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3030" windowWidth="15360" windowHeight="5115"/>
  </bookViews>
  <sheets>
    <sheet name="All LG" sheetId="1" r:id="rId1"/>
    <sheet name="Refrigeration" sheetId="76" r:id="rId2"/>
    <sheet name="Dish" sheetId="77" r:id="rId3"/>
    <sheet name="Laundry" sheetId="78" r:id="rId4"/>
    <sheet name="Cooking" sheetId="79" r:id="rId5"/>
    <sheet name="Accessories" sheetId="80" r:id="rId6"/>
    <sheet name="LG Studio" sheetId="24" r:id="rId7"/>
    <sheet name="Rebate Programs" sheetId="55" r:id="rId8"/>
  </sheets>
  <definedNames>
    <definedName name="_xlnm._FilterDatabase" localSheetId="0" hidden="1">'All LG'!$A$7:$L$300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6">'LG Studio'!$A:$I,'LG Studio'!$4:$7</definedName>
  </definedNames>
  <calcPr calcId="162913"/>
</workbook>
</file>

<file path=xl/calcChain.xml><?xml version="1.0" encoding="utf-8"?>
<calcChain xmlns="http://schemas.openxmlformats.org/spreadsheetml/2006/main">
  <c r="K102" i="78" l="1"/>
  <c r="O102" i="78" s="1"/>
  <c r="P102" i="78" s="1"/>
  <c r="K33" i="80"/>
  <c r="L33" i="80" s="1"/>
  <c r="K34" i="80"/>
  <c r="O34" i="80" s="1"/>
  <c r="P34" i="80" s="1"/>
  <c r="K32" i="80"/>
  <c r="L32" i="80" s="1"/>
  <c r="K31" i="80"/>
  <c r="S31" i="80" s="1"/>
  <c r="T31" i="80" s="1"/>
  <c r="K30" i="80"/>
  <c r="O30" i="80" s="1"/>
  <c r="P30" i="80" s="1"/>
  <c r="K29" i="80"/>
  <c r="S29" i="80" s="1"/>
  <c r="T29" i="80" s="1"/>
  <c r="K28" i="80"/>
  <c r="L28" i="80" s="1"/>
  <c r="K27" i="80"/>
  <c r="S27" i="80" s="1"/>
  <c r="T27" i="80" s="1"/>
  <c r="K26" i="80"/>
  <c r="O26" i="80" s="1"/>
  <c r="P26" i="80" s="1"/>
  <c r="K25" i="80"/>
  <c r="L25" i="80" s="1"/>
  <c r="K24" i="80"/>
  <c r="L24" i="80" s="1"/>
  <c r="K23" i="80"/>
  <c r="S23" i="80" s="1"/>
  <c r="T23" i="80" s="1"/>
  <c r="K22" i="80"/>
  <c r="O22" i="80" s="1"/>
  <c r="P22" i="80" s="1"/>
  <c r="K21" i="80"/>
  <c r="S21" i="80" s="1"/>
  <c r="T21" i="80" s="1"/>
  <c r="K20" i="80"/>
  <c r="L20" i="80" s="1"/>
  <c r="K19" i="80"/>
  <c r="L19" i="80" s="1"/>
  <c r="K18" i="80"/>
  <c r="S18" i="80" s="1"/>
  <c r="T18" i="80" s="1"/>
  <c r="K17" i="80"/>
  <c r="O17" i="80" s="1"/>
  <c r="P17" i="80" s="1"/>
  <c r="K16" i="80"/>
  <c r="S16" i="80" s="1"/>
  <c r="T16" i="80" s="1"/>
  <c r="K15" i="80"/>
  <c r="L15" i="80" s="1"/>
  <c r="K14" i="80"/>
  <c r="S14" i="80" s="1"/>
  <c r="T14" i="80" s="1"/>
  <c r="K13" i="80"/>
  <c r="O13" i="80" s="1"/>
  <c r="P13" i="80" s="1"/>
  <c r="K12" i="80"/>
  <c r="S12" i="80" s="1"/>
  <c r="T12" i="80" s="1"/>
  <c r="K11" i="80"/>
  <c r="L11" i="80" s="1"/>
  <c r="K10" i="80"/>
  <c r="S10" i="80" s="1"/>
  <c r="T10" i="80" s="1"/>
  <c r="K9" i="80"/>
  <c r="O9" i="80" s="1"/>
  <c r="P9" i="80" s="1"/>
  <c r="K8" i="80"/>
  <c r="S8" i="80" s="1"/>
  <c r="T8" i="80" s="1"/>
  <c r="K92" i="79"/>
  <c r="K91" i="79"/>
  <c r="O91" i="79" s="1"/>
  <c r="P91" i="79" s="1"/>
  <c r="K90" i="79"/>
  <c r="S90" i="79" s="1"/>
  <c r="T90" i="79" s="1"/>
  <c r="S89" i="79"/>
  <c r="T89" i="79" s="1"/>
  <c r="K89" i="79"/>
  <c r="O89" i="79" s="1"/>
  <c r="P89" i="79" s="1"/>
  <c r="K88" i="79"/>
  <c r="S88" i="79" s="1"/>
  <c r="T88" i="79" s="1"/>
  <c r="K87" i="79"/>
  <c r="O87" i="79" s="1"/>
  <c r="P87" i="79" s="1"/>
  <c r="K86" i="79"/>
  <c r="S86" i="79" s="1"/>
  <c r="T86" i="79" s="1"/>
  <c r="K85" i="79"/>
  <c r="S85" i="79" s="1"/>
  <c r="T85" i="79" s="1"/>
  <c r="K84" i="79"/>
  <c r="K83" i="79"/>
  <c r="O83" i="79" s="1"/>
  <c r="P83" i="79" s="1"/>
  <c r="K82" i="79"/>
  <c r="K81" i="79"/>
  <c r="S81" i="79" s="1"/>
  <c r="T81" i="79" s="1"/>
  <c r="S80" i="79"/>
  <c r="T80" i="79" s="1"/>
  <c r="K80" i="79"/>
  <c r="O80" i="79" s="1"/>
  <c r="P80" i="79" s="1"/>
  <c r="K79" i="79"/>
  <c r="K78" i="79"/>
  <c r="K77" i="79"/>
  <c r="S77" i="79" s="1"/>
  <c r="T77" i="79" s="1"/>
  <c r="K76" i="79"/>
  <c r="O76" i="79" s="1"/>
  <c r="P76" i="79" s="1"/>
  <c r="K75" i="79"/>
  <c r="K74" i="79"/>
  <c r="S74" i="79" s="1"/>
  <c r="T74" i="79" s="1"/>
  <c r="K73" i="79"/>
  <c r="O73" i="79" s="1"/>
  <c r="P73" i="79" s="1"/>
  <c r="K72" i="79"/>
  <c r="S72" i="79" s="1"/>
  <c r="T72" i="79" s="1"/>
  <c r="K71" i="79"/>
  <c r="O71" i="79" s="1"/>
  <c r="P71" i="79" s="1"/>
  <c r="K70" i="79"/>
  <c r="S70" i="79" s="1"/>
  <c r="T70" i="79" s="1"/>
  <c r="L69" i="79"/>
  <c r="K69" i="79"/>
  <c r="S69" i="79" s="1"/>
  <c r="T69" i="79" s="1"/>
  <c r="K68" i="79"/>
  <c r="K67" i="79"/>
  <c r="O67" i="79" s="1"/>
  <c r="P67" i="79" s="1"/>
  <c r="K66" i="79"/>
  <c r="S65" i="79"/>
  <c r="T65" i="79" s="1"/>
  <c r="O65" i="79"/>
  <c r="P65" i="79" s="1"/>
  <c r="K65" i="79"/>
  <c r="L65" i="79" s="1"/>
  <c r="K64" i="79"/>
  <c r="O64" i="79" s="1"/>
  <c r="P64" i="79" s="1"/>
  <c r="K63" i="79"/>
  <c r="K62" i="79"/>
  <c r="S61" i="79"/>
  <c r="T61" i="79" s="1"/>
  <c r="O61" i="79"/>
  <c r="P61" i="79" s="1"/>
  <c r="L61" i="79"/>
  <c r="K61" i="79"/>
  <c r="L60" i="79"/>
  <c r="K60" i="79"/>
  <c r="O60" i="79" s="1"/>
  <c r="P60" i="79" s="1"/>
  <c r="K59" i="79"/>
  <c r="K58" i="79"/>
  <c r="K57" i="79"/>
  <c r="S57" i="79" s="1"/>
  <c r="T57" i="79" s="1"/>
  <c r="K56" i="79"/>
  <c r="S56" i="79" s="1"/>
  <c r="T56" i="79" s="1"/>
  <c r="K55" i="79"/>
  <c r="O55" i="79" s="1"/>
  <c r="P55" i="79" s="1"/>
  <c r="K54" i="79"/>
  <c r="K53" i="79"/>
  <c r="L53" i="79" s="1"/>
  <c r="O52" i="79"/>
  <c r="P52" i="79" s="1"/>
  <c r="K52" i="79"/>
  <c r="S52" i="79" s="1"/>
  <c r="T52" i="79" s="1"/>
  <c r="K51" i="79"/>
  <c r="K50" i="79"/>
  <c r="K49" i="79"/>
  <c r="L49" i="79" s="1"/>
  <c r="K48" i="79"/>
  <c r="S48" i="79" s="1"/>
  <c r="T48" i="79" s="1"/>
  <c r="K47" i="79"/>
  <c r="K46" i="79"/>
  <c r="L46" i="79" s="1"/>
  <c r="K45" i="79"/>
  <c r="L45" i="79" s="1"/>
  <c r="K44" i="79"/>
  <c r="S44" i="79" s="1"/>
  <c r="T44" i="79" s="1"/>
  <c r="K43" i="79"/>
  <c r="O43" i="79" s="1"/>
  <c r="P43" i="79" s="1"/>
  <c r="K42" i="79"/>
  <c r="S41" i="79"/>
  <c r="T41" i="79" s="1"/>
  <c r="K41" i="79"/>
  <c r="O41" i="79" s="1"/>
  <c r="P41" i="79" s="1"/>
  <c r="K40" i="79"/>
  <c r="L40" i="79" s="1"/>
  <c r="K39" i="79"/>
  <c r="K38" i="79"/>
  <c r="O38" i="79" s="1"/>
  <c r="P38" i="79" s="1"/>
  <c r="O37" i="79"/>
  <c r="P37" i="79" s="1"/>
  <c r="K37" i="79"/>
  <c r="L37" i="79" s="1"/>
  <c r="S36" i="79"/>
  <c r="T36" i="79" s="1"/>
  <c r="K36" i="79"/>
  <c r="L36" i="79" s="1"/>
  <c r="K35" i="79"/>
  <c r="K34" i="79"/>
  <c r="O34" i="79" s="1"/>
  <c r="P34" i="79" s="1"/>
  <c r="S33" i="79"/>
  <c r="T33" i="79" s="1"/>
  <c r="K33" i="79"/>
  <c r="L33" i="79" s="1"/>
  <c r="K32" i="79"/>
  <c r="L32" i="79" s="1"/>
  <c r="K31" i="79"/>
  <c r="K30" i="79"/>
  <c r="O30" i="79" s="1"/>
  <c r="P30" i="79" s="1"/>
  <c r="K29" i="79"/>
  <c r="S29" i="79" s="1"/>
  <c r="T29" i="79" s="1"/>
  <c r="K28" i="79"/>
  <c r="S28" i="79" s="1"/>
  <c r="T28" i="79" s="1"/>
  <c r="K27" i="79"/>
  <c r="O27" i="79" s="1"/>
  <c r="P27" i="79" s="1"/>
  <c r="K26" i="79"/>
  <c r="O26" i="79" s="1"/>
  <c r="P26" i="79" s="1"/>
  <c r="K25" i="79"/>
  <c r="L25" i="79" s="1"/>
  <c r="K24" i="79"/>
  <c r="O24" i="79" s="1"/>
  <c r="P24" i="79" s="1"/>
  <c r="K23" i="79"/>
  <c r="O23" i="79" s="1"/>
  <c r="P23" i="79" s="1"/>
  <c r="K22" i="79"/>
  <c r="O22" i="79" s="1"/>
  <c r="P22" i="79" s="1"/>
  <c r="S21" i="79"/>
  <c r="T21" i="79" s="1"/>
  <c r="K21" i="79"/>
  <c r="O21" i="79" s="1"/>
  <c r="P21" i="79" s="1"/>
  <c r="K20" i="79"/>
  <c r="L20" i="79" s="1"/>
  <c r="K19" i="79"/>
  <c r="K18" i="79"/>
  <c r="O18" i="79" s="1"/>
  <c r="P18" i="79" s="1"/>
  <c r="K17" i="79"/>
  <c r="L17" i="79" s="1"/>
  <c r="K16" i="79"/>
  <c r="L16" i="79" s="1"/>
  <c r="K15" i="79"/>
  <c r="K14" i="79"/>
  <c r="O14" i="79" s="1"/>
  <c r="P14" i="79" s="1"/>
  <c r="S13" i="79"/>
  <c r="T13" i="79" s="1"/>
  <c r="O13" i="79"/>
  <c r="P13" i="79" s="1"/>
  <c r="K13" i="79"/>
  <c r="L13" i="79" s="1"/>
  <c r="K12" i="79"/>
  <c r="L12" i="79" s="1"/>
  <c r="K11" i="79"/>
  <c r="K10" i="79"/>
  <c r="O10" i="79" s="1"/>
  <c r="P10" i="79" s="1"/>
  <c r="K9" i="79"/>
  <c r="L9" i="79" s="1"/>
  <c r="K8" i="79"/>
  <c r="S8" i="79" s="1"/>
  <c r="T8" i="79" s="1"/>
  <c r="K101" i="78"/>
  <c r="K100" i="78"/>
  <c r="S100" i="78" s="1"/>
  <c r="T100" i="78" s="1"/>
  <c r="K99" i="78"/>
  <c r="O99" i="78" s="1"/>
  <c r="P99" i="78" s="1"/>
  <c r="K98" i="78"/>
  <c r="O98" i="78" s="1"/>
  <c r="P98" i="78" s="1"/>
  <c r="K97" i="78"/>
  <c r="K96" i="78"/>
  <c r="O96" i="78" s="1"/>
  <c r="P96" i="78" s="1"/>
  <c r="K95" i="78"/>
  <c r="O95" i="78" s="1"/>
  <c r="P95" i="78" s="1"/>
  <c r="K94" i="78"/>
  <c r="O94" i="78" s="1"/>
  <c r="P94" i="78" s="1"/>
  <c r="K93" i="78"/>
  <c r="K92" i="78"/>
  <c r="O92" i="78" s="1"/>
  <c r="P92" i="78" s="1"/>
  <c r="K91" i="78"/>
  <c r="S91" i="78" s="1"/>
  <c r="T91" i="78" s="1"/>
  <c r="K90" i="78"/>
  <c r="O90" i="78" s="1"/>
  <c r="P90" i="78" s="1"/>
  <c r="K89" i="78"/>
  <c r="K88" i="78"/>
  <c r="O88" i="78" s="1"/>
  <c r="P88" i="78" s="1"/>
  <c r="K87" i="78"/>
  <c r="S87" i="78" s="1"/>
  <c r="T87" i="78" s="1"/>
  <c r="K86" i="78"/>
  <c r="K85" i="78"/>
  <c r="K84" i="78"/>
  <c r="O84" i="78" s="1"/>
  <c r="P84" i="78" s="1"/>
  <c r="K83" i="78"/>
  <c r="L83" i="78" s="1"/>
  <c r="K82" i="78"/>
  <c r="O82" i="78" s="1"/>
  <c r="P82" i="78" s="1"/>
  <c r="K81" i="78"/>
  <c r="K80" i="78"/>
  <c r="O80" i="78" s="1"/>
  <c r="P80" i="78" s="1"/>
  <c r="K79" i="78"/>
  <c r="S79" i="78" s="1"/>
  <c r="T79" i="78" s="1"/>
  <c r="K78" i="78"/>
  <c r="K77" i="78"/>
  <c r="K76" i="78"/>
  <c r="O76" i="78" s="1"/>
  <c r="P76" i="78" s="1"/>
  <c r="K75" i="78"/>
  <c r="S75" i="78" s="1"/>
  <c r="T75" i="78" s="1"/>
  <c r="K74" i="78"/>
  <c r="K73" i="78"/>
  <c r="K72" i="78"/>
  <c r="O72" i="78" s="1"/>
  <c r="P72" i="78" s="1"/>
  <c r="K71" i="78"/>
  <c r="S71" i="78" s="1"/>
  <c r="T71" i="78" s="1"/>
  <c r="K70" i="78"/>
  <c r="K69" i="78"/>
  <c r="K68" i="78"/>
  <c r="O68" i="78" s="1"/>
  <c r="P68" i="78" s="1"/>
  <c r="K67" i="78"/>
  <c r="S67" i="78" s="1"/>
  <c r="T67" i="78" s="1"/>
  <c r="K66" i="78"/>
  <c r="K65" i="78"/>
  <c r="K64" i="78"/>
  <c r="O64" i="78" s="1"/>
  <c r="P64" i="78" s="1"/>
  <c r="K63" i="78"/>
  <c r="O63" i="78" s="1"/>
  <c r="P63" i="78" s="1"/>
  <c r="K62" i="78"/>
  <c r="K61" i="78"/>
  <c r="K60" i="78"/>
  <c r="O60" i="78" s="1"/>
  <c r="P60" i="78" s="1"/>
  <c r="K59" i="78"/>
  <c r="O59" i="78" s="1"/>
  <c r="P59" i="78" s="1"/>
  <c r="K58" i="78"/>
  <c r="O58" i="78" s="1"/>
  <c r="P58" i="78" s="1"/>
  <c r="K57" i="78"/>
  <c r="K56" i="78"/>
  <c r="S56" i="78" s="1"/>
  <c r="T56" i="78" s="1"/>
  <c r="K55" i="78"/>
  <c r="S55" i="78" s="1"/>
  <c r="T55" i="78" s="1"/>
  <c r="K54" i="78"/>
  <c r="L54" i="78" s="1"/>
  <c r="K53" i="78"/>
  <c r="O53" i="78" s="1"/>
  <c r="P53" i="78" s="1"/>
  <c r="K52" i="78"/>
  <c r="K51" i="78"/>
  <c r="S51" i="78" s="1"/>
  <c r="T51" i="78" s="1"/>
  <c r="K50" i="78"/>
  <c r="L50" i="78" s="1"/>
  <c r="K49" i="78"/>
  <c r="K48" i="78"/>
  <c r="S48" i="78" s="1"/>
  <c r="T48" i="78" s="1"/>
  <c r="K47" i="78"/>
  <c r="S47" i="78" s="1"/>
  <c r="T47" i="78" s="1"/>
  <c r="K46" i="78"/>
  <c r="L46" i="78" s="1"/>
  <c r="K45" i="78"/>
  <c r="K44" i="78"/>
  <c r="K43" i="78"/>
  <c r="O43" i="78" s="1"/>
  <c r="P43" i="78" s="1"/>
  <c r="K42" i="78"/>
  <c r="L42" i="78" s="1"/>
  <c r="K41" i="78"/>
  <c r="O41" i="78" s="1"/>
  <c r="P41" i="78" s="1"/>
  <c r="K40" i="78"/>
  <c r="K39" i="78"/>
  <c r="L39" i="78" s="1"/>
  <c r="K38" i="78"/>
  <c r="L38" i="78" s="1"/>
  <c r="K37" i="78"/>
  <c r="K36" i="78"/>
  <c r="S36" i="78" s="1"/>
  <c r="T36" i="78" s="1"/>
  <c r="K35" i="78"/>
  <c r="L35" i="78" s="1"/>
  <c r="K34" i="78"/>
  <c r="L34" i="78" s="1"/>
  <c r="K33" i="78"/>
  <c r="K32" i="78"/>
  <c r="K31" i="78"/>
  <c r="O31" i="78" s="1"/>
  <c r="P31" i="78" s="1"/>
  <c r="K30" i="78"/>
  <c r="L30" i="78" s="1"/>
  <c r="K29" i="78"/>
  <c r="O29" i="78" s="1"/>
  <c r="P29" i="78" s="1"/>
  <c r="K28" i="78"/>
  <c r="S28" i="78" s="1"/>
  <c r="T28" i="78" s="1"/>
  <c r="K27" i="78"/>
  <c r="S27" i="78" s="1"/>
  <c r="T27" i="78" s="1"/>
  <c r="K26" i="78"/>
  <c r="L26" i="78" s="1"/>
  <c r="K25" i="78"/>
  <c r="K24" i="78"/>
  <c r="S24" i="78" s="1"/>
  <c r="T24" i="78" s="1"/>
  <c r="K23" i="78"/>
  <c r="S23" i="78" s="1"/>
  <c r="T23" i="78" s="1"/>
  <c r="K22" i="78"/>
  <c r="L22" i="78" s="1"/>
  <c r="K21" i="78"/>
  <c r="O21" i="78" s="1"/>
  <c r="P21" i="78" s="1"/>
  <c r="K20" i="78"/>
  <c r="K19" i="78"/>
  <c r="S19" i="78" s="1"/>
  <c r="T19" i="78" s="1"/>
  <c r="K18" i="78"/>
  <c r="L18" i="78" s="1"/>
  <c r="K17" i="78"/>
  <c r="K16" i="78"/>
  <c r="S16" i="78" s="1"/>
  <c r="T16" i="78" s="1"/>
  <c r="K15" i="78"/>
  <c r="S15" i="78" s="1"/>
  <c r="T15" i="78" s="1"/>
  <c r="K14" i="78"/>
  <c r="L14" i="78" s="1"/>
  <c r="K13" i="78"/>
  <c r="K12" i="78"/>
  <c r="K11" i="78"/>
  <c r="O11" i="78" s="1"/>
  <c r="P11" i="78" s="1"/>
  <c r="K10" i="78"/>
  <c r="L10" i="78" s="1"/>
  <c r="K9" i="78"/>
  <c r="O9" i="78" s="1"/>
  <c r="P9" i="78" s="1"/>
  <c r="K8" i="78"/>
  <c r="K25" i="77"/>
  <c r="K24" i="77"/>
  <c r="O24" i="77" s="1"/>
  <c r="P24" i="77" s="1"/>
  <c r="K23" i="77"/>
  <c r="L23" i="77" s="1"/>
  <c r="K22" i="77"/>
  <c r="L22" i="77" s="1"/>
  <c r="K21" i="77"/>
  <c r="K20" i="77"/>
  <c r="O20" i="77" s="1"/>
  <c r="P20" i="77" s="1"/>
  <c r="K19" i="77"/>
  <c r="L19" i="77" s="1"/>
  <c r="K18" i="77"/>
  <c r="L18" i="77" s="1"/>
  <c r="K17" i="77"/>
  <c r="O17" i="77" s="1"/>
  <c r="P17" i="77" s="1"/>
  <c r="K16" i="77"/>
  <c r="L16" i="77" s="1"/>
  <c r="K15" i="77"/>
  <c r="L15" i="77" s="1"/>
  <c r="K14" i="77"/>
  <c r="K13" i="77"/>
  <c r="K12" i="77"/>
  <c r="O12" i="77" s="1"/>
  <c r="P12" i="77" s="1"/>
  <c r="K11" i="77"/>
  <c r="L11" i="77" s="1"/>
  <c r="K10" i="77"/>
  <c r="L10" i="77" s="1"/>
  <c r="K9" i="77"/>
  <c r="K8" i="77"/>
  <c r="O8" i="77" s="1"/>
  <c r="P8" i="77" s="1"/>
  <c r="T107" i="76"/>
  <c r="P107" i="76"/>
  <c r="K107" i="76"/>
  <c r="S107" i="76" s="1"/>
  <c r="T106" i="76"/>
  <c r="P106" i="76"/>
  <c r="K106" i="76"/>
  <c r="S106" i="76" s="1"/>
  <c r="T105" i="76"/>
  <c r="S105" i="76"/>
  <c r="O105" i="76"/>
  <c r="K104" i="76"/>
  <c r="K101" i="76"/>
  <c r="O100" i="76"/>
  <c r="P100" i="76" s="1"/>
  <c r="K100" i="76"/>
  <c r="S100" i="76" s="1"/>
  <c r="T100" i="76" s="1"/>
  <c r="S99" i="76"/>
  <c r="T99" i="76" s="1"/>
  <c r="O99" i="76"/>
  <c r="P99" i="76" s="1"/>
  <c r="K99" i="76"/>
  <c r="L99" i="76" s="1"/>
  <c r="K98" i="76"/>
  <c r="O98" i="76" s="1"/>
  <c r="P98" i="76" s="1"/>
  <c r="K97" i="76"/>
  <c r="K96" i="76"/>
  <c r="S96" i="76" s="1"/>
  <c r="T96" i="76" s="1"/>
  <c r="K95" i="76"/>
  <c r="S95" i="76" s="1"/>
  <c r="T95" i="76" s="1"/>
  <c r="K94" i="76"/>
  <c r="K93" i="76"/>
  <c r="L93" i="76" s="1"/>
  <c r="K92" i="76"/>
  <c r="S92" i="76" s="1"/>
  <c r="T92" i="76" s="1"/>
  <c r="K91" i="76"/>
  <c r="O91" i="76" s="1"/>
  <c r="P91" i="76" s="1"/>
  <c r="S90" i="76"/>
  <c r="T90" i="76" s="1"/>
  <c r="O90" i="76"/>
  <c r="P90" i="76" s="1"/>
  <c r="K90" i="76"/>
  <c r="L90" i="76" s="1"/>
  <c r="K89" i="76"/>
  <c r="L89" i="76" s="1"/>
  <c r="K88" i="76"/>
  <c r="S87" i="76"/>
  <c r="T87" i="76" s="1"/>
  <c r="K87" i="76"/>
  <c r="O87" i="76" s="1"/>
  <c r="P87" i="76" s="1"/>
  <c r="O86" i="76"/>
  <c r="P86" i="76" s="1"/>
  <c r="K86" i="76"/>
  <c r="S86" i="76" s="1"/>
  <c r="T86" i="76" s="1"/>
  <c r="K85" i="76"/>
  <c r="L85" i="76" s="1"/>
  <c r="K84" i="76"/>
  <c r="K83" i="76"/>
  <c r="O83" i="76" s="1"/>
  <c r="P83" i="76" s="1"/>
  <c r="K82" i="76"/>
  <c r="O82" i="76" s="1"/>
  <c r="P82" i="76" s="1"/>
  <c r="K81" i="76"/>
  <c r="K80" i="76"/>
  <c r="S80" i="76" s="1"/>
  <c r="T80" i="76" s="1"/>
  <c r="K79" i="76"/>
  <c r="O79" i="76" s="1"/>
  <c r="P79" i="76" s="1"/>
  <c r="K78" i="76"/>
  <c r="O78" i="76" s="1"/>
  <c r="P78" i="76" s="1"/>
  <c r="K77" i="76"/>
  <c r="O77" i="76" s="1"/>
  <c r="P77" i="76" s="1"/>
  <c r="K76" i="76"/>
  <c r="K75" i="76"/>
  <c r="O74" i="76"/>
  <c r="P74" i="76" s="1"/>
  <c r="L74" i="76"/>
  <c r="K74" i="76"/>
  <c r="S74" i="76" s="1"/>
  <c r="T74" i="76" s="1"/>
  <c r="K73" i="76"/>
  <c r="S73" i="76" s="1"/>
  <c r="T73" i="76" s="1"/>
  <c r="K72" i="76"/>
  <c r="O72" i="76" s="1"/>
  <c r="P72" i="76" s="1"/>
  <c r="K71" i="76"/>
  <c r="S71" i="76" s="1"/>
  <c r="T71" i="76" s="1"/>
  <c r="S70" i="76"/>
  <c r="T70" i="76" s="1"/>
  <c r="O70" i="76"/>
  <c r="P70" i="76" s="1"/>
  <c r="L70" i="76"/>
  <c r="K70" i="76"/>
  <c r="K69" i="76"/>
  <c r="S69" i="76" s="1"/>
  <c r="T69" i="76" s="1"/>
  <c r="K68" i="76"/>
  <c r="K67" i="76"/>
  <c r="K66" i="76"/>
  <c r="O66" i="76" s="1"/>
  <c r="P66" i="76" s="1"/>
  <c r="K65" i="76"/>
  <c r="O65" i="76" s="1"/>
  <c r="P65" i="76" s="1"/>
  <c r="K64" i="76"/>
  <c r="O64" i="76" s="1"/>
  <c r="P64" i="76" s="1"/>
  <c r="K63" i="76"/>
  <c r="K62" i="76"/>
  <c r="S62" i="76" s="1"/>
  <c r="T62" i="76" s="1"/>
  <c r="K61" i="76"/>
  <c r="S61" i="76" s="1"/>
  <c r="T61" i="76" s="1"/>
  <c r="K60" i="76"/>
  <c r="K59" i="76"/>
  <c r="S59" i="76" s="1"/>
  <c r="T59" i="76" s="1"/>
  <c r="K58" i="76"/>
  <c r="O58" i="76" s="1"/>
  <c r="P58" i="76" s="1"/>
  <c r="K57" i="76"/>
  <c r="L57" i="76" s="1"/>
  <c r="K56" i="76"/>
  <c r="O56" i="76" s="1"/>
  <c r="P56" i="76" s="1"/>
  <c r="K55" i="76"/>
  <c r="S55" i="76" s="1"/>
  <c r="T55" i="76" s="1"/>
  <c r="K54" i="76"/>
  <c r="O54" i="76" s="1"/>
  <c r="P54" i="76" s="1"/>
  <c r="K53" i="76"/>
  <c r="S53" i="76" s="1"/>
  <c r="T53" i="76" s="1"/>
  <c r="K52" i="76"/>
  <c r="O52" i="76" s="1"/>
  <c r="P52" i="76" s="1"/>
  <c r="K51" i="76"/>
  <c r="K50" i="76"/>
  <c r="S50" i="76" s="1"/>
  <c r="T50" i="76" s="1"/>
  <c r="S49" i="76"/>
  <c r="T49" i="76" s="1"/>
  <c r="K49" i="76"/>
  <c r="O49" i="76" s="1"/>
  <c r="P49" i="76" s="1"/>
  <c r="K48" i="76"/>
  <c r="O48" i="76" s="1"/>
  <c r="P48" i="76" s="1"/>
  <c r="K47" i="76"/>
  <c r="S47" i="76" s="1"/>
  <c r="T47" i="76" s="1"/>
  <c r="L46" i="76"/>
  <c r="K46" i="76"/>
  <c r="S46" i="76" s="1"/>
  <c r="T46" i="76" s="1"/>
  <c r="O45" i="76"/>
  <c r="P45" i="76" s="1"/>
  <c r="L45" i="76"/>
  <c r="K45" i="76"/>
  <c r="S45" i="76" s="1"/>
  <c r="T45" i="76" s="1"/>
  <c r="K44" i="76"/>
  <c r="K43" i="76"/>
  <c r="S42" i="76"/>
  <c r="T42" i="76" s="1"/>
  <c r="L42" i="76"/>
  <c r="K42" i="76"/>
  <c r="O42" i="76" s="1"/>
  <c r="P42" i="76" s="1"/>
  <c r="K41" i="76"/>
  <c r="S41" i="76" s="1"/>
  <c r="T41" i="76" s="1"/>
  <c r="K40" i="76"/>
  <c r="O40" i="76" s="1"/>
  <c r="P40" i="76" s="1"/>
  <c r="K39" i="76"/>
  <c r="S39" i="76" s="1"/>
  <c r="T39" i="76" s="1"/>
  <c r="K38" i="76"/>
  <c r="O38" i="76" s="1"/>
  <c r="P38" i="76" s="1"/>
  <c r="L37" i="76"/>
  <c r="K37" i="76"/>
  <c r="S37" i="76" s="1"/>
  <c r="T37" i="76" s="1"/>
  <c r="K36" i="76"/>
  <c r="O36" i="76" s="1"/>
  <c r="P36" i="76" s="1"/>
  <c r="K35" i="76"/>
  <c r="K34" i="76"/>
  <c r="L34" i="76" s="1"/>
  <c r="K33" i="76"/>
  <c r="O33" i="76" s="1"/>
  <c r="P33" i="76" s="1"/>
  <c r="K32" i="76"/>
  <c r="O32" i="76" s="1"/>
  <c r="P32" i="76" s="1"/>
  <c r="K31" i="76"/>
  <c r="S30" i="76"/>
  <c r="T30" i="76" s="1"/>
  <c r="K30" i="76"/>
  <c r="O30" i="76" s="1"/>
  <c r="P30" i="76" s="1"/>
  <c r="S29" i="76"/>
  <c r="T29" i="76" s="1"/>
  <c r="K29" i="76"/>
  <c r="O29" i="76" s="1"/>
  <c r="P29" i="76" s="1"/>
  <c r="K28" i="76"/>
  <c r="K27" i="76"/>
  <c r="S27" i="76" s="1"/>
  <c r="T27" i="76" s="1"/>
  <c r="K26" i="76"/>
  <c r="S26" i="76" s="1"/>
  <c r="T26" i="76" s="1"/>
  <c r="K25" i="76"/>
  <c r="S25" i="76" s="1"/>
  <c r="T25" i="76" s="1"/>
  <c r="K24" i="76"/>
  <c r="O24" i="76" s="1"/>
  <c r="P24" i="76" s="1"/>
  <c r="K23" i="76"/>
  <c r="S23" i="76" s="1"/>
  <c r="T23" i="76" s="1"/>
  <c r="K22" i="76"/>
  <c r="S22" i="76" s="1"/>
  <c r="T22" i="76" s="1"/>
  <c r="K21" i="76"/>
  <c r="S21" i="76" s="1"/>
  <c r="T21" i="76" s="1"/>
  <c r="K20" i="76"/>
  <c r="K19" i="76"/>
  <c r="L18" i="76"/>
  <c r="K18" i="76"/>
  <c r="S18" i="76" s="1"/>
  <c r="T18" i="76" s="1"/>
  <c r="K17" i="76"/>
  <c r="S17" i="76" s="1"/>
  <c r="T17" i="76" s="1"/>
  <c r="K16" i="76"/>
  <c r="K15" i="76"/>
  <c r="K14" i="76"/>
  <c r="S14" i="76" s="1"/>
  <c r="T14" i="76" s="1"/>
  <c r="K13" i="76"/>
  <c r="S13" i="76" s="1"/>
  <c r="T13" i="76" s="1"/>
  <c r="K12" i="76"/>
  <c r="K11" i="76"/>
  <c r="O11" i="76" s="1"/>
  <c r="P11" i="76" s="1"/>
  <c r="K10" i="76"/>
  <c r="O10" i="76" s="1"/>
  <c r="P10" i="76" s="1"/>
  <c r="K9" i="76"/>
  <c r="L9" i="76" s="1"/>
  <c r="K8" i="76"/>
  <c r="L8" i="76" s="1"/>
  <c r="S8" i="1"/>
  <c r="T306" i="1"/>
  <c r="S306" i="1"/>
  <c r="T305" i="1"/>
  <c r="S305" i="1"/>
  <c r="T304" i="1"/>
  <c r="S304" i="1"/>
  <c r="S300" i="1"/>
  <c r="T300" i="1" s="1"/>
  <c r="S299" i="1"/>
  <c r="T299" i="1" s="1"/>
  <c r="S298" i="1"/>
  <c r="T298" i="1" s="1"/>
  <c r="S297" i="1"/>
  <c r="T297" i="1" s="1"/>
  <c r="S296" i="1"/>
  <c r="T296" i="1" s="1"/>
  <c r="T295" i="1"/>
  <c r="S295" i="1"/>
  <c r="T294" i="1"/>
  <c r="S294" i="1"/>
  <c r="T293" i="1"/>
  <c r="S293" i="1"/>
  <c r="S292" i="1"/>
  <c r="T292" i="1" s="1"/>
  <c r="S291" i="1"/>
  <c r="T291" i="1" s="1"/>
  <c r="S290" i="1"/>
  <c r="T290" i="1" s="1"/>
  <c r="S289" i="1"/>
  <c r="T289" i="1" s="1"/>
  <c r="S288" i="1"/>
  <c r="T288" i="1" s="1"/>
  <c r="T287" i="1"/>
  <c r="S287" i="1"/>
  <c r="T286" i="1"/>
  <c r="S286" i="1"/>
  <c r="T285" i="1"/>
  <c r="S285" i="1"/>
  <c r="S284" i="1"/>
  <c r="T284" i="1" s="1"/>
  <c r="S283" i="1"/>
  <c r="T283" i="1" s="1"/>
  <c r="S282" i="1"/>
  <c r="T282" i="1" s="1"/>
  <c r="S281" i="1"/>
  <c r="T281" i="1" s="1"/>
  <c r="S280" i="1"/>
  <c r="T280" i="1" s="1"/>
  <c r="T279" i="1"/>
  <c r="S279" i="1"/>
  <c r="T278" i="1"/>
  <c r="S278" i="1"/>
  <c r="T277" i="1"/>
  <c r="S277" i="1"/>
  <c r="S276" i="1"/>
  <c r="T276" i="1" s="1"/>
  <c r="S275" i="1"/>
  <c r="T275" i="1" s="1"/>
  <c r="S274" i="1"/>
  <c r="T274" i="1" s="1"/>
  <c r="S273" i="1"/>
  <c r="T273" i="1" s="1"/>
  <c r="S272" i="1"/>
  <c r="T272" i="1" s="1"/>
  <c r="T271" i="1"/>
  <c r="S271" i="1"/>
  <c r="T270" i="1"/>
  <c r="S270" i="1"/>
  <c r="T269" i="1"/>
  <c r="S269" i="1"/>
  <c r="S268" i="1"/>
  <c r="T268" i="1" s="1"/>
  <c r="S267" i="1"/>
  <c r="T267" i="1" s="1"/>
  <c r="S266" i="1"/>
  <c r="T266" i="1" s="1"/>
  <c r="S265" i="1"/>
  <c r="T265" i="1" s="1"/>
  <c r="S264" i="1"/>
  <c r="T264" i="1" s="1"/>
  <c r="T263" i="1"/>
  <c r="S263" i="1"/>
  <c r="T262" i="1"/>
  <c r="S262" i="1"/>
  <c r="T261" i="1"/>
  <c r="S261" i="1"/>
  <c r="S260" i="1"/>
  <c r="T260" i="1" s="1"/>
  <c r="S259" i="1"/>
  <c r="T259" i="1" s="1"/>
  <c r="S258" i="1"/>
  <c r="T258" i="1" s="1"/>
  <c r="S257" i="1"/>
  <c r="T257" i="1" s="1"/>
  <c r="S256" i="1"/>
  <c r="T256" i="1" s="1"/>
  <c r="T255" i="1"/>
  <c r="S255" i="1"/>
  <c r="T254" i="1"/>
  <c r="S254" i="1"/>
  <c r="T253" i="1"/>
  <c r="S253" i="1"/>
  <c r="S252" i="1"/>
  <c r="T252" i="1" s="1"/>
  <c r="S251" i="1"/>
  <c r="T251" i="1" s="1"/>
  <c r="S250" i="1"/>
  <c r="T250" i="1" s="1"/>
  <c r="S249" i="1"/>
  <c r="T249" i="1" s="1"/>
  <c r="S248" i="1"/>
  <c r="T248" i="1" s="1"/>
  <c r="T247" i="1"/>
  <c r="S247" i="1"/>
  <c r="T246" i="1"/>
  <c r="S246" i="1"/>
  <c r="T245" i="1"/>
  <c r="S245" i="1"/>
  <c r="S244" i="1"/>
  <c r="T244" i="1" s="1"/>
  <c r="S243" i="1"/>
  <c r="T243" i="1" s="1"/>
  <c r="S242" i="1"/>
  <c r="T242" i="1" s="1"/>
  <c r="S241" i="1"/>
  <c r="T241" i="1" s="1"/>
  <c r="S240" i="1"/>
  <c r="T240" i="1" s="1"/>
  <c r="T239" i="1"/>
  <c r="S239" i="1"/>
  <c r="T238" i="1"/>
  <c r="S238" i="1"/>
  <c r="T237" i="1"/>
  <c r="S237" i="1"/>
  <c r="S236" i="1"/>
  <c r="T236" i="1" s="1"/>
  <c r="S235" i="1"/>
  <c r="T235" i="1" s="1"/>
  <c r="S234" i="1"/>
  <c r="T234" i="1" s="1"/>
  <c r="S233" i="1"/>
  <c r="T233" i="1" s="1"/>
  <c r="S232" i="1"/>
  <c r="T232" i="1" s="1"/>
  <c r="S231" i="1"/>
  <c r="T231" i="1" s="1"/>
  <c r="S230" i="1"/>
  <c r="T230" i="1" s="1"/>
  <c r="S229" i="1"/>
  <c r="T229" i="1" s="1"/>
  <c r="S228" i="1"/>
  <c r="T228" i="1" s="1"/>
  <c r="S227" i="1"/>
  <c r="T227" i="1" s="1"/>
  <c r="S226" i="1"/>
  <c r="T226" i="1" s="1"/>
  <c r="S225" i="1"/>
  <c r="T225" i="1" s="1"/>
  <c r="S224" i="1"/>
  <c r="T224" i="1" s="1"/>
  <c r="S223" i="1"/>
  <c r="T223" i="1" s="1"/>
  <c r="S222" i="1"/>
  <c r="T222" i="1" s="1"/>
  <c r="T221" i="1"/>
  <c r="S221" i="1"/>
  <c r="S220" i="1"/>
  <c r="T220" i="1" s="1"/>
  <c r="S219" i="1"/>
  <c r="T219" i="1" s="1"/>
  <c r="S218" i="1"/>
  <c r="T218" i="1" s="1"/>
  <c r="S217" i="1"/>
  <c r="T217" i="1" s="1"/>
  <c r="S216" i="1"/>
  <c r="T216" i="1" s="1"/>
  <c r="S215" i="1"/>
  <c r="T215" i="1" s="1"/>
  <c r="S214" i="1"/>
  <c r="T214" i="1" s="1"/>
  <c r="T213" i="1"/>
  <c r="S213" i="1"/>
  <c r="S212" i="1"/>
  <c r="T212" i="1" s="1"/>
  <c r="S211" i="1"/>
  <c r="T211" i="1" s="1"/>
  <c r="S210" i="1"/>
  <c r="T210" i="1" s="1"/>
  <c r="S209" i="1"/>
  <c r="T209" i="1" s="1"/>
  <c r="S208" i="1"/>
  <c r="T208" i="1" s="1"/>
  <c r="S207" i="1"/>
  <c r="T207" i="1" s="1"/>
  <c r="S206" i="1"/>
  <c r="T206" i="1" s="1"/>
  <c r="T205" i="1"/>
  <c r="S205" i="1"/>
  <c r="S204" i="1"/>
  <c r="T204" i="1" s="1"/>
  <c r="S203" i="1"/>
  <c r="T203" i="1" s="1"/>
  <c r="S202" i="1"/>
  <c r="T202" i="1" s="1"/>
  <c r="S201" i="1"/>
  <c r="T201" i="1" s="1"/>
  <c r="S200" i="1"/>
  <c r="T200" i="1" s="1"/>
  <c r="S199" i="1"/>
  <c r="T199" i="1" s="1"/>
  <c r="S198" i="1"/>
  <c r="T198" i="1" s="1"/>
  <c r="T197" i="1"/>
  <c r="S197" i="1"/>
  <c r="S196" i="1"/>
  <c r="T196" i="1" s="1"/>
  <c r="S195" i="1"/>
  <c r="T195" i="1" s="1"/>
  <c r="S194" i="1"/>
  <c r="T194" i="1" s="1"/>
  <c r="S193" i="1"/>
  <c r="T193" i="1" s="1"/>
  <c r="S192" i="1"/>
  <c r="T192" i="1" s="1"/>
  <c r="S191" i="1"/>
  <c r="T191" i="1" s="1"/>
  <c r="S190" i="1"/>
  <c r="T190" i="1" s="1"/>
  <c r="T189" i="1"/>
  <c r="S189" i="1"/>
  <c r="S188" i="1"/>
  <c r="T188" i="1" s="1"/>
  <c r="S187" i="1"/>
  <c r="T187" i="1" s="1"/>
  <c r="S186" i="1"/>
  <c r="T186" i="1" s="1"/>
  <c r="S185" i="1"/>
  <c r="T185" i="1" s="1"/>
  <c r="S184" i="1"/>
  <c r="T184" i="1" s="1"/>
  <c r="S183" i="1"/>
  <c r="T183" i="1" s="1"/>
  <c r="S182" i="1"/>
  <c r="T182" i="1" s="1"/>
  <c r="T181" i="1"/>
  <c r="S181" i="1"/>
  <c r="S180" i="1"/>
  <c r="T180" i="1" s="1"/>
  <c r="S179" i="1"/>
  <c r="T179" i="1" s="1"/>
  <c r="S178" i="1"/>
  <c r="T178" i="1" s="1"/>
  <c r="S177" i="1"/>
  <c r="T177" i="1" s="1"/>
  <c r="S176" i="1"/>
  <c r="T176" i="1" s="1"/>
  <c r="S175" i="1"/>
  <c r="T175" i="1" s="1"/>
  <c r="S174" i="1"/>
  <c r="T174" i="1" s="1"/>
  <c r="S173" i="1"/>
  <c r="T173" i="1" s="1"/>
  <c r="S172" i="1"/>
  <c r="T172" i="1" s="1"/>
  <c r="S171" i="1"/>
  <c r="T171" i="1" s="1"/>
  <c r="S170" i="1"/>
  <c r="T170" i="1" s="1"/>
  <c r="S169" i="1"/>
  <c r="T169" i="1" s="1"/>
  <c r="S168" i="1"/>
  <c r="T168" i="1" s="1"/>
  <c r="S167" i="1"/>
  <c r="T167" i="1" s="1"/>
  <c r="S166" i="1"/>
  <c r="T166" i="1" s="1"/>
  <c r="S165" i="1"/>
  <c r="T165" i="1" s="1"/>
  <c r="S164" i="1"/>
  <c r="T164" i="1" s="1"/>
  <c r="S163" i="1"/>
  <c r="T163" i="1" s="1"/>
  <c r="S162" i="1"/>
  <c r="T162" i="1" s="1"/>
  <c r="S161" i="1"/>
  <c r="T161" i="1" s="1"/>
  <c r="S160" i="1"/>
  <c r="T160" i="1" s="1"/>
  <c r="S159" i="1"/>
  <c r="T159" i="1" s="1"/>
  <c r="S158" i="1"/>
  <c r="T158" i="1" s="1"/>
  <c r="T157" i="1"/>
  <c r="S157" i="1"/>
  <c r="S156" i="1"/>
  <c r="T156" i="1" s="1"/>
  <c r="S155" i="1"/>
  <c r="T155" i="1" s="1"/>
  <c r="S154" i="1"/>
  <c r="T154" i="1" s="1"/>
  <c r="S153" i="1"/>
  <c r="T153" i="1" s="1"/>
  <c r="S152" i="1"/>
  <c r="T152" i="1" s="1"/>
  <c r="S151" i="1"/>
  <c r="T151" i="1" s="1"/>
  <c r="S150" i="1"/>
  <c r="T150" i="1" s="1"/>
  <c r="T149" i="1"/>
  <c r="S149" i="1"/>
  <c r="S148" i="1"/>
  <c r="T148" i="1" s="1"/>
  <c r="S147" i="1"/>
  <c r="T147" i="1" s="1"/>
  <c r="S146" i="1"/>
  <c r="T146" i="1" s="1"/>
  <c r="S145" i="1"/>
  <c r="T145" i="1" s="1"/>
  <c r="S144" i="1"/>
  <c r="T144" i="1" s="1"/>
  <c r="S143" i="1"/>
  <c r="T143" i="1" s="1"/>
  <c r="S142" i="1"/>
  <c r="T142" i="1" s="1"/>
  <c r="S141" i="1"/>
  <c r="T141" i="1" s="1"/>
  <c r="S140" i="1"/>
  <c r="T140" i="1" s="1"/>
  <c r="S139" i="1"/>
  <c r="T139" i="1" s="1"/>
  <c r="S138" i="1"/>
  <c r="T138" i="1" s="1"/>
  <c r="S137" i="1"/>
  <c r="T137" i="1" s="1"/>
  <c r="S136" i="1"/>
  <c r="T136" i="1" s="1"/>
  <c r="S135" i="1"/>
  <c r="T135" i="1" s="1"/>
  <c r="S134" i="1"/>
  <c r="T134" i="1" s="1"/>
  <c r="S133" i="1"/>
  <c r="T133" i="1" s="1"/>
  <c r="S132" i="1"/>
  <c r="T132" i="1" s="1"/>
  <c r="S131" i="1"/>
  <c r="T131" i="1" s="1"/>
  <c r="S130" i="1"/>
  <c r="T130" i="1" s="1"/>
  <c r="S129" i="1"/>
  <c r="T129" i="1" s="1"/>
  <c r="S128" i="1"/>
  <c r="T128" i="1" s="1"/>
  <c r="S127" i="1"/>
  <c r="T127" i="1" s="1"/>
  <c r="S126" i="1"/>
  <c r="T126" i="1" s="1"/>
  <c r="S125" i="1"/>
  <c r="T125" i="1" s="1"/>
  <c r="S124" i="1"/>
  <c r="T124" i="1" s="1"/>
  <c r="S123" i="1"/>
  <c r="T123" i="1" s="1"/>
  <c r="S122" i="1"/>
  <c r="T122" i="1" s="1"/>
  <c r="S121" i="1"/>
  <c r="T121" i="1" s="1"/>
  <c r="S120" i="1"/>
  <c r="T120" i="1" s="1"/>
  <c r="S119" i="1"/>
  <c r="T119" i="1" s="1"/>
  <c r="S118" i="1"/>
  <c r="T118" i="1" s="1"/>
  <c r="T117" i="1"/>
  <c r="S117" i="1"/>
  <c r="S116" i="1"/>
  <c r="T116" i="1" s="1"/>
  <c r="S115" i="1"/>
  <c r="T115" i="1" s="1"/>
  <c r="S114" i="1"/>
  <c r="T114" i="1" s="1"/>
  <c r="S113" i="1"/>
  <c r="T113" i="1" s="1"/>
  <c r="S112" i="1"/>
  <c r="T112" i="1" s="1"/>
  <c r="S111" i="1"/>
  <c r="T111" i="1" s="1"/>
  <c r="S110" i="1"/>
  <c r="T110" i="1" s="1"/>
  <c r="S109" i="1"/>
  <c r="T109" i="1" s="1"/>
  <c r="S108" i="1"/>
  <c r="T108" i="1" s="1"/>
  <c r="S107" i="1"/>
  <c r="T107" i="1" s="1"/>
  <c r="S106" i="1"/>
  <c r="T106" i="1" s="1"/>
  <c r="S105" i="1"/>
  <c r="T105" i="1" s="1"/>
  <c r="S104" i="1"/>
  <c r="T104" i="1" s="1"/>
  <c r="S103" i="1"/>
  <c r="T103" i="1" s="1"/>
  <c r="S102" i="1"/>
  <c r="T102" i="1" s="1"/>
  <c r="S101" i="1"/>
  <c r="T101" i="1" s="1"/>
  <c r="S100" i="1"/>
  <c r="T100" i="1" s="1"/>
  <c r="S99" i="1"/>
  <c r="T99" i="1" s="1"/>
  <c r="S98" i="1"/>
  <c r="T98" i="1" s="1"/>
  <c r="T97" i="1"/>
  <c r="S97" i="1"/>
  <c r="S96" i="1"/>
  <c r="T96" i="1" s="1"/>
  <c r="S95" i="1"/>
  <c r="T95" i="1" s="1"/>
  <c r="S94" i="1"/>
  <c r="T94" i="1" s="1"/>
  <c r="S93" i="1"/>
  <c r="T93" i="1" s="1"/>
  <c r="S92" i="1"/>
  <c r="T92" i="1" s="1"/>
  <c r="S91" i="1"/>
  <c r="T91" i="1" s="1"/>
  <c r="S90" i="1"/>
  <c r="T90" i="1" s="1"/>
  <c r="S89" i="1"/>
  <c r="T89" i="1" s="1"/>
  <c r="S88" i="1"/>
  <c r="T88" i="1" s="1"/>
  <c r="S87" i="1"/>
  <c r="T87" i="1" s="1"/>
  <c r="S86" i="1"/>
  <c r="T86" i="1" s="1"/>
  <c r="T85" i="1"/>
  <c r="S85" i="1"/>
  <c r="S84" i="1"/>
  <c r="T84" i="1" s="1"/>
  <c r="S83" i="1"/>
  <c r="T83" i="1" s="1"/>
  <c r="S82" i="1"/>
  <c r="T82" i="1" s="1"/>
  <c r="S81" i="1"/>
  <c r="T81" i="1" s="1"/>
  <c r="S80" i="1"/>
  <c r="T80" i="1" s="1"/>
  <c r="S79" i="1"/>
  <c r="T79" i="1" s="1"/>
  <c r="S78" i="1"/>
  <c r="T78" i="1" s="1"/>
  <c r="S77" i="1"/>
  <c r="T77" i="1" s="1"/>
  <c r="S76" i="1"/>
  <c r="T76" i="1" s="1"/>
  <c r="S75" i="1"/>
  <c r="T75" i="1" s="1"/>
  <c r="S74" i="1"/>
  <c r="T74" i="1" s="1"/>
  <c r="S73" i="1"/>
  <c r="T73" i="1" s="1"/>
  <c r="S72" i="1"/>
  <c r="T72" i="1" s="1"/>
  <c r="S71" i="1"/>
  <c r="T71" i="1" s="1"/>
  <c r="S70" i="1"/>
  <c r="T70" i="1" s="1"/>
  <c r="T69" i="1"/>
  <c r="S69" i="1"/>
  <c r="S68" i="1"/>
  <c r="T68" i="1" s="1"/>
  <c r="S67" i="1"/>
  <c r="T67" i="1" s="1"/>
  <c r="S66" i="1"/>
  <c r="T66" i="1" s="1"/>
  <c r="S65" i="1"/>
  <c r="T65" i="1" s="1"/>
  <c r="S64" i="1"/>
  <c r="T64" i="1" s="1"/>
  <c r="S63" i="1"/>
  <c r="T63" i="1" s="1"/>
  <c r="S62" i="1"/>
  <c r="T62" i="1" s="1"/>
  <c r="S61" i="1"/>
  <c r="T61" i="1" s="1"/>
  <c r="S60" i="1"/>
  <c r="T60" i="1" s="1"/>
  <c r="S59" i="1"/>
  <c r="T59" i="1" s="1"/>
  <c r="S58" i="1"/>
  <c r="T58" i="1" s="1"/>
  <c r="S57" i="1"/>
  <c r="T57" i="1" s="1"/>
  <c r="S56" i="1"/>
  <c r="T56" i="1" s="1"/>
  <c r="S55" i="1"/>
  <c r="T55" i="1" s="1"/>
  <c r="S54" i="1"/>
  <c r="T54" i="1" s="1"/>
  <c r="T53" i="1"/>
  <c r="S53" i="1"/>
  <c r="S52" i="1"/>
  <c r="T52" i="1" s="1"/>
  <c r="S51" i="1"/>
  <c r="T51" i="1" s="1"/>
  <c r="S50" i="1"/>
  <c r="T50" i="1" s="1"/>
  <c r="S49" i="1"/>
  <c r="T49" i="1" s="1"/>
  <c r="S48" i="1"/>
  <c r="T48" i="1" s="1"/>
  <c r="S47" i="1"/>
  <c r="T47" i="1" s="1"/>
  <c r="S46" i="1"/>
  <c r="T46" i="1" s="1"/>
  <c r="S45" i="1"/>
  <c r="T45" i="1" s="1"/>
  <c r="S44" i="1"/>
  <c r="T44" i="1" s="1"/>
  <c r="S43" i="1"/>
  <c r="T43" i="1" s="1"/>
  <c r="S42" i="1"/>
  <c r="T42" i="1" s="1"/>
  <c r="S41" i="1"/>
  <c r="T41" i="1" s="1"/>
  <c r="S40" i="1"/>
  <c r="T40" i="1" s="1"/>
  <c r="S39" i="1"/>
  <c r="T39" i="1" s="1"/>
  <c r="S38" i="1"/>
  <c r="T38" i="1" s="1"/>
  <c r="T37" i="1"/>
  <c r="S37" i="1"/>
  <c r="S36" i="1"/>
  <c r="T36" i="1" s="1"/>
  <c r="S35" i="1"/>
  <c r="T35" i="1" s="1"/>
  <c r="S34" i="1"/>
  <c r="T34" i="1" s="1"/>
  <c r="S33" i="1"/>
  <c r="T33" i="1" s="1"/>
  <c r="S32" i="1"/>
  <c r="T32" i="1" s="1"/>
  <c r="S31" i="1"/>
  <c r="T31" i="1" s="1"/>
  <c r="S30" i="1"/>
  <c r="T30" i="1" s="1"/>
  <c r="S29" i="1"/>
  <c r="T29" i="1" s="1"/>
  <c r="S28" i="1"/>
  <c r="T28" i="1" s="1"/>
  <c r="S27" i="1"/>
  <c r="T27" i="1" s="1"/>
  <c r="S26" i="1"/>
  <c r="T26" i="1" s="1"/>
  <c r="S25" i="1"/>
  <c r="T25" i="1" s="1"/>
  <c r="S24" i="1"/>
  <c r="T24" i="1" s="1"/>
  <c r="S23" i="1"/>
  <c r="T23" i="1" s="1"/>
  <c r="S22" i="1"/>
  <c r="T22" i="1" s="1"/>
  <c r="T21" i="1"/>
  <c r="S21" i="1"/>
  <c r="S20" i="1"/>
  <c r="T20" i="1" s="1"/>
  <c r="S19" i="1"/>
  <c r="T19" i="1" s="1"/>
  <c r="S18" i="1"/>
  <c r="T18" i="1" s="1"/>
  <c r="S17" i="1"/>
  <c r="T17" i="1" s="1"/>
  <c r="S16" i="1"/>
  <c r="T16" i="1" s="1"/>
  <c r="S15" i="1"/>
  <c r="T15" i="1" s="1"/>
  <c r="S14" i="1"/>
  <c r="T14" i="1" s="1"/>
  <c r="S13" i="1"/>
  <c r="T13" i="1" s="1"/>
  <c r="S12" i="1"/>
  <c r="T12" i="1" s="1"/>
  <c r="S11" i="1"/>
  <c r="T11" i="1" s="1"/>
  <c r="S10" i="1"/>
  <c r="T10" i="1" s="1"/>
  <c r="S9" i="1"/>
  <c r="T9" i="1" s="1"/>
  <c r="T8" i="1"/>
  <c r="L26" i="76" l="1"/>
  <c r="L30" i="76"/>
  <c r="O34" i="76"/>
  <c r="P34" i="76" s="1"/>
  <c r="S38" i="76"/>
  <c r="T38" i="76" s="1"/>
  <c r="L80" i="76"/>
  <c r="S34" i="76"/>
  <c r="T34" i="76" s="1"/>
  <c r="S54" i="76"/>
  <c r="T54" i="76" s="1"/>
  <c r="L86" i="76"/>
  <c r="O89" i="76"/>
  <c r="P89" i="76" s="1"/>
  <c r="O96" i="76"/>
  <c r="P96" i="76" s="1"/>
  <c r="L100" i="76"/>
  <c r="S77" i="76"/>
  <c r="T77" i="76" s="1"/>
  <c r="L29" i="76"/>
  <c r="L69" i="76"/>
  <c r="S93" i="76"/>
  <c r="T93" i="76" s="1"/>
  <c r="L22" i="76"/>
  <c r="S82" i="76"/>
  <c r="T82" i="76" s="1"/>
  <c r="S89" i="76"/>
  <c r="T89" i="76" s="1"/>
  <c r="O93" i="76"/>
  <c r="P93" i="76" s="1"/>
  <c r="S78" i="76"/>
  <c r="T78" i="76" s="1"/>
  <c r="L87" i="76"/>
  <c r="L38" i="76"/>
  <c r="L53" i="76"/>
  <c r="S58" i="76"/>
  <c r="T58" i="76" s="1"/>
  <c r="S65" i="76"/>
  <c r="T65" i="76" s="1"/>
  <c r="S85" i="76"/>
  <c r="T85" i="76" s="1"/>
  <c r="L95" i="76"/>
  <c r="O9" i="76"/>
  <c r="P9" i="76" s="1"/>
  <c r="L14" i="76"/>
  <c r="O18" i="76"/>
  <c r="P18" i="76" s="1"/>
  <c r="O22" i="76"/>
  <c r="P22" i="76" s="1"/>
  <c r="O26" i="76"/>
  <c r="P26" i="76" s="1"/>
  <c r="O46" i="76"/>
  <c r="P46" i="76" s="1"/>
  <c r="L50" i="76"/>
  <c r="L61" i="76"/>
  <c r="S66" i="76"/>
  <c r="T66" i="76" s="1"/>
  <c r="O80" i="76"/>
  <c r="P80" i="76" s="1"/>
  <c r="L83" i="76"/>
  <c r="L92" i="76"/>
  <c r="O95" i="76"/>
  <c r="P95" i="76" s="1"/>
  <c r="S9" i="76"/>
  <c r="T9" i="76" s="1"/>
  <c r="O14" i="76"/>
  <c r="P14" i="76" s="1"/>
  <c r="S33" i="76"/>
  <c r="T33" i="76" s="1"/>
  <c r="O50" i="76"/>
  <c r="P50" i="76" s="1"/>
  <c r="L54" i="76"/>
  <c r="L58" i="76"/>
  <c r="O61" i="76"/>
  <c r="P61" i="76" s="1"/>
  <c r="L78" i="76"/>
  <c r="S83" i="76"/>
  <c r="T83" i="76" s="1"/>
  <c r="O107" i="76"/>
  <c r="S10" i="76"/>
  <c r="T10" i="76" s="1"/>
  <c r="L96" i="76"/>
  <c r="L62" i="76"/>
  <c r="L82" i="76"/>
  <c r="L21" i="76"/>
  <c r="O62" i="76"/>
  <c r="P62" i="76" s="1"/>
  <c r="L66" i="76"/>
  <c r="L77" i="76"/>
  <c r="L79" i="76"/>
  <c r="O106" i="76"/>
  <c r="O15" i="77"/>
  <c r="P15" i="77" s="1"/>
  <c r="O11" i="77"/>
  <c r="P11" i="77" s="1"/>
  <c r="S15" i="77"/>
  <c r="T15" i="77" s="1"/>
  <c r="S11" i="77"/>
  <c r="T11" i="77" s="1"/>
  <c r="S22" i="77"/>
  <c r="T22" i="77" s="1"/>
  <c r="S12" i="77"/>
  <c r="T12" i="77" s="1"/>
  <c r="S18" i="77"/>
  <c r="T18" i="77" s="1"/>
  <c r="S10" i="77"/>
  <c r="T10" i="77" s="1"/>
  <c r="O10" i="77"/>
  <c r="P10" i="77" s="1"/>
  <c r="O22" i="77"/>
  <c r="P22" i="77" s="1"/>
  <c r="O19" i="77"/>
  <c r="P19" i="77" s="1"/>
  <c r="O23" i="77"/>
  <c r="P23" i="77" s="1"/>
  <c r="L12" i="77"/>
  <c r="S19" i="77"/>
  <c r="T19" i="77" s="1"/>
  <c r="S23" i="77"/>
  <c r="T23" i="77" s="1"/>
  <c r="O55" i="78"/>
  <c r="P55" i="78" s="1"/>
  <c r="L102" i="78"/>
  <c r="S26" i="78"/>
  <c r="T26" i="78" s="1"/>
  <c r="S102" i="78"/>
  <c r="T102" i="78" s="1"/>
  <c r="S33" i="80"/>
  <c r="T33" i="80" s="1"/>
  <c r="O33" i="80"/>
  <c r="P33" i="80" s="1"/>
  <c r="L16" i="80"/>
  <c r="O16" i="80"/>
  <c r="P16" i="80" s="1"/>
  <c r="S30" i="80"/>
  <c r="T30" i="80" s="1"/>
  <c r="S92" i="78"/>
  <c r="T92" i="78" s="1"/>
  <c r="O75" i="78"/>
  <c r="P75" i="78" s="1"/>
  <c r="L84" i="78"/>
  <c r="O91" i="78"/>
  <c r="P91" i="78" s="1"/>
  <c r="L31" i="78"/>
  <c r="O67" i="78"/>
  <c r="P67" i="78" s="1"/>
  <c r="L75" i="78"/>
  <c r="L63" i="78"/>
  <c r="O51" i="78"/>
  <c r="P51" i="78" s="1"/>
  <c r="L92" i="78"/>
  <c r="L59" i="78"/>
  <c r="L15" i="78"/>
  <c r="O27" i="78"/>
  <c r="P27" i="78" s="1"/>
  <c r="O47" i="78"/>
  <c r="P47" i="78" s="1"/>
  <c r="O71" i="78"/>
  <c r="P71" i="78" s="1"/>
  <c r="L67" i="78"/>
  <c r="S95" i="78"/>
  <c r="T95" i="78" s="1"/>
  <c r="L71" i="78"/>
  <c r="L23" i="78"/>
  <c r="S11" i="78"/>
  <c r="T11" i="78" s="1"/>
  <c r="L43" i="78"/>
  <c r="L79" i="78"/>
  <c r="O79" i="78"/>
  <c r="P79" i="78" s="1"/>
  <c r="L19" i="78"/>
  <c r="S31" i="78"/>
  <c r="T31" i="78" s="1"/>
  <c r="O35" i="78"/>
  <c r="P35" i="78" s="1"/>
  <c r="O39" i="78"/>
  <c r="P39" i="78" s="1"/>
  <c r="S43" i="78"/>
  <c r="T43" i="78" s="1"/>
  <c r="S59" i="78"/>
  <c r="T59" i="78" s="1"/>
  <c r="S63" i="78"/>
  <c r="T63" i="78" s="1"/>
  <c r="O83" i="78"/>
  <c r="P83" i="78" s="1"/>
  <c r="L87" i="78"/>
  <c r="L96" i="78"/>
  <c r="S35" i="78"/>
  <c r="T35" i="78" s="1"/>
  <c r="S39" i="78"/>
  <c r="T39" i="78" s="1"/>
  <c r="S83" i="78"/>
  <c r="T83" i="78" s="1"/>
  <c r="O87" i="78"/>
  <c r="P87" i="78" s="1"/>
  <c r="S96" i="78"/>
  <c r="T96" i="78" s="1"/>
  <c r="O26" i="78"/>
  <c r="P26" i="78" s="1"/>
  <c r="S60" i="78"/>
  <c r="T60" i="78" s="1"/>
  <c r="S64" i="78"/>
  <c r="T64" i="78" s="1"/>
  <c r="S68" i="78"/>
  <c r="T68" i="78" s="1"/>
  <c r="S72" i="78"/>
  <c r="T72" i="78" s="1"/>
  <c r="S76" i="78"/>
  <c r="T76" i="78" s="1"/>
  <c r="S80" i="78"/>
  <c r="T80" i="78" s="1"/>
  <c r="L91" i="78"/>
  <c r="L11" i="78"/>
  <c r="O15" i="78"/>
  <c r="P15" i="78" s="1"/>
  <c r="O19" i="78"/>
  <c r="P19" i="78" s="1"/>
  <c r="O23" i="78"/>
  <c r="P23" i="78" s="1"/>
  <c r="O34" i="78"/>
  <c r="P34" i="78" s="1"/>
  <c r="S84" i="78"/>
  <c r="T84" i="78" s="1"/>
  <c r="L88" i="78"/>
  <c r="L95" i="78"/>
  <c r="L99" i="78"/>
  <c r="L27" i="78"/>
  <c r="S34" i="78"/>
  <c r="T34" i="78" s="1"/>
  <c r="S38" i="78"/>
  <c r="T38" i="78" s="1"/>
  <c r="L47" i="78"/>
  <c r="L51" i="78"/>
  <c r="L55" i="78"/>
  <c r="S88" i="78"/>
  <c r="T88" i="78" s="1"/>
  <c r="S99" i="78"/>
  <c r="T99" i="78" s="1"/>
  <c r="L8" i="79"/>
  <c r="S24" i="79"/>
  <c r="T24" i="79" s="1"/>
  <c r="O8" i="79"/>
  <c r="P8" i="79" s="1"/>
  <c r="O20" i="79"/>
  <c r="P20" i="79" s="1"/>
  <c r="S14" i="79"/>
  <c r="T14" i="79" s="1"/>
  <c r="O33" i="79"/>
  <c r="P33" i="79" s="1"/>
  <c r="S49" i="79"/>
  <c r="T49" i="79" s="1"/>
  <c r="O69" i="79"/>
  <c r="P69" i="79" s="1"/>
  <c r="S76" i="79"/>
  <c r="T76" i="79" s="1"/>
  <c r="L89" i="79"/>
  <c r="L56" i="79"/>
  <c r="S45" i="79"/>
  <c r="T45" i="79" s="1"/>
  <c r="L85" i="79"/>
  <c r="L41" i="79"/>
  <c r="L52" i="79"/>
  <c r="S22" i="79"/>
  <c r="T22" i="79" s="1"/>
  <c r="O25" i="79"/>
  <c r="P25" i="79" s="1"/>
  <c r="S60" i="79"/>
  <c r="T60" i="79" s="1"/>
  <c r="S64" i="79"/>
  <c r="T64" i="79" s="1"/>
  <c r="L73" i="79"/>
  <c r="L77" i="79"/>
  <c r="L81" i="79"/>
  <c r="O85" i="79"/>
  <c r="P85" i="79" s="1"/>
  <c r="L14" i="79"/>
  <c r="S73" i="79"/>
  <c r="T73" i="79" s="1"/>
  <c r="O77" i="79"/>
  <c r="P77" i="79" s="1"/>
  <c r="O81" i="79"/>
  <c r="P81" i="79" s="1"/>
  <c r="O48" i="79"/>
  <c r="P48" i="79" s="1"/>
  <c r="O12" i="79"/>
  <c r="P12" i="79" s="1"/>
  <c r="L21" i="79"/>
  <c r="L24" i="79"/>
  <c r="S34" i="79"/>
  <c r="T34" i="79" s="1"/>
  <c r="O45" i="79"/>
  <c r="P45" i="79" s="1"/>
  <c r="O49" i="79"/>
  <c r="P49" i="79" s="1"/>
  <c r="O53" i="79"/>
  <c r="P53" i="79" s="1"/>
  <c r="L76" i="79"/>
  <c r="S9" i="79"/>
  <c r="T9" i="79" s="1"/>
  <c r="O16" i="79"/>
  <c r="P16" i="79" s="1"/>
  <c r="L18" i="79"/>
  <c r="S26" i="79"/>
  <c r="T26" i="79" s="1"/>
  <c r="L29" i="79"/>
  <c r="O32" i="79"/>
  <c r="P32" i="79" s="1"/>
  <c r="L38" i="79"/>
  <c r="L44" i="79"/>
  <c r="S53" i="79"/>
  <c r="T53" i="79" s="1"/>
  <c r="L57" i="79"/>
  <c r="S16" i="79"/>
  <c r="T16" i="79" s="1"/>
  <c r="S18" i="79"/>
  <c r="T18" i="79" s="1"/>
  <c r="O29" i="79"/>
  <c r="P29" i="79" s="1"/>
  <c r="S32" i="79"/>
  <c r="T32" i="79" s="1"/>
  <c r="S38" i="79"/>
  <c r="T38" i="79" s="1"/>
  <c r="O44" i="79"/>
  <c r="P44" i="79" s="1"/>
  <c r="O57" i="79"/>
  <c r="P57" i="79" s="1"/>
  <c r="L10" i="79"/>
  <c r="O36" i="79"/>
  <c r="P36" i="79" s="1"/>
  <c r="L48" i="79"/>
  <c r="O17" i="79"/>
  <c r="P17" i="79" s="1"/>
  <c r="L28" i="79"/>
  <c r="L30" i="79"/>
  <c r="O40" i="79"/>
  <c r="P40" i="79" s="1"/>
  <c r="L72" i="79"/>
  <c r="L88" i="79"/>
  <c r="O28" i="79"/>
  <c r="P28" i="79" s="1"/>
  <c r="S30" i="79"/>
  <c r="T30" i="79" s="1"/>
  <c r="S40" i="79"/>
  <c r="T40" i="79" s="1"/>
  <c r="O72" i="79"/>
  <c r="P72" i="79" s="1"/>
  <c r="O88" i="79"/>
  <c r="P88" i="79" s="1"/>
  <c r="O9" i="79"/>
  <c r="P9" i="79" s="1"/>
  <c r="S17" i="79"/>
  <c r="T17" i="79" s="1"/>
  <c r="S20" i="79"/>
  <c r="T20" i="79" s="1"/>
  <c r="S25" i="79"/>
  <c r="T25" i="79" s="1"/>
  <c r="L34" i="79"/>
  <c r="S37" i="79"/>
  <c r="T37" i="79" s="1"/>
  <c r="O56" i="79"/>
  <c r="P56" i="79" s="1"/>
  <c r="L8" i="80"/>
  <c r="O8" i="80"/>
  <c r="P8" i="80" s="1"/>
  <c r="S13" i="80"/>
  <c r="T13" i="80" s="1"/>
  <c r="L29" i="80"/>
  <c r="O25" i="80"/>
  <c r="P25" i="80" s="1"/>
  <c r="O29" i="80"/>
  <c r="P29" i="80" s="1"/>
  <c r="L34" i="80"/>
  <c r="S25" i="80"/>
  <c r="T25" i="80" s="1"/>
  <c r="S34" i="80"/>
  <c r="T34" i="80" s="1"/>
  <c r="L22" i="80"/>
  <c r="S22" i="80"/>
  <c r="T22" i="80" s="1"/>
  <c r="L21" i="80"/>
  <c r="L26" i="80"/>
  <c r="O21" i="80"/>
  <c r="P21" i="80" s="1"/>
  <c r="S26" i="80"/>
  <c r="T26" i="80" s="1"/>
  <c r="L12" i="80"/>
  <c r="S9" i="80"/>
  <c r="T9" i="80" s="1"/>
  <c r="O12" i="80"/>
  <c r="P12" i="80" s="1"/>
  <c r="S17" i="80"/>
  <c r="T17" i="80" s="1"/>
  <c r="L30" i="80"/>
  <c r="S24" i="80"/>
  <c r="T24" i="80" s="1"/>
  <c r="O24" i="80"/>
  <c r="P24" i="80" s="1"/>
  <c r="S32" i="80"/>
  <c r="T32" i="80" s="1"/>
  <c r="O32" i="80"/>
  <c r="P32" i="80" s="1"/>
  <c r="S11" i="80"/>
  <c r="T11" i="80" s="1"/>
  <c r="O11" i="80"/>
  <c r="P11" i="80" s="1"/>
  <c r="S19" i="80"/>
  <c r="T19" i="80" s="1"/>
  <c r="O19" i="80"/>
  <c r="P19" i="80" s="1"/>
  <c r="S20" i="80"/>
  <c r="T20" i="80" s="1"/>
  <c r="O20" i="80"/>
  <c r="P20" i="80" s="1"/>
  <c r="S28" i="80"/>
  <c r="T28" i="80" s="1"/>
  <c r="O28" i="80"/>
  <c r="P28" i="80" s="1"/>
  <c r="S15" i="80"/>
  <c r="T15" i="80" s="1"/>
  <c r="O15" i="80"/>
  <c r="P15" i="80" s="1"/>
  <c r="L10" i="80"/>
  <c r="L14" i="80"/>
  <c r="L18" i="80"/>
  <c r="L23" i="80"/>
  <c r="L27" i="80"/>
  <c r="L31" i="80"/>
  <c r="O10" i="80"/>
  <c r="P10" i="80" s="1"/>
  <c r="O14" i="80"/>
  <c r="P14" i="80" s="1"/>
  <c r="O18" i="80"/>
  <c r="P18" i="80" s="1"/>
  <c r="O23" i="80"/>
  <c r="P23" i="80" s="1"/>
  <c r="O27" i="80"/>
  <c r="P27" i="80" s="1"/>
  <c r="O31" i="80"/>
  <c r="P31" i="80" s="1"/>
  <c r="L9" i="80"/>
  <c r="L13" i="80"/>
  <c r="L17" i="80"/>
  <c r="O42" i="79"/>
  <c r="P42" i="79" s="1"/>
  <c r="S42" i="79"/>
  <c r="T42" i="79" s="1"/>
  <c r="L42" i="79"/>
  <c r="S11" i="79"/>
  <c r="T11" i="79" s="1"/>
  <c r="L11" i="79"/>
  <c r="O11" i="79"/>
  <c r="P11" i="79" s="1"/>
  <c r="O58" i="79"/>
  <c r="P58" i="79" s="1"/>
  <c r="L58" i="79"/>
  <c r="S84" i="79"/>
  <c r="T84" i="79" s="1"/>
  <c r="O84" i="79"/>
  <c r="P84" i="79" s="1"/>
  <c r="L84" i="79"/>
  <c r="S19" i="79"/>
  <c r="T19" i="79" s="1"/>
  <c r="L19" i="79"/>
  <c r="O19" i="79"/>
  <c r="P19" i="79" s="1"/>
  <c r="O46" i="79"/>
  <c r="P46" i="79" s="1"/>
  <c r="S46" i="79"/>
  <c r="T46" i="79" s="1"/>
  <c r="S58" i="79"/>
  <c r="T58" i="79" s="1"/>
  <c r="O74" i="79"/>
  <c r="P74" i="79" s="1"/>
  <c r="L74" i="79"/>
  <c r="O50" i="79"/>
  <c r="P50" i="79" s="1"/>
  <c r="S50" i="79"/>
  <c r="T50" i="79" s="1"/>
  <c r="S15" i="79"/>
  <c r="T15" i="79" s="1"/>
  <c r="L15" i="79"/>
  <c r="O15" i="79"/>
  <c r="P15" i="79" s="1"/>
  <c r="L50" i="79"/>
  <c r="O54" i="79"/>
  <c r="P54" i="79" s="1"/>
  <c r="S54" i="79"/>
  <c r="T54" i="79" s="1"/>
  <c r="L54" i="79"/>
  <c r="S63" i="79"/>
  <c r="T63" i="79" s="1"/>
  <c r="L63" i="79"/>
  <c r="O63" i="79"/>
  <c r="P63" i="79" s="1"/>
  <c r="S79" i="79"/>
  <c r="T79" i="79" s="1"/>
  <c r="L79" i="79"/>
  <c r="O79" i="79"/>
  <c r="P79" i="79" s="1"/>
  <c r="L92" i="79"/>
  <c r="S92" i="79"/>
  <c r="T92" i="79" s="1"/>
  <c r="O92" i="79"/>
  <c r="P92" i="79" s="1"/>
  <c r="S68" i="79"/>
  <c r="T68" i="79" s="1"/>
  <c r="O68" i="79"/>
  <c r="P68" i="79" s="1"/>
  <c r="L68" i="79"/>
  <c r="O62" i="79"/>
  <c r="P62" i="79" s="1"/>
  <c r="L62" i="79"/>
  <c r="O78" i="79"/>
  <c r="P78" i="79" s="1"/>
  <c r="L78" i="79"/>
  <c r="S10" i="79"/>
  <c r="T10" i="79" s="1"/>
  <c r="S12" i="79"/>
  <c r="T12" i="79" s="1"/>
  <c r="L22" i="79"/>
  <c r="L26" i="79"/>
  <c r="S62" i="79"/>
  <c r="T62" i="79" s="1"/>
  <c r="S67" i="79"/>
  <c r="T67" i="79" s="1"/>
  <c r="L67" i="79"/>
  <c r="S78" i="79"/>
  <c r="T78" i="79" s="1"/>
  <c r="S83" i="79"/>
  <c r="T83" i="79" s="1"/>
  <c r="L83" i="79"/>
  <c r="O90" i="79"/>
  <c r="P90" i="79" s="1"/>
  <c r="L90" i="79"/>
  <c r="S91" i="79"/>
  <c r="T91" i="79" s="1"/>
  <c r="L91" i="79"/>
  <c r="S23" i="79"/>
  <c r="T23" i="79" s="1"/>
  <c r="L23" i="79"/>
  <c r="S27" i="79"/>
  <c r="T27" i="79" s="1"/>
  <c r="L27" i="79"/>
  <c r="O70" i="79"/>
  <c r="P70" i="79" s="1"/>
  <c r="L70" i="79"/>
  <c r="O86" i="79"/>
  <c r="P86" i="79" s="1"/>
  <c r="L86" i="79"/>
  <c r="S31" i="79"/>
  <c r="T31" i="79" s="1"/>
  <c r="L31" i="79"/>
  <c r="S35" i="79"/>
  <c r="T35" i="79" s="1"/>
  <c r="L35" i="79"/>
  <c r="S39" i="79"/>
  <c r="T39" i="79" s="1"/>
  <c r="L39" i="79"/>
  <c r="S59" i="79"/>
  <c r="T59" i="79" s="1"/>
  <c r="L59" i="79"/>
  <c r="S75" i="79"/>
  <c r="T75" i="79" s="1"/>
  <c r="L75" i="79"/>
  <c r="O31" i="79"/>
  <c r="P31" i="79" s="1"/>
  <c r="O35" i="79"/>
  <c r="P35" i="79" s="1"/>
  <c r="O39" i="79"/>
  <c r="P39" i="79" s="1"/>
  <c r="S43" i="79"/>
  <c r="T43" i="79" s="1"/>
  <c r="L43" i="79"/>
  <c r="S47" i="79"/>
  <c r="T47" i="79" s="1"/>
  <c r="L47" i="79"/>
  <c r="S51" i="79"/>
  <c r="T51" i="79" s="1"/>
  <c r="L51" i="79"/>
  <c r="O59" i="79"/>
  <c r="P59" i="79" s="1"/>
  <c r="L64" i="79"/>
  <c r="O66" i="79"/>
  <c r="P66" i="79" s="1"/>
  <c r="L66" i="79"/>
  <c r="O75" i="79"/>
  <c r="P75" i="79" s="1"/>
  <c r="L80" i="79"/>
  <c r="O82" i="79"/>
  <c r="P82" i="79" s="1"/>
  <c r="L82" i="79"/>
  <c r="O47" i="79"/>
  <c r="P47" i="79" s="1"/>
  <c r="O51" i="79"/>
  <c r="P51" i="79" s="1"/>
  <c r="S55" i="79"/>
  <c r="T55" i="79" s="1"/>
  <c r="L55" i="79"/>
  <c r="S66" i="79"/>
  <c r="T66" i="79" s="1"/>
  <c r="S71" i="79"/>
  <c r="T71" i="79" s="1"/>
  <c r="L71" i="79"/>
  <c r="S82" i="79"/>
  <c r="T82" i="79" s="1"/>
  <c r="S87" i="79"/>
  <c r="T87" i="79" s="1"/>
  <c r="L87" i="79"/>
  <c r="O14" i="78"/>
  <c r="P14" i="78" s="1"/>
  <c r="O24" i="78"/>
  <c r="P24" i="78" s="1"/>
  <c r="L24" i="78"/>
  <c r="S29" i="78"/>
  <c r="T29" i="78" s="1"/>
  <c r="L29" i="78"/>
  <c r="O46" i="78"/>
  <c r="P46" i="78" s="1"/>
  <c r="O56" i="78"/>
  <c r="P56" i="78" s="1"/>
  <c r="L56" i="78"/>
  <c r="S61" i="78"/>
  <c r="T61" i="78" s="1"/>
  <c r="O61" i="78"/>
  <c r="P61" i="78" s="1"/>
  <c r="L61" i="78"/>
  <c r="O12" i="78"/>
  <c r="P12" i="78" s="1"/>
  <c r="L12" i="78"/>
  <c r="S14" i="78"/>
  <c r="T14" i="78" s="1"/>
  <c r="S17" i="78"/>
  <c r="T17" i="78" s="1"/>
  <c r="L17" i="78"/>
  <c r="O44" i="78"/>
  <c r="P44" i="78" s="1"/>
  <c r="L44" i="78"/>
  <c r="S46" i="78"/>
  <c r="T46" i="78" s="1"/>
  <c r="S49" i="78"/>
  <c r="T49" i="78" s="1"/>
  <c r="L49" i="78"/>
  <c r="S62" i="78"/>
  <c r="T62" i="78" s="1"/>
  <c r="L62" i="78"/>
  <c r="S65" i="78"/>
  <c r="T65" i="78" s="1"/>
  <c r="O65" i="78"/>
  <c r="P65" i="78" s="1"/>
  <c r="L65" i="78"/>
  <c r="S86" i="78"/>
  <c r="T86" i="78" s="1"/>
  <c r="L86" i="78"/>
  <c r="O86" i="78"/>
  <c r="P86" i="78" s="1"/>
  <c r="O36" i="78"/>
  <c r="P36" i="78" s="1"/>
  <c r="L36" i="78"/>
  <c r="S41" i="78"/>
  <c r="T41" i="78" s="1"/>
  <c r="L41" i="78"/>
  <c r="O17" i="78"/>
  <c r="P17" i="78" s="1"/>
  <c r="O22" i="78"/>
  <c r="P22" i="78" s="1"/>
  <c r="O32" i="78"/>
  <c r="P32" i="78" s="1"/>
  <c r="L32" i="78"/>
  <c r="S37" i="78"/>
  <c r="T37" i="78" s="1"/>
  <c r="L37" i="78"/>
  <c r="O49" i="78"/>
  <c r="P49" i="78" s="1"/>
  <c r="O54" i="78"/>
  <c r="P54" i="78" s="1"/>
  <c r="O62" i="78"/>
  <c r="P62" i="78" s="1"/>
  <c r="S66" i="78"/>
  <c r="T66" i="78" s="1"/>
  <c r="L66" i="78"/>
  <c r="S69" i="78"/>
  <c r="T69" i="78" s="1"/>
  <c r="O69" i="78"/>
  <c r="P69" i="78" s="1"/>
  <c r="L69" i="78"/>
  <c r="S9" i="78"/>
  <c r="T9" i="78" s="1"/>
  <c r="L9" i="78"/>
  <c r="O10" i="78"/>
  <c r="P10" i="78" s="1"/>
  <c r="S12" i="78"/>
  <c r="T12" i="78" s="1"/>
  <c r="O20" i="78"/>
  <c r="P20" i="78" s="1"/>
  <c r="L20" i="78"/>
  <c r="S22" i="78"/>
  <c r="T22" i="78" s="1"/>
  <c r="S25" i="78"/>
  <c r="T25" i="78" s="1"/>
  <c r="L25" i="78"/>
  <c r="O37" i="78"/>
  <c r="P37" i="78" s="1"/>
  <c r="O42" i="78"/>
  <c r="P42" i="78" s="1"/>
  <c r="S44" i="78"/>
  <c r="T44" i="78" s="1"/>
  <c r="O52" i="78"/>
  <c r="P52" i="78" s="1"/>
  <c r="L52" i="78"/>
  <c r="S54" i="78"/>
  <c r="T54" i="78" s="1"/>
  <c r="S57" i="78"/>
  <c r="T57" i="78" s="1"/>
  <c r="L57" i="78"/>
  <c r="O66" i="78"/>
  <c r="P66" i="78" s="1"/>
  <c r="S70" i="78"/>
  <c r="T70" i="78" s="1"/>
  <c r="L70" i="78"/>
  <c r="S73" i="78"/>
  <c r="T73" i="78" s="1"/>
  <c r="O73" i="78"/>
  <c r="P73" i="78" s="1"/>
  <c r="L73" i="78"/>
  <c r="O8" i="78"/>
  <c r="P8" i="78" s="1"/>
  <c r="L8" i="78"/>
  <c r="S10" i="78"/>
  <c r="T10" i="78" s="1"/>
  <c r="S13" i="78"/>
  <c r="T13" i="78" s="1"/>
  <c r="L13" i="78"/>
  <c r="O25" i="78"/>
  <c r="P25" i="78" s="1"/>
  <c r="O30" i="78"/>
  <c r="P30" i="78" s="1"/>
  <c r="S32" i="78"/>
  <c r="T32" i="78" s="1"/>
  <c r="O40" i="78"/>
  <c r="P40" i="78" s="1"/>
  <c r="L40" i="78"/>
  <c r="S42" i="78"/>
  <c r="T42" i="78" s="1"/>
  <c r="S45" i="78"/>
  <c r="T45" i="78" s="1"/>
  <c r="L45" i="78"/>
  <c r="O57" i="78"/>
  <c r="P57" i="78" s="1"/>
  <c r="O70" i="78"/>
  <c r="P70" i="78" s="1"/>
  <c r="S74" i="78"/>
  <c r="T74" i="78" s="1"/>
  <c r="L74" i="78"/>
  <c r="S77" i="78"/>
  <c r="T77" i="78" s="1"/>
  <c r="O77" i="78"/>
  <c r="P77" i="78" s="1"/>
  <c r="L77" i="78"/>
  <c r="S93" i="78"/>
  <c r="T93" i="78" s="1"/>
  <c r="O93" i="78"/>
  <c r="P93" i="78" s="1"/>
  <c r="L93" i="78"/>
  <c r="O13" i="78"/>
  <c r="P13" i="78" s="1"/>
  <c r="O18" i="78"/>
  <c r="P18" i="78" s="1"/>
  <c r="S20" i="78"/>
  <c r="T20" i="78" s="1"/>
  <c r="O28" i="78"/>
  <c r="P28" i="78" s="1"/>
  <c r="L28" i="78"/>
  <c r="S30" i="78"/>
  <c r="T30" i="78" s="1"/>
  <c r="S33" i="78"/>
  <c r="T33" i="78" s="1"/>
  <c r="L33" i="78"/>
  <c r="O45" i="78"/>
  <c r="P45" i="78" s="1"/>
  <c r="O50" i="78"/>
  <c r="P50" i="78" s="1"/>
  <c r="S52" i="78"/>
  <c r="T52" i="78" s="1"/>
  <c r="O74" i="78"/>
  <c r="P74" i="78" s="1"/>
  <c r="S78" i="78"/>
  <c r="T78" i="78" s="1"/>
  <c r="L78" i="78"/>
  <c r="S81" i="78"/>
  <c r="T81" i="78" s="1"/>
  <c r="O81" i="78"/>
  <c r="P81" i="78" s="1"/>
  <c r="L81" i="78"/>
  <c r="S8" i="78"/>
  <c r="T8" i="78" s="1"/>
  <c r="O16" i="78"/>
  <c r="P16" i="78" s="1"/>
  <c r="L16" i="78"/>
  <c r="S18" i="78"/>
  <c r="T18" i="78" s="1"/>
  <c r="S21" i="78"/>
  <c r="T21" i="78" s="1"/>
  <c r="L21" i="78"/>
  <c r="O33" i="78"/>
  <c r="P33" i="78" s="1"/>
  <c r="O38" i="78"/>
  <c r="P38" i="78" s="1"/>
  <c r="S40" i="78"/>
  <c r="T40" i="78" s="1"/>
  <c r="O48" i="78"/>
  <c r="P48" i="78" s="1"/>
  <c r="L48" i="78"/>
  <c r="S50" i="78"/>
  <c r="T50" i="78" s="1"/>
  <c r="S53" i="78"/>
  <c r="T53" i="78" s="1"/>
  <c r="L53" i="78"/>
  <c r="S58" i="78"/>
  <c r="T58" i="78" s="1"/>
  <c r="L58" i="78"/>
  <c r="O78" i="78"/>
  <c r="P78" i="78" s="1"/>
  <c r="S82" i="78"/>
  <c r="T82" i="78" s="1"/>
  <c r="L82" i="78"/>
  <c r="S97" i="78"/>
  <c r="T97" i="78" s="1"/>
  <c r="O97" i="78"/>
  <c r="P97" i="78" s="1"/>
  <c r="L97" i="78"/>
  <c r="S94" i="78"/>
  <c r="T94" i="78" s="1"/>
  <c r="L94" i="78"/>
  <c r="S98" i="78"/>
  <c r="T98" i="78" s="1"/>
  <c r="L98" i="78"/>
  <c r="S89" i="78"/>
  <c r="T89" i="78" s="1"/>
  <c r="O89" i="78"/>
  <c r="P89" i="78" s="1"/>
  <c r="L89" i="78"/>
  <c r="S101" i="78"/>
  <c r="T101" i="78" s="1"/>
  <c r="O101" i="78"/>
  <c r="P101" i="78" s="1"/>
  <c r="L101" i="78"/>
  <c r="L60" i="78"/>
  <c r="L64" i="78"/>
  <c r="L68" i="78"/>
  <c r="L72" i="78"/>
  <c r="L76" i="78"/>
  <c r="L80" i="78"/>
  <c r="S90" i="78"/>
  <c r="T90" i="78" s="1"/>
  <c r="L90" i="78"/>
  <c r="S85" i="78"/>
  <c r="T85" i="78" s="1"/>
  <c r="O85" i="78"/>
  <c r="P85" i="78" s="1"/>
  <c r="L85" i="78"/>
  <c r="L100" i="78"/>
  <c r="O100" i="78"/>
  <c r="P100" i="78" s="1"/>
  <c r="L8" i="77"/>
  <c r="L14" i="77"/>
  <c r="S14" i="77"/>
  <c r="T14" i="77" s="1"/>
  <c r="O14" i="77"/>
  <c r="P14" i="77" s="1"/>
  <c r="S8" i="77"/>
  <c r="T8" i="77" s="1"/>
  <c r="L20" i="77"/>
  <c r="L9" i="77"/>
  <c r="S9" i="77"/>
  <c r="T9" i="77" s="1"/>
  <c r="O9" i="77"/>
  <c r="P9" i="77" s="1"/>
  <c r="O18" i="77"/>
  <c r="P18" i="77" s="1"/>
  <c r="S20" i="77"/>
  <c r="T20" i="77" s="1"/>
  <c r="L21" i="77"/>
  <c r="S21" i="77"/>
  <c r="T21" i="77" s="1"/>
  <c r="O16" i="77"/>
  <c r="P16" i="77" s="1"/>
  <c r="S16" i="77"/>
  <c r="T16" i="77" s="1"/>
  <c r="O21" i="77"/>
  <c r="P21" i="77" s="1"/>
  <c r="L13" i="77"/>
  <c r="S13" i="77"/>
  <c r="T13" i="77" s="1"/>
  <c r="L25" i="77"/>
  <c r="S25" i="77"/>
  <c r="T25" i="77" s="1"/>
  <c r="O13" i="77"/>
  <c r="P13" i="77" s="1"/>
  <c r="O25" i="77"/>
  <c r="P25" i="77" s="1"/>
  <c r="L17" i="77"/>
  <c r="S17" i="77"/>
  <c r="T17" i="77" s="1"/>
  <c r="L24" i="77"/>
  <c r="S24" i="77"/>
  <c r="T24" i="77" s="1"/>
  <c r="S12" i="76"/>
  <c r="T12" i="76" s="1"/>
  <c r="L12" i="76"/>
  <c r="O31" i="76"/>
  <c r="P31" i="76" s="1"/>
  <c r="L31" i="76"/>
  <c r="O63" i="76"/>
  <c r="P63" i="76" s="1"/>
  <c r="L63" i="76"/>
  <c r="S84" i="76"/>
  <c r="T84" i="76" s="1"/>
  <c r="O84" i="76"/>
  <c r="P84" i="76" s="1"/>
  <c r="S68" i="76"/>
  <c r="T68" i="76" s="1"/>
  <c r="L68" i="76"/>
  <c r="L84" i="76"/>
  <c r="O8" i="76"/>
  <c r="P8" i="76" s="1"/>
  <c r="L25" i="76"/>
  <c r="L41" i="76"/>
  <c r="O43" i="76"/>
  <c r="P43" i="76" s="1"/>
  <c r="L43" i="76"/>
  <c r="O68" i="76"/>
  <c r="P68" i="76" s="1"/>
  <c r="L73" i="76"/>
  <c r="O75" i="76"/>
  <c r="P75" i="76" s="1"/>
  <c r="L75" i="76"/>
  <c r="L91" i="76"/>
  <c r="L11" i="76"/>
  <c r="O25" i="76"/>
  <c r="P25" i="76" s="1"/>
  <c r="S32" i="76"/>
  <c r="T32" i="76" s="1"/>
  <c r="L32" i="76"/>
  <c r="O41" i="76"/>
  <c r="P41" i="76" s="1"/>
  <c r="S43" i="76"/>
  <c r="T43" i="76" s="1"/>
  <c r="S48" i="76"/>
  <c r="T48" i="76" s="1"/>
  <c r="L48" i="76"/>
  <c r="O57" i="76"/>
  <c r="P57" i="76" s="1"/>
  <c r="S64" i="76"/>
  <c r="T64" i="76" s="1"/>
  <c r="L64" i="76"/>
  <c r="O73" i="76"/>
  <c r="P73" i="76" s="1"/>
  <c r="S75" i="76"/>
  <c r="T75" i="76" s="1"/>
  <c r="S91" i="76"/>
  <c r="T91" i="76" s="1"/>
  <c r="O12" i="76"/>
  <c r="P12" i="76" s="1"/>
  <c r="S8" i="76"/>
  <c r="T8" i="76" s="1"/>
  <c r="S57" i="76"/>
  <c r="T57" i="76" s="1"/>
  <c r="L10" i="76"/>
  <c r="L13" i="76"/>
  <c r="O15" i="76"/>
  <c r="P15" i="76" s="1"/>
  <c r="L15" i="76"/>
  <c r="L17" i="76"/>
  <c r="O19" i="76"/>
  <c r="P19" i="76" s="1"/>
  <c r="L19" i="76"/>
  <c r="O21" i="76"/>
  <c r="P21" i="76" s="1"/>
  <c r="S28" i="76"/>
  <c r="T28" i="76" s="1"/>
  <c r="L28" i="76"/>
  <c r="O37" i="76"/>
  <c r="P37" i="76" s="1"/>
  <c r="S44" i="76"/>
  <c r="T44" i="76" s="1"/>
  <c r="L44" i="76"/>
  <c r="O53" i="76"/>
  <c r="P53" i="76" s="1"/>
  <c r="S60" i="76"/>
  <c r="T60" i="76" s="1"/>
  <c r="L60" i="76"/>
  <c r="O69" i="76"/>
  <c r="P69" i="76" s="1"/>
  <c r="S76" i="76"/>
  <c r="T76" i="76" s="1"/>
  <c r="L76" i="76"/>
  <c r="S88" i="76"/>
  <c r="T88" i="76" s="1"/>
  <c r="L88" i="76"/>
  <c r="S16" i="76"/>
  <c r="T16" i="76" s="1"/>
  <c r="L16" i="76"/>
  <c r="S36" i="76"/>
  <c r="T36" i="76" s="1"/>
  <c r="L36" i="76"/>
  <c r="S52" i="76"/>
  <c r="T52" i="76" s="1"/>
  <c r="L52" i="76"/>
  <c r="S63" i="76"/>
  <c r="T63" i="76" s="1"/>
  <c r="S98" i="76"/>
  <c r="T98" i="76" s="1"/>
  <c r="L98" i="76"/>
  <c r="O59" i="76"/>
  <c r="P59" i="76" s="1"/>
  <c r="L59" i="76"/>
  <c r="O23" i="76"/>
  <c r="P23" i="76" s="1"/>
  <c r="L23" i="76"/>
  <c r="S11" i="76"/>
  <c r="T11" i="76" s="1"/>
  <c r="O13" i="76"/>
  <c r="P13" i="76" s="1"/>
  <c r="O17" i="76"/>
  <c r="P17" i="76" s="1"/>
  <c r="O28" i="76"/>
  <c r="P28" i="76" s="1"/>
  <c r="L33" i="76"/>
  <c r="O35" i="76"/>
  <c r="P35" i="76" s="1"/>
  <c r="L35" i="76"/>
  <c r="O44" i="76"/>
  <c r="P44" i="76" s="1"/>
  <c r="L49" i="76"/>
  <c r="O51" i="76"/>
  <c r="P51" i="76" s="1"/>
  <c r="L51" i="76"/>
  <c r="O60" i="76"/>
  <c r="P60" i="76" s="1"/>
  <c r="L65" i="76"/>
  <c r="O67" i="76"/>
  <c r="P67" i="76" s="1"/>
  <c r="L67" i="76"/>
  <c r="O76" i="76"/>
  <c r="P76" i="76" s="1"/>
  <c r="O88" i="76"/>
  <c r="P88" i="76" s="1"/>
  <c r="O47" i="76"/>
  <c r="P47" i="76" s="1"/>
  <c r="L47" i="76"/>
  <c r="S20" i="76"/>
  <c r="T20" i="76" s="1"/>
  <c r="L20" i="76"/>
  <c r="S31" i="76"/>
  <c r="T31" i="76" s="1"/>
  <c r="O16" i="76"/>
  <c r="P16" i="76" s="1"/>
  <c r="O20" i="76"/>
  <c r="P20" i="76" s="1"/>
  <c r="O27" i="76"/>
  <c r="P27" i="76" s="1"/>
  <c r="L27" i="76"/>
  <c r="O39" i="76"/>
  <c r="P39" i="76" s="1"/>
  <c r="L39" i="76"/>
  <c r="O55" i="76"/>
  <c r="P55" i="76" s="1"/>
  <c r="L55" i="76"/>
  <c r="O71" i="76"/>
  <c r="P71" i="76" s="1"/>
  <c r="L71" i="76"/>
  <c r="S15" i="76"/>
  <c r="T15" i="76" s="1"/>
  <c r="S19" i="76"/>
  <c r="T19" i="76" s="1"/>
  <c r="S24" i="76"/>
  <c r="T24" i="76" s="1"/>
  <c r="L24" i="76"/>
  <c r="S35" i="76"/>
  <c r="T35" i="76" s="1"/>
  <c r="S40" i="76"/>
  <c r="T40" i="76" s="1"/>
  <c r="L40" i="76"/>
  <c r="S51" i="76"/>
  <c r="T51" i="76" s="1"/>
  <c r="S56" i="76"/>
  <c r="T56" i="76" s="1"/>
  <c r="L56" i="76"/>
  <c r="S67" i="76"/>
  <c r="T67" i="76" s="1"/>
  <c r="S72" i="76"/>
  <c r="T72" i="76" s="1"/>
  <c r="L72" i="76"/>
  <c r="L81" i="76"/>
  <c r="S81" i="76"/>
  <c r="T81" i="76" s="1"/>
  <c r="O81" i="76"/>
  <c r="P81" i="76" s="1"/>
  <c r="O92" i="76"/>
  <c r="P92" i="76" s="1"/>
  <c r="S79" i="76"/>
  <c r="T79" i="76" s="1"/>
  <c r="O85" i="76"/>
  <c r="P85" i="76" s="1"/>
  <c r="S101" i="76"/>
  <c r="T101" i="76" s="1"/>
  <c r="O101" i="76"/>
  <c r="P101" i="76" s="1"/>
  <c r="L101" i="76"/>
  <c r="S94" i="76"/>
  <c r="T94" i="76" s="1"/>
  <c r="L94" i="76"/>
  <c r="O94" i="76"/>
  <c r="P94" i="76" s="1"/>
  <c r="S97" i="76"/>
  <c r="T97" i="76" s="1"/>
  <c r="O97" i="76"/>
  <c r="P97" i="76" s="1"/>
  <c r="L97" i="76"/>
  <c r="O304" i="1"/>
  <c r="P306" i="1"/>
  <c r="P305" i="1"/>
  <c r="K202" i="1" l="1"/>
  <c r="O202" i="1" s="1"/>
  <c r="P202" i="1" s="1"/>
  <c r="K201" i="1"/>
  <c r="O201" i="1" s="1"/>
  <c r="P201" i="1" s="1"/>
  <c r="L201" i="1" l="1"/>
  <c r="L202" i="1"/>
  <c r="K305" i="1" l="1"/>
  <c r="O305" i="1" s="1"/>
  <c r="K306" i="1"/>
  <c r="O306" i="1" s="1"/>
  <c r="K146" i="1"/>
  <c r="O146" i="1" s="1"/>
  <c r="P146" i="1" s="1"/>
  <c r="K145" i="1"/>
  <c r="O145" i="1" s="1"/>
  <c r="P145" i="1" s="1"/>
  <c r="K144" i="1"/>
  <c r="O144" i="1" s="1"/>
  <c r="P144" i="1" s="1"/>
  <c r="L144" i="1" l="1"/>
  <c r="L145" i="1"/>
  <c r="L146" i="1"/>
  <c r="K283" i="1" l="1"/>
  <c r="O283" i="1" s="1"/>
  <c r="P283" i="1" s="1"/>
  <c r="K282" i="1"/>
  <c r="O282" i="1" s="1"/>
  <c r="P282" i="1" s="1"/>
  <c r="K281" i="1"/>
  <c r="O281" i="1" s="1"/>
  <c r="P281" i="1" s="1"/>
  <c r="K280" i="1"/>
  <c r="O280" i="1" s="1"/>
  <c r="P280" i="1" s="1"/>
  <c r="K279" i="1"/>
  <c r="O279" i="1" s="1"/>
  <c r="P279" i="1" s="1"/>
  <c r="K278" i="1"/>
  <c r="O278" i="1" s="1"/>
  <c r="P278" i="1" s="1"/>
  <c r="K277" i="1"/>
  <c r="O277" i="1" s="1"/>
  <c r="P277" i="1" s="1"/>
  <c r="K276" i="1"/>
  <c r="O276" i="1" s="1"/>
  <c r="P276" i="1" s="1"/>
  <c r="K275" i="1"/>
  <c r="O275" i="1" s="1"/>
  <c r="P275" i="1" s="1"/>
  <c r="K274" i="1"/>
  <c r="O274" i="1" s="1"/>
  <c r="P274" i="1" s="1"/>
  <c r="K273" i="1"/>
  <c r="O273" i="1" s="1"/>
  <c r="P273" i="1" s="1"/>
  <c r="K272" i="1"/>
  <c r="O272" i="1" s="1"/>
  <c r="P272" i="1" s="1"/>
  <c r="K271" i="1"/>
  <c r="O271" i="1" s="1"/>
  <c r="P271" i="1" s="1"/>
  <c r="K270" i="1"/>
  <c r="O270" i="1" s="1"/>
  <c r="P270" i="1" s="1"/>
  <c r="K269" i="1"/>
  <c r="O269" i="1" s="1"/>
  <c r="P269" i="1" s="1"/>
  <c r="K268" i="1"/>
  <c r="O268" i="1" s="1"/>
  <c r="P268" i="1" s="1"/>
  <c r="K267" i="1"/>
  <c r="O267" i="1" s="1"/>
  <c r="P267" i="1" s="1"/>
  <c r="K266" i="1"/>
  <c r="O266" i="1" s="1"/>
  <c r="P266" i="1" s="1"/>
  <c r="K265" i="1"/>
  <c r="O265" i="1" s="1"/>
  <c r="P265" i="1" s="1"/>
  <c r="K264" i="1"/>
  <c r="O264" i="1" s="1"/>
  <c r="P264" i="1" s="1"/>
  <c r="K263" i="1"/>
  <c r="O263" i="1" s="1"/>
  <c r="P263" i="1" s="1"/>
  <c r="K262" i="1"/>
  <c r="O262" i="1" s="1"/>
  <c r="P262" i="1" s="1"/>
  <c r="K261" i="1"/>
  <c r="O261" i="1" s="1"/>
  <c r="P261" i="1" s="1"/>
  <c r="K260" i="1"/>
  <c r="O260" i="1" s="1"/>
  <c r="P260" i="1" s="1"/>
  <c r="K259" i="1"/>
  <c r="O259" i="1" s="1"/>
  <c r="P259" i="1" s="1"/>
  <c r="K258" i="1"/>
  <c r="O258" i="1" s="1"/>
  <c r="P258" i="1" s="1"/>
  <c r="K257" i="1"/>
  <c r="O257" i="1" s="1"/>
  <c r="P257" i="1" s="1"/>
  <c r="K256" i="1"/>
  <c r="O256" i="1" s="1"/>
  <c r="P256" i="1" s="1"/>
  <c r="K255" i="1"/>
  <c r="O255" i="1" s="1"/>
  <c r="P255" i="1" s="1"/>
  <c r="K254" i="1"/>
  <c r="O254" i="1" s="1"/>
  <c r="P254" i="1" s="1"/>
  <c r="K253" i="1"/>
  <c r="O253" i="1" s="1"/>
  <c r="P253" i="1" s="1"/>
  <c r="K252" i="1"/>
  <c r="O252" i="1" s="1"/>
  <c r="P252" i="1" s="1"/>
  <c r="K251" i="1"/>
  <c r="O251" i="1" s="1"/>
  <c r="P251" i="1" s="1"/>
  <c r="K250" i="1"/>
  <c r="O250" i="1" s="1"/>
  <c r="P250" i="1" s="1"/>
  <c r="K249" i="1"/>
  <c r="O249" i="1" s="1"/>
  <c r="P249" i="1" s="1"/>
  <c r="K248" i="1"/>
  <c r="O248" i="1" s="1"/>
  <c r="P248" i="1" s="1"/>
  <c r="K247" i="1"/>
  <c r="O247" i="1" s="1"/>
  <c r="P247" i="1" s="1"/>
  <c r="K246" i="1"/>
  <c r="O246" i="1" s="1"/>
  <c r="P246" i="1" s="1"/>
  <c r="K245" i="1"/>
  <c r="O245" i="1" s="1"/>
  <c r="P245" i="1" s="1"/>
  <c r="K244" i="1"/>
  <c r="O244" i="1" s="1"/>
  <c r="P244" i="1" s="1"/>
  <c r="K243" i="1"/>
  <c r="O243" i="1" s="1"/>
  <c r="P243" i="1" s="1"/>
  <c r="K242" i="1"/>
  <c r="O242" i="1" s="1"/>
  <c r="P242" i="1" s="1"/>
  <c r="K241" i="1"/>
  <c r="O241" i="1" s="1"/>
  <c r="P241" i="1" s="1"/>
  <c r="K240" i="1"/>
  <c r="O240" i="1" s="1"/>
  <c r="P240" i="1" s="1"/>
  <c r="K239" i="1"/>
  <c r="O239" i="1" s="1"/>
  <c r="P239" i="1" s="1"/>
  <c r="K238" i="1"/>
  <c r="O238" i="1" s="1"/>
  <c r="P238" i="1" s="1"/>
  <c r="K237" i="1"/>
  <c r="O237" i="1" s="1"/>
  <c r="P237" i="1" s="1"/>
  <c r="K236" i="1"/>
  <c r="O236" i="1" s="1"/>
  <c r="P236" i="1" s="1"/>
  <c r="K235" i="1"/>
  <c r="O235" i="1" s="1"/>
  <c r="P235" i="1" s="1"/>
  <c r="K234" i="1"/>
  <c r="O234" i="1" s="1"/>
  <c r="P234" i="1" s="1"/>
  <c r="K233" i="1"/>
  <c r="O233" i="1" s="1"/>
  <c r="P233" i="1" s="1"/>
  <c r="K232" i="1"/>
  <c r="O232" i="1" s="1"/>
  <c r="P232" i="1" s="1"/>
  <c r="K231" i="1"/>
  <c r="O231" i="1" s="1"/>
  <c r="P231" i="1" s="1"/>
  <c r="K230" i="1"/>
  <c r="O230" i="1" s="1"/>
  <c r="P230" i="1" s="1"/>
  <c r="K229" i="1"/>
  <c r="O229" i="1" s="1"/>
  <c r="P229" i="1" s="1"/>
  <c r="K228" i="1"/>
  <c r="O228" i="1" s="1"/>
  <c r="P228" i="1" s="1"/>
  <c r="K227" i="1"/>
  <c r="O227" i="1" s="1"/>
  <c r="P227" i="1" s="1"/>
  <c r="K226" i="1"/>
  <c r="O226" i="1" s="1"/>
  <c r="P226" i="1" s="1"/>
  <c r="K225" i="1"/>
  <c r="O225" i="1" s="1"/>
  <c r="P225" i="1" s="1"/>
  <c r="K224" i="1"/>
  <c r="O224" i="1" s="1"/>
  <c r="P224" i="1" s="1"/>
  <c r="K223" i="1"/>
  <c r="O223" i="1" s="1"/>
  <c r="P223" i="1" s="1"/>
  <c r="K222" i="1"/>
  <c r="O222" i="1" s="1"/>
  <c r="P222" i="1" s="1"/>
  <c r="K221" i="1"/>
  <c r="O221" i="1" s="1"/>
  <c r="P221" i="1" s="1"/>
  <c r="K220" i="1"/>
  <c r="O220" i="1" s="1"/>
  <c r="P220" i="1" s="1"/>
  <c r="K219" i="1"/>
  <c r="O219" i="1" s="1"/>
  <c r="P219" i="1" s="1"/>
  <c r="K218" i="1"/>
  <c r="O218" i="1" s="1"/>
  <c r="P218" i="1" s="1"/>
  <c r="K217" i="1"/>
  <c r="O217" i="1" s="1"/>
  <c r="P217" i="1" s="1"/>
  <c r="K216" i="1"/>
  <c r="O216" i="1" s="1"/>
  <c r="P216" i="1" s="1"/>
  <c r="K215" i="1"/>
  <c r="O215" i="1" s="1"/>
  <c r="P215" i="1" s="1"/>
  <c r="K214" i="1"/>
  <c r="O214" i="1" s="1"/>
  <c r="P214" i="1" s="1"/>
  <c r="K213" i="1"/>
  <c r="O213" i="1" s="1"/>
  <c r="P213" i="1" s="1"/>
  <c r="K212" i="1"/>
  <c r="O212" i="1" s="1"/>
  <c r="P212" i="1" s="1"/>
  <c r="K211" i="1"/>
  <c r="O211" i="1" s="1"/>
  <c r="P211" i="1" s="1"/>
  <c r="K210" i="1"/>
  <c r="O210" i="1" s="1"/>
  <c r="P210" i="1" s="1"/>
  <c r="K209" i="1"/>
  <c r="O209" i="1" s="1"/>
  <c r="P209" i="1" s="1"/>
  <c r="K208" i="1"/>
  <c r="O208" i="1" s="1"/>
  <c r="P208" i="1" s="1"/>
  <c r="K207" i="1"/>
  <c r="O207" i="1" s="1"/>
  <c r="P207" i="1" s="1"/>
  <c r="K206" i="1"/>
  <c r="O206" i="1" s="1"/>
  <c r="P206" i="1" s="1"/>
  <c r="K205" i="1"/>
  <c r="O205" i="1" s="1"/>
  <c r="P205" i="1" s="1"/>
  <c r="K204" i="1"/>
  <c r="O204" i="1" s="1"/>
  <c r="P204" i="1" s="1"/>
  <c r="K203" i="1"/>
  <c r="O203" i="1" s="1"/>
  <c r="P203" i="1" s="1"/>
  <c r="K200" i="1"/>
  <c r="O200" i="1" s="1"/>
  <c r="P200" i="1" s="1"/>
  <c r="K199" i="1"/>
  <c r="O199" i="1" s="1"/>
  <c r="P199" i="1" s="1"/>
  <c r="K198" i="1"/>
  <c r="O198" i="1" s="1"/>
  <c r="P198" i="1" s="1"/>
  <c r="K197" i="1"/>
  <c r="O197" i="1" s="1"/>
  <c r="P197" i="1" s="1"/>
  <c r="K196" i="1"/>
  <c r="O196" i="1" s="1"/>
  <c r="P196" i="1" s="1"/>
  <c r="K195" i="1"/>
  <c r="O195" i="1" s="1"/>
  <c r="P195" i="1" s="1"/>
  <c r="K194" i="1"/>
  <c r="O194" i="1" s="1"/>
  <c r="P194" i="1" s="1"/>
  <c r="K193" i="1"/>
  <c r="O193" i="1" s="1"/>
  <c r="P193" i="1" s="1"/>
  <c r="K192" i="1"/>
  <c r="O192" i="1" s="1"/>
  <c r="P192" i="1" s="1"/>
  <c r="K191" i="1"/>
  <c r="O191" i="1" s="1"/>
  <c r="P191" i="1" s="1"/>
  <c r="K190" i="1"/>
  <c r="O190" i="1" s="1"/>
  <c r="P190" i="1" s="1"/>
  <c r="K189" i="1"/>
  <c r="O189" i="1" s="1"/>
  <c r="P189" i="1" s="1"/>
  <c r="K188" i="1"/>
  <c r="O188" i="1" s="1"/>
  <c r="P188" i="1" s="1"/>
  <c r="K187" i="1"/>
  <c r="O187" i="1" s="1"/>
  <c r="P187" i="1" s="1"/>
  <c r="K186" i="1"/>
  <c r="O186" i="1" s="1"/>
  <c r="P186" i="1" s="1"/>
  <c r="K185" i="1"/>
  <c r="O185" i="1" s="1"/>
  <c r="P185" i="1" s="1"/>
  <c r="K184" i="1"/>
  <c r="O184" i="1" s="1"/>
  <c r="P184" i="1" s="1"/>
  <c r="K183" i="1"/>
  <c r="O183" i="1" s="1"/>
  <c r="P183" i="1" s="1"/>
  <c r="K182" i="1"/>
  <c r="O182" i="1" s="1"/>
  <c r="P182" i="1" s="1"/>
  <c r="K181" i="1"/>
  <c r="O181" i="1" s="1"/>
  <c r="P181" i="1" s="1"/>
  <c r="K180" i="1"/>
  <c r="O180" i="1" s="1"/>
  <c r="P180" i="1" s="1"/>
  <c r="K179" i="1"/>
  <c r="O179" i="1" s="1"/>
  <c r="P179" i="1" s="1"/>
  <c r="K178" i="1"/>
  <c r="O178" i="1" s="1"/>
  <c r="P178" i="1" s="1"/>
  <c r="K177" i="1"/>
  <c r="O177" i="1" s="1"/>
  <c r="P177" i="1" s="1"/>
  <c r="K176" i="1"/>
  <c r="O176" i="1" s="1"/>
  <c r="P176" i="1" s="1"/>
  <c r="K175" i="1"/>
  <c r="O175" i="1" s="1"/>
  <c r="P175" i="1" s="1"/>
  <c r="K174" i="1"/>
  <c r="O174" i="1" s="1"/>
  <c r="P174" i="1" s="1"/>
  <c r="K173" i="1"/>
  <c r="O173" i="1" s="1"/>
  <c r="P173" i="1" s="1"/>
  <c r="K172" i="1"/>
  <c r="O172" i="1" s="1"/>
  <c r="P172" i="1" s="1"/>
  <c r="K171" i="1"/>
  <c r="O171" i="1" s="1"/>
  <c r="P171" i="1" s="1"/>
  <c r="K170" i="1"/>
  <c r="O170" i="1" s="1"/>
  <c r="P170" i="1" s="1"/>
  <c r="K169" i="1"/>
  <c r="O169" i="1" s="1"/>
  <c r="P169" i="1" s="1"/>
  <c r="K168" i="1"/>
  <c r="O168" i="1" s="1"/>
  <c r="P168" i="1" s="1"/>
  <c r="K167" i="1"/>
  <c r="O167" i="1" s="1"/>
  <c r="P167" i="1" s="1"/>
  <c r="K166" i="1"/>
  <c r="O166" i="1" s="1"/>
  <c r="P166" i="1" s="1"/>
  <c r="K165" i="1"/>
  <c r="O165" i="1" s="1"/>
  <c r="P165" i="1" s="1"/>
  <c r="K164" i="1"/>
  <c r="O164" i="1" s="1"/>
  <c r="P164" i="1" s="1"/>
  <c r="K163" i="1"/>
  <c r="O163" i="1" s="1"/>
  <c r="P163" i="1" s="1"/>
  <c r="K162" i="1"/>
  <c r="O162" i="1" s="1"/>
  <c r="P162" i="1" s="1"/>
  <c r="K161" i="1"/>
  <c r="O161" i="1" s="1"/>
  <c r="P161" i="1" s="1"/>
  <c r="K160" i="1"/>
  <c r="O160" i="1" s="1"/>
  <c r="P160" i="1" s="1"/>
  <c r="K159" i="1"/>
  <c r="O159" i="1" s="1"/>
  <c r="P159" i="1" s="1"/>
  <c r="K158" i="1"/>
  <c r="O158" i="1" s="1"/>
  <c r="P158" i="1" s="1"/>
  <c r="K157" i="1"/>
  <c r="O157" i="1" s="1"/>
  <c r="P157" i="1" s="1"/>
  <c r="K156" i="1"/>
  <c r="O156" i="1" s="1"/>
  <c r="P156" i="1" s="1"/>
  <c r="K155" i="1"/>
  <c r="O155" i="1" s="1"/>
  <c r="P155" i="1" s="1"/>
  <c r="K154" i="1"/>
  <c r="O154" i="1" s="1"/>
  <c r="P154" i="1" s="1"/>
  <c r="K153" i="1"/>
  <c r="O153" i="1" s="1"/>
  <c r="P153" i="1" s="1"/>
  <c r="K152" i="1"/>
  <c r="O152" i="1" s="1"/>
  <c r="P152" i="1" s="1"/>
  <c r="K151" i="1"/>
  <c r="O151" i="1" s="1"/>
  <c r="P151" i="1" s="1"/>
  <c r="K150" i="1"/>
  <c r="O150" i="1" s="1"/>
  <c r="P150" i="1" s="1"/>
  <c r="K149" i="1"/>
  <c r="O149" i="1" s="1"/>
  <c r="P149" i="1" s="1"/>
  <c r="K148" i="1"/>
  <c r="O148" i="1" s="1"/>
  <c r="P148" i="1" s="1"/>
  <c r="K147" i="1"/>
  <c r="O147" i="1" s="1"/>
  <c r="P147" i="1" s="1"/>
  <c r="K143" i="1"/>
  <c r="O143" i="1" s="1"/>
  <c r="P143" i="1" s="1"/>
  <c r="K142" i="1"/>
  <c r="O142" i="1" s="1"/>
  <c r="P142" i="1" s="1"/>
  <c r="K141" i="1"/>
  <c r="O141" i="1" s="1"/>
  <c r="P141" i="1" s="1"/>
  <c r="K140" i="1"/>
  <c r="O140" i="1" s="1"/>
  <c r="P140" i="1" s="1"/>
  <c r="K139" i="1"/>
  <c r="O139" i="1" s="1"/>
  <c r="P139" i="1" s="1"/>
  <c r="K138" i="1"/>
  <c r="O138" i="1" s="1"/>
  <c r="P138" i="1" s="1"/>
  <c r="K137" i="1"/>
  <c r="O137" i="1" s="1"/>
  <c r="P137" i="1" s="1"/>
  <c r="K136" i="1"/>
  <c r="O136" i="1" s="1"/>
  <c r="P136" i="1" s="1"/>
  <c r="K135" i="1"/>
  <c r="O135" i="1" s="1"/>
  <c r="P135" i="1" s="1"/>
  <c r="K134" i="1"/>
  <c r="O134" i="1" s="1"/>
  <c r="P134" i="1" s="1"/>
  <c r="K133" i="1"/>
  <c r="O133" i="1" s="1"/>
  <c r="P133" i="1" s="1"/>
  <c r="K132" i="1"/>
  <c r="O132" i="1" s="1"/>
  <c r="P132" i="1" s="1"/>
  <c r="K131" i="1"/>
  <c r="O131" i="1" s="1"/>
  <c r="P131" i="1" s="1"/>
  <c r="K130" i="1"/>
  <c r="O130" i="1" s="1"/>
  <c r="P130" i="1" s="1"/>
  <c r="K129" i="1"/>
  <c r="O129" i="1" s="1"/>
  <c r="P129" i="1" s="1"/>
  <c r="K128" i="1"/>
  <c r="O128" i="1" s="1"/>
  <c r="P128" i="1" s="1"/>
  <c r="K127" i="1"/>
  <c r="O127" i="1" s="1"/>
  <c r="P127" i="1" s="1"/>
  <c r="K126" i="1"/>
  <c r="O126" i="1" s="1"/>
  <c r="P126" i="1" s="1"/>
  <c r="K125" i="1"/>
  <c r="O125" i="1" s="1"/>
  <c r="P125" i="1" s="1"/>
  <c r="K124" i="1"/>
  <c r="O124" i="1" s="1"/>
  <c r="P124" i="1" s="1"/>
  <c r="K123" i="1"/>
  <c r="O123" i="1" s="1"/>
  <c r="P123" i="1" s="1"/>
  <c r="K122" i="1"/>
  <c r="O122" i="1" s="1"/>
  <c r="P122" i="1" s="1"/>
  <c r="K121" i="1"/>
  <c r="O121" i="1" s="1"/>
  <c r="P121" i="1" s="1"/>
  <c r="K120" i="1"/>
  <c r="O120" i="1" s="1"/>
  <c r="P120" i="1" s="1"/>
  <c r="K119" i="1"/>
  <c r="O119" i="1" s="1"/>
  <c r="P119" i="1" s="1"/>
  <c r="K118" i="1"/>
  <c r="O118" i="1" s="1"/>
  <c r="P118" i="1" s="1"/>
  <c r="K117" i="1"/>
  <c r="O117" i="1" s="1"/>
  <c r="P117" i="1" s="1"/>
  <c r="K116" i="1"/>
  <c r="O116" i="1" s="1"/>
  <c r="P116" i="1" s="1"/>
  <c r="K115" i="1"/>
  <c r="O115" i="1" s="1"/>
  <c r="P115" i="1" s="1"/>
  <c r="K114" i="1"/>
  <c r="O114" i="1" s="1"/>
  <c r="P114" i="1" s="1"/>
  <c r="K113" i="1"/>
  <c r="O113" i="1" s="1"/>
  <c r="P113" i="1" s="1"/>
  <c r="K112" i="1"/>
  <c r="O112" i="1" s="1"/>
  <c r="P112" i="1" s="1"/>
  <c r="K111" i="1"/>
  <c r="O111" i="1" s="1"/>
  <c r="P111" i="1" s="1"/>
  <c r="K110" i="1"/>
  <c r="O110" i="1" s="1"/>
  <c r="P110" i="1" s="1"/>
  <c r="K109" i="1"/>
  <c r="O109" i="1" s="1"/>
  <c r="P109" i="1" s="1"/>
  <c r="K108" i="1"/>
  <c r="O108" i="1" s="1"/>
  <c r="P108" i="1" s="1"/>
  <c r="K107" i="1"/>
  <c r="O107" i="1" s="1"/>
  <c r="P107" i="1" s="1"/>
  <c r="K106" i="1"/>
  <c r="O106" i="1" s="1"/>
  <c r="P106" i="1" s="1"/>
  <c r="K105" i="1"/>
  <c r="O105" i="1" s="1"/>
  <c r="P105" i="1" s="1"/>
  <c r="K104" i="1"/>
  <c r="O104" i="1" s="1"/>
  <c r="P104" i="1" s="1"/>
  <c r="K103" i="1"/>
  <c r="O103" i="1" s="1"/>
  <c r="P103" i="1" s="1"/>
  <c r="K102" i="1"/>
  <c r="O102" i="1" s="1"/>
  <c r="P102" i="1" s="1"/>
  <c r="K101" i="1"/>
  <c r="O101" i="1" s="1"/>
  <c r="P101" i="1" s="1"/>
  <c r="K100" i="1"/>
  <c r="O100" i="1" s="1"/>
  <c r="P100" i="1" s="1"/>
  <c r="K99" i="1"/>
  <c r="O99" i="1" s="1"/>
  <c r="P99" i="1" s="1"/>
  <c r="K98" i="1"/>
  <c r="O98" i="1" s="1"/>
  <c r="P98" i="1" s="1"/>
  <c r="K97" i="1"/>
  <c r="O97" i="1" s="1"/>
  <c r="P97" i="1" s="1"/>
  <c r="K96" i="1"/>
  <c r="O96" i="1" s="1"/>
  <c r="P96" i="1" s="1"/>
  <c r="K95" i="1"/>
  <c r="O95" i="1" s="1"/>
  <c r="P95" i="1" s="1"/>
  <c r="K94" i="1"/>
  <c r="O94" i="1" s="1"/>
  <c r="P94" i="1" s="1"/>
  <c r="K93" i="1"/>
  <c r="O93" i="1" s="1"/>
  <c r="P93" i="1" s="1"/>
  <c r="K92" i="1"/>
  <c r="O92" i="1" s="1"/>
  <c r="P92" i="1" s="1"/>
  <c r="K91" i="1"/>
  <c r="O91" i="1" s="1"/>
  <c r="P91" i="1" s="1"/>
  <c r="K90" i="1"/>
  <c r="O90" i="1" s="1"/>
  <c r="P90" i="1" s="1"/>
  <c r="K89" i="1"/>
  <c r="O89" i="1" s="1"/>
  <c r="P89" i="1" s="1"/>
  <c r="K88" i="1"/>
  <c r="O88" i="1" s="1"/>
  <c r="P88" i="1" s="1"/>
  <c r="K87" i="1"/>
  <c r="O87" i="1" s="1"/>
  <c r="P87" i="1" s="1"/>
  <c r="K86" i="1"/>
  <c r="O86" i="1" s="1"/>
  <c r="P86" i="1" s="1"/>
  <c r="K85" i="1"/>
  <c r="O85" i="1" s="1"/>
  <c r="P85" i="1" s="1"/>
  <c r="K84" i="1"/>
  <c r="O84" i="1" s="1"/>
  <c r="P84" i="1" s="1"/>
  <c r="K83" i="1"/>
  <c r="O83" i="1" s="1"/>
  <c r="P83" i="1" s="1"/>
  <c r="K82" i="1"/>
  <c r="O82" i="1" s="1"/>
  <c r="P82" i="1" s="1"/>
  <c r="K81" i="1"/>
  <c r="O81" i="1" s="1"/>
  <c r="P81" i="1" s="1"/>
  <c r="K80" i="1"/>
  <c r="O80" i="1" s="1"/>
  <c r="P80" i="1" s="1"/>
  <c r="K79" i="1"/>
  <c r="O79" i="1" s="1"/>
  <c r="P79" i="1" s="1"/>
  <c r="K78" i="1"/>
  <c r="O78" i="1" s="1"/>
  <c r="P78" i="1" s="1"/>
  <c r="K77" i="1"/>
  <c r="O77" i="1" s="1"/>
  <c r="P77" i="1" s="1"/>
  <c r="K76" i="1"/>
  <c r="O76" i="1" s="1"/>
  <c r="P76" i="1" s="1"/>
  <c r="K75" i="1"/>
  <c r="O75" i="1" s="1"/>
  <c r="P75" i="1" s="1"/>
  <c r="K74" i="1"/>
  <c r="O74" i="1" s="1"/>
  <c r="P74" i="1" s="1"/>
  <c r="K73" i="1"/>
  <c r="O73" i="1" s="1"/>
  <c r="P73" i="1" s="1"/>
  <c r="K72" i="1"/>
  <c r="O72" i="1" s="1"/>
  <c r="P72" i="1" s="1"/>
  <c r="K71" i="1"/>
  <c r="O71" i="1" s="1"/>
  <c r="P71" i="1" s="1"/>
  <c r="K70" i="1"/>
  <c r="O70" i="1" s="1"/>
  <c r="P70" i="1" s="1"/>
  <c r="K69" i="1"/>
  <c r="O69" i="1" s="1"/>
  <c r="P69" i="1" s="1"/>
  <c r="K68" i="1"/>
  <c r="O68" i="1" s="1"/>
  <c r="P68" i="1" s="1"/>
  <c r="K67" i="1"/>
  <c r="O67" i="1" s="1"/>
  <c r="P67" i="1" s="1"/>
  <c r="K66" i="1"/>
  <c r="O66" i="1" s="1"/>
  <c r="P66" i="1" s="1"/>
  <c r="K65" i="1"/>
  <c r="O65" i="1" s="1"/>
  <c r="P65" i="1" s="1"/>
  <c r="K64" i="1"/>
  <c r="O64" i="1" s="1"/>
  <c r="P64" i="1" s="1"/>
  <c r="K63" i="1"/>
  <c r="O63" i="1" s="1"/>
  <c r="P63" i="1" s="1"/>
  <c r="K62" i="1"/>
  <c r="O62" i="1" s="1"/>
  <c r="P62" i="1" s="1"/>
  <c r="K61" i="1"/>
  <c r="O61" i="1" s="1"/>
  <c r="P61" i="1" s="1"/>
  <c r="K60" i="1"/>
  <c r="O60" i="1" s="1"/>
  <c r="P60" i="1" s="1"/>
  <c r="K59" i="1"/>
  <c r="O59" i="1" s="1"/>
  <c r="P59" i="1" s="1"/>
  <c r="K58" i="1"/>
  <c r="O58" i="1" s="1"/>
  <c r="P58" i="1" s="1"/>
  <c r="K57" i="1"/>
  <c r="O57" i="1" s="1"/>
  <c r="P57" i="1" s="1"/>
  <c r="K56" i="1"/>
  <c r="O56" i="1" s="1"/>
  <c r="P56" i="1" s="1"/>
  <c r="K55" i="1"/>
  <c r="O55" i="1" s="1"/>
  <c r="P55" i="1" s="1"/>
  <c r="K54" i="1"/>
  <c r="O54" i="1" s="1"/>
  <c r="P54" i="1" s="1"/>
  <c r="K53" i="1"/>
  <c r="O53" i="1" s="1"/>
  <c r="P53" i="1" s="1"/>
  <c r="K52" i="1"/>
  <c r="O52" i="1" s="1"/>
  <c r="P52" i="1" s="1"/>
  <c r="K51" i="1"/>
  <c r="O51" i="1" s="1"/>
  <c r="P51" i="1" s="1"/>
  <c r="K50" i="1"/>
  <c r="O50" i="1" s="1"/>
  <c r="P50" i="1" s="1"/>
  <c r="K49" i="1"/>
  <c r="O49" i="1" s="1"/>
  <c r="P49" i="1" s="1"/>
  <c r="K48" i="1"/>
  <c r="O48" i="1" s="1"/>
  <c r="P48" i="1" s="1"/>
  <c r="K47" i="1"/>
  <c r="O47" i="1" s="1"/>
  <c r="P47" i="1" s="1"/>
  <c r="K46" i="1"/>
  <c r="O46" i="1" s="1"/>
  <c r="P46" i="1" s="1"/>
  <c r="K45" i="1"/>
  <c r="O45" i="1" s="1"/>
  <c r="P45" i="1" s="1"/>
  <c r="K44" i="1"/>
  <c r="O44" i="1" s="1"/>
  <c r="P44" i="1" s="1"/>
  <c r="K43" i="1"/>
  <c r="O43" i="1" s="1"/>
  <c r="P43" i="1" s="1"/>
  <c r="K42" i="1"/>
  <c r="O42" i="1" s="1"/>
  <c r="P42" i="1" s="1"/>
  <c r="K41" i="1"/>
  <c r="O41" i="1" s="1"/>
  <c r="P41" i="1" s="1"/>
  <c r="K40" i="1"/>
  <c r="O40" i="1" s="1"/>
  <c r="P40" i="1" s="1"/>
  <c r="K39" i="1"/>
  <c r="O39" i="1" s="1"/>
  <c r="P39" i="1" s="1"/>
  <c r="K38" i="1"/>
  <c r="O38" i="1" s="1"/>
  <c r="P38" i="1" s="1"/>
  <c r="K37" i="1"/>
  <c r="O37" i="1" s="1"/>
  <c r="P37" i="1" s="1"/>
  <c r="K36" i="1"/>
  <c r="O36" i="1" s="1"/>
  <c r="P36" i="1" s="1"/>
  <c r="K35" i="1"/>
  <c r="O35" i="1" s="1"/>
  <c r="P35" i="1" s="1"/>
  <c r="K34" i="1"/>
  <c r="O34" i="1" s="1"/>
  <c r="P34" i="1" s="1"/>
  <c r="K33" i="1"/>
  <c r="O33" i="1" s="1"/>
  <c r="P33" i="1" s="1"/>
  <c r="K32" i="1"/>
  <c r="O32" i="1" s="1"/>
  <c r="P32" i="1" s="1"/>
  <c r="K31" i="1"/>
  <c r="O31" i="1" s="1"/>
  <c r="P31" i="1" s="1"/>
  <c r="K30" i="1"/>
  <c r="O30" i="1" s="1"/>
  <c r="P30" i="1" s="1"/>
  <c r="K29" i="1"/>
  <c r="O29" i="1" s="1"/>
  <c r="P29" i="1" s="1"/>
  <c r="K28" i="1"/>
  <c r="O28" i="1" s="1"/>
  <c r="P28" i="1" s="1"/>
  <c r="K27" i="1"/>
  <c r="O27" i="1" s="1"/>
  <c r="P27" i="1" s="1"/>
  <c r="K26" i="1"/>
  <c r="O26" i="1" s="1"/>
  <c r="P26" i="1" s="1"/>
  <c r="K25" i="1"/>
  <c r="O25" i="1" s="1"/>
  <c r="P25" i="1" s="1"/>
  <c r="K24" i="1"/>
  <c r="O24" i="1" s="1"/>
  <c r="P24" i="1" s="1"/>
  <c r="K23" i="1"/>
  <c r="O23" i="1" s="1"/>
  <c r="P23" i="1" s="1"/>
  <c r="K22" i="1"/>
  <c r="O22" i="1" s="1"/>
  <c r="P22" i="1" s="1"/>
  <c r="K21" i="1"/>
  <c r="O21" i="1" s="1"/>
  <c r="P21" i="1" s="1"/>
  <c r="K8" i="1"/>
  <c r="O8" i="1" s="1"/>
  <c r="P8" i="1" s="1"/>
  <c r="L173" i="1" l="1"/>
  <c r="L73" i="1"/>
  <c r="L164" i="1"/>
  <c r="L170" i="1"/>
  <c r="L193" i="1"/>
  <c r="L218" i="1"/>
  <c r="L234" i="1"/>
  <c r="L258" i="1"/>
  <c r="L27" i="1"/>
  <c r="L35" i="1"/>
  <c r="L43" i="1"/>
  <c r="L51" i="1"/>
  <c r="L59" i="1"/>
  <c r="L67" i="1"/>
  <c r="L75" i="1"/>
  <c r="L83" i="1"/>
  <c r="L91" i="1"/>
  <c r="L99" i="1"/>
  <c r="L107" i="1"/>
  <c r="L115" i="1"/>
  <c r="L123" i="1"/>
  <c r="L131" i="1"/>
  <c r="L139" i="1"/>
  <c r="L150" i="1"/>
  <c r="L172" i="1"/>
  <c r="L187" i="1"/>
  <c r="L236" i="1"/>
  <c r="L274" i="1"/>
  <c r="L8" i="1"/>
  <c r="L28" i="1"/>
  <c r="L36" i="1"/>
  <c r="L44" i="1"/>
  <c r="L52" i="1"/>
  <c r="L60" i="1"/>
  <c r="L68" i="1"/>
  <c r="L76" i="1"/>
  <c r="L84" i="1"/>
  <c r="L92" i="1"/>
  <c r="L100" i="1"/>
  <c r="L108" i="1"/>
  <c r="L116" i="1"/>
  <c r="L124" i="1"/>
  <c r="L132" i="1"/>
  <c r="L140" i="1"/>
  <c r="L151" i="1"/>
  <c r="L180" i="1"/>
  <c r="L188" i="1"/>
  <c r="L196" i="1"/>
  <c r="L205" i="1"/>
  <c r="L213" i="1"/>
  <c r="L221" i="1"/>
  <c r="L229" i="1"/>
  <c r="L237" i="1"/>
  <c r="L245" i="1"/>
  <c r="L253" i="1"/>
  <c r="L261" i="1"/>
  <c r="L269" i="1"/>
  <c r="L277" i="1"/>
  <c r="L105" i="1"/>
  <c r="L29" i="1"/>
  <c r="L69" i="1"/>
  <c r="L85" i="1"/>
  <c r="L101" i="1"/>
  <c r="L133" i="1"/>
  <c r="L152" i="1"/>
  <c r="L181" i="1"/>
  <c r="L189" i="1"/>
  <c r="L197" i="1"/>
  <c r="L206" i="1"/>
  <c r="L214" i="1"/>
  <c r="L222" i="1"/>
  <c r="L230" i="1"/>
  <c r="L238" i="1"/>
  <c r="L246" i="1"/>
  <c r="L254" i="1"/>
  <c r="L262" i="1"/>
  <c r="L270" i="1"/>
  <c r="L278" i="1"/>
  <c r="L137" i="1"/>
  <c r="L22" i="1"/>
  <c r="L30" i="1"/>
  <c r="L38" i="1"/>
  <c r="L46" i="1"/>
  <c r="L54" i="1"/>
  <c r="L62" i="1"/>
  <c r="L70" i="1"/>
  <c r="L78" i="1"/>
  <c r="L86" i="1"/>
  <c r="L94" i="1"/>
  <c r="L102" i="1"/>
  <c r="L110" i="1"/>
  <c r="L118" i="1"/>
  <c r="L126" i="1"/>
  <c r="L134" i="1"/>
  <c r="L142" i="1"/>
  <c r="L153" i="1"/>
  <c r="L158" i="1"/>
  <c r="L161" i="1"/>
  <c r="L166" i="1"/>
  <c r="L174" i="1"/>
  <c r="L182" i="1"/>
  <c r="L190" i="1"/>
  <c r="L198" i="1"/>
  <c r="L207" i="1"/>
  <c r="L215" i="1"/>
  <c r="L223" i="1"/>
  <c r="L231" i="1"/>
  <c r="L239" i="1"/>
  <c r="L247" i="1"/>
  <c r="L255" i="1"/>
  <c r="L263" i="1"/>
  <c r="L271" i="1"/>
  <c r="L279" i="1"/>
  <c r="L31" i="1"/>
  <c r="L47" i="1"/>
  <c r="L63" i="1"/>
  <c r="L87" i="1"/>
  <c r="L111" i="1"/>
  <c r="L119" i="1"/>
  <c r="L135" i="1"/>
  <c r="L154" i="1"/>
  <c r="L159" i="1"/>
  <c r="L162" i="1"/>
  <c r="L167" i="1"/>
  <c r="L183" i="1"/>
  <c r="L199" i="1"/>
  <c r="L264" i="1"/>
  <c r="L23" i="1"/>
  <c r="L39" i="1"/>
  <c r="L55" i="1"/>
  <c r="L71" i="1"/>
  <c r="L79" i="1"/>
  <c r="L95" i="1"/>
  <c r="L103" i="1"/>
  <c r="L127" i="1"/>
  <c r="L143" i="1"/>
  <c r="L24" i="1"/>
  <c r="L32" i="1"/>
  <c r="L40" i="1"/>
  <c r="L48" i="1"/>
  <c r="L56" i="1"/>
  <c r="L64" i="1"/>
  <c r="L72" i="1"/>
  <c r="L80" i="1"/>
  <c r="L88" i="1"/>
  <c r="L96" i="1"/>
  <c r="L104" i="1"/>
  <c r="L112" i="1"/>
  <c r="L120" i="1"/>
  <c r="L128" i="1"/>
  <c r="L136" i="1"/>
  <c r="L147" i="1"/>
  <c r="L155" i="1"/>
  <c r="L160" i="1"/>
  <c r="L163" i="1"/>
  <c r="L168" i="1"/>
  <c r="L169" i="1"/>
  <c r="L176" i="1"/>
  <c r="L184" i="1"/>
  <c r="L192" i="1"/>
  <c r="L200" i="1"/>
  <c r="L209" i="1"/>
  <c r="L217" i="1"/>
  <c r="L225" i="1"/>
  <c r="L233" i="1"/>
  <c r="L241" i="1"/>
  <c r="L249" i="1"/>
  <c r="L257" i="1"/>
  <c r="L265" i="1"/>
  <c r="L273" i="1"/>
  <c r="L281" i="1"/>
  <c r="L33" i="1"/>
  <c r="L121" i="1"/>
  <c r="L185" i="1"/>
  <c r="L210" i="1"/>
  <c r="L226" i="1"/>
  <c r="L242" i="1"/>
  <c r="L250" i="1"/>
  <c r="L282" i="1"/>
  <c r="L266" i="1"/>
  <c r="L34" i="1"/>
  <c r="L42" i="1"/>
  <c r="L50" i="1"/>
  <c r="L74" i="1"/>
  <c r="L82" i="1"/>
  <c r="L90" i="1"/>
  <c r="L98" i="1"/>
  <c r="L122" i="1"/>
  <c r="L138" i="1"/>
  <c r="L149" i="1"/>
  <c r="L171" i="1"/>
  <c r="L178" i="1"/>
  <c r="L186" i="1"/>
  <c r="L194" i="1"/>
  <c r="L203" i="1"/>
  <c r="L211" i="1"/>
  <c r="L219" i="1"/>
  <c r="L227" i="1"/>
  <c r="L235" i="1"/>
  <c r="L243" i="1"/>
  <c r="L251" i="1"/>
  <c r="L259" i="1"/>
  <c r="L267" i="1"/>
  <c r="L275" i="1"/>
  <c r="L283" i="1"/>
  <c r="L177" i="1"/>
  <c r="L179" i="1"/>
  <c r="L204" i="1"/>
  <c r="L252" i="1"/>
  <c r="L228" i="1"/>
  <c r="L268" i="1"/>
  <c r="L25" i="1"/>
  <c r="L41" i="1"/>
  <c r="L49" i="1"/>
  <c r="L57" i="1"/>
  <c r="L65" i="1"/>
  <c r="L81" i="1"/>
  <c r="L89" i="1"/>
  <c r="L97" i="1"/>
  <c r="L113" i="1"/>
  <c r="L129" i="1"/>
  <c r="L148" i="1"/>
  <c r="L156" i="1"/>
  <c r="L175" i="1"/>
  <c r="L244" i="1"/>
  <c r="L191" i="1"/>
  <c r="L208" i="1"/>
  <c r="L216" i="1"/>
  <c r="L224" i="1"/>
  <c r="L232" i="1"/>
  <c r="L240" i="1"/>
  <c r="L248" i="1"/>
  <c r="L256" i="1"/>
  <c r="L272" i="1"/>
  <c r="L280" i="1"/>
  <c r="L165" i="1"/>
  <c r="L212" i="1"/>
  <c r="L260" i="1"/>
  <c r="L195" i="1"/>
  <c r="L220" i="1"/>
  <c r="L276" i="1"/>
  <c r="L21" i="1"/>
  <c r="L37" i="1"/>
  <c r="L45" i="1"/>
  <c r="L53" i="1"/>
  <c r="L61" i="1"/>
  <c r="L77" i="1"/>
  <c r="L93" i="1"/>
  <c r="L109" i="1"/>
  <c r="L117" i="1"/>
  <c r="L125" i="1"/>
  <c r="L141" i="1"/>
  <c r="L157" i="1"/>
  <c r="L26" i="1"/>
  <c r="L58" i="1"/>
  <c r="L66" i="1"/>
  <c r="L106" i="1"/>
  <c r="L114" i="1"/>
  <c r="L130" i="1"/>
  <c r="I20" i="24" l="1"/>
  <c r="M20" i="24" s="1"/>
  <c r="N20" i="24" l="1"/>
  <c r="Q20" i="24"/>
  <c r="R20" i="24" s="1"/>
  <c r="J20" i="24"/>
  <c r="K9" i="1" l="1"/>
  <c r="O9" i="1" s="1"/>
  <c r="P9" i="1" s="1"/>
  <c r="L9" i="1" l="1"/>
  <c r="K293" i="1" l="1"/>
  <c r="O293" i="1" s="1"/>
  <c r="P293" i="1" s="1"/>
  <c r="L293" i="1" l="1"/>
  <c r="I19" i="24" l="1"/>
  <c r="M19" i="24" s="1"/>
  <c r="I18" i="24"/>
  <c r="M18" i="24" s="1"/>
  <c r="I12" i="24"/>
  <c r="M12" i="24" s="1"/>
  <c r="I11" i="24"/>
  <c r="M11" i="24" s="1"/>
  <c r="I25" i="24"/>
  <c r="M25" i="24" s="1"/>
  <c r="I24" i="24"/>
  <c r="M24" i="24" s="1"/>
  <c r="I23" i="24"/>
  <c r="M23" i="24" s="1"/>
  <c r="I22" i="24"/>
  <c r="M22" i="24" s="1"/>
  <c r="I21" i="24"/>
  <c r="M21" i="24" s="1"/>
  <c r="I17" i="24"/>
  <c r="M17" i="24" s="1"/>
  <c r="I16" i="24"/>
  <c r="M16" i="24" s="1"/>
  <c r="I15" i="24"/>
  <c r="M15" i="24" s="1"/>
  <c r="I14" i="24"/>
  <c r="M14" i="24" s="1"/>
  <c r="I13" i="24"/>
  <c r="M13" i="24" s="1"/>
  <c r="I10" i="24"/>
  <c r="M10" i="24" s="1"/>
  <c r="I9" i="24"/>
  <c r="M9" i="24" s="1"/>
  <c r="I8" i="24"/>
  <c r="M8" i="24" s="1"/>
  <c r="N9" i="24" l="1"/>
  <c r="Q9" i="24"/>
  <c r="R9" i="24" s="1"/>
  <c r="N24" i="24"/>
  <c r="Q24" i="24"/>
  <c r="R24" i="24" s="1"/>
  <c r="N14" i="24"/>
  <c r="Q14" i="24"/>
  <c r="R14" i="24" s="1"/>
  <c r="N25" i="24"/>
  <c r="Q25" i="24"/>
  <c r="R25" i="24" s="1"/>
  <c r="N22" i="24"/>
  <c r="Q22" i="24"/>
  <c r="R22" i="24" s="1"/>
  <c r="N13" i="24"/>
  <c r="Q13" i="24"/>
  <c r="R13" i="24" s="1"/>
  <c r="N12" i="24"/>
  <c r="Q12" i="24"/>
  <c r="R12" i="24" s="1"/>
  <c r="N10" i="24"/>
  <c r="Q10" i="24"/>
  <c r="R10" i="24" s="1"/>
  <c r="N15" i="24"/>
  <c r="Q15" i="24"/>
  <c r="R15" i="24" s="1"/>
  <c r="N16" i="24"/>
  <c r="Q16" i="24"/>
  <c r="R16" i="24" s="1"/>
  <c r="N17" i="24"/>
  <c r="Q17" i="24"/>
  <c r="R17" i="24" s="1"/>
  <c r="N18" i="24"/>
  <c r="Q18" i="24"/>
  <c r="R18" i="24" s="1"/>
  <c r="N23" i="24"/>
  <c r="Q23" i="24"/>
  <c r="R23" i="24" s="1"/>
  <c r="N11" i="24"/>
  <c r="Q11" i="24"/>
  <c r="R11" i="24" s="1"/>
  <c r="N8" i="24"/>
  <c r="Q8" i="24"/>
  <c r="R8" i="24" s="1"/>
  <c r="N21" i="24"/>
  <c r="Q21" i="24"/>
  <c r="R21" i="24" s="1"/>
  <c r="N19" i="24"/>
  <c r="Q19" i="24"/>
  <c r="R19" i="24" s="1"/>
  <c r="J8" i="24"/>
  <c r="J11" i="24"/>
  <c r="J15" i="24"/>
  <c r="J9" i="24"/>
  <c r="J10" i="24"/>
  <c r="J12" i="24"/>
  <c r="J16" i="24"/>
  <c r="J17" i="24"/>
  <c r="J18" i="24"/>
  <c r="J23" i="24"/>
  <c r="J21" i="24"/>
  <c r="J19" i="24"/>
  <c r="J13" i="24"/>
  <c r="J24" i="24"/>
  <c r="J25" i="24"/>
  <c r="J14" i="24"/>
  <c r="J22" i="24"/>
  <c r="K11" i="1" l="1"/>
  <c r="O11" i="1" s="1"/>
  <c r="P11" i="1" s="1"/>
  <c r="L11" i="1" l="1"/>
  <c r="K303" i="1" l="1"/>
  <c r="K300" i="1"/>
  <c r="O300" i="1" s="1"/>
  <c r="P300" i="1" s="1"/>
  <c r="K299" i="1"/>
  <c r="O299" i="1" s="1"/>
  <c r="P299" i="1" s="1"/>
  <c r="K298" i="1"/>
  <c r="O298" i="1" s="1"/>
  <c r="P298" i="1" s="1"/>
  <c r="K297" i="1"/>
  <c r="O297" i="1" s="1"/>
  <c r="P297" i="1" s="1"/>
  <c r="K296" i="1"/>
  <c r="O296" i="1" s="1"/>
  <c r="P296" i="1" s="1"/>
  <c r="K295" i="1"/>
  <c r="O295" i="1" s="1"/>
  <c r="P295" i="1" s="1"/>
  <c r="K294" i="1"/>
  <c r="O294" i="1" s="1"/>
  <c r="P294" i="1" s="1"/>
  <c r="K292" i="1"/>
  <c r="O292" i="1" s="1"/>
  <c r="P292" i="1" s="1"/>
  <c r="K291" i="1"/>
  <c r="O291" i="1" s="1"/>
  <c r="P291" i="1" s="1"/>
  <c r="K290" i="1"/>
  <c r="O290" i="1" s="1"/>
  <c r="P290" i="1" s="1"/>
  <c r="K289" i="1"/>
  <c r="O289" i="1" s="1"/>
  <c r="P289" i="1" s="1"/>
  <c r="K288" i="1"/>
  <c r="O288" i="1" s="1"/>
  <c r="P288" i="1" s="1"/>
  <c r="K287" i="1"/>
  <c r="O287" i="1" s="1"/>
  <c r="P287" i="1" s="1"/>
  <c r="K286" i="1"/>
  <c r="O286" i="1" s="1"/>
  <c r="P286" i="1" s="1"/>
  <c r="K285" i="1"/>
  <c r="O285" i="1" s="1"/>
  <c r="P285" i="1" s="1"/>
  <c r="K284" i="1"/>
  <c r="O284" i="1" s="1"/>
  <c r="P284" i="1" s="1"/>
  <c r="K20" i="1"/>
  <c r="O20" i="1" s="1"/>
  <c r="P20" i="1" s="1"/>
  <c r="K19" i="1"/>
  <c r="O19" i="1" s="1"/>
  <c r="P19" i="1" s="1"/>
  <c r="K18" i="1"/>
  <c r="O18" i="1" s="1"/>
  <c r="P18" i="1" s="1"/>
  <c r="K17" i="1"/>
  <c r="O17" i="1" s="1"/>
  <c r="P17" i="1" s="1"/>
  <c r="K16" i="1"/>
  <c r="O16" i="1" s="1"/>
  <c r="P16" i="1" s="1"/>
  <c r="K15" i="1"/>
  <c r="O15" i="1" s="1"/>
  <c r="P15" i="1" s="1"/>
  <c r="K14" i="1"/>
  <c r="O14" i="1" s="1"/>
  <c r="P14" i="1" s="1"/>
  <c r="K13" i="1"/>
  <c r="O13" i="1" s="1"/>
  <c r="P13" i="1" s="1"/>
  <c r="K12" i="1"/>
  <c r="O12" i="1" s="1"/>
  <c r="P12" i="1" s="1"/>
  <c r="K10" i="1"/>
  <c r="O10" i="1" s="1"/>
  <c r="P10" i="1" s="1"/>
  <c r="L285" i="1" l="1"/>
  <c r="L14" i="1"/>
  <c r="L20" i="1"/>
  <c r="L10" i="1"/>
  <c r="L15" i="1"/>
  <c r="L289" i="1"/>
  <c r="L298" i="1"/>
  <c r="L294" i="1"/>
  <c r="L286" i="1"/>
  <c r="L295" i="1"/>
  <c r="L17" i="1"/>
  <c r="L290" i="1"/>
  <c r="L299" i="1"/>
  <c r="L19" i="1"/>
  <c r="L12" i="1"/>
  <c r="L13" i="1"/>
  <c r="L300" i="1"/>
  <c r="L284" i="1"/>
  <c r="L297" i="1"/>
  <c r="L287" i="1"/>
  <c r="L291" i="1"/>
  <c r="L296" i="1"/>
  <c r="L288" i="1"/>
  <c r="L18" i="1"/>
  <c r="L292" i="1"/>
  <c r="L16" i="1"/>
</calcChain>
</file>

<file path=xl/sharedStrings.xml><?xml version="1.0" encoding="utf-8"?>
<sst xmlns="http://schemas.openxmlformats.org/spreadsheetml/2006/main" count="3315" uniqueCount="915">
  <si>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</si>
  <si>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</si>
  <si>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</si>
  <si>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</si>
  <si>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</si>
  <si>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</si>
  <si>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</si>
  <si>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</si>
  <si>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</si>
  <si>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</si>
  <si>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</si>
  <si>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</si>
  <si>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</si>
  <si>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</si>
  <si>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</si>
  <si>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</si>
  <si>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</si>
  <si>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</si>
  <si>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</si>
  <si>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</si>
  <si>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</si>
  <si>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</si>
  <si>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</si>
  <si>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</si>
  <si>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</si>
  <si>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</si>
  <si>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</si>
  <si>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</si>
  <si>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</si>
  <si>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</si>
  <si>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</si>
  <si>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WM1388HW</t>
  </si>
  <si>
    <t>WM8100HVA</t>
  </si>
  <si>
    <t>WD100CW</t>
  </si>
  <si>
    <t>WD100CV</t>
  </si>
  <si>
    <t>WD200CV</t>
  </si>
  <si>
    <t>DLEX8100V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</si>
  <si>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</si>
  <si>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</si>
  <si>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</si>
  <si>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</si>
  <si>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</si>
  <si>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</si>
  <si>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</si>
  <si>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</si>
  <si>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</si>
  <si>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</si>
  <si>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</si>
  <si>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</si>
  <si>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</si>
  <si>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</si>
  <si>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</si>
  <si>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</si>
  <si>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</si>
  <si>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</si>
  <si>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</si>
  <si>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</si>
  <si>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</si>
  <si>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</si>
  <si>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</si>
  <si>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</si>
  <si>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</si>
  <si>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</si>
  <si>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</si>
  <si>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</si>
  <si>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</si>
  <si>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</si>
  <si>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</si>
  <si>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</si>
  <si>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</si>
  <si>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</si>
  <si>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</si>
  <si>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</si>
  <si>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</si>
  <si>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</si>
  <si>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</si>
  <si>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</si>
  <si>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</si>
  <si>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</si>
  <si>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</si>
  <si>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7.3 CF / 30" Double Electric Range, ProBake Convection</t>
  </si>
  <si>
    <t>6.9 CF / 30" Double Gas Range, ProBake Convection</t>
  </si>
  <si>
    <t>6.3 CF / 30" Electric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</si>
  <si>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</si>
  <si>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</si>
  <si>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</si>
  <si>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</si>
  <si>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</si>
  <si>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</si>
  <si>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</si>
  <si>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</si>
  <si>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</si>
  <si>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</si>
  <si>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</si>
  <si>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</si>
  <si>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</si>
  <si>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</si>
  <si>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</si>
  <si>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</si>
  <si>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</si>
  <si>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</si>
  <si>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</si>
  <si>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</si>
  <si>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</si>
  <si>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</si>
  <si>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</si>
  <si>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</si>
  <si>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</si>
  <si>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</si>
  <si>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</si>
  <si>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</si>
  <si>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</si>
  <si>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</si>
  <si>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</si>
  <si>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LK65C</t>
  </si>
  <si>
    <t>LPK1</t>
  </si>
  <si>
    <t>LSG4515ST</t>
  </si>
  <si>
    <t>LSD4913ST</t>
  </si>
  <si>
    <t>LFXC22596S</t>
  </si>
  <si>
    <t>LFXC22526D</t>
  </si>
  <si>
    <t>LFXC22526S</t>
  </si>
  <si>
    <t>LFCC22426S</t>
  </si>
  <si>
    <t>S3WFBN</t>
  </si>
  <si>
    <t>LSHD3080ST</t>
  </si>
  <si>
    <t>LSHD3680ST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</si>
  <si>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</si>
  <si>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</si>
  <si>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</si>
  <si>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</si>
  <si>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</si>
  <si>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</si>
  <si>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</si>
  <si>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</si>
  <si>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</si>
  <si>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</si>
  <si>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</si>
  <si>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</si>
  <si>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</si>
  <si>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</si>
  <si>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</si>
  <si>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LBNC15231V</t>
  </si>
  <si>
    <t>LFCS27596S</t>
  </si>
  <si>
    <t>LSFL301S</t>
  </si>
  <si>
    <t>Slide-In Filler Kit</t>
  </si>
  <si>
    <t>LP Conversion Kit for Gas Dryer</t>
  </si>
  <si>
    <t>LFCC23596S</t>
  </si>
  <si>
    <t>LRFXS2503S</t>
  </si>
  <si>
    <t>S3MFBN</t>
  </si>
  <si>
    <t>Net</t>
  </si>
  <si>
    <t>WM4500HBA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</si>
  <si>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</si>
  <si>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</si>
  <si>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</si>
  <si>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</si>
  <si>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</si>
  <si>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</si>
  <si>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</si>
  <si>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</si>
  <si>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</si>
  <si>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</si>
  <si>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</si>
  <si>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</si>
  <si>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</si>
  <si>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</si>
  <si>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</si>
  <si>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</si>
  <si>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</si>
  <si>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</si>
  <si>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</si>
  <si>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</si>
  <si>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</si>
  <si>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</si>
  <si>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</si>
  <si>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</si>
  <si>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</si>
  <si>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</si>
  <si>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</si>
  <si>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</si>
  <si>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</si>
  <si>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</si>
  <si>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</si>
  <si>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</si>
  <si>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</si>
  <si>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</si>
  <si>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</si>
  <si>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</si>
  <si>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</si>
  <si>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</si>
  <si>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</si>
  <si>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</si>
  <si>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</si>
  <si>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</si>
  <si>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</si>
  <si>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</si>
  <si>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</si>
  <si>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</si>
  <si>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</si>
  <si>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</si>
  <si>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</si>
  <si>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</si>
  <si>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LSIS3018SS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</si>
  <si>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</si>
  <si>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</si>
  <si>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</si>
  <si>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</si>
  <si>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</si>
  <si>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</si>
  <si>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</si>
  <si>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</si>
  <si>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</si>
  <si>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</si>
  <si>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</si>
  <si>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</si>
  <si>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</si>
  <si>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</si>
  <si>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</si>
  <si>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</si>
  <si>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QuadWash, TrueSteam, ThinQ</t>
  </si>
  <si>
    <t>2.3 CF / 24" Compact All-In-One Washer/Dryer, Ventless, ThinQ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</si>
  <si>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</si>
  <si>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</si>
  <si>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</si>
  <si>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</si>
  <si>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</si>
  <si>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</si>
  <si>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</si>
  <si>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</si>
  <si>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</si>
  <si>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</si>
  <si>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</si>
  <si>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</si>
  <si>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</si>
  <si>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</si>
  <si>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</si>
  <si>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</si>
  <si>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</si>
  <si>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</si>
  <si>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</si>
  <si>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</si>
  <si>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</si>
  <si>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</si>
  <si>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</si>
  <si>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</si>
  <si>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</si>
  <si>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</si>
  <si>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</si>
  <si>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</si>
  <si>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</si>
  <si>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</si>
  <si>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</si>
  <si>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</si>
  <si>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</si>
  <si>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</si>
  <si>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</si>
  <si>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</si>
  <si>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</si>
  <si>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</si>
  <si>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</si>
  <si>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</si>
  <si>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</si>
  <si>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</si>
  <si>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</si>
  <si>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LRFXS2503D</t>
  </si>
  <si>
    <t>LTCS20030S</t>
  </si>
  <si>
    <t>HCED3015D</t>
  </si>
  <si>
    <t>HCED3615D</t>
  </si>
  <si>
    <t>LDP6810SS</t>
  </si>
  <si>
    <t>LDP6810BD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</si>
  <si>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</si>
  <si>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</si>
  <si>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</si>
  <si>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</si>
  <si>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</si>
  <si>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</si>
  <si>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</si>
  <si>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</si>
  <si>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</si>
  <si>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</si>
  <si>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</si>
  <si>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</si>
  <si>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</si>
  <si>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</si>
  <si>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</si>
  <si>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</si>
  <si>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</si>
  <si>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</si>
  <si>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</si>
  <si>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</si>
  <si>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</si>
  <si>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</si>
  <si>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</si>
  <si>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</si>
  <si>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</si>
  <si>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</si>
  <si>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</si>
  <si>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</si>
  <si>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</si>
  <si>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</si>
  <si>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</si>
  <si>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</si>
  <si>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</si>
  <si>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</si>
  <si>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</si>
  <si>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</si>
  <si>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</si>
  <si>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</si>
  <si>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</si>
  <si>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</si>
  <si>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</si>
  <si>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</si>
  <si>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</si>
  <si>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</si>
  <si>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</si>
  <si>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</si>
  <si>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</si>
  <si>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</si>
  <si>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</si>
  <si>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</si>
  <si>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</si>
  <si>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</si>
  <si>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</si>
  <si>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</si>
  <si>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</si>
  <si>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</si>
  <si>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</si>
  <si>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</si>
  <si>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</si>
  <si>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</si>
  <si>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</si>
  <si>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</si>
  <si>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</si>
  <si>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</si>
  <si>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</si>
  <si>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</si>
  <si>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</si>
  <si>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</si>
  <si>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</si>
  <si>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</si>
  <si>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</si>
  <si>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</si>
  <si>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</si>
  <si>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</si>
  <si>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</si>
  <si>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</si>
  <si>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</si>
  <si>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</si>
  <si>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</si>
  <si>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</si>
  <si>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</si>
  <si>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</si>
  <si>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</si>
  <si>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</si>
  <si>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</si>
  <si>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</si>
  <si>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</si>
  <si>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</si>
  <si>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</si>
  <si>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</si>
  <si>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</si>
  <si>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</si>
  <si>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</si>
  <si>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</si>
  <si>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</si>
  <si>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</si>
  <si>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</si>
  <si>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</si>
  <si>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</si>
  <si>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</si>
  <si>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</si>
  <si>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</si>
  <si>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</si>
  <si>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</si>
  <si>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</si>
  <si>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</si>
  <si>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</si>
  <si>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LMXC22626D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</si>
  <si>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</si>
  <si>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</si>
  <si>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</si>
  <si>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</si>
  <si>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</si>
  <si>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LRMVS2806D</t>
  </si>
  <si>
    <t>LRMVS2806S</t>
  </si>
  <si>
    <t>28 CF 4-Door French Door, InstaView DID, Double Freezer, Dual Ice w/ Craft Ice</t>
  </si>
  <si>
    <t>LRMXS2806D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</si>
  <si>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</si>
  <si>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</si>
  <si>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</si>
  <si>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</si>
  <si>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</si>
  <si>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</si>
  <si>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</si>
  <si>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</si>
  <si>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</si>
  <si>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</si>
  <si>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</si>
  <si>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</si>
  <si>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</si>
  <si>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</si>
  <si>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</si>
  <si>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LRSDS2706D</t>
  </si>
  <si>
    <t>LRSDS2706S</t>
  </si>
  <si>
    <t>27 cu.ft. SxS, Door-in-Door, Dual Ice Maker with Craft Ice, PrintProof</t>
  </si>
  <si>
    <t>LRSXS2706B</t>
  </si>
  <si>
    <t>LRSXS2706S</t>
  </si>
  <si>
    <t>LRSXS2706V</t>
  </si>
  <si>
    <t>LRSXS2706W</t>
  </si>
  <si>
    <t>27 cu.ft. SxS, External Ice &amp; Water Dispenser, Smooth Black Finish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</si>
  <si>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</si>
  <si>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</si>
  <si>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</si>
  <si>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</si>
  <si>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</si>
  <si>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</si>
  <si>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</si>
  <si>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</si>
  <si>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</si>
  <si>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LRSES2806S</t>
  </si>
  <si>
    <t>28 cu.ft. SxS, InstaView Only, PrintProof Stainless Steel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</si>
  <si>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</si>
  <si>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</si>
  <si>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</si>
  <si>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</si>
  <si>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LRSOC2306D</t>
  </si>
  <si>
    <t>LRSOC2306S</t>
  </si>
  <si>
    <t>22 cu.ft. SxS, Counter Depth, InstaView Glass, Dual Ice Maker with Craft Ice, PrintProof Black Stainless Steel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</si>
  <si>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</si>
  <si>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</si>
  <si>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</si>
  <si>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</si>
  <si>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</si>
  <si>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</si>
  <si>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</si>
  <si>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</si>
  <si>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</si>
  <si>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</si>
  <si>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</si>
  <si>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</si>
  <si>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</si>
  <si>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</si>
  <si>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</si>
  <si>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</si>
  <si>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</si>
  <si>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</si>
  <si>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</si>
  <si>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</si>
  <si>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</si>
  <si>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</si>
  <si>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</si>
  <si>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</si>
  <si>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</si>
  <si>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</si>
  <si>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</si>
  <si>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</si>
  <si>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</si>
  <si>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</si>
  <si>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LRONC0705V</t>
  </si>
  <si>
    <t>7 cuft Single Door Refrigerator, 20" Width, Silver</t>
  </si>
  <si>
    <t>6 cuft Single Door Freezer, 20" Width, Silver</t>
  </si>
  <si>
    <t>24 cu.ft. 3 Door French Door, Counter Depth InstaView DID, Dual Ice: CraftIce™, Measure Fill, PrintProof Stainless Steel</t>
  </si>
  <si>
    <t>Feb Launch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</si>
  <si>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</si>
  <si>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</si>
  <si>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</si>
  <si>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</si>
  <si>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</si>
  <si>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</si>
  <si>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</si>
  <si>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</si>
  <si>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</si>
  <si>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</si>
  <si>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</si>
  <si>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</si>
  <si>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</si>
  <si>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</si>
  <si>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</si>
  <si>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</si>
  <si>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</si>
  <si>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</si>
  <si>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</si>
  <si>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</si>
  <si>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</si>
  <si>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</si>
  <si>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</si>
  <si>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</si>
  <si>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</si>
  <si>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</si>
  <si>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</si>
  <si>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</si>
  <si>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</si>
  <si>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</si>
  <si>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</si>
  <si>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</si>
  <si>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</si>
  <si>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</si>
  <si>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</si>
  <si>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</si>
  <si>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</si>
  <si>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</si>
  <si>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</si>
  <si>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</si>
  <si>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</si>
  <si>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</si>
  <si>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LRFLC2706D</t>
  </si>
  <si>
    <t>LRFLC2706S</t>
  </si>
  <si>
    <t>27 cu ft. 3 Door French Door Counter Depth with Internal Water Dispenser</t>
  </si>
  <si>
    <t>LRFGC2706D</t>
  </si>
  <si>
    <t>LRFGC2706S</t>
  </si>
  <si>
    <t>27 cu ft 3 Door French Door Counter Depth,InstaView® Edge to Edge Only</t>
  </si>
  <si>
    <t>LRFXS2513S</t>
  </si>
  <si>
    <t>25 cu ft. 3 Door French Door, 33' wide Craft Ice, Stainless Steel</t>
  </si>
  <si>
    <t>LRFOC2606D</t>
  </si>
  <si>
    <t>LRFOC2606S</t>
  </si>
  <si>
    <t>26 cu ft 3 Door French Door with InstaView® Edge to Edge Only</t>
  </si>
  <si>
    <t>LRMWS2906D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</si>
  <si>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</si>
  <si>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</si>
  <si>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</si>
  <si>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</si>
  <si>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</si>
  <si>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</si>
  <si>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</si>
  <si>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</si>
  <si>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</si>
  <si>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</si>
  <si>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</si>
  <si>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</si>
  <si>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</si>
  <si>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</si>
  <si>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</si>
  <si>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</si>
  <si>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</si>
  <si>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</si>
  <si>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</si>
  <si>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</si>
  <si>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</si>
  <si>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</si>
  <si>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</si>
  <si>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</si>
  <si>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</si>
  <si>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</si>
  <si>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</si>
  <si>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</si>
  <si>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</si>
  <si>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</si>
  <si>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</si>
  <si>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</si>
  <si>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</si>
  <si>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</si>
  <si>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</si>
  <si>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</si>
  <si>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</si>
  <si>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</si>
  <si>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</si>
  <si>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</si>
  <si>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</si>
  <si>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</si>
  <si>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</si>
  <si>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</si>
  <si>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</si>
  <si>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</si>
  <si>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Bonus
PA</t>
  </si>
  <si>
    <t>Program Name</t>
  </si>
  <si>
    <t>Start Date</t>
  </si>
  <si>
    <t>End Date</t>
  </si>
  <si>
    <t>Offer Details</t>
  </si>
  <si>
    <t>Rebate Amount</t>
  </si>
  <si>
    <t>Category</t>
  </si>
  <si>
    <t>Type</t>
  </si>
  <si>
    <t>Stackable?</t>
  </si>
  <si>
    <t>Execution</t>
  </si>
  <si>
    <t>2017 LG Winter Kitchen Bundle</t>
  </si>
  <si>
    <t>- 4pc (RF/Range/OTR/DW)
- $100 / $200 / $300 / $400 (depends on REF type)</t>
  </si>
  <si>
    <t>MIR</t>
  </si>
  <si>
    <t>2017 LG STUDIO Winter Kitchen Bundle</t>
  </si>
  <si>
    <t>- 2pc = $100
- 3pc = $400
- 4pc = $700
- 4pc with Built-in REF = $1200</t>
  </si>
  <si>
    <t>Instant or MIR</t>
  </si>
  <si>
    <t>2017 LG SIGNATURE Appliance Bundles</t>
  </si>
  <si>
    <t>- Washer + Dryer + SideKick + Pedestal = $500
- REF + Air Purifier = $1000
- REF + Range = $1400
- REF + Range + Air Purifier = $1700</t>
  </si>
  <si>
    <t>2017 Signature Kitchen Suite (1)</t>
  </si>
  <si>
    <t>- REF = $500
- Range or Wall Oven &amp; Cooktop = Free DW or OTR
- Add to above Cooking offer Counter-Depth REF = $500
- Add to above Cooking offer Built-in REF = $1000</t>
  </si>
  <si>
    <t>2017 LG Pick 3 Kitchen Bundle</t>
  </si>
  <si>
    <t>- 3pc (RF/Range/OTR)
- $100 / $200 / $300 (depends on REF type)</t>
  </si>
  <si>
    <t>2017 LG ProBake Power Pair Bundle</t>
  </si>
  <si>
    <t>Power Pair for $100</t>
  </si>
  <si>
    <t>2017 LG Step Up and Save Laundry Pedestal Bundle</t>
  </si>
  <si>
    <t>Buy WM4370 washer or dryer or both with a pedestal(s), you get pedestal at $99 only ($150 or $180 rebate card)</t>
  </si>
  <si>
    <t>2017 LG STUDIO Premium Bundle (1)</t>
  </si>
  <si>
    <t>- 2pc = $100
- 3pc = $400
- 4pc = $700
- 4pc with Built-in REF = $1200
- Bonus laundry ($200 with W+D, $500 with W+D+ Styler)</t>
  </si>
  <si>
    <t>2017 LG Summer Kitchen Bundle</t>
  </si>
  <si>
    <t>- 4pc Stainless = $200
- 4pc Black Stainless = $300</t>
  </si>
  <si>
    <t>2017 LG Summer Laundry Bundle</t>
  </si>
  <si>
    <t>F/L Washer or T/L Dryer &amp; SideKick = $150</t>
  </si>
  <si>
    <t>2017 LG SIGNATURE Summer Appliance Bundles</t>
  </si>
  <si>
    <t>- Bundle ($500, $800, $1500, $1800, $2000, $2500)
- Single Item ($200, $400, $1000)</t>
  </si>
  <si>
    <t>2017 LG Styler Bundle</t>
  </si>
  <si>
    <t>Washer + Dryer + Styler</t>
  </si>
  <si>
    <t>2017 Signature Kitchen Suite (2)</t>
  </si>
  <si>
    <t>2017 LG Fall Kitchen Bundle</t>
  </si>
  <si>
    <t>- 4pc (RF/Range or Wall Oven/OTR or Cooktop/DW)
- $100 / $200 / $300 / $400 (depends on REF type)
- $100 kicker for Black Stainless / $100 kicker for Laundry pair</t>
  </si>
  <si>
    <t>2017 LG STUDIO Premium Bundle (2)</t>
  </si>
  <si>
    <t>2017 LG SIGNATURE Fall Kitchen Bundle</t>
  </si>
  <si>
    <t>- Bundle ($800, $1500, $1800, $2000)
- Single Item ($200, $400, $1000)</t>
  </si>
  <si>
    <t>2017 LG SIGNATURE Laundry &amp; Air Purifier Bundle</t>
  </si>
  <si>
    <t>- W+D+S+P &amp; AP = $500
- W/D Combo + S + AP = $500</t>
  </si>
  <si>
    <t>2017 LG Fall Laundry Bundle</t>
  </si>
  <si>
    <t>2017 LG Smart Home Promotion</t>
  </si>
  <si>
    <t>Buy 1 or more LG Smart Appliance and get a Google Home in-store</t>
  </si>
  <si>
    <t>In store Fulfillment</t>
  </si>
  <si>
    <t>2017 LG SIGNATURE Winter Kitchen Bundle</t>
  </si>
  <si>
    <t>2017 LG Black Friday Kitchen Bundle</t>
  </si>
  <si>
    <t>- 4pc Stainless = $200
- 4pc Black Stainless / Black Matte = $300</t>
  </si>
  <si>
    <t>2018 LG Buy More Save More Kitchen Bundle</t>
  </si>
  <si>
    <t>- 3, 4, 5, 6 pc = $200, $300, $400, $500</t>
  </si>
  <si>
    <t>Package Bundle</t>
  </si>
  <si>
    <t>2018 Q1 SPIFF</t>
  </si>
  <si>
    <t>- Quarterly SPIFF program (RSA / Dealer / Builder)</t>
  </si>
  <si>
    <t>SPIFF</t>
  </si>
  <si>
    <t>2018 SIGNATURE KITCHEN SUITE Bundle</t>
  </si>
  <si>
    <t>- Dual Fuel Range / Built-In Column REF &amp; Freezer = $1,000
- Built-In Column REF or Freezer = $500
- Gas Pro Range / 42" SxS REF = $700
- 36" FD REF / Slide-In Range / Wall Oven &amp; Cooktop = $500
- Bonus rebates ($500, $300, $100)</t>
  </si>
  <si>
    <t>2018 Regional Financing - Q1</t>
  </si>
  <si>
    <t>- Financing support for 4pc Kitchen Package purchase</t>
  </si>
  <si>
    <t>Value Add</t>
  </si>
  <si>
    <t>2018 LG Ultimate Laundry Room Rebate</t>
  </si>
  <si>
    <t>- W+D+S+P &amp; Styler = $500
- W+D+Styler = $400
- W+D+S+P = $300
- W/D + S = $150</t>
  </si>
  <si>
    <t>2018 Regional Fast Cash - 1H</t>
  </si>
  <si>
    <t>- Buy-In support of all categories</t>
  </si>
  <si>
    <t>Group Show</t>
  </si>
  <si>
    <t>2018 LG SIGNATURE Spring Appliance Bundles</t>
  </si>
  <si>
    <t>2018 Q2 SPIFF</t>
  </si>
  <si>
    <t>2018 LG PuriCare™ Filter Offer</t>
  </si>
  <si>
    <t>- Buy eligible Air Purifier and get a free air filter
- Claim method is online submission only</t>
  </si>
  <si>
    <t>Online</t>
  </si>
  <si>
    <t>2018 LG NECO Earth Day Microwave Installation Offer</t>
  </si>
  <si>
    <t>- Buy a pair of Range and OTR and get $50 rebate for installation</t>
  </si>
  <si>
    <t>2018 LG Smart Home Promotion</t>
  </si>
  <si>
    <t>- Buy 1 InstaView Ref and get 2 Google Home Minis;
- Buy high-end Laundry pair and get 2 Google Minis</t>
  </si>
  <si>
    <t>Smart Bundle</t>
  </si>
  <si>
    <t>2018 Regional Financing - Q2</t>
  </si>
  <si>
    <t>- Financing support for 4pc Kitchen Package or 4pc or 5pc Laundry Bundle Package purchase</t>
  </si>
  <si>
    <t>2018 LG Summer Kitchen Bundle</t>
  </si>
  <si>
    <t>- 4pc Stainless = $200
- 4pc Black Stainless = $300
- 4pc Matte Black Stainless = $400</t>
  </si>
  <si>
    <t>- W+D+SK+P = $300
- W+D/SK+Styler = $400</t>
  </si>
  <si>
    <t>2018 LG SIGNATURE Summer Appliance Bundles</t>
  </si>
  <si>
    <t>- Bundle ($500, $800, $1500, $1800, $2000, $2500)
- Single Item ($200, $400, $1000)
- Free HomBot for 4pc purchasers</t>
  </si>
  <si>
    <t>2018 LG Specialty Laundry Rebate</t>
  </si>
  <si>
    <t>- Buy a Specialty Pair (1388) = $200
- Buy a Specialty Combo (3488) = $200</t>
  </si>
  <si>
    <t>2018 Q3 SPIFF</t>
  </si>
  <si>
    <t>2018 Regional Fast Cash - 2H</t>
  </si>
  <si>
    <t>- Buy 1 InstaView Ref and get a free Amazon Echo
- Buy Smart Laundry pair and get a free Amazon Echo</t>
  </si>
  <si>
    <t>IR</t>
  </si>
  <si>
    <t>- 2, 3, 4pc = $50, $200, $300, $400 (for InstaView)</t>
  </si>
  <si>
    <t>2018 LG SIGNATURE Fall Appliance Bundle</t>
  </si>
  <si>
    <t>2018 Regional Financing - Q3</t>
  </si>
  <si>
    <t>2018 NAVY Buy More Save More Program</t>
  </si>
  <si>
    <t>2018 PCR Whole House Financing</t>
  </si>
  <si>
    <t>2018 Q4 SPIFF</t>
  </si>
  <si>
    <t>2018 LG Black Friday Kitchen Bundle</t>
  </si>
  <si>
    <t>- 4pc Stainless = $250
- 4pc Black Stainless / Matte Black Stainless= $350</t>
  </si>
  <si>
    <t>2018 Regional Financing - Q4</t>
  </si>
  <si>
    <t>- Financing support for 4pc Kitchen Package</t>
  </si>
  <si>
    <t>2018 LG SIGNATURE Black Friday Appliance Bundles</t>
  </si>
  <si>
    <t>2019 LG Buy More Save More Kitchen Bundle</t>
  </si>
  <si>
    <t>- 2, 3, 4, and 5pc = $50, $200, $300, $500
- 5pc is Built-in specific pkg 
  (REF + DW + Wall Oven + Cooktop + Microwave Oven)</t>
  </si>
  <si>
    <t>2019 SIGNATURE KITCHEN SUITE Bundle</t>
  </si>
  <si>
    <t>- Dual Fuel Range / Built-In Column REF &amp; Freezer = $1,000
- Built-In Column REF or Freezer = $500
- Column Wine Ref = $500
- Gas Pro Range = $750
- 36" FD REF / Slide-In Range / Wall Oven &amp; Cooktop = $500
- Bonus rebates ($500, $300, $100)</t>
  </si>
  <si>
    <t>2019 LG SIGNATURE Winter Appliance Bundles</t>
  </si>
  <si>
    <t>2019 LG Ultimate Laundry Room Rebate</t>
  </si>
  <si>
    <t>- W+D+SK+P = $150
- W+D/SK+Styler = $300</t>
  </si>
  <si>
    <t>2019 LG Spring Kitchen Bundle</t>
  </si>
  <si>
    <t>- Buy 4pc Kitchen (REF + Range/Wall Oven + OTR/Cooktop + Dish)
- Receive 10% off invoice price (before taxes)</t>
  </si>
  <si>
    <t>2019 LG SIGNATURE Appliance Bundles</t>
  </si>
  <si>
    <t>2019 LG SIGNATURE Bundles</t>
  </si>
  <si>
    <t>- Bundle ($500, $800, $1500, $1800, $2000, $2500)
- Single Item ($200, $400, $500, $800, $1000)
- Bonus Rebate ($1300, $700) for purchasing TV on Appliance package</t>
  </si>
  <si>
    <t>2019 LG Independence Day Kitchen Bundle</t>
  </si>
  <si>
    <t>- Buy specific 4pc kitchen pacage (Good/Good II/Better/Best/Built-in)
- Rebate tiers are $500 / $800 / $800 / $900 / $900</t>
  </si>
  <si>
    <t>2019 LG STUDIO Buy More Save More Kitchen Bundle</t>
  </si>
  <si>
    <t>- 2, 3, 4, and 5pc = $100, $300, $500, $700
- 5pc is Built-in specific pkg 
  (REF + DW + Wall Oven + Cooktop + Microwave Oven)</t>
  </si>
  <si>
    <t>Up to $700</t>
  </si>
  <si>
    <t>Kitchen</t>
  </si>
  <si>
    <t>2019 LG Buy More Save More Appliance Bundle</t>
  </si>
  <si>
    <t>- 2, 3, 4, and 5pc = $50, $200, $300, $500
- 5pc is Built-in specific pkg 
  (REF + DW + Wall Oven + Cooktop +5th item)
- Laundry only eligible from 3-, 4-, and 5pc</t>
  </si>
  <si>
    <t>Up to $500</t>
  </si>
  <si>
    <t>Kitchen &amp; Laundry</t>
  </si>
  <si>
    <t>Up to $2500</t>
  </si>
  <si>
    <t>Kitchen, Laundry &amp; Emerging</t>
  </si>
  <si>
    <t>2019 LG Fill Your Fridge Rebate</t>
  </si>
  <si>
    <t>- Buy an eligible REF and receive rebate for groceries up to $200</t>
  </si>
  <si>
    <t>Up to $200</t>
  </si>
  <si>
    <t>Refrigerator</t>
  </si>
  <si>
    <t>2019 LG TwinWash Bundle Rebate</t>
  </si>
  <si>
    <t>- Buy a Front Load Washer and SideKick and receive $150 rebate</t>
  </si>
  <si>
    <t>Laundry</t>
  </si>
  <si>
    <t>- For Stainless 2, 3, 4, and 5pc = $50, $200, $300, $500
- Black Stainless 2, 3, 4, and 5pc = $50, $200, $450, $500
- 5pc is Built-in specific pkg 
  (REF + DW + Wall Oven + Cooktop +5th item*)
  * 5th item can be CMO &amp; Trim kit, OTR, or STUDIO Hood vent
- Electric Cooktop can be claimed either ST or BTS.</t>
  </si>
  <si>
    <t>2019 LG Ultimate Cleaning Solution Rebate</t>
  </si>
  <si>
    <t>- Buy a 2-Piece Laundry Suite + A9 Bundle and Get a $200 Rebate
- Buy a 2-Piece Laundry Suite + Styler Bundle and Get a $300 Rebate
- Buy a 2-Piece Laundry Suite + A9 and Styler Bundle and Get a $400 Rebate</t>
  </si>
  <si>
    <t>Up to $400</t>
  </si>
  <si>
    <t>Laundry &amp; Emerging</t>
  </si>
  <si>
    <t>2019 LG Craft Ice Refrigerator Value Add Promotion</t>
  </si>
  <si>
    <t>- Buy eligible refrigerator and receive a gift of 4-piece glasses and a decanter set (retail value $70)</t>
  </si>
  <si>
    <t>N/A</t>
  </si>
  <si>
    <t>- Bundle ($500, $1100, $1200, $1700, $2000, $2500)
- Single Item ($300, $600, $600)</t>
  </si>
  <si>
    <t>2019 LG &amp; Tasty Cookie Club Offer Program</t>
  </si>
  <si>
    <t>Buy eligible LG Core Range model with Probake Convection Oven and receive one year subscription to the LG &amp; Tasty Cookie Club (1 Cookie Club Kit every (3) Months; Per a 12 month period</t>
  </si>
  <si>
    <t>N./A</t>
  </si>
  <si>
    <t>Cooking</t>
  </si>
  <si>
    <t>on-line rebate</t>
  </si>
  <si>
    <t>2019 LG Black Friday Kitchen Bundle</t>
  </si>
  <si>
    <t>- Buy 4pc from Focus Package and receive a rebate up to $791
- Build your own 4pc+ kitchen package and receive 10% off before taxes</t>
  </si>
  <si>
    <t>Up to $791</t>
  </si>
  <si>
    <t>2020 LG Appliance Bundle Savings</t>
  </si>
  <si>
    <t>Kitchen and Laundry Appliances
5% of 3pc Appliances  
10% of 4pc+ Appliances</t>
  </si>
  <si>
    <t>5% of 3pc 
10% of 4pc+</t>
  </si>
  <si>
    <t>Kitchen &amp; Laundry + STUDIO Step Up</t>
  </si>
  <si>
    <t>No</t>
  </si>
  <si>
    <t>2020 LG STUDIO Kitchen Bundle Rebate</t>
  </si>
  <si>
    <t>- Buy [Dishwasher] + 3 or more LG STUDIO Major Kitchen Appliance and receive a rebate for the pre-tax value of the Dishwasher - up to $1299</t>
  </si>
  <si>
    <t>Up to $1299 pre-tax value of a dishwasher purchase price</t>
  </si>
  <si>
    <t>STUDIO KITCHEN</t>
  </si>
  <si>
    <t>2020 LG SKS Bundle</t>
  </si>
  <si>
    <t>Cooking- Dual Fuel Pro $1,000, Gas Pro Range $750, Wall Oven + Rangetop $1,000,
Wall Oven + Cooktop $500, Slide-In-Range $500.00
REF - Built-In French door $1,000, Built-In Column Ref/Freezer/Wine Ref $500,Freestanding Ref $500
Qualifying Bonus ($500,$300,$100)</t>
  </si>
  <si>
    <t>up to $3,800</t>
  </si>
  <si>
    <t>SKS</t>
  </si>
  <si>
    <t>2020 LG Signature Winter Appliance Bundles</t>
  </si>
  <si>
    <t>Buy Package (2, 3, 4pc) or Buy a single item (REF/RANGE/DW/AP) to get a rebate</t>
  </si>
  <si>
    <t>2020 LG TwinWash Bundle Rebate</t>
  </si>
  <si>
    <t>2020 LG Fill Your Fridge</t>
  </si>
  <si>
    <t>- Buy an eligible REF and receive rebate for groceries worth up to $200</t>
  </si>
  <si>
    <t>up to $200.00</t>
  </si>
  <si>
    <t>2020 LG Ultimate Cleaning Solution Rebate</t>
  </si>
  <si>
    <t>$200 / $300 / $400</t>
  </si>
  <si>
    <t>2020 LG Built-In Wall Oven &amp; Cooktop Installation Rebate</t>
  </si>
  <si>
    <t>- Buy an eligible  Built-In Wall Oven + Cooktop and receive 
a rebate of the pre-tax cost of installation up to $200</t>
  </si>
  <si>
    <t>Yes</t>
  </si>
  <si>
    <t>2020 LG Dishwasher Installation Rebate Value Add</t>
  </si>
  <si>
    <t>- Buy an eligible Dishwasher and receive a rebate of the 
pre-tax cost of installation up to $100</t>
  </si>
  <si>
    <t>up to $100</t>
  </si>
  <si>
    <t>Dishwasher</t>
  </si>
  <si>
    <t>2020 LG SIGNATURE Bundle</t>
  </si>
  <si>
    <t>2020 LG STUDIO Kitchen Bundle</t>
  </si>
  <si>
    <t>- Buy 4 or more eligible LG STUDIO Major Kitchen Appliances
and receive a rebate of $1,000.</t>
  </si>
  <si>
    <t>STUDIO Kitchen</t>
  </si>
  <si>
    <t>2020 LG TwinWash Bundle</t>
  </si>
  <si>
    <t>- Buy a 2-Piece Washer + Dishwasher and Get a $50 Rebate
- Buy a 2-Piece Laundry Suite + A9 Bundle and Get a $200 Rebate
- Buy a 2-Piece Laundry Suite + Styler Bundle and Get a $300 Rebate
- Buy a 2-Piece Laundry Suite + A9 and Styler Bundle and Get a $400 Rebate</t>
  </si>
  <si>
    <t>$50 / $200 / $300 / $400</t>
  </si>
  <si>
    <t>Dishwasher, Laundry &amp; Emerging</t>
  </si>
  <si>
    <t>2020 LG Proactive Customer Care - 1 Year Extended Limited
Warranty Promotion</t>
  </si>
  <si>
    <t>Consumers who purchase select LG STUDIO or LG branded Appliances between April 16, 2020 and July 22,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</si>
  <si>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Valued at up to $185</t>
  </si>
  <si>
    <t>ThinQ App</t>
  </si>
  <si>
    <t>Kitchen and Laundry Appliances
5% of 3pc Appliances  
10% of 4pc+ Appliances
Bonus Offer: Buy 4 pc (special Package) + more and receive 10% + 
Kicker Amt of $169/$119/$109 depends on Ref Model listed in Bonus offer</t>
  </si>
  <si>
    <t>-5% of 3pc 
-10% of 4pc+
-10% + bonus on Special 4 PC package</t>
  </si>
  <si>
    <t>2020 LG Home Essentials</t>
  </si>
  <si>
    <t>- Buy select 2pc - Refrigerator and Washer and receive 5%</t>
  </si>
  <si>
    <t>Ref + Washer</t>
  </si>
  <si>
    <t>2020 LG 4-Piece Kitchen Power Package</t>
  </si>
  <si>
    <t>Purchase eligible 4 pc Kitchen Package:
Refrigerator (LRSES2706V) + Dishwasher (LDF5545SS) + Electric Range (LRE3061ST) or Gas Range (LRG3061ST) + Over the Range Microwave (LMV2031ST)</t>
  </si>
  <si>
    <t>10% plus $85 Bonus</t>
  </si>
  <si>
    <t>Kitchen, Laundry and Vac models
5% of 3pc Appliances
10% of 4pc+ Appliances
Maximum number of products in the same category allowed is 1</t>
  </si>
  <si>
    <t>Instant or
Online Redemption</t>
  </si>
  <si>
    <t>2020 LG Power Pair Bundle Rebate</t>
  </si>
  <si>
    <t>Buy select 2 pc Over the Range Microwave &amp; Slide in Range</t>
  </si>
  <si>
    <t>2020 LG Home Appliance and TV Savings</t>
  </si>
  <si>
    <t>Buy 2 or more Kitchen, Laundry, Vacuum and select TV models
Maximum number of products in the same category allowed is 1</t>
  </si>
  <si>
    <t>10% of 2 or more</t>
  </si>
  <si>
    <t>Kitchen, Laundry &amp; Vac + STUDIO Step Up &amp; 
Select NanoCell TV's</t>
  </si>
  <si>
    <t>Kitchen, Laundry and Vac models
5% of 3pc Appliances
10% of 4pc+ Appliances
Kicker Amt of $172/$289/$12
Maximum number of products in the same category allowed is 1</t>
  </si>
  <si>
    <t>5% of 3pc 
10% of 4pc+
Bonus Offer on Select Kitchen Package</t>
  </si>
  <si>
    <t>Consumers who purchase eligible LG branded products between October 01, 2020 and December 03,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</si>
  <si>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Kitchen &amp; Laundry (Select Models)</t>
  </si>
  <si>
    <t>LG Signature Bundle</t>
  </si>
  <si>
    <t>LG Power Pair Bundle Promotion</t>
  </si>
  <si>
    <t>Buy eligible 2 pc Bundle- (1) Double Oven Range &amp; (1) OTR and get $200 rebate</t>
  </si>
  <si>
    <t>LG Black Friday WashTower Bundle</t>
  </si>
  <si>
    <t>Buy select 2 pc Bundle- (1) WashTower &amp; (1) STYLER</t>
  </si>
  <si>
    <t>WashTower $100 / $150 
STYLER  $50 / $100</t>
  </si>
  <si>
    <t>LG Black Friday Appliance Bundle Savings</t>
  </si>
  <si>
    <t>Kitchen, Laundry and Vac models
5% of 3pc Appliances
10% of 4pc+ Appliances
Kicker Amt of $213
Maximum number of products in the same category allowed is 1</t>
  </si>
  <si>
    <t>5% of 3pc Appliances
10% of 4pc+ Appliances
Kicker Amt of $213</t>
  </si>
  <si>
    <t>Kitchen, Laundry, VAC  + STUDIO Step Up</t>
  </si>
  <si>
    <t>LG Black Friday WashTower Flash Rebate</t>
  </si>
  <si>
    <t>Buy eligible WashTower and get a rebate of $200</t>
  </si>
  <si>
    <t>WashTower</t>
  </si>
  <si>
    <t>LG STUDIO Kitchen</t>
  </si>
  <si>
    <t>LG Power Pair</t>
  </si>
  <si>
    <t>Buy eligible 2 pc Bundle- (1) Double Oven Range &amp; (1) OTR and get a rebate 
up to $300</t>
  </si>
  <si>
    <t>up to $300</t>
  </si>
  <si>
    <t>LG Appliance Bundle Savings</t>
  </si>
  <si>
    <t>Kitchen, Laundry and Vac models
5% of 3pc Appliances
10% of 4pc+ Appliances</t>
  </si>
  <si>
    <t>2021 LG SKS Bundle</t>
  </si>
  <si>
    <t>Cooking- Dual Fuel Pro $1,000, Gas Pro Range $750, Rangetop + Induction Cooktop $500,
Wall Oven $500, Slide-In-Range $500.00
REF - Built-In French door $1,000, Built-In Column Ref/Freezer/Wine Ref $500,Freestanding Ref $500, Under Counter Refrigerator $300,
Qualifying Bonus ($1000,$500,$100)</t>
  </si>
  <si>
    <t>up to $4,100</t>
  </si>
  <si>
    <t>Proactive Customer Care</t>
  </si>
  <si>
    <t>Consumers who purchase eligible LG branded products between February 25, 2021 and August 25, 2021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
www.LG-Promos.com/PCC2</t>
  </si>
  <si>
    <t>LG Styler + Stitch Fix Value Add</t>
  </si>
  <si>
    <t>Purchase an eligible STYLER and receive a $200 Stitch fix gift card</t>
  </si>
  <si>
    <t>Online Redemption</t>
  </si>
  <si>
    <t>LG WashTower Bundle</t>
  </si>
  <si>
    <t>Consumers who purchase eligible LG Eligible WashTower and LG Styler bundle between April 01, 2021 and May 19, 2021 may qualify to claim a rebate up to $420.</t>
  </si>
  <si>
    <t>up to $420</t>
  </si>
  <si>
    <t>LG Dish Install Rebate</t>
  </si>
  <si>
    <t>Consumers who purchase an eligible LG Dishwasher and Installation in a single purchase between April 01, 2021 and May 19, 2021may qualify to clam a rebate of the pre-tax cost of installation shown on the receipt worth up to $100</t>
  </si>
  <si>
    <t>Dish</t>
  </si>
  <si>
    <t>MIR or online redemption</t>
  </si>
  <si>
    <t>Kitchen, Laundry, Air Care and Vac models
5% of 3pc Appliances
10% of 4pc+ Appliances
-10% + bonus</t>
  </si>
  <si>
    <t>Kitchen, Laundry, Air Care, VAC  + STUDIO Step Up</t>
  </si>
  <si>
    <t>LG Indy Appliance Bundle Savings</t>
  </si>
  <si>
    <t>Kitchen, Laundry, Air Care and Vac models
5% of 3pc Appliances
10% of 4pc+ Appliances</t>
  </si>
  <si>
    <t>5% of 3pc
10% of 4 pc +</t>
  </si>
  <si>
    <t>LG Power Pair Dish &amp; Range Promotion</t>
  </si>
  <si>
    <t>Buy eligible 2 pc Bundle- (1) Dish &amp; (1) Range and get a rebate 
up to $200</t>
  </si>
  <si>
    <t>(Select) Dish and Range</t>
  </si>
  <si>
    <t>Consumers who purchase eligible LG Eligible WashTower and LG Styler bundle between June 23, 2021 and July 14, 2021 may qualify to claim a rebate up to $420.</t>
  </si>
  <si>
    <t>LG Laundry + Brooklinen Value Add</t>
  </si>
  <si>
    <t>Purchase an eligible Washer + Dryer and receive a $300 Brooklinen gift card</t>
  </si>
  <si>
    <t>up to $4,300</t>
  </si>
  <si>
    <t>LG Craft Ice Refrigerator Value Add Promo</t>
  </si>
  <si>
    <t>Purchase an eligible LG Craft Ice refrigerator and receive a gift box of one (1)
 4-pc glass and decanter</t>
  </si>
  <si>
    <t>Gift Box valued at $70</t>
  </si>
  <si>
    <t>LG</t>
  </si>
  <si>
    <t>LG STUDIO</t>
  </si>
  <si>
    <t>LG Dish Install</t>
  </si>
  <si>
    <t>Consumers who purchase an eligible LG Dishwasher and Installation in a single purchase between October 21, 2021 and November 02, 2021may qualify to clam a rebate of the pre-tax cost of installation shown on the receipt worth up to $100.</t>
  </si>
  <si>
    <t>Kitchen, Laundry, Air Care and Vac models
5% of 3pc Appliances
10% of 4pc+ Appliances
Bonus Offer 1: $100 on Select KP
Bonus Offer 2: Styler Products</t>
  </si>
  <si>
    <t>5% of 3pc
10% of 4 pc +
Bonus Offers: 
Bonus Offer 1: $100 on Select KP
Bonus Offer 2: Styler Products</t>
  </si>
  <si>
    <t>Kitchen, Laundry, Air Care and Vac models
5% of 3pc Appliances
10% of 4pc+ Appliances
Bonus Offer: Styler Products</t>
  </si>
  <si>
    <t>5% of 3pc
10% of 4 pc +
Bonus Offer:  Styler Products</t>
  </si>
  <si>
    <t>LG SIGNATURE</t>
  </si>
  <si>
    <t>Power Pair</t>
  </si>
  <si>
    <t>Buy eligible Range (Slide-In or Double Oven) + OTR and receive a rebate of $200.</t>
  </si>
  <si>
    <t>LG Laundry + Floor Care</t>
  </si>
  <si>
    <t>Buy eligible Floor Care and Laundry (Washer + Dryer or WashTower™) products in a single purchase and qualify to receive an instant rebate worth up to $700.</t>
  </si>
  <si>
    <t>up to $700</t>
  </si>
  <si>
    <t>Laundry + Floor Care</t>
  </si>
  <si>
    <t>Kitchen, Laundry, Air Care and Vac models
5% of 3pc Appliances
10% of 4pc+ Appliances
Bonus:
Styler</t>
  </si>
  <si>
    <t>5% of 3pc
10% of 4 pc +
Bonus Offer:  Styler</t>
  </si>
  <si>
    <t>Buy a bundle 4 or more eligible LG STUDIO Appliance
 and receive a rebate up to $1,500.
4 PC 1,000
5 PC 1,250
6 PC or more 1,500</t>
  </si>
  <si>
    <t>up to $1,500</t>
  </si>
  <si>
    <t>STUDIO Kitchen &amp; Laundry</t>
  </si>
  <si>
    <t>Buy Package (2, or 3pc) or Buy a single item (REF/RANGE/DW) to get a rebate</t>
  </si>
  <si>
    <t>up to 2,000</t>
  </si>
  <si>
    <t>Kitchen and Laundry</t>
  </si>
  <si>
    <t>LG Fanatics Offer</t>
  </si>
  <si>
    <t>Purchase an eligible 2 pc Appliance products and receive a $200 fanatics Gift Card</t>
  </si>
  <si>
    <t>Kitchen, Laundry and Dish (7808's only)</t>
  </si>
  <si>
    <t>2 pc Package Bundle</t>
  </si>
  <si>
    <t>Dish Install</t>
  </si>
  <si>
    <t>Consumers who purchase an eligible LG Dishwasher and Installation in a single purchase between March, 17 2022 and April 20, 2022 may qualify to clam a rebate of the pre-tax cost of installation shown on the receipt worth up to $100.</t>
  </si>
  <si>
    <t>Dish Models
LDP6810BD
LDP6810SS
LDTS5552D
LDTS5552S</t>
  </si>
  <si>
    <t>LG Love The Game NCAA</t>
  </si>
  <si>
    <t>LG LOVE THE GAME NCAA Value Add Offer 03/10/22 04/06/22 Purchase eligible 2 pc appliance products and receive a $200 fanatics Gift Card $200.00 Kitchen, Laundry and Dish (7808's only) 2 pc Package Bundle Yes All Online Redemption</t>
  </si>
  <si>
    <t>Kitchen, Laundry, Air Care, VAC</t>
  </si>
  <si>
    <t>Dish Install 03/17/22 04/20/22 Consumers who purchase an eligible LG Dishwasher and Installation in a single purchase between March, 17 2022 and April 20, 2022 may qualify to clam a rebate of the pre-tax cost of installation shown on the receipt worth up to $100.</t>
  </si>
  <si>
    <t>Up to $100</t>
  </si>
  <si>
    <t>LG Power Pair REF + Dishwasher</t>
  </si>
  <si>
    <t>Buy eligible REF + Dishwasher and receive a rebate of $100</t>
  </si>
  <si>
    <t>Ref + Dishwasher</t>
  </si>
  <si>
    <t>LG Power Pair Built-In Wall Oven and Cooktop</t>
  </si>
  <si>
    <t>Buy eligible Wall Oven + Cooktop and receive a rebate of $200</t>
  </si>
  <si>
    <t>LG STUDIO Appliance Bundle</t>
  </si>
  <si>
    <t>Buy 2 or more eligible LG STUDIO Major Kitchen Appliances and Laundry
and receive a rebate of $1,500</t>
  </si>
  <si>
    <t>LG STUDIO Installation</t>
  </si>
  <si>
    <t>Purchase 4 or more eligible LG Studio products and installatiion service in a single purchase will receive a rebate of $200.</t>
  </si>
  <si>
    <t>Cooking and Laundry</t>
  </si>
  <si>
    <t>LG Memorial Appliance Bundle Savings</t>
  </si>
  <si>
    <t>Kitchen, Laundry, Air Care and Vac models
5% of 3pc Appliances
10% of 4pc+ Appliances
Bonus Offer: Consumers who purchase eligible 4PC package combination will qualify for a bonus rebate up to $982</t>
  </si>
  <si>
    <t>5% of 3pc
10% of 4 pc +
Bonus Offer: Up to $982</t>
  </si>
  <si>
    <t>LG BOGO Refrigerator and Freezer Offer</t>
  </si>
  <si>
    <t>Purchase an eligible LG Refrigerator and Freezer and receive a rebate for 
the cost of the freezer $549.</t>
  </si>
  <si>
    <t>LG Earth Day</t>
  </si>
  <si>
    <t>Select 4PC Package purchased between 4/21-5/18 Earth Day will be 
eligible for a bonus rebate up to $982</t>
  </si>
  <si>
    <t>10% Rebate plus a bonus rebate up to $982</t>
  </si>
  <si>
    <t>Select Kitchen Package</t>
  </si>
  <si>
    <t>LG INDY Appliance Bundle Savings</t>
  </si>
  <si>
    <t>Purchases containing two (2) kitchen products from different categories qualify for a
 5% rebate (excluded items: CMO + Trim kits, laundry, LG Styler®, top, bottom, and single door freezer refrigerators).
3 pc or more 10% 
Bonus option buy 3 or more items that include Wall Oven and Cooktop and get $200 on select models
Bonus Option on Kitchen Products up to $982 on select packages</t>
  </si>
  <si>
    <t>5% on select 2 Pc
10% Rebate plus a 
Bonus on select Wall oven and Cooktop $200
bonus rebate select KP PKG up to $982</t>
  </si>
  <si>
    <t>Cooking, Laundry, Emerging</t>
  </si>
  <si>
    <t>LG Power Pair Range + OTR</t>
  </si>
  <si>
    <t>Purchase Eligible Range (Slide-In or Freestanding) + OTR receive a $200 rebate</t>
  </si>
  <si>
    <t>LG Power PairBuilt-in-Wall Oven + Cooktop</t>
  </si>
  <si>
    <t>Purchase eligible Wall Oven + Cooktop and receive a $200 rebate</t>
  </si>
  <si>
    <t>Kitchen, Air Care and Vac models
5% of 3pc Appliances
10% of 4pc+ Appliances
KP Bonus: $272/$982</t>
  </si>
  <si>
    <t>5% of 3pc
10% of 4 pc +
Bonus Offer:  Kitchen Package</t>
  </si>
  <si>
    <t>Kitchen, Air Care, VAC  + STUDIO Step Up</t>
  </si>
  <si>
    <t>LG BOGO Refrigerator and Compact Ref or  Freezer Offer</t>
  </si>
  <si>
    <t>Purchase an eligible LG Refrigerator and Freezer products and
receive a rebate for cost of the freezer up to $649</t>
  </si>
  <si>
    <t>up to $649</t>
  </si>
  <si>
    <t>Google Smart Home Bundle Offer</t>
  </si>
  <si>
    <t>Buy an eligible model and get a free Google Device Google Nest Hub Gen 2 
via in-store fulfillment</t>
  </si>
  <si>
    <t>99.99 Retail Value</t>
  </si>
  <si>
    <t>Laundry and HE QNED TV</t>
  </si>
  <si>
    <t>Bundle</t>
  </si>
  <si>
    <t>LG Clean Up Bundle (Laundry + Floor Care)</t>
  </si>
  <si>
    <t>Kitchen, Air Care and Vac models
10% of 3pc+ Appliances</t>
  </si>
  <si>
    <t>10% of 3 pc +</t>
  </si>
  <si>
    <t>2022 LG Fill Your Fridge Rebate</t>
  </si>
  <si>
    <t>2022 LG BOGO Refrigerator and Compact Ref or  Freezer Offer</t>
  </si>
  <si>
    <t>Buy an eligible Refrigerator model and Compact Ref or Freezer and receive a rebate 
for the cost of the Compact Ref or Freezer (up to $649)</t>
  </si>
  <si>
    <t>rebate cost of Compact Ref or Freezer up to $649</t>
  </si>
  <si>
    <t>WM6700HBA</t>
  </si>
  <si>
    <t>5.0 cu.ft. Ultra Large Capacity Front Load Washer with ezDispense, Wi-Fi</t>
  </si>
  <si>
    <t>DLEX6700B</t>
  </si>
  <si>
    <t xml:space="preserve">7.4 cu.ft. Ultra Large Capacity  Electric Dryer with Sensor Dry, Wi-Fi </t>
  </si>
  <si>
    <t>DLGX6701B</t>
  </si>
  <si>
    <t>7.4 cu.ft. Ultra Large Capacity  Gas Dryer with Sensor Dry, Wi-Fi</t>
  </si>
  <si>
    <t>EOL</t>
  </si>
  <si>
    <t>LRFCS29D6S</t>
  </si>
  <si>
    <t>29 CF French Door</t>
  </si>
  <si>
    <t>MHES1738F</t>
  </si>
  <si>
    <t>LG STUDIO 1.7 CF Over-the-Range Microwave, Steam Cook</t>
  </si>
  <si>
    <t>Price Decrease 10/20</t>
  </si>
  <si>
    <t>WDP6B</t>
  </si>
  <si>
    <t>Tall Pedestal with Drawer</t>
  </si>
  <si>
    <t>X-13</t>
  </si>
  <si>
    <t>MLK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</si>
</sst>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[$$-409]#,##0.00;\-[$$-409]#,##0.00"/>
    <numFmt numFmtId="229" formatCode="#,##0%;\-#,##0%"/>
  </numFmts>
  <fonts count="2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u/>
      <sz val="10"/>
      <color rgb="FF0000FF"/>
      <name val="Tahoma"/>
      <family val="2"/>
    </font>
    <font>
      <b/>
      <sz val="8"/>
      <color rgb="FF002060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4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4" fillId="0" borderId="0"/>
  </cellStyleXfs>
  <cellXfs count="33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44" fontId="8" fillId="122" borderId="94" xfId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44" fontId="8" fillId="123" borderId="94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8" xfId="1" applyFont="1" applyFill="1" applyBorder="1" applyAlignment="1">
      <alignment horizontal="left" vertical="center" wrapText="1"/>
    </xf>
    <xf numFmtId="44" fontId="8" fillId="123" borderId="98" xfId="1" applyFont="1" applyFill="1" applyBorder="1" applyAlignment="1">
      <alignment horizontal="left" vertical="center" wrapText="1"/>
    </xf>
    <xf numFmtId="44" fontId="8" fillId="122" borderId="99" xfId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100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8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2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3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110" xfId="0" applyFont="1" applyBorder="1" applyAlignment="1">
      <alignment horizontal="center" vertical="center" wrapText="1"/>
    </xf>
    <xf numFmtId="2" fontId="2" fillId="0" borderId="110" xfId="4620" applyNumberFormat="1" applyFont="1" applyBorder="1" applyAlignment="1">
      <alignment horizontal="center" vertical="center" wrapText="1"/>
    </xf>
    <xf numFmtId="0" fontId="2" fillId="0" borderId="110" xfId="4629" applyFont="1" applyBorder="1" applyAlignment="1">
      <alignment vertical="top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2" fillId="0" borderId="113" xfId="1" applyNumberFormat="1" applyFont="1" applyFill="1" applyBorder="1" applyAlignment="1">
      <alignment horizontal="left" vertical="center" wrapText="1"/>
    </xf>
    <xf numFmtId="165" fontId="2" fillId="0" borderId="111" xfId="1" applyNumberFormat="1" applyFont="1" applyFill="1" applyBorder="1" applyAlignment="1">
      <alignment horizontal="center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7" borderId="97" xfId="1" applyNumberFormat="1" applyFont="1" applyFill="1" applyBorder="1" applyAlignment="1">
      <alignment horizontal="left" vertical="center" wrapText="1"/>
    </xf>
    <xf numFmtId="164" fontId="8" fillId="126" borderId="99" xfId="1" applyNumberFormat="1" applyFont="1" applyFill="1" applyBorder="1" applyAlignment="1">
      <alignment horizontal="left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7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1" xfId="6" applyFont="1" applyFill="1" applyBorder="1" applyAlignment="1">
      <alignment vertical="center"/>
    </xf>
    <xf numFmtId="0" fontId="2" fillId="0" borderId="93" xfId="6" applyFont="1" applyFill="1" applyBorder="1" applyAlignment="1">
      <alignment vertical="center"/>
    </xf>
    <xf numFmtId="0" fontId="2" fillId="0" borderId="112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80" xfId="6" applyFont="1" applyFill="1" applyBorder="1" applyAlignment="1">
      <alignment vertical="center"/>
    </xf>
    <xf numFmtId="0" fontId="2" fillId="0" borderId="84" xfId="6" applyFont="1" applyFill="1" applyBorder="1" applyAlignment="1">
      <alignment vertical="center"/>
    </xf>
    <xf numFmtId="0" fontId="2" fillId="0" borderId="114" xfId="6" applyFont="1" applyFill="1" applyBorder="1" applyAlignment="1">
      <alignment vertical="center"/>
    </xf>
    <xf numFmtId="164" fontId="2" fillId="0" borderId="115" xfId="1" applyNumberFormat="1" applyFont="1" applyFill="1" applyBorder="1" applyAlignment="1">
      <alignment horizontal="left" vertical="center" wrapText="1"/>
    </xf>
    <xf numFmtId="164" fontId="2" fillId="0" borderId="116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3" borderId="114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0" fontId="211" fillId="0" borderId="78" xfId="4625" applyFont="1" applyBorder="1" applyAlignment="1">
      <alignment horizontal="center" vertical="center" wrapText="1"/>
    </xf>
    <xf numFmtId="0" fontId="213" fillId="0" borderId="82" xfId="4625" applyFont="1" applyBorder="1" applyAlignment="1">
      <alignment horizontal="center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7" xfId="1" applyNumberFormat="1" applyFont="1" applyFill="1" applyBorder="1" applyAlignment="1">
      <alignment horizontal="right" vertical="center"/>
    </xf>
    <xf numFmtId="227" fontId="207" fillId="125" borderId="118" xfId="1" applyNumberFormat="1" applyFont="1" applyFill="1" applyBorder="1" applyAlignment="1">
      <alignment horizontal="center" vertical="center"/>
    </xf>
    <xf numFmtId="0" fontId="7" fillId="2" borderId="119" xfId="2" applyFont="1" applyFill="1" applyBorder="1" applyAlignment="1" applyProtection="1">
      <alignment horizontal="center" wrapText="1"/>
      <protection hidden="1"/>
    </xf>
    <xf numFmtId="0" fontId="7" fillId="2" borderId="120" xfId="2" applyFont="1" applyFill="1" applyBorder="1" applyAlignment="1" applyProtection="1">
      <alignment horizontal="center" wrapText="1"/>
      <protection hidden="1"/>
    </xf>
    <xf numFmtId="0" fontId="7" fillId="2" borderId="121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81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227" fontId="207" fillId="124" borderId="122" xfId="1" applyNumberFormat="1" applyFont="1" applyFill="1" applyBorder="1" applyAlignment="1">
      <alignment horizontal="right" vertical="center"/>
    </xf>
    <xf numFmtId="227" fontId="207" fillId="124" borderId="123" xfId="1" applyNumberFormat="1" applyFont="1" applyFill="1" applyBorder="1" applyAlignment="1">
      <alignment horizontal="center" vertical="center"/>
    </xf>
    <xf numFmtId="165" fontId="8" fillId="122" borderId="100" xfId="46851" applyNumberFormat="1" applyFont="1" applyFill="1" applyBorder="1" applyAlignment="1">
      <alignment horizontal="center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114" xfId="1" applyNumberFormat="1" applyFont="1" applyFill="1" applyBorder="1" applyAlignment="1">
      <alignment horizontal="left" vertical="center" wrapText="1"/>
    </xf>
    <xf numFmtId="165" fontId="8" fillId="123" borderId="100" xfId="46851" applyNumberFormat="1" applyFont="1" applyFill="1" applyBorder="1" applyAlignment="1">
      <alignment horizontal="center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wrapText="1"/>
    </xf>
    <xf numFmtId="164" fontId="8" fillId="123" borderId="7" xfId="1" applyNumberFormat="1" applyFont="1" applyFill="1" applyBorder="1" applyAlignment="1">
      <alignment horizontal="left" wrapText="1"/>
    </xf>
    <xf numFmtId="164" fontId="8" fillId="122" borderId="71" xfId="1" applyNumberFormat="1" applyFont="1" applyFill="1" applyBorder="1" applyAlignment="1">
      <alignment horizontal="left" wrapText="1"/>
    </xf>
    <xf numFmtId="164" fontId="8" fillId="126" borderId="98" xfId="1" applyNumberFormat="1" applyFont="1" applyFill="1" applyBorder="1" applyAlignment="1">
      <alignment horizontal="left" vertical="center" wrapText="1"/>
    </xf>
    <xf numFmtId="0" fontId="2" fillId="0" borderId="112" xfId="6" applyFont="1" applyFill="1" applyBorder="1" applyAlignment="1">
      <alignment horizontal="left" vertical="center" indent="1"/>
    </xf>
    <xf numFmtId="0" fontId="2" fillId="0" borderId="84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14" xfId="6" applyFont="1" applyFill="1" applyBorder="1" applyAlignment="1">
      <alignment horizontal="left" vertical="center"/>
    </xf>
    <xf numFmtId="0" fontId="2" fillId="0" borderId="112" xfId="6" applyFont="1" applyFill="1" applyBorder="1" applyAlignment="1">
      <alignment horizontal="left" vertical="center"/>
    </xf>
    <xf numFmtId="0" fontId="2" fillId="0" borderId="89" xfId="6" applyFont="1" applyFill="1" applyBorder="1" applyAlignment="1">
      <alignment vertical="center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0" fontId="211" fillId="0" borderId="2" xfId="4625" applyFont="1" applyFill="1" applyBorder="1" applyAlignment="1">
      <alignment horizontal="center" vertical="center" wrapText="1"/>
    </xf>
    <xf numFmtId="2" fontId="2" fillId="0" borderId="110" xfId="4620" applyNumberFormat="1" applyFont="1" applyFill="1" applyBorder="1" applyAlignment="1">
      <alignment horizontal="center" vertical="center" wrapText="1"/>
    </xf>
    <xf numFmtId="0" fontId="2" fillId="0" borderId="110" xfId="4629" applyFont="1" applyFill="1" applyBorder="1" applyAlignment="1">
      <alignment vertical="top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4625" applyFont="1" applyFill="1" applyBorder="1" applyAlignment="1">
      <alignment horizontal="center" vertical="center" wrapText="1"/>
    </xf>
    <xf numFmtId="0" fontId="2" fillId="0" borderId="8" xfId="4629" applyFont="1" applyFill="1" applyBorder="1" applyAlignment="1">
      <alignment vertical="top" wrapText="1"/>
    </xf>
    <xf numFmtId="2" fontId="2" fillId="0" borderId="8" xfId="4620" applyNumberFormat="1" applyFont="1" applyFill="1" applyBorder="1" applyAlignment="1">
      <alignment horizontal="center" vertical="center" wrapText="1"/>
    </xf>
    <xf numFmtId="0" fontId="2" fillId="0" borderId="82" xfId="0" applyFont="1" applyFill="1" applyBorder="1" applyAlignment="1">
      <alignment horizontal="center" vertical="center" wrapText="1"/>
    </xf>
    <xf numFmtId="0" fontId="2" fillId="0" borderId="82" xfId="4625" applyFont="1" applyFill="1" applyBorder="1" applyAlignment="1">
      <alignment horizontal="center" vertical="center" wrapText="1"/>
    </xf>
    <xf numFmtId="2" fontId="2" fillId="0" borderId="82" xfId="4620" applyNumberFormat="1" applyFont="1" applyFill="1" applyBorder="1" applyAlignment="1">
      <alignment horizontal="center" vertical="center" wrapText="1"/>
    </xf>
    <xf numFmtId="0" fontId="2" fillId="0" borderId="82" xfId="4629" applyFont="1" applyFill="1" applyBorder="1" applyAlignment="1">
      <alignment vertical="top" wrapText="1"/>
    </xf>
    <xf numFmtId="0" fontId="2" fillId="0" borderId="94" xfId="0" applyFont="1" applyFill="1" applyBorder="1" applyAlignment="1">
      <alignment horizontal="center" vertical="center" wrapText="1"/>
    </xf>
    <xf numFmtId="2" fontId="2" fillId="0" borderId="94" xfId="4620" applyNumberFormat="1" applyFont="1" applyFill="1" applyBorder="1" applyAlignment="1">
      <alignment horizontal="center" vertical="center" wrapText="1"/>
    </xf>
    <xf numFmtId="0" fontId="2" fillId="0" borderId="94" xfId="4629" applyFont="1" applyFill="1" applyBorder="1" applyAlignment="1">
      <alignment vertical="top" wrapText="1"/>
    </xf>
    <xf numFmtId="0" fontId="213" fillId="0" borderId="2" xfId="4625" applyFont="1" applyFill="1" applyBorder="1" applyAlignment="1">
      <alignment horizontal="center" vertical="center" wrapText="1"/>
    </xf>
    <xf numFmtId="0" fontId="2" fillId="0" borderId="2" xfId="4625" applyFont="1" applyFill="1" applyBorder="1" applyAlignment="1">
      <alignment horizontal="center" vertical="center" wrapText="1"/>
    </xf>
    <xf numFmtId="0" fontId="211" fillId="0" borderId="8" xfId="4625" applyFont="1" applyFill="1" applyBorder="1" applyAlignment="1">
      <alignment horizontal="center" vertical="center" wrapText="1"/>
    </xf>
    <xf numFmtId="0" fontId="2" fillId="0" borderId="78" xfId="4629" applyFont="1" applyFill="1" applyBorder="1" applyAlignment="1">
      <alignment vertical="top" wrapText="1"/>
    </xf>
    <xf numFmtId="0" fontId="211" fillId="0" borderId="94" xfId="4625" applyFont="1" applyFill="1" applyBorder="1" applyAlignment="1">
      <alignment horizontal="center" vertical="center" wrapText="1"/>
    </xf>
    <xf numFmtId="0" fontId="2" fillId="0" borderId="98" xfId="0" applyFont="1" applyFill="1" applyBorder="1" applyAlignment="1">
      <alignment horizontal="center" vertical="center" wrapText="1"/>
    </xf>
    <xf numFmtId="0" fontId="211" fillId="0" borderId="98" xfId="4625" applyFont="1" applyFill="1" applyBorder="1" applyAlignment="1">
      <alignment horizontal="center" vertical="center" wrapText="1"/>
    </xf>
    <xf numFmtId="2" fontId="2" fillId="0" borderId="98" xfId="4620" applyNumberFormat="1" applyFont="1" applyFill="1" applyBorder="1" applyAlignment="1">
      <alignment horizontal="center" vertical="center" wrapText="1"/>
    </xf>
    <xf numFmtId="0" fontId="2" fillId="0" borderId="98" xfId="4629" applyFont="1" applyFill="1" applyBorder="1" applyAlignment="1">
      <alignment vertical="top" wrapText="1"/>
    </xf>
    <xf numFmtId="0" fontId="2" fillId="0" borderId="79" xfId="0" applyFont="1" applyFill="1" applyBorder="1" applyAlignment="1">
      <alignment horizontal="center" vertical="center" wrapText="1"/>
    </xf>
    <xf numFmtId="0" fontId="2" fillId="0" borderId="79" xfId="4625" applyFont="1" applyFill="1" applyBorder="1" applyAlignment="1">
      <alignment horizontal="center" vertical="center" wrapText="1"/>
    </xf>
    <xf numFmtId="2" fontId="2" fillId="0" borderId="79" xfId="4620" applyNumberFormat="1" applyFont="1" applyFill="1" applyBorder="1" applyAlignment="1">
      <alignment horizontal="center" vertical="center" wrapText="1"/>
    </xf>
    <xf numFmtId="0" fontId="2" fillId="0" borderId="79" xfId="4629" applyFont="1" applyFill="1" applyBorder="1" applyAlignment="1">
      <alignment vertical="top" wrapText="1"/>
    </xf>
    <xf numFmtId="0" fontId="210" fillId="0" borderId="2" xfId="4625" applyFont="1" applyFill="1" applyBorder="1" applyAlignment="1">
      <alignment horizontal="center" vertical="center" wrapText="1"/>
    </xf>
    <xf numFmtId="0" fontId="211" fillId="0" borderId="78" xfId="4625" applyFont="1" applyFill="1" applyBorder="1" applyAlignment="1">
      <alignment horizontal="center" vertical="center" wrapText="1"/>
    </xf>
    <xf numFmtId="0" fontId="210" fillId="0" borderId="8" xfId="4625" applyFont="1" applyFill="1" applyBorder="1" applyAlignment="1">
      <alignment horizontal="center" vertical="center" wrapText="1"/>
    </xf>
    <xf numFmtId="0" fontId="2" fillId="0" borderId="110" xfId="0" applyFont="1" applyFill="1" applyBorder="1" applyAlignment="1">
      <alignment horizontal="center" vertical="center" wrapText="1"/>
    </xf>
    <xf numFmtId="0" fontId="2" fillId="0" borderId="110" xfId="4625" applyFont="1" applyFill="1" applyBorder="1" applyAlignment="1">
      <alignment horizontal="center" vertical="center" wrapText="1"/>
    </xf>
    <xf numFmtId="0" fontId="2" fillId="0" borderId="78" xfId="0" applyFont="1" applyFill="1" applyBorder="1" applyAlignment="1">
      <alignment horizontal="center" vertical="center" wrapText="1"/>
    </xf>
    <xf numFmtId="2" fontId="2" fillId="0" borderId="78" xfId="4620" applyNumberFormat="1" applyFont="1" applyFill="1" applyBorder="1" applyAlignment="1">
      <alignment horizontal="center" vertical="center" wrapText="1"/>
    </xf>
    <xf numFmtId="0" fontId="211" fillId="0" borderId="110" xfId="4625" applyFont="1" applyFill="1" applyBorder="1" applyAlignment="1">
      <alignment horizontal="center" vertical="center" wrapText="1"/>
    </xf>
    <xf numFmtId="0" fontId="2" fillId="0" borderId="90" xfId="4625" applyFont="1" applyFill="1" applyBorder="1" applyAlignment="1">
      <alignment horizontal="center" vertical="center" wrapText="1"/>
    </xf>
    <xf numFmtId="0" fontId="2" fillId="0" borderId="90" xfId="4629" applyFont="1" applyFill="1" applyBorder="1" applyAlignment="1">
      <alignment vertical="top" wrapText="1"/>
    </xf>
    <xf numFmtId="164" fontId="2" fillId="0" borderId="96" xfId="1" applyNumberFormat="1" applyFont="1" applyFill="1" applyBorder="1" applyAlignment="1">
      <alignment horizontal="left" vertical="center" wrapText="1"/>
    </xf>
    <xf numFmtId="0" fontId="2" fillId="0" borderId="94" xfId="4625" applyFont="1" applyFill="1" applyBorder="1" applyAlignment="1">
      <alignment horizontal="center" vertical="center" wrapText="1"/>
    </xf>
    <xf numFmtId="0" fontId="2" fillId="0" borderId="90" xfId="0" applyFont="1" applyFill="1" applyBorder="1" applyAlignment="1">
      <alignment horizontal="center" vertical="center" wrapText="1"/>
    </xf>
    <xf numFmtId="2" fontId="2" fillId="0" borderId="90" xfId="4620" applyNumberFormat="1" applyFont="1" applyFill="1" applyBorder="1" applyAlignment="1">
      <alignment horizontal="center" vertical="center" wrapText="1"/>
    </xf>
    <xf numFmtId="0" fontId="2" fillId="0" borderId="78" xfId="4625" applyFont="1" applyFill="1" applyBorder="1" applyAlignment="1">
      <alignment horizontal="center" vertical="center" wrapText="1"/>
    </xf>
    <xf numFmtId="0" fontId="2" fillId="0" borderId="98" xfId="4625" applyFont="1" applyFill="1" applyBorder="1" applyAlignment="1">
      <alignment horizontal="center" vertical="center" wrapText="1"/>
    </xf>
    <xf numFmtId="164" fontId="8" fillId="123" borderId="124" xfId="1" applyNumberFormat="1" applyFont="1" applyFill="1" applyBorder="1" applyAlignment="1">
      <alignment horizontal="left" vertical="center" wrapText="1"/>
    </xf>
    <xf numFmtId="44" fontId="8" fillId="123" borderId="124" xfId="1" applyFont="1" applyFill="1" applyBorder="1" applyAlignment="1">
      <alignment horizontal="left" vertical="center" wrapText="1"/>
    </xf>
    <xf numFmtId="165" fontId="8" fillId="123" borderId="125" xfId="46851" applyNumberFormat="1" applyFont="1" applyFill="1" applyBorder="1" applyAlignment="1">
      <alignment horizontal="center" vertical="center" wrapText="1"/>
    </xf>
    <xf numFmtId="164" fontId="8" fillId="122" borderId="126" xfId="1" applyNumberFormat="1" applyFont="1" applyFill="1" applyBorder="1" applyAlignment="1">
      <alignment horizontal="left" vertical="center" wrapText="1"/>
    </xf>
    <xf numFmtId="164" fontId="8" fillId="122" borderId="124" xfId="1" applyNumberFormat="1" applyFont="1" applyFill="1" applyBorder="1" applyAlignment="1">
      <alignment horizontal="left" vertical="center" wrapText="1"/>
    </xf>
    <xf numFmtId="44" fontId="8" fillId="122" borderId="124" xfId="1" applyFont="1" applyFill="1" applyBorder="1" applyAlignment="1">
      <alignment horizontal="left" vertical="center" wrapText="1"/>
    </xf>
    <xf numFmtId="165" fontId="8" fillId="122" borderId="125" xfId="46851" applyNumberFormat="1" applyFont="1" applyFill="1" applyBorder="1" applyAlignment="1">
      <alignment horizontal="center" vertical="center" wrapText="1"/>
    </xf>
    <xf numFmtId="164" fontId="8" fillId="123" borderId="127" xfId="1" applyNumberFormat="1" applyFont="1" applyFill="1" applyBorder="1" applyAlignment="1">
      <alignment horizontal="left" vertical="center" wrapText="1"/>
    </xf>
    <xf numFmtId="164" fontId="8" fillId="126" borderId="124" xfId="1" applyNumberFormat="1" applyFont="1" applyFill="1" applyBorder="1" applyAlignment="1">
      <alignment horizontal="left" vertical="center" wrapText="1"/>
    </xf>
    <xf numFmtId="164" fontId="2" fillId="0" borderId="124" xfId="1" applyNumberFormat="1" applyFont="1" applyFill="1" applyBorder="1" applyAlignment="1">
      <alignment horizontal="left" vertical="center" wrapText="1"/>
    </xf>
    <xf numFmtId="164" fontId="8" fillId="127" borderId="127" xfId="1" applyNumberFormat="1" applyFont="1" applyFill="1" applyBorder="1" applyAlignment="1">
      <alignment horizontal="left" vertical="center" wrapText="1"/>
    </xf>
    <xf numFmtId="164" fontId="8" fillId="122" borderId="127" xfId="1" applyNumberFormat="1" applyFont="1" applyFill="1" applyBorder="1" applyAlignment="1">
      <alignment horizontal="left" vertical="center" wrapText="1"/>
    </xf>
    <xf numFmtId="0" fontId="70" fillId="0" borderId="0" xfId="47841" applyFont="1"/>
    <xf numFmtId="0" fontId="214" fillId="0" borderId="0" xfId="47841"/>
    <xf numFmtId="0" fontId="215" fillId="0" borderId="0" xfId="47841" applyFont="1" applyAlignment="1">
      <alignment horizontal="left" vertical="top" wrapText="1"/>
    </xf>
    <xf numFmtId="206" fontId="215" fillId="0" borderId="0" xfId="47841" applyNumberFormat="1" applyFont="1" applyAlignment="1">
      <alignment vertical="top"/>
    </xf>
    <xf numFmtId="0" fontId="215" fillId="0" borderId="0" xfId="47841" applyFont="1" applyAlignment="1">
      <alignment vertical="top" wrapText="1"/>
    </xf>
    <xf numFmtId="0" fontId="216" fillId="0" borderId="0" xfId="47841" applyFont="1" applyAlignment="1">
      <alignment vertical="top"/>
    </xf>
    <xf numFmtId="0" fontId="215" fillId="0" borderId="0" xfId="47841" applyFont="1" applyAlignment="1">
      <alignment vertical="top"/>
    </xf>
    <xf numFmtId="228" fontId="215" fillId="0" borderId="0" xfId="47841" applyNumberFormat="1" applyFont="1" applyAlignment="1">
      <alignment horizontal="left" vertical="top" wrapText="1"/>
    </xf>
    <xf numFmtId="229" fontId="215" fillId="0" borderId="0" xfId="47841" applyNumberFormat="1" applyFont="1" applyAlignment="1">
      <alignment horizontal="left" vertical="top" wrapText="1"/>
    </xf>
    <xf numFmtId="228" fontId="215" fillId="0" borderId="0" xfId="47841" applyNumberFormat="1" applyFont="1" applyAlignment="1">
      <alignment horizontal="center" vertical="top" wrapText="1"/>
    </xf>
    <xf numFmtId="0" fontId="217" fillId="0" borderId="0" xfId="47841" applyFont="1" applyAlignment="1">
      <alignment vertical="top" wrapText="1"/>
    </xf>
    <xf numFmtId="0" fontId="218" fillId="0" borderId="5" xfId="4625" applyFont="1" applyFill="1" applyBorder="1" applyAlignment="1">
      <alignment horizontal="center" vertical="center" wrapText="1"/>
    </xf>
    <xf numFmtId="0" fontId="218" fillId="0" borderId="5" xfId="4625" applyFont="1" applyBorder="1" applyAlignment="1">
      <alignment horizontal="center" vertical="center" wrapText="1"/>
    </xf>
    <xf numFmtId="0" fontId="197" fillId="125" borderId="128" xfId="1" applyNumberFormat="1" applyFont="1" applyFill="1" applyBorder="1" applyAlignment="1">
      <alignment horizontal="left" vertical="center"/>
    </xf>
    <xf numFmtId="0" fontId="197" fillId="125" borderId="129" xfId="1" applyNumberFormat="1" applyFont="1" applyFill="1" applyBorder="1" applyAlignment="1">
      <alignment horizontal="left" vertical="center"/>
    </xf>
    <xf numFmtId="0" fontId="7" fillId="125" borderId="130" xfId="46851" applyNumberFormat="1" applyFont="1" applyFill="1" applyBorder="1" applyAlignment="1">
      <alignment horizontal="center" vertical="center"/>
    </xf>
    <xf numFmtId="0" fontId="7" fillId="125" borderId="131" xfId="46851" applyNumberFormat="1" applyFont="1" applyFill="1" applyBorder="1" applyAlignment="1">
      <alignment horizontal="center" vertical="center"/>
    </xf>
    <xf numFmtId="0" fontId="197" fillId="124" borderId="132" xfId="1" applyNumberFormat="1" applyFont="1" applyFill="1" applyBorder="1" applyAlignment="1">
      <alignment horizontal="left" vertical="center"/>
    </xf>
    <xf numFmtId="0" fontId="197" fillId="124" borderId="133" xfId="1" applyNumberFormat="1" applyFont="1" applyFill="1" applyBorder="1" applyAlignment="1">
      <alignment horizontal="left" vertical="center"/>
    </xf>
    <xf numFmtId="0" fontId="7" fillId="124" borderId="133" xfId="46851" applyNumberFormat="1" applyFont="1" applyFill="1" applyBorder="1" applyAlignment="1">
      <alignment horizontal="center" vertical="center"/>
    </xf>
    <xf numFmtId="0" fontId="7" fillId="124" borderId="134" xfId="46851" applyNumberFormat="1" applyFont="1" applyFill="1" applyBorder="1" applyAlignment="1">
      <alignment horizontal="center" vertical="center"/>
    </xf>
    <xf numFmtId="227" fontId="207" fillId="125" borderId="135" xfId="1" applyNumberFormat="1" applyFont="1" applyFill="1" applyBorder="1" applyAlignment="1">
      <alignment horizontal="right" vertical="center"/>
    </xf>
    <xf numFmtId="227" fontId="207" fillId="125" borderId="136" xfId="1" applyNumberFormat="1" applyFont="1" applyFill="1" applyBorder="1" applyAlignment="1">
      <alignment horizontal="center" vertical="center"/>
    </xf>
    <xf numFmtId="227" fontId="207" fillId="124" borderId="137" xfId="1" applyNumberFormat="1" applyFont="1" applyFill="1" applyBorder="1" applyAlignment="1">
      <alignment horizontal="right" vertical="center"/>
    </xf>
    <xf numFmtId="227" fontId="207" fillId="124" borderId="138" xfId="1" applyNumberFormat="1" applyFont="1" applyFill="1" applyBorder="1" applyAlignment="1">
      <alignment horizontal="center" vertical="center"/>
    </xf>
    <xf numFmtId="227" fontId="207" fillId="125" borderId="139" xfId="1" applyNumberFormat="1" applyFont="1" applyFill="1" applyBorder="1" applyAlignment="1">
      <alignment horizontal="right" vertical="center"/>
    </xf>
    <xf numFmtId="227" fontId="207" fillId="125" borderId="140" xfId="1" applyNumberFormat="1" applyFont="1" applyFill="1" applyBorder="1" applyAlignment="1">
      <alignment horizontal="center" vertical="center"/>
    </xf>
    <xf numFmtId="227" fontId="207" fillId="125" borderId="141" xfId="1" applyNumberFormat="1" applyFont="1" applyFill="1" applyBorder="1" applyAlignment="1">
      <alignment horizontal="center" vertical="center"/>
    </xf>
    <xf numFmtId="227" fontId="207" fillId="124" borderId="142" xfId="1" applyNumberFormat="1" applyFont="1" applyFill="1" applyBorder="1" applyAlignment="1">
      <alignment horizontal="right" vertical="center"/>
    </xf>
    <xf numFmtId="227" fontId="207" fillId="124" borderId="143" xfId="1" applyNumberFormat="1" applyFont="1" applyFill="1" applyBorder="1" applyAlignment="1">
      <alignment horizontal="center" vertical="center"/>
    </xf>
    <xf numFmtId="227" fontId="207" fillId="124" borderId="144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128" borderId="0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0" borderId="102" xfId="1" applyNumberFormat="1" applyFont="1" applyBorder="1" applyAlignment="1">
      <alignment horizontal="center" vertical="center"/>
    </xf>
  </cellXfs>
  <cellStyles count="47842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74" xfId="47841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A50034"/>
      <color rgb="FF99CCFF"/>
      <color rgb="FF0070C0"/>
      <color rgb="FFFFF3F7"/>
      <color rgb="FFFFFFCC"/>
      <color rgb="FFFF99CC"/>
      <color rgb="FFFFE7EE"/>
      <color rgb="FFFFEBF1"/>
      <color rgb="FFA3FFCD"/>
      <color rgb="FFFFE5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A50034"/>
  </sheetPr>
  <dimension ref="A2:T306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17" sqref="F1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16384" width="9.140625" style="27"/>
  </cols>
  <sheetData>
    <row r="2" spans="1:20">
      <c r="F2" s="337">
        <v>44929</v>
      </c>
      <c r="G2" s="337"/>
      <c r="H2" s="145"/>
    </row>
    <row r="3" spans="1:20" ht="37.5" customHeight="1" thickBot="1">
      <c r="M3" s="336" t="s">
        <v>328</v>
      </c>
      <c r="N3" s="336"/>
      <c r="O3" s="336"/>
      <c r="P3" s="336"/>
      <c r="Q3" s="336" t="s">
        <v>328</v>
      </c>
      <c r="R3" s="336"/>
      <c r="S3" s="336"/>
      <c r="T3" s="336"/>
    </row>
    <row r="4" spans="1:20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321" t="s">
        <v>913</v>
      </c>
      <c r="N4" s="322"/>
      <c r="O4" s="323"/>
      <c r="P4" s="324"/>
      <c r="Q4" s="317" t="s">
        <v>914</v>
      </c>
      <c r="R4" s="318"/>
      <c r="S4" s="319"/>
      <c r="T4" s="320"/>
    </row>
    <row r="5" spans="1:20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327" t="s">
        <v>54</v>
      </c>
      <c r="N5" s="51">
        <v>44910</v>
      </c>
      <c r="O5" s="51"/>
      <c r="P5" s="328"/>
      <c r="Q5" s="325" t="s">
        <v>54</v>
      </c>
      <c r="R5" s="56">
        <v>44566</v>
      </c>
      <c r="S5" s="56"/>
      <c r="T5" s="326"/>
    </row>
    <row r="6" spans="1:20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332" t="s">
        <v>55</v>
      </c>
      <c r="N6" s="333">
        <v>44930</v>
      </c>
      <c r="O6" s="333"/>
      <c r="P6" s="334"/>
      <c r="Q6" s="329" t="s">
        <v>55</v>
      </c>
      <c r="R6" s="330">
        <v>44586</v>
      </c>
      <c r="S6" s="330"/>
      <c r="T6" s="331"/>
    </row>
    <row r="7" spans="1:20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561</v>
      </c>
      <c r="K7" s="74" t="s">
        <v>148</v>
      </c>
      <c r="L7" s="157" t="s">
        <v>327</v>
      </c>
      <c r="M7" s="214" t="s">
        <v>396</v>
      </c>
      <c r="N7" s="215" t="s">
        <v>53</v>
      </c>
      <c r="O7" s="215" t="s">
        <v>61</v>
      </c>
      <c r="P7" s="216" t="s">
        <v>326</v>
      </c>
      <c r="Q7" s="214" t="s">
        <v>396</v>
      </c>
      <c r="R7" s="215" t="s">
        <v>53</v>
      </c>
      <c r="S7" s="215" t="s">
        <v>61</v>
      </c>
      <c r="T7" s="216" t="s">
        <v>326</v>
      </c>
    </row>
    <row r="8" spans="1:20" s="5" customFormat="1" ht="12.75" customHeight="1">
      <c r="A8" s="193" t="s">
        <v>501</v>
      </c>
      <c r="B8" s="132" t="s">
        <v>73</v>
      </c>
      <c r="C8" s="249" t="s">
        <v>5</v>
      </c>
      <c r="D8" s="134" t="s">
        <v>269</v>
      </c>
      <c r="E8" s="135" t="s">
        <v>502</v>
      </c>
      <c r="F8" s="117">
        <v>714</v>
      </c>
      <c r="G8" s="117">
        <v>649</v>
      </c>
      <c r="H8" s="117">
        <v>0</v>
      </c>
      <c r="I8" s="117">
        <v>512</v>
      </c>
      <c r="J8" s="117">
        <v>0</v>
      </c>
      <c r="K8" s="117">
        <f>IFERROR(I8-J8,I8)</f>
        <v>512</v>
      </c>
      <c r="L8" s="248">
        <f t="shared" ref="L8" si="0">IFERROR((G8-K8)/G8, " ")</f>
        <v>0.2110939907550077</v>
      </c>
      <c r="M8" s="58">
        <v>649</v>
      </c>
      <c r="N8" s="59">
        <v>0</v>
      </c>
      <c r="O8" s="60">
        <f t="shared" ref="O8:O71" si="1">K8-N8</f>
        <v>512</v>
      </c>
      <c r="P8" s="15">
        <f>(M8-O8)/M8</f>
        <v>0.2110939907550077</v>
      </c>
      <c r="Q8" s="61">
        <v>649</v>
      </c>
      <c r="R8" s="62">
        <v>0</v>
      </c>
      <c r="S8" s="63">
        <f>K8-R8</f>
        <v>512</v>
      </c>
      <c r="T8" s="17">
        <f>(Q8-S8)/Q8</f>
        <v>0.2110939907550077</v>
      </c>
    </row>
    <row r="9" spans="1:20" s="5" customFormat="1" ht="12.75" customHeight="1">
      <c r="A9" s="191" t="s">
        <v>129</v>
      </c>
      <c r="B9" s="252" t="s">
        <v>73</v>
      </c>
      <c r="C9" s="253"/>
      <c r="D9" s="255">
        <v>1.38</v>
      </c>
      <c r="E9" s="254" t="s">
        <v>201</v>
      </c>
      <c r="F9" s="150">
        <v>769</v>
      </c>
      <c r="G9" s="118">
        <v>699</v>
      </c>
      <c r="H9" s="118">
        <v>0</v>
      </c>
      <c r="I9" s="111">
        <v>551</v>
      </c>
      <c r="J9" s="118">
        <v>0</v>
      </c>
      <c r="K9" s="150">
        <f>IFERROR(I9-J9,I9)</f>
        <v>551</v>
      </c>
      <c r="L9" s="247">
        <f t="shared" ref="L9:L20" si="2">IFERROR((G9-K9)/G9, " ")</f>
        <v>0.21173104434907011</v>
      </c>
      <c r="M9" s="85">
        <v>699</v>
      </c>
      <c r="N9" s="86">
        <v>0</v>
      </c>
      <c r="O9" s="89">
        <f t="shared" si="1"/>
        <v>551</v>
      </c>
      <c r="P9" s="14">
        <f t="shared" ref="P9:P24" si="3">(M9-O9)/M9</f>
        <v>0.21173104434907011</v>
      </c>
      <c r="Q9" s="87">
        <v>699</v>
      </c>
      <c r="R9" s="88">
        <v>0</v>
      </c>
      <c r="S9" s="90">
        <f t="shared" ref="S9:S72" si="4">K9-R9</f>
        <v>551</v>
      </c>
      <c r="T9" s="19">
        <f t="shared" ref="T9:T72" si="5">(Q9-S9)/Q9</f>
        <v>0.21173104434907011</v>
      </c>
    </row>
    <row r="10" spans="1:20" s="5" customFormat="1" ht="12.75" customHeight="1">
      <c r="A10" s="193" t="s">
        <v>263</v>
      </c>
      <c r="B10" s="132" t="s">
        <v>73</v>
      </c>
      <c r="C10" s="249"/>
      <c r="D10" s="134">
        <v>2.08</v>
      </c>
      <c r="E10" s="135" t="s">
        <v>268</v>
      </c>
      <c r="F10" s="148">
        <v>1221</v>
      </c>
      <c r="G10" s="117">
        <v>1110</v>
      </c>
      <c r="H10" s="117">
        <v>0</v>
      </c>
      <c r="I10" s="109">
        <v>881</v>
      </c>
      <c r="J10" s="117">
        <v>0</v>
      </c>
      <c r="K10" s="148">
        <f t="shared" ref="K10:K20" si="6">IFERROR(I10-J10,I10)</f>
        <v>881</v>
      </c>
      <c r="L10" s="158">
        <f t="shared" si="2"/>
        <v>0.20630630630630631</v>
      </c>
      <c r="M10" s="175">
        <v>999</v>
      </c>
      <c r="N10" s="59">
        <v>0</v>
      </c>
      <c r="O10" s="60">
        <f t="shared" si="1"/>
        <v>881</v>
      </c>
      <c r="P10" s="15">
        <f t="shared" si="3"/>
        <v>0.11811811811811812</v>
      </c>
      <c r="Q10" s="175">
        <v>949</v>
      </c>
      <c r="R10" s="172">
        <v>44</v>
      </c>
      <c r="S10" s="63">
        <f t="shared" si="4"/>
        <v>837</v>
      </c>
      <c r="T10" s="17">
        <f t="shared" si="5"/>
        <v>0.11801896733403583</v>
      </c>
    </row>
    <row r="11" spans="1:20" s="5" customFormat="1" ht="12.75" customHeight="1" thickBot="1">
      <c r="A11" s="192" t="s">
        <v>413</v>
      </c>
      <c r="B11" s="136" t="s">
        <v>73</v>
      </c>
      <c r="C11" s="140"/>
      <c r="D11" s="137">
        <v>3.12</v>
      </c>
      <c r="E11" s="138" t="s">
        <v>414</v>
      </c>
      <c r="F11" s="149">
        <v>1282</v>
      </c>
      <c r="G11" s="64">
        <v>1165</v>
      </c>
      <c r="H11" s="64">
        <v>0</v>
      </c>
      <c r="I11" s="110">
        <v>940</v>
      </c>
      <c r="J11" s="64">
        <v>20</v>
      </c>
      <c r="K11" s="149">
        <f t="shared" si="6"/>
        <v>920</v>
      </c>
      <c r="L11" s="159">
        <f t="shared" si="2"/>
        <v>0.21030042918454936</v>
      </c>
      <c r="M11" s="174">
        <v>1049</v>
      </c>
      <c r="N11" s="66">
        <v>0</v>
      </c>
      <c r="O11" s="67">
        <f t="shared" si="1"/>
        <v>920</v>
      </c>
      <c r="P11" s="16">
        <f t="shared" si="3"/>
        <v>0.12297426120114395</v>
      </c>
      <c r="Q11" s="174">
        <v>999</v>
      </c>
      <c r="R11" s="170">
        <v>43</v>
      </c>
      <c r="S11" s="70">
        <f t="shared" si="4"/>
        <v>877</v>
      </c>
      <c r="T11" s="18">
        <f t="shared" si="5"/>
        <v>0.12212212212212212</v>
      </c>
    </row>
    <row r="12" spans="1:20" s="5" customFormat="1" ht="12.75" customHeight="1">
      <c r="A12" s="191" t="s">
        <v>140</v>
      </c>
      <c r="B12" s="252" t="s">
        <v>73</v>
      </c>
      <c r="C12" s="253"/>
      <c r="D12" s="255">
        <v>1.49</v>
      </c>
      <c r="E12" s="254" t="s">
        <v>202</v>
      </c>
      <c r="F12" s="150">
        <v>1429</v>
      </c>
      <c r="G12" s="118">
        <v>1299</v>
      </c>
      <c r="H12" s="118">
        <v>0</v>
      </c>
      <c r="I12" s="111">
        <v>1071</v>
      </c>
      <c r="J12" s="118">
        <v>0</v>
      </c>
      <c r="K12" s="150">
        <f t="shared" si="6"/>
        <v>1071</v>
      </c>
      <c r="L12" s="160">
        <f t="shared" si="2"/>
        <v>0.17551963048498845</v>
      </c>
      <c r="M12" s="85">
        <v>1299</v>
      </c>
      <c r="N12" s="86">
        <v>0</v>
      </c>
      <c r="O12" s="89">
        <f t="shared" si="1"/>
        <v>1071</v>
      </c>
      <c r="P12" s="14">
        <f t="shared" si="3"/>
        <v>0.17551963048498845</v>
      </c>
      <c r="Q12" s="87">
        <v>1299</v>
      </c>
      <c r="R12" s="88">
        <v>0</v>
      </c>
      <c r="S12" s="90">
        <f t="shared" si="4"/>
        <v>1071</v>
      </c>
      <c r="T12" s="19">
        <f t="shared" si="5"/>
        <v>0.17551963048498845</v>
      </c>
    </row>
    <row r="13" spans="1:20" s="5" customFormat="1" ht="12.75" customHeight="1">
      <c r="A13" s="193" t="s">
        <v>315</v>
      </c>
      <c r="B13" s="132" t="s">
        <v>73</v>
      </c>
      <c r="C13" s="133"/>
      <c r="D13" s="134">
        <v>3.12</v>
      </c>
      <c r="E13" s="135" t="s">
        <v>203</v>
      </c>
      <c r="F13" s="148">
        <v>2089</v>
      </c>
      <c r="G13" s="117">
        <v>1899</v>
      </c>
      <c r="H13" s="117">
        <v>1699</v>
      </c>
      <c r="I13" s="109">
        <v>1412</v>
      </c>
      <c r="J13" s="117">
        <v>28</v>
      </c>
      <c r="K13" s="148">
        <f t="shared" si="6"/>
        <v>1384</v>
      </c>
      <c r="L13" s="158">
        <f t="shared" si="2"/>
        <v>0.27119536598209582</v>
      </c>
      <c r="M13" s="175">
        <v>1699</v>
      </c>
      <c r="N13" s="59">
        <v>0</v>
      </c>
      <c r="O13" s="60">
        <f t="shared" si="1"/>
        <v>1384</v>
      </c>
      <c r="P13" s="15">
        <f t="shared" si="3"/>
        <v>0.18540317834020012</v>
      </c>
      <c r="Q13" s="175">
        <v>1699</v>
      </c>
      <c r="R13" s="62">
        <v>0</v>
      </c>
      <c r="S13" s="63">
        <f t="shared" si="4"/>
        <v>1384</v>
      </c>
      <c r="T13" s="17">
        <f t="shared" si="5"/>
        <v>0.18540317834020012</v>
      </c>
    </row>
    <row r="14" spans="1:20" s="5" customFormat="1" ht="12.75" customHeight="1" thickBot="1">
      <c r="A14" s="192" t="s">
        <v>160</v>
      </c>
      <c r="B14" s="136" t="s">
        <v>73</v>
      </c>
      <c r="C14" s="140"/>
      <c r="D14" s="137">
        <v>3.12</v>
      </c>
      <c r="E14" s="138" t="s">
        <v>203</v>
      </c>
      <c r="F14" s="149">
        <v>1979</v>
      </c>
      <c r="G14" s="64">
        <v>1799</v>
      </c>
      <c r="H14" s="64">
        <v>1599</v>
      </c>
      <c r="I14" s="110">
        <v>1329</v>
      </c>
      <c r="J14" s="64">
        <v>27</v>
      </c>
      <c r="K14" s="149">
        <f t="shared" si="6"/>
        <v>1302</v>
      </c>
      <c r="L14" s="159">
        <f t="shared" si="2"/>
        <v>0.27626459143968873</v>
      </c>
      <c r="M14" s="174">
        <v>1599</v>
      </c>
      <c r="N14" s="66">
        <v>0</v>
      </c>
      <c r="O14" s="67">
        <f t="shared" si="1"/>
        <v>1302</v>
      </c>
      <c r="P14" s="16">
        <f t="shared" si="3"/>
        <v>0.18574108818011256</v>
      </c>
      <c r="Q14" s="174">
        <v>1599</v>
      </c>
      <c r="R14" s="69">
        <v>0</v>
      </c>
      <c r="S14" s="70">
        <f t="shared" si="4"/>
        <v>1302</v>
      </c>
      <c r="T14" s="18">
        <f t="shared" si="5"/>
        <v>0.18574108818011256</v>
      </c>
    </row>
    <row r="15" spans="1:20" s="5" customFormat="1" ht="12.75" customHeight="1">
      <c r="A15" s="191" t="s">
        <v>163</v>
      </c>
      <c r="B15" s="252" t="s">
        <v>73</v>
      </c>
      <c r="C15" s="265"/>
      <c r="D15" s="255">
        <v>3.57</v>
      </c>
      <c r="E15" s="254" t="s">
        <v>275</v>
      </c>
      <c r="F15" s="150">
        <v>4289</v>
      </c>
      <c r="G15" s="118">
        <v>3899</v>
      </c>
      <c r="H15" s="118">
        <v>3599</v>
      </c>
      <c r="I15" s="111">
        <v>2877</v>
      </c>
      <c r="J15" s="118">
        <v>36</v>
      </c>
      <c r="K15" s="150">
        <f t="shared" si="6"/>
        <v>2841</v>
      </c>
      <c r="L15" s="160">
        <f t="shared" si="2"/>
        <v>0.27135162862272377</v>
      </c>
      <c r="M15" s="176">
        <v>3599</v>
      </c>
      <c r="N15" s="86">
        <v>0</v>
      </c>
      <c r="O15" s="89">
        <f t="shared" si="1"/>
        <v>2841</v>
      </c>
      <c r="P15" s="14">
        <f t="shared" si="3"/>
        <v>0.21061405946096137</v>
      </c>
      <c r="Q15" s="87">
        <v>3899</v>
      </c>
      <c r="R15" s="88">
        <v>0</v>
      </c>
      <c r="S15" s="90">
        <f t="shared" si="4"/>
        <v>2841</v>
      </c>
      <c r="T15" s="19">
        <f t="shared" si="5"/>
        <v>0.27135162862272377</v>
      </c>
    </row>
    <row r="16" spans="1:20" s="5" customFormat="1" ht="12.75" customHeight="1">
      <c r="A16" s="193" t="s">
        <v>162</v>
      </c>
      <c r="B16" s="132" t="s">
        <v>73</v>
      </c>
      <c r="C16" s="249"/>
      <c r="D16" s="134">
        <v>3.57</v>
      </c>
      <c r="E16" s="135" t="s">
        <v>275</v>
      </c>
      <c r="F16" s="148">
        <v>4179</v>
      </c>
      <c r="G16" s="117">
        <v>3799</v>
      </c>
      <c r="H16" s="117">
        <v>3499</v>
      </c>
      <c r="I16" s="109">
        <v>2796</v>
      </c>
      <c r="J16" s="117">
        <v>35</v>
      </c>
      <c r="K16" s="148">
        <f t="shared" si="6"/>
        <v>2761</v>
      </c>
      <c r="L16" s="158">
        <f t="shared" si="2"/>
        <v>0.2732297973150829</v>
      </c>
      <c r="M16" s="175">
        <v>3499</v>
      </c>
      <c r="N16" s="59">
        <v>0</v>
      </c>
      <c r="O16" s="60">
        <f t="shared" si="1"/>
        <v>2761</v>
      </c>
      <c r="P16" s="15">
        <f t="shared" si="3"/>
        <v>0.21091740497284939</v>
      </c>
      <c r="Q16" s="175">
        <v>2799</v>
      </c>
      <c r="R16" s="172">
        <v>560</v>
      </c>
      <c r="S16" s="63">
        <f t="shared" si="4"/>
        <v>2201</v>
      </c>
      <c r="T16" s="17">
        <f t="shared" si="5"/>
        <v>0.2136477313326188</v>
      </c>
    </row>
    <row r="17" spans="1:20" s="5" customFormat="1" ht="12.75" customHeight="1">
      <c r="A17" s="193" t="s">
        <v>165</v>
      </c>
      <c r="B17" s="132" t="s">
        <v>73</v>
      </c>
      <c r="C17" s="264"/>
      <c r="D17" s="134" t="s">
        <v>269</v>
      </c>
      <c r="E17" s="135" t="s">
        <v>274</v>
      </c>
      <c r="F17" s="148">
        <v>4729</v>
      </c>
      <c r="G17" s="117">
        <v>4299</v>
      </c>
      <c r="H17" s="117">
        <v>3899</v>
      </c>
      <c r="I17" s="109">
        <v>3117</v>
      </c>
      <c r="J17" s="117">
        <v>0</v>
      </c>
      <c r="K17" s="148">
        <f t="shared" si="6"/>
        <v>3117</v>
      </c>
      <c r="L17" s="158">
        <f t="shared" si="2"/>
        <v>0.27494766224703421</v>
      </c>
      <c r="M17" s="175">
        <v>3899</v>
      </c>
      <c r="N17" s="59">
        <v>0</v>
      </c>
      <c r="O17" s="60">
        <f t="shared" si="1"/>
        <v>3117</v>
      </c>
      <c r="P17" s="15">
        <f t="shared" si="3"/>
        <v>0.2005642472428828</v>
      </c>
      <c r="Q17" s="61">
        <v>4299</v>
      </c>
      <c r="R17" s="62">
        <v>0</v>
      </c>
      <c r="S17" s="63">
        <f t="shared" si="4"/>
        <v>3117</v>
      </c>
      <c r="T17" s="17">
        <f t="shared" si="5"/>
        <v>0.27494766224703421</v>
      </c>
    </row>
    <row r="18" spans="1:20" s="5" customFormat="1" ht="12.75" customHeight="1">
      <c r="A18" s="193" t="s">
        <v>164</v>
      </c>
      <c r="B18" s="132" t="s">
        <v>73</v>
      </c>
      <c r="C18" s="264"/>
      <c r="D18" s="134" t="s">
        <v>269</v>
      </c>
      <c r="E18" s="135" t="s">
        <v>274</v>
      </c>
      <c r="F18" s="148">
        <v>4619</v>
      </c>
      <c r="G18" s="117">
        <v>4199</v>
      </c>
      <c r="H18" s="117">
        <v>3799</v>
      </c>
      <c r="I18" s="109">
        <v>3037</v>
      </c>
      <c r="J18" s="117">
        <v>0</v>
      </c>
      <c r="K18" s="148">
        <f t="shared" si="6"/>
        <v>3037</v>
      </c>
      <c r="L18" s="158">
        <f t="shared" si="2"/>
        <v>0.27673255537032626</v>
      </c>
      <c r="M18" s="175">
        <v>3799</v>
      </c>
      <c r="N18" s="59">
        <v>0</v>
      </c>
      <c r="O18" s="60">
        <f t="shared" si="1"/>
        <v>3037</v>
      </c>
      <c r="P18" s="15">
        <f t="shared" si="3"/>
        <v>0.20057909976309554</v>
      </c>
      <c r="Q18" s="175">
        <v>3499</v>
      </c>
      <c r="R18" s="172">
        <v>240</v>
      </c>
      <c r="S18" s="63">
        <f t="shared" si="4"/>
        <v>2797</v>
      </c>
      <c r="T18" s="17">
        <f t="shared" si="5"/>
        <v>0.20062875107173478</v>
      </c>
    </row>
    <row r="19" spans="1:20" s="5" customFormat="1" ht="12.75" customHeight="1">
      <c r="A19" s="193" t="s">
        <v>135</v>
      </c>
      <c r="B19" s="132" t="s">
        <v>73</v>
      </c>
      <c r="C19" s="264"/>
      <c r="D19" s="134">
        <v>3.57</v>
      </c>
      <c r="E19" s="135" t="s">
        <v>277</v>
      </c>
      <c r="F19" s="148">
        <v>5059</v>
      </c>
      <c r="G19" s="117">
        <v>4599</v>
      </c>
      <c r="H19" s="117">
        <v>4199</v>
      </c>
      <c r="I19" s="109">
        <v>3357</v>
      </c>
      <c r="J19" s="117">
        <v>42</v>
      </c>
      <c r="K19" s="148">
        <f t="shared" si="6"/>
        <v>3315</v>
      </c>
      <c r="L19" s="158">
        <f t="shared" si="2"/>
        <v>0.27919112850619698</v>
      </c>
      <c r="M19" s="175">
        <v>4199</v>
      </c>
      <c r="N19" s="59">
        <v>0</v>
      </c>
      <c r="O19" s="60">
        <f t="shared" si="1"/>
        <v>3315</v>
      </c>
      <c r="P19" s="15">
        <f t="shared" si="3"/>
        <v>0.21052631578947367</v>
      </c>
      <c r="Q19" s="175">
        <v>3899</v>
      </c>
      <c r="R19" s="172">
        <v>240</v>
      </c>
      <c r="S19" s="63">
        <f t="shared" si="4"/>
        <v>3075</v>
      </c>
      <c r="T19" s="17">
        <f t="shared" si="5"/>
        <v>0.21133624006155424</v>
      </c>
    </row>
    <row r="20" spans="1:20" s="5" customFormat="1" ht="12.75" customHeight="1">
      <c r="A20" s="193" t="s">
        <v>134</v>
      </c>
      <c r="B20" s="132" t="s">
        <v>73</v>
      </c>
      <c r="C20" s="264"/>
      <c r="D20" s="134">
        <v>3.57</v>
      </c>
      <c r="E20" s="135" t="s">
        <v>459</v>
      </c>
      <c r="F20" s="148">
        <v>4949</v>
      </c>
      <c r="G20" s="117">
        <v>4499</v>
      </c>
      <c r="H20" s="117">
        <v>4099</v>
      </c>
      <c r="I20" s="109">
        <v>3277</v>
      </c>
      <c r="J20" s="117">
        <v>41</v>
      </c>
      <c r="K20" s="148">
        <f t="shared" si="6"/>
        <v>3236</v>
      </c>
      <c r="L20" s="158">
        <f t="shared" si="2"/>
        <v>0.28072905090020006</v>
      </c>
      <c r="M20" s="175">
        <v>4099</v>
      </c>
      <c r="N20" s="59">
        <v>0</v>
      </c>
      <c r="O20" s="60">
        <f t="shared" si="1"/>
        <v>3236</v>
      </c>
      <c r="P20" s="15">
        <f t="shared" si="3"/>
        <v>0.2105391558916809</v>
      </c>
      <c r="Q20" s="175">
        <v>3099</v>
      </c>
      <c r="R20" s="172">
        <v>800</v>
      </c>
      <c r="S20" s="63">
        <f t="shared" si="4"/>
        <v>2436</v>
      </c>
      <c r="T20" s="17">
        <f t="shared" si="5"/>
        <v>0.21393998063891578</v>
      </c>
    </row>
    <row r="21" spans="1:20" s="5" customFormat="1" ht="12.75" customHeight="1">
      <c r="A21" s="193" t="s">
        <v>503</v>
      </c>
      <c r="B21" s="132" t="s">
        <v>73</v>
      </c>
      <c r="C21" s="249" t="s">
        <v>5</v>
      </c>
      <c r="D21" s="134" t="s">
        <v>269</v>
      </c>
      <c r="E21" s="135" t="s">
        <v>505</v>
      </c>
      <c r="F21" s="148">
        <v>2859</v>
      </c>
      <c r="G21" s="117">
        <v>2599</v>
      </c>
      <c r="H21" s="117">
        <v>2399</v>
      </c>
      <c r="I21" s="109">
        <v>2045</v>
      </c>
      <c r="J21" s="117">
        <v>26</v>
      </c>
      <c r="K21" s="148">
        <f t="shared" ref="K21:K84" si="7">IFERROR(I21-J21,I21)</f>
        <v>2019</v>
      </c>
      <c r="L21" s="158">
        <f t="shared" ref="L21:L84" si="8">IFERROR((G21-K21)/G21, " ")</f>
        <v>0.22316275490573298</v>
      </c>
      <c r="M21" s="58">
        <v>2599</v>
      </c>
      <c r="N21" s="59">
        <v>0</v>
      </c>
      <c r="O21" s="60">
        <f t="shared" si="1"/>
        <v>2019</v>
      </c>
      <c r="P21" s="15">
        <f t="shared" si="3"/>
        <v>0.22316275490573298</v>
      </c>
      <c r="Q21" s="61">
        <v>2599</v>
      </c>
      <c r="R21" s="62">
        <v>0</v>
      </c>
      <c r="S21" s="63">
        <f t="shared" si="4"/>
        <v>2019</v>
      </c>
      <c r="T21" s="17">
        <f t="shared" si="5"/>
        <v>0.22316275490573298</v>
      </c>
    </row>
    <row r="22" spans="1:20" s="5" customFormat="1" ht="12.75" customHeight="1">
      <c r="A22" s="193" t="s">
        <v>504</v>
      </c>
      <c r="B22" s="132" t="s">
        <v>73</v>
      </c>
      <c r="C22" s="249" t="s">
        <v>5</v>
      </c>
      <c r="D22" s="134" t="s">
        <v>269</v>
      </c>
      <c r="E22" s="135" t="s">
        <v>505</v>
      </c>
      <c r="F22" s="148">
        <v>2749</v>
      </c>
      <c r="G22" s="117">
        <v>2499</v>
      </c>
      <c r="H22" s="117">
        <v>2299</v>
      </c>
      <c r="I22" s="109">
        <v>1960</v>
      </c>
      <c r="J22" s="117">
        <v>25</v>
      </c>
      <c r="K22" s="148">
        <f t="shared" si="7"/>
        <v>1935</v>
      </c>
      <c r="L22" s="158">
        <f t="shared" si="8"/>
        <v>0.22569027611044418</v>
      </c>
      <c r="M22" s="175">
        <v>1999</v>
      </c>
      <c r="N22" s="172">
        <v>255</v>
      </c>
      <c r="O22" s="60">
        <f t="shared" si="1"/>
        <v>1680</v>
      </c>
      <c r="P22" s="15">
        <f t="shared" si="3"/>
        <v>0.15957978989494748</v>
      </c>
      <c r="Q22" s="175">
        <v>1799</v>
      </c>
      <c r="R22" s="172">
        <v>425</v>
      </c>
      <c r="S22" s="63">
        <f t="shared" si="4"/>
        <v>1510</v>
      </c>
      <c r="T22" s="17">
        <f t="shared" si="5"/>
        <v>0.16064480266814898</v>
      </c>
    </row>
    <row r="23" spans="1:20" s="5" customFormat="1" ht="12.75" customHeight="1">
      <c r="A23" s="193" t="s">
        <v>506</v>
      </c>
      <c r="B23" s="132" t="s">
        <v>73</v>
      </c>
      <c r="C23" s="249" t="s">
        <v>5</v>
      </c>
      <c r="D23" s="134" t="s">
        <v>269</v>
      </c>
      <c r="E23" s="135" t="s">
        <v>508</v>
      </c>
      <c r="F23" s="148">
        <v>3299</v>
      </c>
      <c r="G23" s="117">
        <v>2999</v>
      </c>
      <c r="H23" s="117">
        <v>2699</v>
      </c>
      <c r="I23" s="109">
        <v>2301</v>
      </c>
      <c r="J23" s="117">
        <v>0</v>
      </c>
      <c r="K23" s="148">
        <f t="shared" si="7"/>
        <v>2301</v>
      </c>
      <c r="L23" s="158">
        <f t="shared" si="8"/>
        <v>0.23274424808269423</v>
      </c>
      <c r="M23" s="58">
        <v>2999</v>
      </c>
      <c r="N23" s="59">
        <v>0</v>
      </c>
      <c r="O23" s="60">
        <f t="shared" si="1"/>
        <v>2301</v>
      </c>
      <c r="P23" s="15">
        <f t="shared" si="3"/>
        <v>0.23274424808269423</v>
      </c>
      <c r="Q23" s="61">
        <v>2999</v>
      </c>
      <c r="R23" s="62">
        <v>0</v>
      </c>
      <c r="S23" s="63">
        <f t="shared" si="4"/>
        <v>2301</v>
      </c>
      <c r="T23" s="17">
        <f t="shared" si="5"/>
        <v>0.23274424808269423</v>
      </c>
    </row>
    <row r="24" spans="1:20" s="5" customFormat="1" ht="12.75" customHeight="1">
      <c r="A24" s="193" t="s">
        <v>507</v>
      </c>
      <c r="B24" s="132" t="s">
        <v>73</v>
      </c>
      <c r="C24" s="249" t="s">
        <v>5</v>
      </c>
      <c r="D24" s="134" t="s">
        <v>269</v>
      </c>
      <c r="E24" s="135" t="s">
        <v>508</v>
      </c>
      <c r="F24" s="148">
        <v>3189</v>
      </c>
      <c r="G24" s="117">
        <v>2899</v>
      </c>
      <c r="H24" s="117">
        <v>2599</v>
      </c>
      <c r="I24" s="109">
        <v>2215</v>
      </c>
      <c r="J24" s="117">
        <v>0</v>
      </c>
      <c r="K24" s="148">
        <f t="shared" si="7"/>
        <v>2215</v>
      </c>
      <c r="L24" s="158">
        <f t="shared" si="8"/>
        <v>0.23594342876854088</v>
      </c>
      <c r="M24" s="175">
        <v>2199</v>
      </c>
      <c r="N24" s="172">
        <v>340</v>
      </c>
      <c r="O24" s="60">
        <f t="shared" si="1"/>
        <v>1875</v>
      </c>
      <c r="P24" s="15">
        <f t="shared" si="3"/>
        <v>0.14733969986357434</v>
      </c>
      <c r="Q24" s="175">
        <v>1999</v>
      </c>
      <c r="R24" s="172">
        <v>510</v>
      </c>
      <c r="S24" s="63">
        <f t="shared" si="4"/>
        <v>1705</v>
      </c>
      <c r="T24" s="17">
        <f t="shared" si="5"/>
        <v>0.14707353676838419</v>
      </c>
    </row>
    <row r="25" spans="1:20" s="5" customFormat="1" ht="12.75" customHeight="1">
      <c r="A25" s="193" t="s">
        <v>509</v>
      </c>
      <c r="B25" s="132" t="s">
        <v>73</v>
      </c>
      <c r="C25" s="249" t="s">
        <v>5</v>
      </c>
      <c r="D25" s="134" t="s">
        <v>269</v>
      </c>
      <c r="E25" s="135" t="s">
        <v>510</v>
      </c>
      <c r="F25" s="148">
        <v>3519</v>
      </c>
      <c r="G25" s="117">
        <v>3199</v>
      </c>
      <c r="H25" s="117">
        <v>2899</v>
      </c>
      <c r="I25" s="109">
        <v>2421</v>
      </c>
      <c r="J25" s="117">
        <v>0</v>
      </c>
      <c r="K25" s="148">
        <f t="shared" si="7"/>
        <v>2421</v>
      </c>
      <c r="L25" s="158">
        <f t="shared" si="8"/>
        <v>0.2432010003125977</v>
      </c>
      <c r="M25" s="175">
        <v>2899</v>
      </c>
      <c r="N25" s="59">
        <v>0</v>
      </c>
      <c r="O25" s="60">
        <f t="shared" si="1"/>
        <v>2421</v>
      </c>
      <c r="P25" s="15">
        <f>(M25-O25)/M25</f>
        <v>0.16488444291134874</v>
      </c>
      <c r="Q25" s="61">
        <v>3199</v>
      </c>
      <c r="R25" s="62">
        <v>0</v>
      </c>
      <c r="S25" s="63">
        <f t="shared" si="4"/>
        <v>2421</v>
      </c>
      <c r="T25" s="17">
        <f t="shared" si="5"/>
        <v>0.2432010003125977</v>
      </c>
    </row>
    <row r="26" spans="1:20" s="5" customFormat="1" ht="12.75" customHeight="1">
      <c r="A26" s="193" t="s">
        <v>511</v>
      </c>
      <c r="B26" s="132" t="s">
        <v>73</v>
      </c>
      <c r="C26" s="249" t="s">
        <v>5</v>
      </c>
      <c r="D26" s="134" t="s">
        <v>269</v>
      </c>
      <c r="E26" s="135" t="s">
        <v>513</v>
      </c>
      <c r="F26" s="148">
        <v>3959</v>
      </c>
      <c r="G26" s="117">
        <v>3599</v>
      </c>
      <c r="H26" s="117">
        <v>3299</v>
      </c>
      <c r="I26" s="109">
        <v>2710</v>
      </c>
      <c r="J26" s="117">
        <v>0</v>
      </c>
      <c r="K26" s="148">
        <f t="shared" si="7"/>
        <v>2710</v>
      </c>
      <c r="L26" s="158">
        <f t="shared" si="8"/>
        <v>0.24701305918310643</v>
      </c>
      <c r="M26" s="58">
        <v>3599</v>
      </c>
      <c r="N26" s="59">
        <v>0</v>
      </c>
      <c r="O26" s="60">
        <f t="shared" si="1"/>
        <v>2710</v>
      </c>
      <c r="P26" s="15">
        <f t="shared" ref="P26:P89" si="9">(M26-O26)/M26</f>
        <v>0.24701305918310643</v>
      </c>
      <c r="Q26" s="61">
        <v>3599</v>
      </c>
      <c r="R26" s="62">
        <v>0</v>
      </c>
      <c r="S26" s="63">
        <f t="shared" si="4"/>
        <v>2710</v>
      </c>
      <c r="T26" s="17">
        <f t="shared" si="5"/>
        <v>0.24701305918310643</v>
      </c>
    </row>
    <row r="27" spans="1:20" s="5" customFormat="1" ht="12.75" customHeight="1">
      <c r="A27" s="193" t="s">
        <v>512</v>
      </c>
      <c r="B27" s="132" t="s">
        <v>73</v>
      </c>
      <c r="C27" s="249" t="s">
        <v>5</v>
      </c>
      <c r="D27" s="134" t="s">
        <v>269</v>
      </c>
      <c r="E27" s="135" t="s">
        <v>513</v>
      </c>
      <c r="F27" s="148">
        <v>3849</v>
      </c>
      <c r="G27" s="117">
        <v>3499</v>
      </c>
      <c r="H27" s="117">
        <v>3199</v>
      </c>
      <c r="I27" s="109">
        <v>2628</v>
      </c>
      <c r="J27" s="117">
        <v>0</v>
      </c>
      <c r="K27" s="148">
        <f t="shared" si="7"/>
        <v>2628</v>
      </c>
      <c r="L27" s="158">
        <f t="shared" si="8"/>
        <v>0.2489282652186339</v>
      </c>
      <c r="M27" s="175">
        <v>2399</v>
      </c>
      <c r="N27" s="172">
        <v>659</v>
      </c>
      <c r="O27" s="60">
        <f t="shared" si="1"/>
        <v>1969</v>
      </c>
      <c r="P27" s="15">
        <f t="shared" si="9"/>
        <v>0.17924135056273446</v>
      </c>
      <c r="Q27" s="175">
        <v>2399</v>
      </c>
      <c r="R27" s="172">
        <v>660</v>
      </c>
      <c r="S27" s="63">
        <f t="shared" si="4"/>
        <v>1968</v>
      </c>
      <c r="T27" s="17">
        <f t="shared" si="5"/>
        <v>0.17965819091288038</v>
      </c>
    </row>
    <row r="28" spans="1:20" s="5" customFormat="1" ht="12.75" customHeight="1">
      <c r="A28" s="193" t="s">
        <v>167</v>
      </c>
      <c r="B28" s="132" t="s">
        <v>73</v>
      </c>
      <c r="C28" s="249"/>
      <c r="D28" s="134">
        <v>4.16</v>
      </c>
      <c r="E28" s="135" t="s">
        <v>276</v>
      </c>
      <c r="F28" s="148">
        <v>4619</v>
      </c>
      <c r="G28" s="117">
        <v>4199</v>
      </c>
      <c r="H28" s="117">
        <v>3799</v>
      </c>
      <c r="I28" s="109">
        <v>3037</v>
      </c>
      <c r="J28" s="117">
        <v>38</v>
      </c>
      <c r="K28" s="148">
        <f t="shared" si="7"/>
        <v>2999</v>
      </c>
      <c r="L28" s="158">
        <f t="shared" si="8"/>
        <v>0.28578232912598239</v>
      </c>
      <c r="M28" s="175">
        <v>3799</v>
      </c>
      <c r="N28" s="59">
        <v>0</v>
      </c>
      <c r="O28" s="60">
        <f t="shared" si="1"/>
        <v>2999</v>
      </c>
      <c r="P28" s="15">
        <f t="shared" si="9"/>
        <v>0.21058173203474598</v>
      </c>
      <c r="Q28" s="61">
        <v>4199</v>
      </c>
      <c r="R28" s="62">
        <v>0</v>
      </c>
      <c r="S28" s="63">
        <f t="shared" si="4"/>
        <v>2999</v>
      </c>
      <c r="T28" s="17">
        <f t="shared" si="5"/>
        <v>0.28578232912598239</v>
      </c>
    </row>
    <row r="29" spans="1:20" s="5" customFormat="1" ht="12.75" customHeight="1">
      <c r="A29" s="193" t="s">
        <v>166</v>
      </c>
      <c r="B29" s="132" t="s">
        <v>73</v>
      </c>
      <c r="C29" s="249"/>
      <c r="D29" s="134">
        <v>4.16</v>
      </c>
      <c r="E29" s="135" t="s">
        <v>276</v>
      </c>
      <c r="F29" s="148">
        <v>4509</v>
      </c>
      <c r="G29" s="117">
        <v>4099</v>
      </c>
      <c r="H29" s="117">
        <v>3699</v>
      </c>
      <c r="I29" s="109">
        <v>2957</v>
      </c>
      <c r="J29" s="117">
        <v>37</v>
      </c>
      <c r="K29" s="148">
        <f t="shared" si="7"/>
        <v>2920</v>
      </c>
      <c r="L29" s="158">
        <f t="shared" si="8"/>
        <v>0.28763112954379116</v>
      </c>
      <c r="M29" s="175">
        <v>3699</v>
      </c>
      <c r="N29" s="59">
        <v>0</v>
      </c>
      <c r="O29" s="60">
        <f t="shared" si="1"/>
        <v>2920</v>
      </c>
      <c r="P29" s="15">
        <f t="shared" si="9"/>
        <v>0.21059745877264124</v>
      </c>
      <c r="Q29" s="175">
        <v>3299</v>
      </c>
      <c r="R29" s="172">
        <v>320</v>
      </c>
      <c r="S29" s="63">
        <f t="shared" si="4"/>
        <v>2600</v>
      </c>
      <c r="T29" s="17">
        <f t="shared" si="5"/>
        <v>0.21188238860260686</v>
      </c>
    </row>
    <row r="30" spans="1:20" s="5" customFormat="1" ht="12.75" customHeight="1">
      <c r="A30" s="193" t="s">
        <v>137</v>
      </c>
      <c r="B30" s="132" t="s">
        <v>73</v>
      </c>
      <c r="C30" s="264"/>
      <c r="D30" s="134">
        <v>4.16</v>
      </c>
      <c r="E30" s="135" t="s">
        <v>278</v>
      </c>
      <c r="F30" s="148">
        <v>4949</v>
      </c>
      <c r="G30" s="117">
        <v>4499</v>
      </c>
      <c r="H30" s="117">
        <v>4099</v>
      </c>
      <c r="I30" s="109">
        <v>3277</v>
      </c>
      <c r="J30" s="117">
        <v>41</v>
      </c>
      <c r="K30" s="148">
        <f t="shared" si="7"/>
        <v>3236</v>
      </c>
      <c r="L30" s="158">
        <f t="shared" si="8"/>
        <v>0.28072905090020006</v>
      </c>
      <c r="M30" s="175">
        <v>4099</v>
      </c>
      <c r="N30" s="59">
        <v>0</v>
      </c>
      <c r="O30" s="60">
        <f t="shared" si="1"/>
        <v>3236</v>
      </c>
      <c r="P30" s="15">
        <f t="shared" si="9"/>
        <v>0.2105391558916809</v>
      </c>
      <c r="Q30" s="175">
        <v>3899</v>
      </c>
      <c r="R30" s="172">
        <v>160</v>
      </c>
      <c r="S30" s="63">
        <f t="shared" si="4"/>
        <v>3076</v>
      </c>
      <c r="T30" s="17">
        <f t="shared" si="5"/>
        <v>0.21107976404206208</v>
      </c>
    </row>
    <row r="31" spans="1:20" s="5" customFormat="1" ht="12.75" customHeight="1">
      <c r="A31" s="193" t="s">
        <v>136</v>
      </c>
      <c r="B31" s="132" t="s">
        <v>73</v>
      </c>
      <c r="C31" s="264"/>
      <c r="D31" s="134">
        <v>4.16</v>
      </c>
      <c r="E31" s="135" t="s">
        <v>278</v>
      </c>
      <c r="F31" s="148">
        <v>4839</v>
      </c>
      <c r="G31" s="117">
        <v>4399</v>
      </c>
      <c r="H31" s="117">
        <v>3999</v>
      </c>
      <c r="I31" s="109">
        <v>3197</v>
      </c>
      <c r="J31" s="117">
        <v>40</v>
      </c>
      <c r="K31" s="148">
        <f t="shared" si="7"/>
        <v>3157</v>
      </c>
      <c r="L31" s="158">
        <f t="shared" si="8"/>
        <v>0.28233689474880652</v>
      </c>
      <c r="M31" s="175">
        <v>3999</v>
      </c>
      <c r="N31" s="59">
        <v>0</v>
      </c>
      <c r="O31" s="60">
        <f t="shared" si="1"/>
        <v>3157</v>
      </c>
      <c r="P31" s="15">
        <f t="shared" si="9"/>
        <v>0.2105526381595399</v>
      </c>
      <c r="Q31" s="175">
        <v>3499</v>
      </c>
      <c r="R31" s="172">
        <v>400</v>
      </c>
      <c r="S31" s="63">
        <f t="shared" si="4"/>
        <v>2757</v>
      </c>
      <c r="T31" s="17">
        <f t="shared" si="5"/>
        <v>0.2120605887396399</v>
      </c>
    </row>
    <row r="32" spans="1:20" s="5" customFormat="1" ht="12.75" customHeight="1">
      <c r="A32" s="193" t="s">
        <v>386</v>
      </c>
      <c r="B32" s="132" t="s">
        <v>73</v>
      </c>
      <c r="C32" s="249" t="s">
        <v>5</v>
      </c>
      <c r="D32" s="134" t="s">
        <v>269</v>
      </c>
      <c r="E32" s="135" t="s">
        <v>388</v>
      </c>
      <c r="F32" s="148">
        <v>3849</v>
      </c>
      <c r="G32" s="117">
        <v>3499</v>
      </c>
      <c r="H32" s="117">
        <v>3199</v>
      </c>
      <c r="I32" s="109">
        <v>2552</v>
      </c>
      <c r="J32" s="117">
        <v>0</v>
      </c>
      <c r="K32" s="148">
        <f t="shared" si="7"/>
        <v>2552</v>
      </c>
      <c r="L32" s="158">
        <f t="shared" si="8"/>
        <v>0.2706487567876536</v>
      </c>
      <c r="M32" s="175">
        <v>3199</v>
      </c>
      <c r="N32" s="59">
        <v>0</v>
      </c>
      <c r="O32" s="60">
        <f t="shared" si="1"/>
        <v>2552</v>
      </c>
      <c r="P32" s="15">
        <f t="shared" si="9"/>
        <v>0.20225070334479525</v>
      </c>
      <c r="Q32" s="61">
        <v>3499</v>
      </c>
      <c r="R32" s="62">
        <v>0</v>
      </c>
      <c r="S32" s="63">
        <f t="shared" si="4"/>
        <v>2552</v>
      </c>
      <c r="T32" s="17">
        <f t="shared" si="5"/>
        <v>0.2706487567876536</v>
      </c>
    </row>
    <row r="33" spans="1:20" s="5" customFormat="1" ht="12.75" customHeight="1">
      <c r="A33" s="193" t="s">
        <v>387</v>
      </c>
      <c r="B33" s="132" t="s">
        <v>73</v>
      </c>
      <c r="C33" s="249" t="s">
        <v>5</v>
      </c>
      <c r="D33" s="134" t="s">
        <v>269</v>
      </c>
      <c r="E33" s="135" t="s">
        <v>388</v>
      </c>
      <c r="F33" s="148">
        <v>3739</v>
      </c>
      <c r="G33" s="117">
        <v>3399</v>
      </c>
      <c r="H33" s="117">
        <v>3099</v>
      </c>
      <c r="I33" s="109">
        <v>2471</v>
      </c>
      <c r="J33" s="117">
        <v>0</v>
      </c>
      <c r="K33" s="148">
        <f t="shared" si="7"/>
        <v>2471</v>
      </c>
      <c r="L33" s="158">
        <f t="shared" si="8"/>
        <v>0.27302147690497203</v>
      </c>
      <c r="M33" s="175">
        <v>3099</v>
      </c>
      <c r="N33" s="59">
        <v>0</v>
      </c>
      <c r="O33" s="60">
        <f t="shared" si="1"/>
        <v>2471</v>
      </c>
      <c r="P33" s="15">
        <f t="shared" si="9"/>
        <v>0.2026460148434979</v>
      </c>
      <c r="Q33" s="175">
        <v>3099</v>
      </c>
      <c r="R33" s="62">
        <v>0</v>
      </c>
      <c r="S33" s="63">
        <f t="shared" si="4"/>
        <v>2471</v>
      </c>
      <c r="T33" s="17">
        <f t="shared" si="5"/>
        <v>0.2026460148434979</v>
      </c>
    </row>
    <row r="34" spans="1:20" s="5" customFormat="1" ht="12.75" customHeight="1">
      <c r="A34" s="193" t="s">
        <v>170</v>
      </c>
      <c r="B34" s="132" t="s">
        <v>73</v>
      </c>
      <c r="C34" s="264"/>
      <c r="D34" s="134" t="s">
        <v>269</v>
      </c>
      <c r="E34" s="135" t="s">
        <v>272</v>
      </c>
      <c r="F34" s="148">
        <v>4949</v>
      </c>
      <c r="G34" s="117">
        <v>4499</v>
      </c>
      <c r="H34" s="117">
        <v>4099</v>
      </c>
      <c r="I34" s="109">
        <v>3277</v>
      </c>
      <c r="J34" s="117">
        <v>0</v>
      </c>
      <c r="K34" s="148">
        <f t="shared" si="7"/>
        <v>3277</v>
      </c>
      <c r="L34" s="158">
        <f t="shared" si="8"/>
        <v>0.27161591464769946</v>
      </c>
      <c r="M34" s="175">
        <v>4099</v>
      </c>
      <c r="N34" s="59">
        <v>0</v>
      </c>
      <c r="O34" s="60">
        <f t="shared" si="1"/>
        <v>3277</v>
      </c>
      <c r="P34" s="15">
        <f t="shared" si="9"/>
        <v>0.20053671627226152</v>
      </c>
      <c r="Q34" s="61">
        <v>4499</v>
      </c>
      <c r="R34" s="62">
        <v>0</v>
      </c>
      <c r="S34" s="63">
        <f t="shared" si="4"/>
        <v>3277</v>
      </c>
      <c r="T34" s="17">
        <f t="shared" si="5"/>
        <v>0.27161591464769946</v>
      </c>
    </row>
    <row r="35" spans="1:20" s="5" customFormat="1" ht="12.75" customHeight="1">
      <c r="A35" s="193" t="s">
        <v>169</v>
      </c>
      <c r="B35" s="132" t="s">
        <v>73</v>
      </c>
      <c r="C35" s="264"/>
      <c r="D35" s="134" t="s">
        <v>269</v>
      </c>
      <c r="E35" s="135" t="s">
        <v>272</v>
      </c>
      <c r="F35" s="148">
        <v>4839</v>
      </c>
      <c r="G35" s="117">
        <v>4399</v>
      </c>
      <c r="H35" s="117">
        <v>3999</v>
      </c>
      <c r="I35" s="109">
        <v>3197</v>
      </c>
      <c r="J35" s="117">
        <v>0</v>
      </c>
      <c r="K35" s="148">
        <f t="shared" si="7"/>
        <v>3197</v>
      </c>
      <c r="L35" s="158">
        <f t="shared" si="8"/>
        <v>0.27324391907251649</v>
      </c>
      <c r="M35" s="175">
        <v>3999</v>
      </c>
      <c r="N35" s="59">
        <v>0</v>
      </c>
      <c r="O35" s="60">
        <f t="shared" si="1"/>
        <v>3197</v>
      </c>
      <c r="P35" s="15">
        <f t="shared" si="9"/>
        <v>0.20055013753438358</v>
      </c>
      <c r="Q35" s="175">
        <v>3499</v>
      </c>
      <c r="R35" s="172">
        <v>400</v>
      </c>
      <c r="S35" s="63">
        <f t="shared" si="4"/>
        <v>2797</v>
      </c>
      <c r="T35" s="17">
        <f t="shared" si="5"/>
        <v>0.20062875107173478</v>
      </c>
    </row>
    <row r="36" spans="1:20" s="5" customFormat="1" ht="12.75" customHeight="1">
      <c r="A36" s="193" t="s">
        <v>172</v>
      </c>
      <c r="B36" s="132" t="s">
        <v>73</v>
      </c>
      <c r="C36" s="264"/>
      <c r="D36" s="134">
        <v>3.57</v>
      </c>
      <c r="E36" s="135" t="s">
        <v>271</v>
      </c>
      <c r="F36" s="148">
        <v>5279</v>
      </c>
      <c r="G36" s="117">
        <v>4799</v>
      </c>
      <c r="H36" s="117">
        <v>4399</v>
      </c>
      <c r="I36" s="109">
        <v>3516</v>
      </c>
      <c r="J36" s="117">
        <v>44</v>
      </c>
      <c r="K36" s="148">
        <f t="shared" si="7"/>
        <v>3472</v>
      </c>
      <c r="L36" s="158">
        <f t="shared" si="8"/>
        <v>0.27651594082100439</v>
      </c>
      <c r="M36" s="175">
        <v>4399</v>
      </c>
      <c r="N36" s="59">
        <v>0</v>
      </c>
      <c r="O36" s="60">
        <f t="shared" si="1"/>
        <v>3472</v>
      </c>
      <c r="P36" s="15">
        <f t="shared" si="9"/>
        <v>0.21072971129802229</v>
      </c>
      <c r="Q36" s="61">
        <v>4799</v>
      </c>
      <c r="R36" s="62">
        <v>0</v>
      </c>
      <c r="S36" s="63">
        <f t="shared" si="4"/>
        <v>3472</v>
      </c>
      <c r="T36" s="17">
        <f t="shared" si="5"/>
        <v>0.27651594082100439</v>
      </c>
    </row>
    <row r="37" spans="1:20" s="5" customFormat="1" ht="12.75" customHeight="1">
      <c r="A37" s="193" t="s">
        <v>171</v>
      </c>
      <c r="B37" s="132" t="s">
        <v>73</v>
      </c>
      <c r="C37" s="264"/>
      <c r="D37" s="134">
        <v>3.57</v>
      </c>
      <c r="E37" s="135" t="s">
        <v>271</v>
      </c>
      <c r="F37" s="148">
        <v>5169</v>
      </c>
      <c r="G37" s="117">
        <v>4699</v>
      </c>
      <c r="H37" s="117">
        <v>4299</v>
      </c>
      <c r="I37" s="109">
        <v>3437</v>
      </c>
      <c r="J37" s="117">
        <v>43</v>
      </c>
      <c r="K37" s="148">
        <f t="shared" si="7"/>
        <v>3394</v>
      </c>
      <c r="L37" s="158">
        <f t="shared" si="8"/>
        <v>0.27771866354543517</v>
      </c>
      <c r="M37" s="175">
        <v>4299</v>
      </c>
      <c r="N37" s="59">
        <v>0</v>
      </c>
      <c r="O37" s="60">
        <f t="shared" si="1"/>
        <v>3394</v>
      </c>
      <c r="P37" s="15">
        <f t="shared" si="9"/>
        <v>0.21051407304024192</v>
      </c>
      <c r="Q37" s="175">
        <v>3799</v>
      </c>
      <c r="R37" s="172">
        <v>400</v>
      </c>
      <c r="S37" s="63">
        <f t="shared" si="4"/>
        <v>2994</v>
      </c>
      <c r="T37" s="17">
        <f t="shared" si="5"/>
        <v>0.21189786785996315</v>
      </c>
    </row>
    <row r="38" spans="1:20" s="5" customFormat="1" ht="12.75" customHeight="1">
      <c r="A38" s="193" t="s">
        <v>384</v>
      </c>
      <c r="B38" s="132" t="s">
        <v>73</v>
      </c>
      <c r="C38" s="249" t="s">
        <v>5</v>
      </c>
      <c r="D38" s="134" t="s">
        <v>269</v>
      </c>
      <c r="E38" s="135" t="s">
        <v>389</v>
      </c>
      <c r="F38" s="148">
        <v>3739</v>
      </c>
      <c r="G38" s="117">
        <v>3399</v>
      </c>
      <c r="H38" s="117">
        <v>3099</v>
      </c>
      <c r="I38" s="109">
        <v>2472</v>
      </c>
      <c r="J38" s="117">
        <v>0</v>
      </c>
      <c r="K38" s="148">
        <f t="shared" si="7"/>
        <v>2472</v>
      </c>
      <c r="L38" s="158">
        <f t="shared" si="8"/>
        <v>0.27272727272727271</v>
      </c>
      <c r="M38" s="175">
        <v>3099</v>
      </c>
      <c r="N38" s="59">
        <v>0</v>
      </c>
      <c r="O38" s="60">
        <f t="shared" si="1"/>
        <v>2472</v>
      </c>
      <c r="P38" s="15">
        <f t="shared" si="9"/>
        <v>0.20232333010648595</v>
      </c>
      <c r="Q38" s="61">
        <v>3399</v>
      </c>
      <c r="R38" s="62">
        <v>0</v>
      </c>
      <c r="S38" s="63">
        <f t="shared" si="4"/>
        <v>2472</v>
      </c>
      <c r="T38" s="17">
        <f t="shared" si="5"/>
        <v>0.27272727272727271</v>
      </c>
    </row>
    <row r="39" spans="1:20" s="5" customFormat="1" ht="12.75" customHeight="1">
      <c r="A39" s="193" t="s">
        <v>385</v>
      </c>
      <c r="B39" s="132" t="s">
        <v>73</v>
      </c>
      <c r="C39" s="249" t="s">
        <v>5</v>
      </c>
      <c r="D39" s="134" t="s">
        <v>269</v>
      </c>
      <c r="E39" s="135" t="s">
        <v>389</v>
      </c>
      <c r="F39" s="148">
        <v>3629</v>
      </c>
      <c r="G39" s="117">
        <v>3299</v>
      </c>
      <c r="H39" s="117">
        <v>2999</v>
      </c>
      <c r="I39" s="109">
        <v>2391</v>
      </c>
      <c r="J39" s="117">
        <v>0</v>
      </c>
      <c r="K39" s="148">
        <f t="shared" si="7"/>
        <v>2391</v>
      </c>
      <c r="L39" s="158">
        <f t="shared" si="8"/>
        <v>0.27523491967262809</v>
      </c>
      <c r="M39" s="175">
        <v>2999</v>
      </c>
      <c r="N39" s="59">
        <v>0</v>
      </c>
      <c r="O39" s="60">
        <f t="shared" si="1"/>
        <v>2391</v>
      </c>
      <c r="P39" s="15">
        <f t="shared" si="9"/>
        <v>0.20273424474824941</v>
      </c>
      <c r="Q39" s="175">
        <v>2999</v>
      </c>
      <c r="R39" s="62">
        <v>0</v>
      </c>
      <c r="S39" s="63">
        <f t="shared" si="4"/>
        <v>2391</v>
      </c>
      <c r="T39" s="17">
        <f t="shared" si="5"/>
        <v>0.20273424474824941</v>
      </c>
    </row>
    <row r="40" spans="1:20" s="5" customFormat="1" ht="12.75" customHeight="1">
      <c r="A40" s="193" t="s">
        <v>381</v>
      </c>
      <c r="B40" s="132" t="s">
        <v>73</v>
      </c>
      <c r="C40" s="249"/>
      <c r="D40" s="134" t="s">
        <v>269</v>
      </c>
      <c r="E40" s="135" t="s">
        <v>383</v>
      </c>
      <c r="F40" s="148">
        <v>4399</v>
      </c>
      <c r="G40" s="117">
        <v>3999</v>
      </c>
      <c r="H40" s="117">
        <v>3599</v>
      </c>
      <c r="I40" s="109">
        <v>2874</v>
      </c>
      <c r="J40" s="117">
        <v>0</v>
      </c>
      <c r="K40" s="148">
        <f t="shared" si="7"/>
        <v>2874</v>
      </c>
      <c r="L40" s="158">
        <f t="shared" si="8"/>
        <v>0.28132033008252061</v>
      </c>
      <c r="M40" s="175">
        <v>3599</v>
      </c>
      <c r="N40" s="59">
        <v>0</v>
      </c>
      <c r="O40" s="60">
        <f t="shared" si="1"/>
        <v>2874</v>
      </c>
      <c r="P40" s="15">
        <f t="shared" si="9"/>
        <v>0.20144484579049737</v>
      </c>
      <c r="Q40" s="61">
        <v>3999</v>
      </c>
      <c r="R40" s="62">
        <v>0</v>
      </c>
      <c r="S40" s="63">
        <f t="shared" si="4"/>
        <v>2874</v>
      </c>
      <c r="T40" s="17">
        <f t="shared" si="5"/>
        <v>0.28132033008252061</v>
      </c>
    </row>
    <row r="41" spans="1:20" s="5" customFormat="1" ht="12.75" customHeight="1">
      <c r="A41" s="193" t="s">
        <v>382</v>
      </c>
      <c r="B41" s="132" t="s">
        <v>73</v>
      </c>
      <c r="C41" s="249"/>
      <c r="D41" s="134" t="s">
        <v>269</v>
      </c>
      <c r="E41" s="135" t="s">
        <v>383</v>
      </c>
      <c r="F41" s="148">
        <v>4289</v>
      </c>
      <c r="G41" s="117">
        <v>3899</v>
      </c>
      <c r="H41" s="117">
        <v>3499</v>
      </c>
      <c r="I41" s="109">
        <v>2796</v>
      </c>
      <c r="J41" s="117">
        <v>0</v>
      </c>
      <c r="K41" s="148">
        <f t="shared" si="7"/>
        <v>2796</v>
      </c>
      <c r="L41" s="158">
        <f t="shared" si="8"/>
        <v>0.28289304949987176</v>
      </c>
      <c r="M41" s="175">
        <v>3499</v>
      </c>
      <c r="N41" s="59">
        <v>0</v>
      </c>
      <c r="O41" s="60">
        <f t="shared" si="1"/>
        <v>2796</v>
      </c>
      <c r="P41" s="15">
        <f t="shared" si="9"/>
        <v>0.20091454701343242</v>
      </c>
      <c r="Q41" s="175">
        <v>3499</v>
      </c>
      <c r="R41" s="62">
        <v>0</v>
      </c>
      <c r="S41" s="63">
        <f t="shared" si="4"/>
        <v>2796</v>
      </c>
      <c r="T41" s="17">
        <f t="shared" si="5"/>
        <v>0.20091454701343242</v>
      </c>
    </row>
    <row r="42" spans="1:20" s="5" customFormat="1" ht="12.75" customHeight="1">
      <c r="A42" s="193" t="s">
        <v>514</v>
      </c>
      <c r="B42" s="132" t="s">
        <v>73</v>
      </c>
      <c r="C42" s="249" t="s">
        <v>5</v>
      </c>
      <c r="D42" s="134" t="s">
        <v>269</v>
      </c>
      <c r="E42" s="135" t="s">
        <v>516</v>
      </c>
      <c r="F42" s="148">
        <v>2932</v>
      </c>
      <c r="G42" s="117">
        <v>2665</v>
      </c>
      <c r="H42" s="117">
        <v>0</v>
      </c>
      <c r="I42" s="109">
        <v>2151</v>
      </c>
      <c r="J42" s="117">
        <v>27</v>
      </c>
      <c r="K42" s="148">
        <f t="shared" si="7"/>
        <v>2124</v>
      </c>
      <c r="L42" s="158">
        <f t="shared" si="8"/>
        <v>0.20300187617260787</v>
      </c>
      <c r="M42" s="175">
        <v>2399</v>
      </c>
      <c r="N42" s="59">
        <v>0</v>
      </c>
      <c r="O42" s="60">
        <f t="shared" si="1"/>
        <v>2124</v>
      </c>
      <c r="P42" s="15">
        <f t="shared" si="9"/>
        <v>0.11463109629012089</v>
      </c>
      <c r="Q42" s="61">
        <v>2665</v>
      </c>
      <c r="R42" s="62">
        <v>0</v>
      </c>
      <c r="S42" s="63">
        <f t="shared" si="4"/>
        <v>2124</v>
      </c>
      <c r="T42" s="17">
        <f t="shared" si="5"/>
        <v>0.20300187617260787</v>
      </c>
    </row>
    <row r="43" spans="1:20" s="5" customFormat="1" ht="12.75" customHeight="1">
      <c r="A43" s="193" t="s">
        <v>515</v>
      </c>
      <c r="B43" s="132" t="s">
        <v>73</v>
      </c>
      <c r="C43" s="249" t="s">
        <v>5</v>
      </c>
      <c r="D43" s="134" t="s">
        <v>269</v>
      </c>
      <c r="E43" s="135" t="s">
        <v>516</v>
      </c>
      <c r="F43" s="148">
        <v>2809</v>
      </c>
      <c r="G43" s="117">
        <v>2554</v>
      </c>
      <c r="H43" s="117">
        <v>0</v>
      </c>
      <c r="I43" s="109">
        <v>2061</v>
      </c>
      <c r="J43" s="117">
        <v>26</v>
      </c>
      <c r="K43" s="148">
        <f t="shared" si="7"/>
        <v>2035</v>
      </c>
      <c r="L43" s="158">
        <f t="shared" si="8"/>
        <v>0.20321064996084573</v>
      </c>
      <c r="M43" s="175">
        <v>2299</v>
      </c>
      <c r="N43" s="59">
        <v>0</v>
      </c>
      <c r="O43" s="60">
        <f t="shared" si="1"/>
        <v>2035</v>
      </c>
      <c r="P43" s="15">
        <f t="shared" si="9"/>
        <v>0.11483253588516747</v>
      </c>
      <c r="Q43" s="175">
        <v>1999</v>
      </c>
      <c r="R43" s="172">
        <v>262</v>
      </c>
      <c r="S43" s="63">
        <f t="shared" si="4"/>
        <v>1773</v>
      </c>
      <c r="T43" s="17">
        <f t="shared" si="5"/>
        <v>0.11305652826413207</v>
      </c>
    </row>
    <row r="44" spans="1:20" s="5" customFormat="1" ht="12.75" customHeight="1">
      <c r="A44" s="193" t="s">
        <v>517</v>
      </c>
      <c r="B44" s="132" t="s">
        <v>73</v>
      </c>
      <c r="C44" s="249" t="s">
        <v>5</v>
      </c>
      <c r="D44" s="134" t="s">
        <v>269</v>
      </c>
      <c r="E44" s="135" t="s">
        <v>518</v>
      </c>
      <c r="F44" s="148">
        <v>4399</v>
      </c>
      <c r="G44" s="117">
        <v>3999</v>
      </c>
      <c r="H44" s="117">
        <v>3599</v>
      </c>
      <c r="I44" s="109">
        <v>2999</v>
      </c>
      <c r="J44" s="117">
        <v>0</v>
      </c>
      <c r="K44" s="148">
        <f t="shared" si="7"/>
        <v>2999</v>
      </c>
      <c r="L44" s="158">
        <f t="shared" si="8"/>
        <v>0.25006251562890724</v>
      </c>
      <c r="M44" s="175">
        <v>3599</v>
      </c>
      <c r="N44" s="59">
        <v>0</v>
      </c>
      <c r="O44" s="60">
        <f t="shared" si="1"/>
        <v>2999</v>
      </c>
      <c r="P44" s="15">
        <f t="shared" si="9"/>
        <v>0.16671297582661851</v>
      </c>
      <c r="Q44" s="175">
        <v>3199</v>
      </c>
      <c r="R44" s="172">
        <v>334</v>
      </c>
      <c r="S44" s="63">
        <f t="shared" si="4"/>
        <v>2665</v>
      </c>
      <c r="T44" s="17">
        <f t="shared" si="5"/>
        <v>0.16692716473898092</v>
      </c>
    </row>
    <row r="45" spans="1:20" s="5" customFormat="1" ht="12.75" customHeight="1">
      <c r="A45" s="193" t="s">
        <v>174</v>
      </c>
      <c r="B45" s="132" t="s">
        <v>73</v>
      </c>
      <c r="C45" s="264"/>
      <c r="D45" s="134">
        <v>4.54</v>
      </c>
      <c r="E45" s="135" t="s">
        <v>273</v>
      </c>
      <c r="F45" s="148">
        <v>4839</v>
      </c>
      <c r="G45" s="117">
        <v>4399</v>
      </c>
      <c r="H45" s="117">
        <v>3999</v>
      </c>
      <c r="I45" s="109">
        <v>3197</v>
      </c>
      <c r="J45" s="117">
        <v>40</v>
      </c>
      <c r="K45" s="148">
        <f t="shared" si="7"/>
        <v>3157</v>
      </c>
      <c r="L45" s="158">
        <f t="shared" si="8"/>
        <v>0.28233689474880652</v>
      </c>
      <c r="M45" s="175">
        <v>3999</v>
      </c>
      <c r="N45" s="59">
        <v>0</v>
      </c>
      <c r="O45" s="60">
        <f t="shared" si="1"/>
        <v>3157</v>
      </c>
      <c r="P45" s="15">
        <f t="shared" si="9"/>
        <v>0.2105526381595399</v>
      </c>
      <c r="Q45" s="175">
        <v>3499</v>
      </c>
      <c r="R45" s="172">
        <v>400</v>
      </c>
      <c r="S45" s="63">
        <f t="shared" si="4"/>
        <v>2757</v>
      </c>
      <c r="T45" s="17">
        <f t="shared" si="5"/>
        <v>0.2120605887396399</v>
      </c>
    </row>
    <row r="46" spans="1:20" s="5" customFormat="1" ht="12.75" customHeight="1">
      <c r="A46" s="193" t="s">
        <v>173</v>
      </c>
      <c r="B46" s="132" t="s">
        <v>73</v>
      </c>
      <c r="C46" s="264"/>
      <c r="D46" s="134">
        <v>4.54</v>
      </c>
      <c r="E46" s="135" t="s">
        <v>273</v>
      </c>
      <c r="F46" s="148">
        <v>4729</v>
      </c>
      <c r="G46" s="117">
        <v>4299</v>
      </c>
      <c r="H46" s="117">
        <v>3899</v>
      </c>
      <c r="I46" s="109">
        <v>3117</v>
      </c>
      <c r="J46" s="117">
        <v>39</v>
      </c>
      <c r="K46" s="148">
        <f t="shared" si="7"/>
        <v>3078</v>
      </c>
      <c r="L46" s="158">
        <f t="shared" si="8"/>
        <v>0.28401953942777391</v>
      </c>
      <c r="M46" s="175">
        <v>3899</v>
      </c>
      <c r="N46" s="59">
        <v>0</v>
      </c>
      <c r="O46" s="60">
        <f t="shared" si="1"/>
        <v>3078</v>
      </c>
      <c r="P46" s="15">
        <f t="shared" si="9"/>
        <v>0.21056681200307772</v>
      </c>
      <c r="Q46" s="175">
        <v>3399</v>
      </c>
      <c r="R46" s="172">
        <v>400</v>
      </c>
      <c r="S46" s="63">
        <f t="shared" si="4"/>
        <v>2678</v>
      </c>
      <c r="T46" s="17">
        <f t="shared" si="5"/>
        <v>0.21212121212121213</v>
      </c>
    </row>
    <row r="47" spans="1:20" s="5" customFormat="1" ht="12.75" customHeight="1">
      <c r="A47" s="193" t="s">
        <v>176</v>
      </c>
      <c r="B47" s="132" t="s">
        <v>73</v>
      </c>
      <c r="C47" s="264"/>
      <c r="D47" s="134" t="s">
        <v>269</v>
      </c>
      <c r="E47" s="135" t="s">
        <v>270</v>
      </c>
      <c r="F47" s="148">
        <v>5169</v>
      </c>
      <c r="G47" s="117">
        <v>4699</v>
      </c>
      <c r="H47" s="117">
        <v>4299</v>
      </c>
      <c r="I47" s="109">
        <v>3436</v>
      </c>
      <c r="J47" s="117">
        <v>0</v>
      </c>
      <c r="K47" s="148">
        <f t="shared" si="7"/>
        <v>3436</v>
      </c>
      <c r="L47" s="158">
        <f t="shared" si="8"/>
        <v>0.26878059161523726</v>
      </c>
      <c r="M47" s="175">
        <v>4299</v>
      </c>
      <c r="N47" s="59">
        <v>0</v>
      </c>
      <c r="O47" s="60">
        <f t="shared" si="1"/>
        <v>3436</v>
      </c>
      <c r="P47" s="15">
        <f t="shared" si="9"/>
        <v>0.20074435915329147</v>
      </c>
      <c r="Q47" s="61">
        <v>4699</v>
      </c>
      <c r="R47" s="62">
        <v>0</v>
      </c>
      <c r="S47" s="63">
        <f t="shared" si="4"/>
        <v>3436</v>
      </c>
      <c r="T47" s="17">
        <f t="shared" si="5"/>
        <v>0.26878059161523726</v>
      </c>
    </row>
    <row r="48" spans="1:20" s="5" customFormat="1" ht="12.75" customHeight="1" thickBot="1">
      <c r="A48" s="192" t="s">
        <v>175</v>
      </c>
      <c r="B48" s="136" t="s">
        <v>73</v>
      </c>
      <c r="C48" s="37"/>
      <c r="D48" s="137" t="s">
        <v>269</v>
      </c>
      <c r="E48" s="138" t="s">
        <v>270</v>
      </c>
      <c r="F48" s="149">
        <v>5059</v>
      </c>
      <c r="G48" s="64">
        <v>4599</v>
      </c>
      <c r="H48" s="64">
        <v>4199</v>
      </c>
      <c r="I48" s="110">
        <v>3357</v>
      </c>
      <c r="J48" s="64">
        <v>0</v>
      </c>
      <c r="K48" s="149">
        <f t="shared" si="7"/>
        <v>3357</v>
      </c>
      <c r="L48" s="159">
        <f t="shared" si="8"/>
        <v>0.27005870841487278</v>
      </c>
      <c r="M48" s="174">
        <v>4199</v>
      </c>
      <c r="N48" s="66">
        <v>0</v>
      </c>
      <c r="O48" s="67">
        <f t="shared" si="1"/>
        <v>3357</v>
      </c>
      <c r="P48" s="16">
        <f t="shared" si="9"/>
        <v>0.20052393427006429</v>
      </c>
      <c r="Q48" s="174">
        <v>3699</v>
      </c>
      <c r="R48" s="170">
        <v>400</v>
      </c>
      <c r="S48" s="70">
        <f t="shared" si="4"/>
        <v>2957</v>
      </c>
      <c r="T48" s="18">
        <f t="shared" si="5"/>
        <v>0.20059475533928089</v>
      </c>
    </row>
    <row r="49" spans="1:20" s="5" customFormat="1" ht="12.75" customHeight="1">
      <c r="A49" s="194" t="s">
        <v>121</v>
      </c>
      <c r="B49" s="260" t="s">
        <v>73</v>
      </c>
      <c r="C49" s="287"/>
      <c r="D49" s="261">
        <v>3.57</v>
      </c>
      <c r="E49" s="262" t="s">
        <v>204</v>
      </c>
      <c r="F49" s="147">
        <v>2529</v>
      </c>
      <c r="G49" s="118">
        <v>2299</v>
      </c>
      <c r="H49" s="122">
        <v>2099</v>
      </c>
      <c r="I49" s="113">
        <v>1673</v>
      </c>
      <c r="J49" s="122">
        <v>22</v>
      </c>
      <c r="K49" s="147">
        <f t="shared" si="7"/>
        <v>1651</v>
      </c>
      <c r="L49" s="161">
        <f t="shared" si="8"/>
        <v>0.28186167899086562</v>
      </c>
      <c r="M49" s="123">
        <v>2299</v>
      </c>
      <c r="N49" s="124">
        <v>0</v>
      </c>
      <c r="O49" s="125">
        <f t="shared" si="1"/>
        <v>1651</v>
      </c>
      <c r="P49" s="189">
        <f t="shared" si="9"/>
        <v>0.28186167899086562</v>
      </c>
      <c r="Q49" s="126">
        <v>2299</v>
      </c>
      <c r="R49" s="127">
        <v>0</v>
      </c>
      <c r="S49" s="128">
        <f t="shared" si="4"/>
        <v>1651</v>
      </c>
      <c r="T49" s="129">
        <f t="shared" si="5"/>
        <v>0.28186167899086562</v>
      </c>
    </row>
    <row r="50" spans="1:20" s="5" customFormat="1" ht="12.75" customHeight="1">
      <c r="A50" s="193" t="s">
        <v>145</v>
      </c>
      <c r="B50" s="132" t="s">
        <v>73</v>
      </c>
      <c r="C50" s="249"/>
      <c r="D50" s="134" t="s">
        <v>269</v>
      </c>
      <c r="E50" s="135" t="s">
        <v>205</v>
      </c>
      <c r="F50" s="148">
        <v>3189</v>
      </c>
      <c r="G50" s="118">
        <v>2899</v>
      </c>
      <c r="H50" s="117">
        <v>2599</v>
      </c>
      <c r="I50" s="109">
        <v>2190</v>
      </c>
      <c r="J50" s="117">
        <v>0</v>
      </c>
      <c r="K50" s="148">
        <f t="shared" si="7"/>
        <v>2190</v>
      </c>
      <c r="L50" s="158">
        <f t="shared" si="8"/>
        <v>0.24456709210072439</v>
      </c>
      <c r="M50" s="58">
        <v>2899</v>
      </c>
      <c r="N50" s="59">
        <v>0</v>
      </c>
      <c r="O50" s="60">
        <f t="shared" si="1"/>
        <v>2190</v>
      </c>
      <c r="P50" s="15">
        <f t="shared" si="9"/>
        <v>0.24456709210072439</v>
      </c>
      <c r="Q50" s="61">
        <v>2899</v>
      </c>
      <c r="R50" s="62">
        <v>0</v>
      </c>
      <c r="S50" s="63">
        <f t="shared" si="4"/>
        <v>2190</v>
      </c>
      <c r="T50" s="17">
        <f t="shared" si="5"/>
        <v>0.24456709210072439</v>
      </c>
    </row>
    <row r="51" spans="1:20" s="5" customFormat="1" ht="12.75" customHeight="1">
      <c r="A51" s="193" t="s">
        <v>119</v>
      </c>
      <c r="B51" s="132" t="s">
        <v>73</v>
      </c>
      <c r="C51" s="264"/>
      <c r="D51" s="134">
        <v>3.57</v>
      </c>
      <c r="E51" s="135" t="s">
        <v>206</v>
      </c>
      <c r="F51" s="148">
        <v>3299</v>
      </c>
      <c r="G51" s="117">
        <v>2999</v>
      </c>
      <c r="H51" s="117">
        <v>2699</v>
      </c>
      <c r="I51" s="109">
        <v>2157</v>
      </c>
      <c r="J51" s="117">
        <v>27</v>
      </c>
      <c r="K51" s="148">
        <f t="shared" si="7"/>
        <v>2130</v>
      </c>
      <c r="L51" s="158">
        <f t="shared" si="8"/>
        <v>0.28976325441813938</v>
      </c>
      <c r="M51" s="175">
        <v>2699</v>
      </c>
      <c r="N51" s="59">
        <v>0</v>
      </c>
      <c r="O51" s="60">
        <f t="shared" si="1"/>
        <v>2130</v>
      </c>
      <c r="P51" s="15">
        <f t="shared" si="9"/>
        <v>0.2108188217858466</v>
      </c>
      <c r="Q51" s="175">
        <v>2699</v>
      </c>
      <c r="R51" s="62">
        <v>0</v>
      </c>
      <c r="S51" s="63">
        <f t="shared" si="4"/>
        <v>2130</v>
      </c>
      <c r="T51" s="17">
        <f t="shared" si="5"/>
        <v>0.2108188217858466</v>
      </c>
    </row>
    <row r="52" spans="1:20" s="5" customFormat="1" ht="12.75" customHeight="1">
      <c r="A52" s="193" t="s">
        <v>120</v>
      </c>
      <c r="B52" s="132" t="s">
        <v>73</v>
      </c>
      <c r="C52" s="264"/>
      <c r="D52" s="134">
        <v>3.57</v>
      </c>
      <c r="E52" s="135" t="s">
        <v>206</v>
      </c>
      <c r="F52" s="148">
        <v>3189</v>
      </c>
      <c r="G52" s="117">
        <v>2899</v>
      </c>
      <c r="H52" s="117">
        <v>2599</v>
      </c>
      <c r="I52" s="109">
        <v>2078</v>
      </c>
      <c r="J52" s="117">
        <v>26</v>
      </c>
      <c r="K52" s="148">
        <f t="shared" si="7"/>
        <v>2052</v>
      </c>
      <c r="L52" s="158">
        <f t="shared" si="8"/>
        <v>0.29216971369437739</v>
      </c>
      <c r="M52" s="175">
        <v>2599</v>
      </c>
      <c r="N52" s="59">
        <v>0</v>
      </c>
      <c r="O52" s="60">
        <f t="shared" si="1"/>
        <v>2052</v>
      </c>
      <c r="P52" s="15">
        <f t="shared" si="9"/>
        <v>0.21046556367833782</v>
      </c>
      <c r="Q52" s="175">
        <v>2599</v>
      </c>
      <c r="R52" s="62">
        <v>0</v>
      </c>
      <c r="S52" s="63">
        <f t="shared" si="4"/>
        <v>2052</v>
      </c>
      <c r="T52" s="17">
        <f t="shared" si="5"/>
        <v>0.21046556367833782</v>
      </c>
    </row>
    <row r="53" spans="1:20" s="5" customFormat="1" ht="12.75" customHeight="1">
      <c r="A53" s="193" t="s">
        <v>132</v>
      </c>
      <c r="B53" s="132" t="s">
        <v>73</v>
      </c>
      <c r="C53" s="264"/>
      <c r="D53" s="134">
        <v>3.57</v>
      </c>
      <c r="E53" s="135" t="s">
        <v>207</v>
      </c>
      <c r="F53" s="148">
        <v>3959</v>
      </c>
      <c r="G53" s="117">
        <v>3599</v>
      </c>
      <c r="H53" s="117">
        <v>3299</v>
      </c>
      <c r="I53" s="109">
        <v>2710</v>
      </c>
      <c r="J53" s="117">
        <v>34</v>
      </c>
      <c r="K53" s="148">
        <f t="shared" si="7"/>
        <v>2676</v>
      </c>
      <c r="L53" s="158">
        <f t="shared" si="8"/>
        <v>0.25646012781328148</v>
      </c>
      <c r="M53" s="175">
        <v>3299</v>
      </c>
      <c r="N53" s="59">
        <v>0</v>
      </c>
      <c r="O53" s="60">
        <f t="shared" si="1"/>
        <v>2676</v>
      </c>
      <c r="P53" s="15">
        <f t="shared" si="9"/>
        <v>0.1888451045771446</v>
      </c>
      <c r="Q53" s="61">
        <v>3599</v>
      </c>
      <c r="R53" s="62">
        <v>0</v>
      </c>
      <c r="S53" s="63">
        <f t="shared" si="4"/>
        <v>2676</v>
      </c>
      <c r="T53" s="17">
        <f t="shared" si="5"/>
        <v>0.25646012781328148</v>
      </c>
    </row>
    <row r="54" spans="1:20" s="5" customFormat="1" ht="12.75" customHeight="1">
      <c r="A54" s="193" t="s">
        <v>118</v>
      </c>
      <c r="B54" s="132" t="s">
        <v>73</v>
      </c>
      <c r="C54" s="264"/>
      <c r="D54" s="134">
        <v>3.57</v>
      </c>
      <c r="E54" s="135" t="s">
        <v>207</v>
      </c>
      <c r="F54" s="148">
        <v>3849</v>
      </c>
      <c r="G54" s="117">
        <v>3499</v>
      </c>
      <c r="H54" s="117">
        <v>3199</v>
      </c>
      <c r="I54" s="109">
        <v>2629</v>
      </c>
      <c r="J54" s="117">
        <v>33</v>
      </c>
      <c r="K54" s="148">
        <f t="shared" si="7"/>
        <v>2596</v>
      </c>
      <c r="L54" s="158">
        <f t="shared" si="8"/>
        <v>0.25807373535295797</v>
      </c>
      <c r="M54" s="175">
        <v>3199</v>
      </c>
      <c r="N54" s="59">
        <v>0</v>
      </c>
      <c r="O54" s="60">
        <f t="shared" si="1"/>
        <v>2596</v>
      </c>
      <c r="P54" s="15">
        <f t="shared" si="9"/>
        <v>0.18849640512660207</v>
      </c>
      <c r="Q54" s="61">
        <v>3499</v>
      </c>
      <c r="R54" s="62">
        <v>0</v>
      </c>
      <c r="S54" s="63">
        <f t="shared" si="4"/>
        <v>2596</v>
      </c>
      <c r="T54" s="17">
        <f t="shared" si="5"/>
        <v>0.25807373535295797</v>
      </c>
    </row>
    <row r="55" spans="1:20" s="5" customFormat="1" ht="12.75" customHeight="1">
      <c r="A55" s="193" t="s">
        <v>6</v>
      </c>
      <c r="B55" s="132" t="s">
        <v>73</v>
      </c>
      <c r="C55" s="264"/>
      <c r="D55" s="134">
        <v>2.08</v>
      </c>
      <c r="E55" s="135" t="s">
        <v>208</v>
      </c>
      <c r="F55" s="148">
        <v>2309</v>
      </c>
      <c r="G55" s="117">
        <v>2099</v>
      </c>
      <c r="H55" s="117">
        <v>0</v>
      </c>
      <c r="I55" s="109">
        <v>1664</v>
      </c>
      <c r="J55" s="117">
        <v>22</v>
      </c>
      <c r="K55" s="148">
        <f t="shared" si="7"/>
        <v>1642</v>
      </c>
      <c r="L55" s="158">
        <f t="shared" si="8"/>
        <v>0.2177227251071939</v>
      </c>
      <c r="M55" s="58">
        <v>2099</v>
      </c>
      <c r="N55" s="59">
        <v>0</v>
      </c>
      <c r="O55" s="60">
        <f t="shared" si="1"/>
        <v>1642</v>
      </c>
      <c r="P55" s="15">
        <f t="shared" si="9"/>
        <v>0.2177227251071939</v>
      </c>
      <c r="Q55" s="61">
        <v>2099</v>
      </c>
      <c r="R55" s="62">
        <v>0</v>
      </c>
      <c r="S55" s="63">
        <f t="shared" si="4"/>
        <v>1642</v>
      </c>
      <c r="T55" s="17">
        <f t="shared" si="5"/>
        <v>0.2177227251071939</v>
      </c>
    </row>
    <row r="56" spans="1:20" s="5" customFormat="1" ht="12.75" customHeight="1">
      <c r="A56" s="193" t="s">
        <v>92</v>
      </c>
      <c r="B56" s="132" t="s">
        <v>73</v>
      </c>
      <c r="C56" s="264"/>
      <c r="D56" s="134">
        <v>2.08</v>
      </c>
      <c r="E56" s="135" t="s">
        <v>154</v>
      </c>
      <c r="F56" s="148">
        <v>2419</v>
      </c>
      <c r="G56" s="117">
        <v>2199</v>
      </c>
      <c r="H56" s="117">
        <v>1999</v>
      </c>
      <c r="I56" s="109">
        <v>1686</v>
      </c>
      <c r="J56" s="117">
        <v>0</v>
      </c>
      <c r="K56" s="148">
        <f t="shared" si="7"/>
        <v>1686</v>
      </c>
      <c r="L56" s="158">
        <f t="shared" si="8"/>
        <v>0.23328785811732605</v>
      </c>
      <c r="M56" s="175">
        <v>1999</v>
      </c>
      <c r="N56" s="59">
        <v>0</v>
      </c>
      <c r="O56" s="60">
        <f t="shared" si="1"/>
        <v>1686</v>
      </c>
      <c r="P56" s="15">
        <f t="shared" si="9"/>
        <v>0.15657828914457228</v>
      </c>
      <c r="Q56" s="175">
        <v>1999</v>
      </c>
      <c r="R56" s="62">
        <v>0</v>
      </c>
      <c r="S56" s="63">
        <f t="shared" si="4"/>
        <v>1686</v>
      </c>
      <c r="T56" s="17">
        <f t="shared" si="5"/>
        <v>0.15657828914457228</v>
      </c>
    </row>
    <row r="57" spans="1:20" s="5" customFormat="1" ht="12.75" customHeight="1">
      <c r="A57" s="193" t="s">
        <v>150</v>
      </c>
      <c r="B57" s="132" t="s">
        <v>73</v>
      </c>
      <c r="C57" s="264"/>
      <c r="D57" s="134">
        <v>3.12</v>
      </c>
      <c r="E57" s="135" t="s">
        <v>155</v>
      </c>
      <c r="F57" s="148">
        <v>2419</v>
      </c>
      <c r="G57" s="117">
        <v>2199</v>
      </c>
      <c r="H57" s="117">
        <v>0</v>
      </c>
      <c r="I57" s="109">
        <v>1698</v>
      </c>
      <c r="J57" s="117">
        <v>22</v>
      </c>
      <c r="K57" s="148">
        <f t="shared" si="7"/>
        <v>1676</v>
      </c>
      <c r="L57" s="158">
        <f t="shared" si="8"/>
        <v>0.23783537971805366</v>
      </c>
      <c r="M57" s="58">
        <v>2199</v>
      </c>
      <c r="N57" s="59">
        <v>0</v>
      </c>
      <c r="O57" s="60">
        <f t="shared" si="1"/>
        <v>1676</v>
      </c>
      <c r="P57" s="15">
        <f t="shared" si="9"/>
        <v>0.23783537971805366</v>
      </c>
      <c r="Q57" s="61">
        <v>2199</v>
      </c>
      <c r="R57" s="62">
        <v>0</v>
      </c>
      <c r="S57" s="63">
        <f t="shared" si="4"/>
        <v>1676</v>
      </c>
      <c r="T57" s="17">
        <f t="shared" si="5"/>
        <v>0.23783537971805366</v>
      </c>
    </row>
    <row r="58" spans="1:20" s="5" customFormat="1" ht="12.75" customHeight="1">
      <c r="A58" s="193" t="s">
        <v>262</v>
      </c>
      <c r="B58" s="132" t="s">
        <v>73</v>
      </c>
      <c r="C58" s="249"/>
      <c r="D58" s="134">
        <v>3.12</v>
      </c>
      <c r="E58" s="135" t="s">
        <v>155</v>
      </c>
      <c r="F58" s="148">
        <v>3299</v>
      </c>
      <c r="G58" s="117">
        <v>2999</v>
      </c>
      <c r="H58" s="117">
        <v>2699</v>
      </c>
      <c r="I58" s="109">
        <v>2243</v>
      </c>
      <c r="J58" s="117">
        <v>29</v>
      </c>
      <c r="K58" s="148">
        <f t="shared" si="7"/>
        <v>2214</v>
      </c>
      <c r="L58" s="158">
        <f t="shared" si="8"/>
        <v>0.26175391797265757</v>
      </c>
      <c r="M58" s="175">
        <v>2699</v>
      </c>
      <c r="N58" s="59">
        <v>0</v>
      </c>
      <c r="O58" s="60">
        <f t="shared" si="1"/>
        <v>2214</v>
      </c>
      <c r="P58" s="15">
        <f t="shared" si="9"/>
        <v>0.17969618377176733</v>
      </c>
      <c r="Q58" s="175">
        <v>2699</v>
      </c>
      <c r="R58" s="62">
        <v>0</v>
      </c>
      <c r="S58" s="63">
        <f t="shared" si="4"/>
        <v>2214</v>
      </c>
      <c r="T58" s="17">
        <f t="shared" si="5"/>
        <v>0.17969618377176733</v>
      </c>
    </row>
    <row r="59" spans="1:20" s="5" customFormat="1" ht="12.75" customHeight="1">
      <c r="A59" s="193" t="s">
        <v>146</v>
      </c>
      <c r="B59" s="132" t="s">
        <v>73</v>
      </c>
      <c r="C59" s="264"/>
      <c r="D59" s="134">
        <v>3.12</v>
      </c>
      <c r="E59" s="135" t="s">
        <v>209</v>
      </c>
      <c r="F59" s="148">
        <v>3189</v>
      </c>
      <c r="G59" s="117">
        <v>2899</v>
      </c>
      <c r="H59" s="117">
        <v>2599</v>
      </c>
      <c r="I59" s="109">
        <v>2160</v>
      </c>
      <c r="J59" s="117">
        <v>28</v>
      </c>
      <c r="K59" s="148">
        <f t="shared" si="7"/>
        <v>2132</v>
      </c>
      <c r="L59" s="158">
        <f t="shared" si="8"/>
        <v>0.26457399103139012</v>
      </c>
      <c r="M59" s="175">
        <v>2599</v>
      </c>
      <c r="N59" s="59">
        <v>0</v>
      </c>
      <c r="O59" s="60">
        <f t="shared" si="1"/>
        <v>2132</v>
      </c>
      <c r="P59" s="15">
        <f t="shared" si="9"/>
        <v>0.17968449403616776</v>
      </c>
      <c r="Q59" s="175">
        <v>2599</v>
      </c>
      <c r="R59" s="62">
        <v>0</v>
      </c>
      <c r="S59" s="63">
        <f t="shared" si="4"/>
        <v>2132</v>
      </c>
      <c r="T59" s="17">
        <f t="shared" si="5"/>
        <v>0.17968449403616776</v>
      </c>
    </row>
    <row r="60" spans="1:20" s="5" customFormat="1" ht="12.75" customHeight="1">
      <c r="A60" s="193" t="s">
        <v>133</v>
      </c>
      <c r="B60" s="132" t="s">
        <v>73</v>
      </c>
      <c r="C60" s="264"/>
      <c r="D60" s="134">
        <v>3.57</v>
      </c>
      <c r="E60" s="135" t="s">
        <v>210</v>
      </c>
      <c r="F60" s="148">
        <v>3849</v>
      </c>
      <c r="G60" s="117">
        <v>3499</v>
      </c>
      <c r="H60" s="117">
        <v>3199</v>
      </c>
      <c r="I60" s="109">
        <v>2628</v>
      </c>
      <c r="J60" s="117">
        <v>33</v>
      </c>
      <c r="K60" s="148">
        <f t="shared" si="7"/>
        <v>2595</v>
      </c>
      <c r="L60" s="158">
        <f t="shared" si="8"/>
        <v>0.25835953129465561</v>
      </c>
      <c r="M60" s="58">
        <v>3499</v>
      </c>
      <c r="N60" s="59">
        <v>0</v>
      </c>
      <c r="O60" s="60">
        <f t="shared" si="1"/>
        <v>2595</v>
      </c>
      <c r="P60" s="15">
        <f t="shared" si="9"/>
        <v>0.25835953129465561</v>
      </c>
      <c r="Q60" s="61">
        <v>3499</v>
      </c>
      <c r="R60" s="62">
        <v>0</v>
      </c>
      <c r="S60" s="63">
        <f t="shared" si="4"/>
        <v>2595</v>
      </c>
      <c r="T60" s="17">
        <f t="shared" si="5"/>
        <v>0.25835953129465561</v>
      </c>
    </row>
    <row r="61" spans="1:20" s="5" customFormat="1" ht="12.75" customHeight="1">
      <c r="A61" s="193" t="s">
        <v>113</v>
      </c>
      <c r="B61" s="132" t="s">
        <v>73</v>
      </c>
      <c r="C61" s="264"/>
      <c r="D61" s="134">
        <v>4.16</v>
      </c>
      <c r="E61" s="135" t="s">
        <v>210</v>
      </c>
      <c r="F61" s="148">
        <v>3739</v>
      </c>
      <c r="G61" s="117">
        <v>3399</v>
      </c>
      <c r="H61" s="117">
        <v>3099</v>
      </c>
      <c r="I61" s="109">
        <v>2545</v>
      </c>
      <c r="J61" s="117">
        <v>32</v>
      </c>
      <c r="K61" s="148">
        <f t="shared" si="7"/>
        <v>2513</v>
      </c>
      <c r="L61" s="158">
        <f t="shared" si="8"/>
        <v>0.26066490144160048</v>
      </c>
      <c r="M61" s="58">
        <v>3399</v>
      </c>
      <c r="N61" s="59">
        <v>0</v>
      </c>
      <c r="O61" s="60">
        <f t="shared" si="1"/>
        <v>2513</v>
      </c>
      <c r="P61" s="15">
        <f t="shared" si="9"/>
        <v>0.26066490144160048</v>
      </c>
      <c r="Q61" s="61">
        <v>3399</v>
      </c>
      <c r="R61" s="62">
        <v>0</v>
      </c>
      <c r="S61" s="63">
        <f t="shared" si="4"/>
        <v>2513</v>
      </c>
      <c r="T61" s="17">
        <f t="shared" si="5"/>
        <v>0.26066490144160048</v>
      </c>
    </row>
    <row r="62" spans="1:20" s="5" customFormat="1" ht="12.75" customHeight="1">
      <c r="A62" s="193" t="s">
        <v>109</v>
      </c>
      <c r="B62" s="132" t="s">
        <v>73</v>
      </c>
      <c r="C62" s="264"/>
      <c r="D62" s="134">
        <v>4.16</v>
      </c>
      <c r="E62" s="135" t="s">
        <v>211</v>
      </c>
      <c r="F62" s="148">
        <v>3189</v>
      </c>
      <c r="G62" s="117">
        <v>2899</v>
      </c>
      <c r="H62" s="117">
        <v>2599</v>
      </c>
      <c r="I62" s="109">
        <v>2190</v>
      </c>
      <c r="J62" s="117">
        <v>28</v>
      </c>
      <c r="K62" s="148">
        <f t="shared" si="7"/>
        <v>2162</v>
      </c>
      <c r="L62" s="158">
        <f t="shared" si="8"/>
        <v>0.25422559503276992</v>
      </c>
      <c r="M62" s="175">
        <v>2599</v>
      </c>
      <c r="N62" s="59">
        <v>0</v>
      </c>
      <c r="O62" s="60">
        <f t="shared" si="1"/>
        <v>2162</v>
      </c>
      <c r="P62" s="15">
        <f t="shared" si="9"/>
        <v>0.16814159292035399</v>
      </c>
      <c r="Q62" s="175">
        <v>2599</v>
      </c>
      <c r="R62" s="62">
        <v>0</v>
      </c>
      <c r="S62" s="63">
        <f t="shared" si="4"/>
        <v>2162</v>
      </c>
      <c r="T62" s="17">
        <f t="shared" si="5"/>
        <v>0.16814159292035399</v>
      </c>
    </row>
    <row r="63" spans="1:20" s="5" customFormat="1" ht="12.75" customHeight="1">
      <c r="A63" s="193" t="s">
        <v>110</v>
      </c>
      <c r="B63" s="132" t="s">
        <v>73</v>
      </c>
      <c r="C63" s="264"/>
      <c r="D63" s="134">
        <v>4.16</v>
      </c>
      <c r="E63" s="135" t="s">
        <v>211</v>
      </c>
      <c r="F63" s="148">
        <v>3079</v>
      </c>
      <c r="G63" s="117">
        <v>2799</v>
      </c>
      <c r="H63" s="117">
        <v>2499</v>
      </c>
      <c r="I63" s="109">
        <v>2107</v>
      </c>
      <c r="J63" s="117">
        <v>27</v>
      </c>
      <c r="K63" s="148">
        <f t="shared" si="7"/>
        <v>2080</v>
      </c>
      <c r="L63" s="158">
        <f t="shared" si="8"/>
        <v>0.25687745623436942</v>
      </c>
      <c r="M63" s="175">
        <v>2499</v>
      </c>
      <c r="N63" s="59">
        <v>0</v>
      </c>
      <c r="O63" s="60">
        <f t="shared" si="1"/>
        <v>2080</v>
      </c>
      <c r="P63" s="15">
        <f t="shared" si="9"/>
        <v>0.16766706682673069</v>
      </c>
      <c r="Q63" s="175">
        <v>2099</v>
      </c>
      <c r="R63" s="172">
        <v>340</v>
      </c>
      <c r="S63" s="63">
        <f t="shared" si="4"/>
        <v>1740</v>
      </c>
      <c r="T63" s="17">
        <f t="shared" si="5"/>
        <v>0.17103382563125297</v>
      </c>
    </row>
    <row r="64" spans="1:20" s="5" customFormat="1" ht="12.75" customHeight="1">
      <c r="A64" s="193" t="s">
        <v>141</v>
      </c>
      <c r="B64" s="132" t="s">
        <v>73</v>
      </c>
      <c r="C64" s="264"/>
      <c r="D64" s="134">
        <v>3.84</v>
      </c>
      <c r="E64" s="135" t="s">
        <v>212</v>
      </c>
      <c r="F64" s="148">
        <v>3079</v>
      </c>
      <c r="G64" s="117">
        <v>2799</v>
      </c>
      <c r="H64" s="117">
        <v>2499</v>
      </c>
      <c r="I64" s="109">
        <v>2077</v>
      </c>
      <c r="J64" s="117">
        <v>27</v>
      </c>
      <c r="K64" s="148">
        <f t="shared" si="7"/>
        <v>2050</v>
      </c>
      <c r="L64" s="158">
        <f t="shared" si="8"/>
        <v>0.26759556984637373</v>
      </c>
      <c r="M64" s="58">
        <v>2799</v>
      </c>
      <c r="N64" s="59">
        <v>0</v>
      </c>
      <c r="O64" s="60">
        <f t="shared" si="1"/>
        <v>2050</v>
      </c>
      <c r="P64" s="15">
        <f t="shared" si="9"/>
        <v>0.26759556984637373</v>
      </c>
      <c r="Q64" s="61">
        <v>2799</v>
      </c>
      <c r="R64" s="62">
        <v>0</v>
      </c>
      <c r="S64" s="63">
        <f t="shared" si="4"/>
        <v>2050</v>
      </c>
      <c r="T64" s="17">
        <f t="shared" si="5"/>
        <v>0.26759556984637373</v>
      </c>
    </row>
    <row r="65" spans="1:20" s="5" customFormat="1" ht="12.75" customHeight="1">
      <c r="A65" s="193" t="s">
        <v>70</v>
      </c>
      <c r="B65" s="132" t="s">
        <v>73</v>
      </c>
      <c r="C65" s="264"/>
      <c r="D65" s="134">
        <v>4.16</v>
      </c>
      <c r="E65" s="135" t="s">
        <v>213</v>
      </c>
      <c r="F65" s="148">
        <v>3409</v>
      </c>
      <c r="G65" s="117">
        <v>3099</v>
      </c>
      <c r="H65" s="117">
        <v>2799</v>
      </c>
      <c r="I65" s="109">
        <v>2293</v>
      </c>
      <c r="J65" s="117">
        <v>29</v>
      </c>
      <c r="K65" s="148">
        <f t="shared" si="7"/>
        <v>2264</v>
      </c>
      <c r="L65" s="158">
        <f t="shared" si="8"/>
        <v>0.26944175540496934</v>
      </c>
      <c r="M65" s="175">
        <v>2799</v>
      </c>
      <c r="N65" s="59">
        <v>0</v>
      </c>
      <c r="O65" s="60">
        <f t="shared" si="1"/>
        <v>2264</v>
      </c>
      <c r="P65" s="15">
        <f t="shared" si="9"/>
        <v>0.1911396927474098</v>
      </c>
      <c r="Q65" s="61">
        <v>3099</v>
      </c>
      <c r="R65" s="62">
        <v>0</v>
      </c>
      <c r="S65" s="63">
        <f t="shared" si="4"/>
        <v>2264</v>
      </c>
      <c r="T65" s="17">
        <f t="shared" si="5"/>
        <v>0.26944175540496934</v>
      </c>
    </row>
    <row r="66" spans="1:20" s="5" customFormat="1" ht="12.75" customHeight="1">
      <c r="A66" s="195" t="s">
        <v>71</v>
      </c>
      <c r="B66" s="279" t="s">
        <v>73</v>
      </c>
      <c r="C66" s="280"/>
      <c r="D66" s="250">
        <v>4.16</v>
      </c>
      <c r="E66" s="251" t="s">
        <v>213</v>
      </c>
      <c r="F66" s="182">
        <v>3299</v>
      </c>
      <c r="G66" s="117">
        <v>2999</v>
      </c>
      <c r="H66" s="181">
        <v>2699</v>
      </c>
      <c r="I66" s="185">
        <v>2212</v>
      </c>
      <c r="J66" s="181">
        <v>28</v>
      </c>
      <c r="K66" s="182">
        <f t="shared" si="7"/>
        <v>2184</v>
      </c>
      <c r="L66" s="183">
        <f t="shared" si="8"/>
        <v>0.27175725241747251</v>
      </c>
      <c r="M66" s="302">
        <v>2699</v>
      </c>
      <c r="N66" s="296">
        <v>0</v>
      </c>
      <c r="O66" s="297">
        <f t="shared" si="1"/>
        <v>2184</v>
      </c>
      <c r="P66" s="298">
        <f t="shared" si="9"/>
        <v>0.1908114116339385</v>
      </c>
      <c r="Q66" s="302">
        <v>2699</v>
      </c>
      <c r="R66" s="292">
        <v>0</v>
      </c>
      <c r="S66" s="293">
        <f t="shared" si="4"/>
        <v>2184</v>
      </c>
      <c r="T66" s="294">
        <f t="shared" si="5"/>
        <v>0.1908114116339385</v>
      </c>
    </row>
    <row r="67" spans="1:20" s="5" customFormat="1" ht="12.75" customHeight="1">
      <c r="A67" s="193" t="s">
        <v>378</v>
      </c>
      <c r="B67" s="132" t="s">
        <v>73</v>
      </c>
      <c r="C67" s="249"/>
      <c r="D67" s="134">
        <v>4.16</v>
      </c>
      <c r="E67" s="135" t="s">
        <v>380</v>
      </c>
      <c r="F67" s="148">
        <v>2565</v>
      </c>
      <c r="G67" s="181">
        <v>2332</v>
      </c>
      <c r="H67" s="117">
        <v>0</v>
      </c>
      <c r="I67" s="109">
        <v>1855</v>
      </c>
      <c r="J67" s="117">
        <v>0</v>
      </c>
      <c r="K67" s="117">
        <f t="shared" si="7"/>
        <v>1855</v>
      </c>
      <c r="L67" s="158">
        <f t="shared" si="8"/>
        <v>0.20454545454545456</v>
      </c>
      <c r="M67" s="175">
        <v>2099</v>
      </c>
      <c r="N67" s="59">
        <v>0</v>
      </c>
      <c r="O67" s="60">
        <f t="shared" si="1"/>
        <v>1855</v>
      </c>
      <c r="P67" s="15">
        <f t="shared" si="9"/>
        <v>0.11624583134826108</v>
      </c>
      <c r="Q67" s="175">
        <v>1999</v>
      </c>
      <c r="R67" s="172">
        <v>85</v>
      </c>
      <c r="S67" s="63">
        <f t="shared" si="4"/>
        <v>1770</v>
      </c>
      <c r="T67" s="17">
        <f t="shared" si="5"/>
        <v>0.11455727863931967</v>
      </c>
    </row>
    <row r="68" spans="1:20" s="5" customFormat="1" ht="12.75" customHeight="1">
      <c r="A68" s="195" t="s">
        <v>379</v>
      </c>
      <c r="B68" s="279" t="s">
        <v>73</v>
      </c>
      <c r="C68" s="283"/>
      <c r="D68" s="250">
        <v>4.16</v>
      </c>
      <c r="E68" s="251" t="s">
        <v>380</v>
      </c>
      <c r="F68" s="182">
        <v>2443</v>
      </c>
      <c r="G68" s="117">
        <v>2221</v>
      </c>
      <c r="H68" s="181">
        <v>0</v>
      </c>
      <c r="I68" s="185">
        <v>1767</v>
      </c>
      <c r="J68" s="181">
        <v>0</v>
      </c>
      <c r="K68" s="181">
        <f t="shared" si="7"/>
        <v>1767</v>
      </c>
      <c r="L68" s="183">
        <f t="shared" si="8"/>
        <v>0.20441242683475913</v>
      </c>
      <c r="M68" s="302">
        <v>1999</v>
      </c>
      <c r="N68" s="296">
        <v>0</v>
      </c>
      <c r="O68" s="297">
        <f t="shared" si="1"/>
        <v>1767</v>
      </c>
      <c r="P68" s="298">
        <f t="shared" si="9"/>
        <v>0.11605802901450725</v>
      </c>
      <c r="Q68" s="302">
        <v>1899</v>
      </c>
      <c r="R68" s="300">
        <v>85</v>
      </c>
      <c r="S68" s="293">
        <f t="shared" si="4"/>
        <v>1682</v>
      </c>
      <c r="T68" s="294">
        <f t="shared" si="5"/>
        <v>0.11427066877303844</v>
      </c>
    </row>
    <row r="69" spans="1:20" s="5" customFormat="1" ht="12.75" customHeight="1" thickBot="1">
      <c r="A69" s="192" t="s">
        <v>415</v>
      </c>
      <c r="B69" s="136" t="s">
        <v>73</v>
      </c>
      <c r="C69" s="140"/>
      <c r="D69" s="137">
        <v>4.16</v>
      </c>
      <c r="E69" s="138" t="s">
        <v>416</v>
      </c>
      <c r="F69" s="149">
        <v>2321</v>
      </c>
      <c r="G69" s="64">
        <v>2110</v>
      </c>
      <c r="H69" s="64">
        <v>0</v>
      </c>
      <c r="I69" s="110">
        <v>1704</v>
      </c>
      <c r="J69" s="64">
        <v>0</v>
      </c>
      <c r="K69" s="149">
        <f t="shared" si="7"/>
        <v>1704</v>
      </c>
      <c r="L69" s="159">
        <f t="shared" si="8"/>
        <v>0.1924170616113744</v>
      </c>
      <c r="M69" s="174">
        <v>1899</v>
      </c>
      <c r="N69" s="66">
        <v>0</v>
      </c>
      <c r="O69" s="67">
        <f t="shared" si="1"/>
        <v>1704</v>
      </c>
      <c r="P69" s="16">
        <f t="shared" si="9"/>
        <v>0.10268562401263823</v>
      </c>
      <c r="Q69" s="174">
        <v>1799</v>
      </c>
      <c r="R69" s="170">
        <v>87</v>
      </c>
      <c r="S69" s="70">
        <f t="shared" si="4"/>
        <v>1617</v>
      </c>
      <c r="T69" s="18">
        <f t="shared" si="5"/>
        <v>0.10116731517509728</v>
      </c>
    </row>
    <row r="70" spans="1:20" s="5" customFormat="1" ht="12.75" customHeight="1">
      <c r="A70" s="191" t="s">
        <v>168</v>
      </c>
      <c r="B70" s="252" t="s">
        <v>73</v>
      </c>
      <c r="C70" s="253"/>
      <c r="D70" s="255" t="s">
        <v>269</v>
      </c>
      <c r="E70" s="254" t="s">
        <v>156</v>
      </c>
      <c r="F70" s="150">
        <v>2749</v>
      </c>
      <c r="G70" s="118">
        <v>2499</v>
      </c>
      <c r="H70" s="118">
        <v>2299</v>
      </c>
      <c r="I70" s="111">
        <v>1861</v>
      </c>
      <c r="J70" s="118">
        <v>0</v>
      </c>
      <c r="K70" s="150">
        <f t="shared" si="7"/>
        <v>1861</v>
      </c>
      <c r="L70" s="160">
        <f t="shared" si="8"/>
        <v>0.25530212084833931</v>
      </c>
      <c r="M70" s="176">
        <v>2299</v>
      </c>
      <c r="N70" s="86">
        <v>0</v>
      </c>
      <c r="O70" s="89">
        <f t="shared" si="1"/>
        <v>1861</v>
      </c>
      <c r="P70" s="14">
        <f t="shared" si="9"/>
        <v>0.19051761635493694</v>
      </c>
      <c r="Q70" s="176">
        <v>2299</v>
      </c>
      <c r="R70" s="88">
        <v>0</v>
      </c>
      <c r="S70" s="90">
        <f t="shared" si="4"/>
        <v>1861</v>
      </c>
      <c r="T70" s="19">
        <f t="shared" si="5"/>
        <v>0.19051761635493694</v>
      </c>
    </row>
    <row r="71" spans="1:20" s="5" customFormat="1" ht="12.75" customHeight="1">
      <c r="A71" s="191" t="s">
        <v>375</v>
      </c>
      <c r="B71" s="132" t="s">
        <v>73</v>
      </c>
      <c r="C71" s="249" t="s">
        <v>5</v>
      </c>
      <c r="D71" s="134" t="s">
        <v>269</v>
      </c>
      <c r="E71" s="254" t="s">
        <v>377</v>
      </c>
      <c r="F71" s="150">
        <v>3629</v>
      </c>
      <c r="G71" s="118">
        <v>3299</v>
      </c>
      <c r="H71" s="118">
        <v>2999</v>
      </c>
      <c r="I71" s="111">
        <v>2392</v>
      </c>
      <c r="J71" s="118">
        <v>0</v>
      </c>
      <c r="K71" s="150">
        <f t="shared" si="7"/>
        <v>2392</v>
      </c>
      <c r="L71" s="160">
        <f t="shared" si="8"/>
        <v>0.27493179751439828</v>
      </c>
      <c r="M71" s="175">
        <v>2999</v>
      </c>
      <c r="N71" s="59">
        <v>0</v>
      </c>
      <c r="O71" s="60">
        <f t="shared" si="1"/>
        <v>2392</v>
      </c>
      <c r="P71" s="15">
        <f t="shared" si="9"/>
        <v>0.20240080026675558</v>
      </c>
      <c r="Q71" s="61">
        <v>3299</v>
      </c>
      <c r="R71" s="62">
        <v>0</v>
      </c>
      <c r="S71" s="63">
        <f t="shared" si="4"/>
        <v>2392</v>
      </c>
      <c r="T71" s="17">
        <f t="shared" si="5"/>
        <v>0.27493179751439828</v>
      </c>
    </row>
    <row r="72" spans="1:20" s="5" customFormat="1" ht="12.75" customHeight="1">
      <c r="A72" s="191" t="s">
        <v>376</v>
      </c>
      <c r="B72" s="132" t="s">
        <v>73</v>
      </c>
      <c r="C72" s="249" t="s">
        <v>5</v>
      </c>
      <c r="D72" s="134" t="s">
        <v>269</v>
      </c>
      <c r="E72" s="254" t="s">
        <v>377</v>
      </c>
      <c r="F72" s="150">
        <v>3519</v>
      </c>
      <c r="G72" s="118">
        <v>3199</v>
      </c>
      <c r="H72" s="118">
        <v>2899</v>
      </c>
      <c r="I72" s="111">
        <v>2312</v>
      </c>
      <c r="J72" s="118">
        <v>0</v>
      </c>
      <c r="K72" s="150">
        <f t="shared" si="7"/>
        <v>2312</v>
      </c>
      <c r="L72" s="160">
        <f t="shared" si="8"/>
        <v>0.27727414817130352</v>
      </c>
      <c r="M72" s="175">
        <v>2899</v>
      </c>
      <c r="N72" s="59">
        <v>0</v>
      </c>
      <c r="O72" s="60">
        <f t="shared" ref="O72:O135" si="10">K72-N72</f>
        <v>2312</v>
      </c>
      <c r="P72" s="15">
        <f t="shared" si="9"/>
        <v>0.20248361503966886</v>
      </c>
      <c r="Q72" s="175">
        <v>2899</v>
      </c>
      <c r="R72" s="62">
        <v>0</v>
      </c>
      <c r="S72" s="63">
        <f t="shared" si="4"/>
        <v>2312</v>
      </c>
      <c r="T72" s="17">
        <f t="shared" si="5"/>
        <v>0.20248361503966886</v>
      </c>
    </row>
    <row r="73" spans="1:20" s="5" customFormat="1" ht="12.75" customHeight="1">
      <c r="A73" s="193" t="s">
        <v>152</v>
      </c>
      <c r="B73" s="132" t="s">
        <v>73</v>
      </c>
      <c r="C73" s="249"/>
      <c r="D73" s="134" t="s">
        <v>269</v>
      </c>
      <c r="E73" s="135" t="s">
        <v>153</v>
      </c>
      <c r="F73" s="148">
        <v>2639</v>
      </c>
      <c r="G73" s="117">
        <v>2399</v>
      </c>
      <c r="H73" s="117">
        <v>2199</v>
      </c>
      <c r="I73" s="109">
        <v>1879</v>
      </c>
      <c r="J73" s="117">
        <v>0</v>
      </c>
      <c r="K73" s="148">
        <f t="shared" si="7"/>
        <v>1879</v>
      </c>
      <c r="L73" s="158">
        <f t="shared" si="8"/>
        <v>0.21675698207586494</v>
      </c>
      <c r="M73" s="175">
        <v>2199</v>
      </c>
      <c r="N73" s="59">
        <v>0</v>
      </c>
      <c r="O73" s="60">
        <f t="shared" si="10"/>
        <v>1879</v>
      </c>
      <c r="P73" s="15">
        <f t="shared" si="9"/>
        <v>0.14552069122328332</v>
      </c>
      <c r="Q73" s="175">
        <v>1799</v>
      </c>
      <c r="R73" s="172">
        <v>342</v>
      </c>
      <c r="S73" s="63">
        <f t="shared" ref="S73:S136" si="11">K73-R73</f>
        <v>1537</v>
      </c>
      <c r="T73" s="17">
        <f t="shared" ref="T73:T136" si="12">(Q73-S73)/Q73</f>
        <v>0.14563646470261257</v>
      </c>
    </row>
    <row r="74" spans="1:20" s="5" customFormat="1" ht="12.75" customHeight="1">
      <c r="A74" s="193" t="s">
        <v>68</v>
      </c>
      <c r="B74" s="132" t="s">
        <v>73</v>
      </c>
      <c r="C74" s="264"/>
      <c r="D74" s="134">
        <v>4.16</v>
      </c>
      <c r="E74" s="135" t="s">
        <v>214</v>
      </c>
      <c r="F74" s="148">
        <v>3519</v>
      </c>
      <c r="G74" s="117">
        <v>3199</v>
      </c>
      <c r="H74" s="117">
        <v>2899</v>
      </c>
      <c r="I74" s="109">
        <v>2310</v>
      </c>
      <c r="J74" s="117">
        <v>29</v>
      </c>
      <c r="K74" s="148">
        <f t="shared" si="7"/>
        <v>2281</v>
      </c>
      <c r="L74" s="158">
        <f t="shared" si="8"/>
        <v>0.28696467646139417</v>
      </c>
      <c r="M74" s="175">
        <v>2899</v>
      </c>
      <c r="N74" s="59">
        <v>0</v>
      </c>
      <c r="O74" s="60">
        <f t="shared" si="10"/>
        <v>2281</v>
      </c>
      <c r="P74" s="15">
        <f t="shared" si="9"/>
        <v>0.2131769575715764</v>
      </c>
      <c r="Q74" s="175">
        <v>2899</v>
      </c>
      <c r="R74" s="62">
        <v>0</v>
      </c>
      <c r="S74" s="63">
        <f t="shared" si="11"/>
        <v>2281</v>
      </c>
      <c r="T74" s="17">
        <f t="shared" si="12"/>
        <v>0.2131769575715764</v>
      </c>
    </row>
    <row r="75" spans="1:20" s="5" customFormat="1" ht="12.75" customHeight="1">
      <c r="A75" s="193" t="s">
        <v>69</v>
      </c>
      <c r="B75" s="132" t="s">
        <v>73</v>
      </c>
      <c r="C75" s="264"/>
      <c r="D75" s="134">
        <v>4.16</v>
      </c>
      <c r="E75" s="135" t="s">
        <v>214</v>
      </c>
      <c r="F75" s="148">
        <v>3409</v>
      </c>
      <c r="G75" s="117">
        <v>3099</v>
      </c>
      <c r="H75" s="117">
        <v>2799</v>
      </c>
      <c r="I75" s="109">
        <v>2231</v>
      </c>
      <c r="J75" s="117">
        <v>28</v>
      </c>
      <c r="K75" s="148">
        <f t="shared" si="7"/>
        <v>2203</v>
      </c>
      <c r="L75" s="158">
        <f t="shared" si="8"/>
        <v>0.28912552436269762</v>
      </c>
      <c r="M75" s="175">
        <v>2799</v>
      </c>
      <c r="N75" s="59">
        <v>0</v>
      </c>
      <c r="O75" s="60">
        <f t="shared" si="10"/>
        <v>2203</v>
      </c>
      <c r="P75" s="15">
        <f t="shared" si="9"/>
        <v>0.21293319042515185</v>
      </c>
      <c r="Q75" s="175">
        <v>2499</v>
      </c>
      <c r="R75" s="172">
        <v>238</v>
      </c>
      <c r="S75" s="63">
        <f t="shared" si="11"/>
        <v>1965</v>
      </c>
      <c r="T75" s="17">
        <f t="shared" si="12"/>
        <v>0.21368547418967587</v>
      </c>
    </row>
    <row r="76" spans="1:20" s="5" customFormat="1" ht="12.75" customHeight="1">
      <c r="A76" s="193" t="s">
        <v>130</v>
      </c>
      <c r="B76" s="132" t="s">
        <v>73</v>
      </c>
      <c r="C76" s="264"/>
      <c r="D76" s="134">
        <v>4.16</v>
      </c>
      <c r="E76" s="135" t="s">
        <v>215</v>
      </c>
      <c r="F76" s="148">
        <v>4179</v>
      </c>
      <c r="G76" s="117">
        <v>3799</v>
      </c>
      <c r="H76" s="117">
        <v>3399</v>
      </c>
      <c r="I76" s="109">
        <v>2715</v>
      </c>
      <c r="J76" s="117">
        <v>34</v>
      </c>
      <c r="K76" s="148">
        <f t="shared" si="7"/>
        <v>2681</v>
      </c>
      <c r="L76" s="158">
        <f t="shared" si="8"/>
        <v>0.29428797051855754</v>
      </c>
      <c r="M76" s="175">
        <v>3399</v>
      </c>
      <c r="N76" s="59">
        <v>0</v>
      </c>
      <c r="O76" s="60">
        <f t="shared" si="10"/>
        <v>2681</v>
      </c>
      <c r="P76" s="15">
        <f t="shared" si="9"/>
        <v>0.21123859958811414</v>
      </c>
      <c r="Q76" s="175">
        <v>3199</v>
      </c>
      <c r="R76" s="172">
        <v>160</v>
      </c>
      <c r="S76" s="63">
        <f t="shared" si="11"/>
        <v>2521</v>
      </c>
      <c r="T76" s="17">
        <f t="shared" si="12"/>
        <v>0.2119412316348859</v>
      </c>
    </row>
    <row r="77" spans="1:20" s="5" customFormat="1" ht="12.75" customHeight="1" thickBot="1">
      <c r="A77" s="192" t="s">
        <v>131</v>
      </c>
      <c r="B77" s="136" t="s">
        <v>73</v>
      </c>
      <c r="C77" s="37"/>
      <c r="D77" s="137">
        <v>4.16</v>
      </c>
      <c r="E77" s="138" t="s">
        <v>215</v>
      </c>
      <c r="F77" s="149">
        <v>4069</v>
      </c>
      <c r="G77" s="64">
        <v>3699</v>
      </c>
      <c r="H77" s="64">
        <v>3299</v>
      </c>
      <c r="I77" s="110">
        <v>2636</v>
      </c>
      <c r="J77" s="64">
        <v>33</v>
      </c>
      <c r="K77" s="149">
        <f t="shared" si="7"/>
        <v>2603</v>
      </c>
      <c r="L77" s="159">
        <f t="shared" si="8"/>
        <v>0.29629629629629628</v>
      </c>
      <c r="M77" s="174">
        <v>3299</v>
      </c>
      <c r="N77" s="66">
        <v>0</v>
      </c>
      <c r="O77" s="67">
        <f t="shared" si="10"/>
        <v>2603</v>
      </c>
      <c r="P77" s="16">
        <f t="shared" si="9"/>
        <v>0.21097302212791755</v>
      </c>
      <c r="Q77" s="174">
        <v>3099</v>
      </c>
      <c r="R77" s="170">
        <v>160</v>
      </c>
      <c r="S77" s="70">
        <f t="shared" si="11"/>
        <v>2443</v>
      </c>
      <c r="T77" s="18">
        <f t="shared" si="12"/>
        <v>0.21168118747983219</v>
      </c>
    </row>
    <row r="78" spans="1:20" s="5" customFormat="1" ht="12.75" customHeight="1">
      <c r="A78" s="193" t="s">
        <v>419</v>
      </c>
      <c r="B78" s="132" t="s">
        <v>73</v>
      </c>
      <c r="C78" s="249"/>
      <c r="D78" s="134">
        <v>3.57</v>
      </c>
      <c r="E78" s="135" t="s">
        <v>421</v>
      </c>
      <c r="F78" s="148">
        <v>2137</v>
      </c>
      <c r="G78" s="117">
        <v>1943</v>
      </c>
      <c r="H78" s="117">
        <v>0</v>
      </c>
      <c r="I78" s="109">
        <v>1568</v>
      </c>
      <c r="J78" s="117">
        <v>20</v>
      </c>
      <c r="K78" s="148">
        <f t="shared" si="7"/>
        <v>1548</v>
      </c>
      <c r="L78" s="158">
        <f t="shared" si="8"/>
        <v>0.20329387545033453</v>
      </c>
      <c r="M78" s="175">
        <v>1749</v>
      </c>
      <c r="N78" s="59">
        <v>0</v>
      </c>
      <c r="O78" s="60">
        <f t="shared" si="10"/>
        <v>1548</v>
      </c>
      <c r="P78" s="15">
        <f t="shared" si="9"/>
        <v>0.11492281303602059</v>
      </c>
      <c r="Q78" s="175">
        <v>1599</v>
      </c>
      <c r="R78" s="172">
        <v>131</v>
      </c>
      <c r="S78" s="63">
        <f t="shared" si="11"/>
        <v>1417</v>
      </c>
      <c r="T78" s="17">
        <f t="shared" si="12"/>
        <v>0.11382113821138211</v>
      </c>
    </row>
    <row r="79" spans="1:20" s="5" customFormat="1" ht="12.75" customHeight="1">
      <c r="A79" s="193" t="s">
        <v>420</v>
      </c>
      <c r="B79" s="132" t="s">
        <v>73</v>
      </c>
      <c r="C79" s="249"/>
      <c r="D79" s="134">
        <v>3.57</v>
      </c>
      <c r="E79" s="135" t="s">
        <v>422</v>
      </c>
      <c r="F79" s="148">
        <v>2015</v>
      </c>
      <c r="G79" s="117">
        <v>1832</v>
      </c>
      <c r="H79" s="117">
        <v>0</v>
      </c>
      <c r="I79" s="109">
        <v>1479</v>
      </c>
      <c r="J79" s="117">
        <v>19</v>
      </c>
      <c r="K79" s="148">
        <f t="shared" si="7"/>
        <v>1460</v>
      </c>
      <c r="L79" s="158">
        <f t="shared" si="8"/>
        <v>0.20305676855895197</v>
      </c>
      <c r="M79" s="175">
        <v>1649</v>
      </c>
      <c r="N79" s="59">
        <v>0</v>
      </c>
      <c r="O79" s="60">
        <f t="shared" si="10"/>
        <v>1460</v>
      </c>
      <c r="P79" s="15">
        <f t="shared" si="9"/>
        <v>0.11461491813220133</v>
      </c>
      <c r="Q79" s="61">
        <v>1832</v>
      </c>
      <c r="R79" s="62">
        <v>0</v>
      </c>
      <c r="S79" s="63">
        <f t="shared" si="11"/>
        <v>1460</v>
      </c>
      <c r="T79" s="17">
        <f t="shared" si="12"/>
        <v>0.20305676855895197</v>
      </c>
    </row>
    <row r="80" spans="1:20" s="5" customFormat="1" ht="12.75" customHeight="1">
      <c r="A80" s="193" t="s">
        <v>423</v>
      </c>
      <c r="B80" s="132" t="s">
        <v>73</v>
      </c>
      <c r="C80" s="249"/>
      <c r="D80" s="134">
        <v>3.57</v>
      </c>
      <c r="E80" s="135" t="s">
        <v>425</v>
      </c>
      <c r="F80" s="148">
        <v>2687</v>
      </c>
      <c r="G80" s="117">
        <v>2443</v>
      </c>
      <c r="H80" s="117">
        <v>0</v>
      </c>
      <c r="I80" s="109">
        <v>1973</v>
      </c>
      <c r="J80" s="117">
        <v>25</v>
      </c>
      <c r="K80" s="148">
        <f t="shared" si="7"/>
        <v>1948</v>
      </c>
      <c r="L80" s="158">
        <f t="shared" si="8"/>
        <v>0.20261972984036022</v>
      </c>
      <c r="M80" s="175">
        <v>2199</v>
      </c>
      <c r="N80" s="59">
        <v>0</v>
      </c>
      <c r="O80" s="60">
        <f t="shared" si="10"/>
        <v>1948</v>
      </c>
      <c r="P80" s="15">
        <f t="shared" si="9"/>
        <v>0.11414279217826284</v>
      </c>
      <c r="Q80" s="175">
        <v>2199</v>
      </c>
      <c r="R80" s="62">
        <v>0</v>
      </c>
      <c r="S80" s="63">
        <f t="shared" si="11"/>
        <v>1948</v>
      </c>
      <c r="T80" s="17">
        <f t="shared" si="12"/>
        <v>0.11414279217826284</v>
      </c>
    </row>
    <row r="81" spans="1:20" s="5" customFormat="1" ht="12.75" customHeight="1">
      <c r="A81" s="193" t="s">
        <v>424</v>
      </c>
      <c r="B81" s="132" t="s">
        <v>73</v>
      </c>
      <c r="C81" s="249"/>
      <c r="D81" s="134">
        <v>3.57</v>
      </c>
      <c r="E81" s="135" t="s">
        <v>426</v>
      </c>
      <c r="F81" s="148">
        <v>2565</v>
      </c>
      <c r="G81" s="117">
        <v>2332</v>
      </c>
      <c r="H81" s="117">
        <v>0</v>
      </c>
      <c r="I81" s="109">
        <v>1882</v>
      </c>
      <c r="J81" s="117">
        <v>24</v>
      </c>
      <c r="K81" s="148">
        <f t="shared" si="7"/>
        <v>1858</v>
      </c>
      <c r="L81" s="158">
        <f t="shared" si="8"/>
        <v>0.20325900514579759</v>
      </c>
      <c r="M81" s="175">
        <v>2099</v>
      </c>
      <c r="N81" s="59">
        <v>0</v>
      </c>
      <c r="O81" s="60">
        <f t="shared" si="10"/>
        <v>1858</v>
      </c>
      <c r="P81" s="15">
        <f t="shared" si="9"/>
        <v>0.11481657932348738</v>
      </c>
      <c r="Q81" s="175">
        <v>2099</v>
      </c>
      <c r="R81" s="62">
        <v>0</v>
      </c>
      <c r="S81" s="63">
        <f t="shared" si="11"/>
        <v>1858</v>
      </c>
      <c r="T81" s="17">
        <f t="shared" si="12"/>
        <v>0.11481657932348738</v>
      </c>
    </row>
    <row r="82" spans="1:20" s="5" customFormat="1" ht="12.75" customHeight="1">
      <c r="A82" s="193" t="s">
        <v>417</v>
      </c>
      <c r="B82" s="132" t="s">
        <v>73</v>
      </c>
      <c r="C82" s="249"/>
      <c r="D82" s="134">
        <v>3.12</v>
      </c>
      <c r="E82" s="135" t="s">
        <v>418</v>
      </c>
      <c r="F82" s="148">
        <v>2321</v>
      </c>
      <c r="G82" s="117">
        <v>2110</v>
      </c>
      <c r="H82" s="117">
        <v>0</v>
      </c>
      <c r="I82" s="109">
        <v>1679</v>
      </c>
      <c r="J82" s="117">
        <v>0</v>
      </c>
      <c r="K82" s="148">
        <f t="shared" si="7"/>
        <v>1679</v>
      </c>
      <c r="L82" s="158">
        <f t="shared" si="8"/>
        <v>0.2042654028436019</v>
      </c>
      <c r="M82" s="58">
        <v>2110</v>
      </c>
      <c r="N82" s="59">
        <v>0</v>
      </c>
      <c r="O82" s="60">
        <f t="shared" si="10"/>
        <v>1679</v>
      </c>
      <c r="P82" s="15">
        <f t="shared" si="9"/>
        <v>0.2042654028436019</v>
      </c>
      <c r="Q82" s="61">
        <v>2110</v>
      </c>
      <c r="R82" s="62">
        <v>0</v>
      </c>
      <c r="S82" s="63">
        <f t="shared" si="11"/>
        <v>1679</v>
      </c>
      <c r="T82" s="17">
        <f t="shared" si="12"/>
        <v>0.2042654028436019</v>
      </c>
    </row>
    <row r="83" spans="1:20" s="5" customFormat="1" ht="12.75" customHeight="1">
      <c r="A83" s="193" t="s">
        <v>403</v>
      </c>
      <c r="B83" s="132" t="s">
        <v>73</v>
      </c>
      <c r="C83" s="249"/>
      <c r="D83" s="134">
        <v>3.12</v>
      </c>
      <c r="E83" s="135" t="s">
        <v>407</v>
      </c>
      <c r="F83" s="148">
        <v>1893</v>
      </c>
      <c r="G83" s="118">
        <v>1721</v>
      </c>
      <c r="H83" s="117">
        <v>0</v>
      </c>
      <c r="I83" s="109">
        <v>1389</v>
      </c>
      <c r="J83" s="117">
        <v>18</v>
      </c>
      <c r="K83" s="148">
        <f t="shared" si="7"/>
        <v>1371</v>
      </c>
      <c r="L83" s="158">
        <f t="shared" si="8"/>
        <v>0.20337013364323067</v>
      </c>
      <c r="M83" s="175">
        <v>1549</v>
      </c>
      <c r="N83" s="59">
        <v>0</v>
      </c>
      <c r="O83" s="60">
        <f t="shared" si="10"/>
        <v>1371</v>
      </c>
      <c r="P83" s="15">
        <f t="shared" si="9"/>
        <v>0.11491284699806327</v>
      </c>
      <c r="Q83" s="61">
        <v>1721</v>
      </c>
      <c r="R83" s="62">
        <v>0</v>
      </c>
      <c r="S83" s="63">
        <f t="shared" si="11"/>
        <v>1371</v>
      </c>
      <c r="T83" s="17">
        <f t="shared" si="12"/>
        <v>0.20337013364323067</v>
      </c>
    </row>
    <row r="84" spans="1:20" s="5" customFormat="1" ht="12.75" customHeight="1">
      <c r="A84" s="193" t="s">
        <v>404</v>
      </c>
      <c r="B84" s="132" t="s">
        <v>73</v>
      </c>
      <c r="C84" s="249"/>
      <c r="D84" s="134">
        <v>3.12</v>
      </c>
      <c r="E84" s="135" t="s">
        <v>408</v>
      </c>
      <c r="F84" s="148">
        <v>2015</v>
      </c>
      <c r="G84" s="117">
        <v>1832</v>
      </c>
      <c r="H84" s="117">
        <v>0</v>
      </c>
      <c r="I84" s="109">
        <v>1478</v>
      </c>
      <c r="J84" s="117">
        <v>19</v>
      </c>
      <c r="K84" s="148">
        <f t="shared" si="7"/>
        <v>1459</v>
      </c>
      <c r="L84" s="158">
        <f t="shared" si="8"/>
        <v>0.20360262008733623</v>
      </c>
      <c r="M84" s="175">
        <v>1649</v>
      </c>
      <c r="N84" s="59">
        <v>0</v>
      </c>
      <c r="O84" s="60">
        <f t="shared" si="10"/>
        <v>1459</v>
      </c>
      <c r="P84" s="15">
        <f t="shared" si="9"/>
        <v>0.11522134627046694</v>
      </c>
      <c r="Q84" s="175">
        <v>1499</v>
      </c>
      <c r="R84" s="172">
        <v>131</v>
      </c>
      <c r="S84" s="63">
        <f t="shared" si="11"/>
        <v>1328</v>
      </c>
      <c r="T84" s="17">
        <f t="shared" si="12"/>
        <v>0.11407605070046697</v>
      </c>
    </row>
    <row r="85" spans="1:20" s="5" customFormat="1" ht="12.75" customHeight="1">
      <c r="A85" s="193" t="s">
        <v>405</v>
      </c>
      <c r="B85" s="132" t="s">
        <v>73</v>
      </c>
      <c r="C85" s="249"/>
      <c r="D85" s="134">
        <v>3.12</v>
      </c>
      <c r="E85" s="135" t="s">
        <v>409</v>
      </c>
      <c r="F85" s="148">
        <v>1893</v>
      </c>
      <c r="G85" s="117">
        <v>1721</v>
      </c>
      <c r="H85" s="117">
        <v>0</v>
      </c>
      <c r="I85" s="109">
        <v>1389</v>
      </c>
      <c r="J85" s="117">
        <v>18</v>
      </c>
      <c r="K85" s="148">
        <f t="shared" ref="K85:K151" si="13">IFERROR(I85-J85,I85)</f>
        <v>1371</v>
      </c>
      <c r="L85" s="158">
        <f t="shared" ref="L85:L151" si="14">IFERROR((G85-K85)/G85, " ")</f>
        <v>0.20337013364323067</v>
      </c>
      <c r="M85" s="175">
        <v>1549</v>
      </c>
      <c r="N85" s="59">
        <v>0</v>
      </c>
      <c r="O85" s="60">
        <f t="shared" si="10"/>
        <v>1371</v>
      </c>
      <c r="P85" s="15">
        <f t="shared" si="9"/>
        <v>0.11491284699806327</v>
      </c>
      <c r="Q85" s="175">
        <v>1399</v>
      </c>
      <c r="R85" s="172">
        <v>131</v>
      </c>
      <c r="S85" s="63">
        <f t="shared" si="11"/>
        <v>1240</v>
      </c>
      <c r="T85" s="17">
        <f t="shared" si="12"/>
        <v>0.11365260900643316</v>
      </c>
    </row>
    <row r="86" spans="1:20" s="5" customFormat="1" ht="12.75" customHeight="1">
      <c r="A86" s="193" t="s">
        <v>406</v>
      </c>
      <c r="B86" s="132" t="s">
        <v>73</v>
      </c>
      <c r="C86" s="249"/>
      <c r="D86" s="134">
        <v>3.12</v>
      </c>
      <c r="E86" s="135" t="s">
        <v>410</v>
      </c>
      <c r="F86" s="148">
        <v>1893</v>
      </c>
      <c r="G86" s="117">
        <v>1721</v>
      </c>
      <c r="H86" s="117">
        <v>0</v>
      </c>
      <c r="I86" s="109">
        <v>1389</v>
      </c>
      <c r="J86" s="117">
        <v>18</v>
      </c>
      <c r="K86" s="148">
        <f t="shared" si="13"/>
        <v>1371</v>
      </c>
      <c r="L86" s="158">
        <f t="shared" si="14"/>
        <v>0.20337013364323067</v>
      </c>
      <c r="M86" s="175">
        <v>1549</v>
      </c>
      <c r="N86" s="59">
        <v>0</v>
      </c>
      <c r="O86" s="60">
        <f t="shared" si="10"/>
        <v>1371</v>
      </c>
      <c r="P86" s="15">
        <f t="shared" si="9"/>
        <v>0.11491284699806327</v>
      </c>
      <c r="Q86" s="175">
        <v>1399</v>
      </c>
      <c r="R86" s="172">
        <v>131</v>
      </c>
      <c r="S86" s="63">
        <f t="shared" si="11"/>
        <v>1240</v>
      </c>
      <c r="T86" s="17">
        <f t="shared" si="12"/>
        <v>0.11365260900643316</v>
      </c>
    </row>
    <row r="87" spans="1:20" s="5" customFormat="1" ht="12.75" customHeight="1">
      <c r="A87" s="193" t="s">
        <v>400</v>
      </c>
      <c r="B87" s="132" t="s">
        <v>73</v>
      </c>
      <c r="C87" s="249"/>
      <c r="D87" s="134">
        <v>3.12</v>
      </c>
      <c r="E87" s="135" t="s">
        <v>402</v>
      </c>
      <c r="F87" s="148">
        <v>2565</v>
      </c>
      <c r="G87" s="117">
        <v>2332</v>
      </c>
      <c r="H87" s="117">
        <v>0</v>
      </c>
      <c r="I87" s="109">
        <v>1883</v>
      </c>
      <c r="J87" s="117">
        <v>24</v>
      </c>
      <c r="K87" s="148">
        <f t="shared" si="13"/>
        <v>1859</v>
      </c>
      <c r="L87" s="158">
        <f t="shared" si="14"/>
        <v>0.20283018867924529</v>
      </c>
      <c r="M87" s="175">
        <v>2099</v>
      </c>
      <c r="N87" s="59">
        <v>0</v>
      </c>
      <c r="O87" s="60">
        <f t="shared" si="10"/>
        <v>1859</v>
      </c>
      <c r="P87" s="15">
        <f t="shared" si="9"/>
        <v>0.11434016198189614</v>
      </c>
      <c r="Q87" s="61">
        <v>2332</v>
      </c>
      <c r="R87" s="62">
        <v>0</v>
      </c>
      <c r="S87" s="63">
        <f t="shared" si="11"/>
        <v>1859</v>
      </c>
      <c r="T87" s="17">
        <f t="shared" si="12"/>
        <v>0.20283018867924529</v>
      </c>
    </row>
    <row r="88" spans="1:20" s="5" customFormat="1" ht="12.75" customHeight="1">
      <c r="A88" s="193" t="s">
        <v>401</v>
      </c>
      <c r="B88" s="132" t="s">
        <v>73</v>
      </c>
      <c r="C88" s="249"/>
      <c r="D88" s="134">
        <v>3.12</v>
      </c>
      <c r="E88" s="135" t="s">
        <v>402</v>
      </c>
      <c r="F88" s="148">
        <v>2443</v>
      </c>
      <c r="G88" s="117">
        <v>2221</v>
      </c>
      <c r="H88" s="117">
        <v>0</v>
      </c>
      <c r="I88" s="109">
        <v>1795</v>
      </c>
      <c r="J88" s="117">
        <v>28</v>
      </c>
      <c r="K88" s="148">
        <f t="shared" si="13"/>
        <v>1767</v>
      </c>
      <c r="L88" s="158">
        <f t="shared" si="14"/>
        <v>0.20441242683475913</v>
      </c>
      <c r="M88" s="175">
        <v>1999</v>
      </c>
      <c r="N88" s="59">
        <v>0</v>
      </c>
      <c r="O88" s="60">
        <f t="shared" si="10"/>
        <v>1767</v>
      </c>
      <c r="P88" s="15">
        <f t="shared" si="9"/>
        <v>0.11605802901450725</v>
      </c>
      <c r="Q88" s="175">
        <v>1999</v>
      </c>
      <c r="R88" s="62">
        <v>0</v>
      </c>
      <c r="S88" s="63">
        <f t="shared" si="11"/>
        <v>1767</v>
      </c>
      <c r="T88" s="17">
        <f t="shared" si="12"/>
        <v>0.11605802901450725</v>
      </c>
    </row>
    <row r="89" spans="1:20" s="5" customFormat="1" ht="12.75" customHeight="1">
      <c r="A89" s="193" t="s">
        <v>397</v>
      </c>
      <c r="B89" s="132" t="s">
        <v>73</v>
      </c>
      <c r="C89" s="249"/>
      <c r="D89" s="134">
        <v>3.12</v>
      </c>
      <c r="E89" s="135" t="s">
        <v>399</v>
      </c>
      <c r="F89" s="148">
        <v>2565</v>
      </c>
      <c r="G89" s="118">
        <v>2332</v>
      </c>
      <c r="H89" s="117">
        <v>0</v>
      </c>
      <c r="I89" s="109">
        <v>1882</v>
      </c>
      <c r="J89" s="117">
        <v>24</v>
      </c>
      <c r="K89" s="148">
        <f t="shared" si="13"/>
        <v>1858</v>
      </c>
      <c r="L89" s="158">
        <f t="shared" si="14"/>
        <v>0.20325900514579759</v>
      </c>
      <c r="M89" s="175">
        <v>2099</v>
      </c>
      <c r="N89" s="59">
        <v>0</v>
      </c>
      <c r="O89" s="60">
        <f t="shared" si="10"/>
        <v>1858</v>
      </c>
      <c r="P89" s="15">
        <f t="shared" si="9"/>
        <v>0.11481657932348738</v>
      </c>
      <c r="Q89" s="175">
        <v>2099</v>
      </c>
      <c r="R89" s="62">
        <v>0</v>
      </c>
      <c r="S89" s="63">
        <f t="shared" si="11"/>
        <v>1858</v>
      </c>
      <c r="T89" s="17">
        <f t="shared" si="12"/>
        <v>0.11481657932348738</v>
      </c>
    </row>
    <row r="90" spans="1:20" s="5" customFormat="1" ht="12.75" customHeight="1" thickBot="1">
      <c r="A90" s="192" t="s">
        <v>398</v>
      </c>
      <c r="B90" s="136" t="s">
        <v>73</v>
      </c>
      <c r="C90" s="140"/>
      <c r="D90" s="137">
        <v>3.12</v>
      </c>
      <c r="E90" s="138" t="s">
        <v>399</v>
      </c>
      <c r="F90" s="149">
        <v>2443</v>
      </c>
      <c r="G90" s="64">
        <v>2221</v>
      </c>
      <c r="H90" s="64">
        <v>0</v>
      </c>
      <c r="I90" s="110">
        <v>1794</v>
      </c>
      <c r="J90" s="64">
        <v>23</v>
      </c>
      <c r="K90" s="149">
        <f t="shared" si="13"/>
        <v>1771</v>
      </c>
      <c r="L90" s="159">
        <f t="shared" si="14"/>
        <v>0.20261143628995948</v>
      </c>
      <c r="M90" s="174">
        <v>1999</v>
      </c>
      <c r="N90" s="66">
        <v>0</v>
      </c>
      <c r="O90" s="67">
        <f t="shared" si="10"/>
        <v>1771</v>
      </c>
      <c r="P90" s="16">
        <f t="shared" ref="P90:P153" si="15">(M90-O90)/M90</f>
        <v>0.11405702851425713</v>
      </c>
      <c r="Q90" s="174">
        <v>1999</v>
      </c>
      <c r="R90" s="69">
        <v>0</v>
      </c>
      <c r="S90" s="70">
        <f t="shared" si="11"/>
        <v>1771</v>
      </c>
      <c r="T90" s="18">
        <f t="shared" si="12"/>
        <v>0.11405702851425713</v>
      </c>
    </row>
    <row r="91" spans="1:20" s="5" customFormat="1" ht="12.75" customHeight="1">
      <c r="A91" s="194" t="s">
        <v>499</v>
      </c>
      <c r="B91" s="260" t="s">
        <v>73</v>
      </c>
      <c r="C91" s="267"/>
      <c r="D91" s="261" t="s">
        <v>269</v>
      </c>
      <c r="E91" s="262" t="s">
        <v>500</v>
      </c>
      <c r="F91" s="147">
        <v>549</v>
      </c>
      <c r="G91" s="122">
        <v>499</v>
      </c>
      <c r="H91" s="122">
        <v>0</v>
      </c>
      <c r="I91" s="113">
        <v>394</v>
      </c>
      <c r="J91" s="122">
        <v>0</v>
      </c>
      <c r="K91" s="147">
        <f t="shared" si="13"/>
        <v>394</v>
      </c>
      <c r="L91" s="161">
        <f t="shared" si="14"/>
        <v>0.21042084168336672</v>
      </c>
      <c r="M91" s="123">
        <v>499</v>
      </c>
      <c r="N91" s="124">
        <v>0</v>
      </c>
      <c r="O91" s="125">
        <f t="shared" si="10"/>
        <v>394</v>
      </c>
      <c r="P91" s="189">
        <f t="shared" si="15"/>
        <v>0.21042084168336672</v>
      </c>
      <c r="Q91" s="126">
        <v>499</v>
      </c>
      <c r="R91" s="127">
        <v>0</v>
      </c>
      <c r="S91" s="128">
        <f t="shared" si="11"/>
        <v>394</v>
      </c>
      <c r="T91" s="129">
        <f t="shared" si="12"/>
        <v>0.21042084168336672</v>
      </c>
    </row>
    <row r="92" spans="1:20" s="5" customFormat="1" ht="12.75" customHeight="1">
      <c r="A92" s="191" t="s">
        <v>455</v>
      </c>
      <c r="B92" s="252" t="s">
        <v>73</v>
      </c>
      <c r="C92" s="265"/>
      <c r="D92" s="255" t="s">
        <v>269</v>
      </c>
      <c r="E92" s="254" t="s">
        <v>458</v>
      </c>
      <c r="F92" s="150">
        <v>604</v>
      </c>
      <c r="G92" s="118">
        <v>549</v>
      </c>
      <c r="H92" s="118">
        <v>0</v>
      </c>
      <c r="I92" s="111">
        <v>434</v>
      </c>
      <c r="J92" s="118">
        <v>0</v>
      </c>
      <c r="K92" s="150">
        <f t="shared" si="13"/>
        <v>434</v>
      </c>
      <c r="L92" s="160">
        <f t="shared" si="14"/>
        <v>0.20947176684881602</v>
      </c>
      <c r="M92" s="58">
        <v>549</v>
      </c>
      <c r="N92" s="59">
        <v>0</v>
      </c>
      <c r="O92" s="60">
        <f t="shared" si="10"/>
        <v>434</v>
      </c>
      <c r="P92" s="15">
        <f t="shared" si="15"/>
        <v>0.20947176684881602</v>
      </c>
      <c r="Q92" s="61">
        <v>549</v>
      </c>
      <c r="R92" s="62">
        <v>0</v>
      </c>
      <c r="S92" s="63">
        <f t="shared" si="11"/>
        <v>434</v>
      </c>
      <c r="T92" s="17">
        <f t="shared" si="12"/>
        <v>0.20947176684881602</v>
      </c>
    </row>
    <row r="93" spans="1:20" s="5" customFormat="1" ht="12.75" customHeight="1" thickBot="1">
      <c r="A93" s="199" t="s">
        <v>456</v>
      </c>
      <c r="B93" s="281" t="s">
        <v>73</v>
      </c>
      <c r="C93" s="277"/>
      <c r="D93" s="282" t="s">
        <v>269</v>
      </c>
      <c r="E93" s="266" t="s">
        <v>457</v>
      </c>
      <c r="F93" s="153">
        <v>604</v>
      </c>
      <c r="G93" s="210">
        <v>549</v>
      </c>
      <c r="H93" s="210">
        <v>0</v>
      </c>
      <c r="I93" s="115">
        <v>434</v>
      </c>
      <c r="J93" s="210">
        <v>0</v>
      </c>
      <c r="K93" s="153">
        <f t="shared" si="13"/>
        <v>434</v>
      </c>
      <c r="L93" s="169">
        <f t="shared" si="14"/>
        <v>0.20947176684881602</v>
      </c>
      <c r="M93" s="85">
        <v>549</v>
      </c>
      <c r="N93" s="86">
        <v>0</v>
      </c>
      <c r="O93" s="89">
        <f t="shared" si="10"/>
        <v>434</v>
      </c>
      <c r="P93" s="14">
        <f t="shared" si="15"/>
        <v>0.20947176684881602</v>
      </c>
      <c r="Q93" s="87">
        <v>549</v>
      </c>
      <c r="R93" s="88">
        <v>0</v>
      </c>
      <c r="S93" s="90">
        <f t="shared" si="11"/>
        <v>434</v>
      </c>
      <c r="T93" s="19">
        <f t="shared" si="12"/>
        <v>0.20947176684881602</v>
      </c>
    </row>
    <row r="94" spans="1:20" s="5" customFormat="1" ht="12.75" customHeight="1">
      <c r="A94" s="194" t="s">
        <v>335</v>
      </c>
      <c r="B94" s="260" t="s">
        <v>75</v>
      </c>
      <c r="C94" s="287"/>
      <c r="D94" s="261">
        <v>0.71</v>
      </c>
      <c r="E94" s="262" t="s">
        <v>336</v>
      </c>
      <c r="F94" s="147">
        <v>1044</v>
      </c>
      <c r="G94" s="118">
        <v>949</v>
      </c>
      <c r="H94" s="122">
        <v>0</v>
      </c>
      <c r="I94" s="113">
        <v>749</v>
      </c>
      <c r="J94" s="122">
        <v>0</v>
      </c>
      <c r="K94" s="122">
        <f t="shared" si="13"/>
        <v>749</v>
      </c>
      <c r="L94" s="161">
        <f t="shared" si="14"/>
        <v>0.21074815595363541</v>
      </c>
      <c r="M94" s="173">
        <v>849</v>
      </c>
      <c r="N94" s="124">
        <v>0</v>
      </c>
      <c r="O94" s="125">
        <f t="shared" si="10"/>
        <v>749</v>
      </c>
      <c r="P94" s="189">
        <f t="shared" si="15"/>
        <v>0.11778563015312132</v>
      </c>
      <c r="Q94" s="173">
        <v>849</v>
      </c>
      <c r="R94" s="127">
        <v>0</v>
      </c>
      <c r="S94" s="128">
        <f t="shared" si="11"/>
        <v>749</v>
      </c>
      <c r="T94" s="129">
        <f t="shared" si="12"/>
        <v>0.11778563015312132</v>
      </c>
    </row>
    <row r="95" spans="1:20" s="5" customFormat="1" ht="12.75" customHeight="1">
      <c r="A95" s="191" t="s">
        <v>329</v>
      </c>
      <c r="B95" s="252" t="s">
        <v>75</v>
      </c>
      <c r="C95" s="249"/>
      <c r="D95" s="255">
        <v>0.71</v>
      </c>
      <c r="E95" s="254" t="s">
        <v>330</v>
      </c>
      <c r="F95" s="150">
        <v>879</v>
      </c>
      <c r="G95" s="117">
        <v>799</v>
      </c>
      <c r="H95" s="118">
        <v>699</v>
      </c>
      <c r="I95" s="111">
        <v>601</v>
      </c>
      <c r="J95" s="118">
        <v>0</v>
      </c>
      <c r="K95" s="118">
        <f t="shared" si="13"/>
        <v>601</v>
      </c>
      <c r="L95" s="160">
        <f t="shared" si="14"/>
        <v>0.24780976220275344</v>
      </c>
      <c r="M95" s="176">
        <v>649</v>
      </c>
      <c r="N95" s="171">
        <v>43</v>
      </c>
      <c r="O95" s="89">
        <f t="shared" si="10"/>
        <v>558</v>
      </c>
      <c r="P95" s="14">
        <f t="shared" si="15"/>
        <v>0.14021571648690292</v>
      </c>
      <c r="Q95" s="176">
        <v>599</v>
      </c>
      <c r="R95" s="171">
        <v>86</v>
      </c>
      <c r="S95" s="90">
        <f t="shared" si="11"/>
        <v>515</v>
      </c>
      <c r="T95" s="19">
        <f t="shared" si="12"/>
        <v>0.14023372287145242</v>
      </c>
    </row>
    <row r="96" spans="1:20" s="5" customFormat="1" ht="12.75" customHeight="1">
      <c r="A96" s="193" t="s">
        <v>332</v>
      </c>
      <c r="B96" s="132" t="s">
        <v>75</v>
      </c>
      <c r="C96" s="249"/>
      <c r="D96" s="134">
        <v>0.71</v>
      </c>
      <c r="E96" s="135" t="s">
        <v>337</v>
      </c>
      <c r="F96" s="148">
        <v>879</v>
      </c>
      <c r="G96" s="118">
        <v>799</v>
      </c>
      <c r="H96" s="117">
        <v>699</v>
      </c>
      <c r="I96" s="109">
        <v>588</v>
      </c>
      <c r="J96" s="117">
        <v>0</v>
      </c>
      <c r="K96" s="117">
        <f t="shared" si="13"/>
        <v>588</v>
      </c>
      <c r="L96" s="158">
        <f t="shared" si="14"/>
        <v>0.26408010012515643</v>
      </c>
      <c r="M96" s="175">
        <v>699</v>
      </c>
      <c r="N96" s="59">
        <v>0</v>
      </c>
      <c r="O96" s="60">
        <f t="shared" si="10"/>
        <v>588</v>
      </c>
      <c r="P96" s="15">
        <f t="shared" si="15"/>
        <v>0.15879828326180256</v>
      </c>
      <c r="Q96" s="175">
        <v>649</v>
      </c>
      <c r="R96" s="172">
        <v>42</v>
      </c>
      <c r="S96" s="63">
        <f t="shared" si="11"/>
        <v>546</v>
      </c>
      <c r="T96" s="17">
        <f t="shared" si="12"/>
        <v>0.15870570107858242</v>
      </c>
    </row>
    <row r="97" spans="1:20" s="5" customFormat="1" ht="12.75" customHeight="1">
      <c r="A97" s="193" t="s">
        <v>333</v>
      </c>
      <c r="B97" s="132" t="s">
        <v>75</v>
      </c>
      <c r="C97" s="249"/>
      <c r="D97" s="134">
        <v>0.71</v>
      </c>
      <c r="E97" s="135" t="s">
        <v>338</v>
      </c>
      <c r="F97" s="148">
        <v>1044</v>
      </c>
      <c r="G97" s="117">
        <v>949</v>
      </c>
      <c r="H97" s="117">
        <v>849</v>
      </c>
      <c r="I97" s="109">
        <v>713</v>
      </c>
      <c r="J97" s="117">
        <v>9</v>
      </c>
      <c r="K97" s="117">
        <f t="shared" si="13"/>
        <v>704</v>
      </c>
      <c r="L97" s="158">
        <f t="shared" si="14"/>
        <v>0.25816649104320338</v>
      </c>
      <c r="M97" s="175">
        <v>849</v>
      </c>
      <c r="N97" s="59">
        <v>0</v>
      </c>
      <c r="O97" s="60">
        <f t="shared" si="10"/>
        <v>704</v>
      </c>
      <c r="P97" s="15">
        <f t="shared" si="15"/>
        <v>0.17078916372202591</v>
      </c>
      <c r="Q97" s="175">
        <v>799</v>
      </c>
      <c r="R97" s="172">
        <v>42</v>
      </c>
      <c r="S97" s="63">
        <f t="shared" si="11"/>
        <v>662</v>
      </c>
      <c r="T97" s="17">
        <f t="shared" si="12"/>
        <v>0.17146433041301626</v>
      </c>
    </row>
    <row r="98" spans="1:20" s="5" customFormat="1" ht="12.75" customHeight="1">
      <c r="A98" s="193" t="s">
        <v>334</v>
      </c>
      <c r="B98" s="132" t="s">
        <v>75</v>
      </c>
      <c r="C98" s="249"/>
      <c r="D98" s="134">
        <v>0.71</v>
      </c>
      <c r="E98" s="135" t="s">
        <v>339</v>
      </c>
      <c r="F98" s="148">
        <v>989</v>
      </c>
      <c r="G98" s="117">
        <v>899</v>
      </c>
      <c r="H98" s="117">
        <v>799</v>
      </c>
      <c r="I98" s="109">
        <v>672</v>
      </c>
      <c r="J98" s="117">
        <v>9</v>
      </c>
      <c r="K98" s="117">
        <f t="shared" si="13"/>
        <v>663</v>
      </c>
      <c r="L98" s="158">
        <f t="shared" si="14"/>
        <v>0.26251390433815353</v>
      </c>
      <c r="M98" s="175">
        <v>799</v>
      </c>
      <c r="N98" s="59">
        <v>0</v>
      </c>
      <c r="O98" s="60">
        <f t="shared" si="10"/>
        <v>663</v>
      </c>
      <c r="P98" s="15">
        <f t="shared" si="15"/>
        <v>0.1702127659574468</v>
      </c>
      <c r="Q98" s="175">
        <v>749</v>
      </c>
      <c r="R98" s="172">
        <v>42</v>
      </c>
      <c r="S98" s="63">
        <f t="shared" si="11"/>
        <v>621</v>
      </c>
      <c r="T98" s="17">
        <f t="shared" si="12"/>
        <v>0.17089452603471295</v>
      </c>
    </row>
    <row r="99" spans="1:20" s="5" customFormat="1" ht="12.75" customHeight="1" thickBot="1">
      <c r="A99" s="192" t="s">
        <v>331</v>
      </c>
      <c r="B99" s="136" t="s">
        <v>75</v>
      </c>
      <c r="C99" s="140"/>
      <c r="D99" s="137">
        <v>0.71</v>
      </c>
      <c r="E99" s="138" t="s">
        <v>337</v>
      </c>
      <c r="F99" s="149">
        <v>879</v>
      </c>
      <c r="G99" s="64">
        <v>799</v>
      </c>
      <c r="H99" s="64">
        <v>699</v>
      </c>
      <c r="I99" s="110">
        <v>588</v>
      </c>
      <c r="J99" s="64">
        <v>0</v>
      </c>
      <c r="K99" s="64">
        <f t="shared" si="13"/>
        <v>588</v>
      </c>
      <c r="L99" s="159">
        <f t="shared" si="14"/>
        <v>0.26408010012515643</v>
      </c>
      <c r="M99" s="174">
        <v>699</v>
      </c>
      <c r="N99" s="66">
        <v>0</v>
      </c>
      <c r="O99" s="67">
        <f t="shared" si="10"/>
        <v>588</v>
      </c>
      <c r="P99" s="16">
        <f t="shared" si="15"/>
        <v>0.15879828326180256</v>
      </c>
      <c r="Q99" s="174">
        <v>649</v>
      </c>
      <c r="R99" s="170">
        <v>42</v>
      </c>
      <c r="S99" s="70">
        <f t="shared" si="11"/>
        <v>546</v>
      </c>
      <c r="T99" s="18">
        <f t="shared" si="12"/>
        <v>0.15870570107858242</v>
      </c>
    </row>
    <row r="100" spans="1:20" s="5" customFormat="1" ht="12.75" customHeight="1">
      <c r="A100" s="200" t="s">
        <v>427</v>
      </c>
      <c r="B100" s="268" t="s">
        <v>75</v>
      </c>
      <c r="C100" s="269"/>
      <c r="D100" s="270">
        <v>0.71</v>
      </c>
      <c r="E100" s="271" t="s">
        <v>429</v>
      </c>
      <c r="F100" s="202">
        <v>1154</v>
      </c>
      <c r="G100" s="117">
        <v>1049</v>
      </c>
      <c r="H100" s="206">
        <v>949</v>
      </c>
      <c r="I100" s="201">
        <v>767</v>
      </c>
      <c r="J100" s="206">
        <v>0</v>
      </c>
      <c r="K100" s="202">
        <f t="shared" si="13"/>
        <v>767</v>
      </c>
      <c r="L100" s="162">
        <f t="shared" si="14"/>
        <v>0.26882745471877978</v>
      </c>
      <c r="M100" s="209">
        <v>949</v>
      </c>
      <c r="N100" s="203">
        <v>0</v>
      </c>
      <c r="O100" s="141">
        <f t="shared" si="10"/>
        <v>767</v>
      </c>
      <c r="P100" s="222">
        <f t="shared" si="15"/>
        <v>0.19178082191780821</v>
      </c>
      <c r="Q100" s="209">
        <v>849</v>
      </c>
      <c r="R100" s="236">
        <v>80</v>
      </c>
      <c r="S100" s="142">
        <f t="shared" si="11"/>
        <v>687</v>
      </c>
      <c r="T100" s="226">
        <f t="shared" si="12"/>
        <v>0.19081272084805653</v>
      </c>
    </row>
    <row r="101" spans="1:20" s="5" customFormat="1" ht="12.75" customHeight="1" thickBot="1">
      <c r="A101" s="192" t="s">
        <v>428</v>
      </c>
      <c r="B101" s="136" t="s">
        <v>75</v>
      </c>
      <c r="C101" s="140"/>
      <c r="D101" s="137">
        <v>0.71</v>
      </c>
      <c r="E101" s="138" t="s">
        <v>430</v>
      </c>
      <c r="F101" s="149">
        <v>1099</v>
      </c>
      <c r="G101" s="64">
        <v>999</v>
      </c>
      <c r="H101" s="64">
        <v>899</v>
      </c>
      <c r="I101" s="110">
        <v>746</v>
      </c>
      <c r="J101" s="64">
        <v>0</v>
      </c>
      <c r="K101" s="149">
        <f t="shared" si="13"/>
        <v>746</v>
      </c>
      <c r="L101" s="159">
        <f t="shared" si="14"/>
        <v>0.25325325325325326</v>
      </c>
      <c r="M101" s="174">
        <v>899</v>
      </c>
      <c r="N101" s="66">
        <v>0</v>
      </c>
      <c r="O101" s="67">
        <f t="shared" si="10"/>
        <v>746</v>
      </c>
      <c r="P101" s="16">
        <f t="shared" si="15"/>
        <v>0.17018909899888765</v>
      </c>
      <c r="Q101" s="174">
        <v>799</v>
      </c>
      <c r="R101" s="170">
        <v>82</v>
      </c>
      <c r="S101" s="70">
        <f t="shared" si="11"/>
        <v>664</v>
      </c>
      <c r="T101" s="18">
        <f t="shared" si="12"/>
        <v>0.16896120150187735</v>
      </c>
    </row>
    <row r="102" spans="1:20" s="5" customFormat="1" ht="12.75" customHeight="1">
      <c r="A102" s="191" t="s">
        <v>267</v>
      </c>
      <c r="B102" s="252" t="s">
        <v>75</v>
      </c>
      <c r="C102" s="253"/>
      <c r="D102" s="255">
        <v>0.71</v>
      </c>
      <c r="E102" s="254" t="s">
        <v>216</v>
      </c>
      <c r="F102" s="150">
        <v>1264</v>
      </c>
      <c r="G102" s="206">
        <v>1149</v>
      </c>
      <c r="H102" s="118">
        <v>999</v>
      </c>
      <c r="I102" s="111">
        <v>810</v>
      </c>
      <c r="J102" s="117">
        <v>0</v>
      </c>
      <c r="K102" s="150">
        <f t="shared" si="13"/>
        <v>810</v>
      </c>
      <c r="L102" s="160">
        <f t="shared" si="14"/>
        <v>0.29503916449086159</v>
      </c>
      <c r="M102" s="85">
        <v>1149</v>
      </c>
      <c r="N102" s="86">
        <v>0</v>
      </c>
      <c r="O102" s="89">
        <f t="shared" si="10"/>
        <v>810</v>
      </c>
      <c r="P102" s="14">
        <f t="shared" si="15"/>
        <v>0.29503916449086159</v>
      </c>
      <c r="Q102" s="87">
        <v>1149</v>
      </c>
      <c r="R102" s="88">
        <v>0</v>
      </c>
      <c r="S102" s="90">
        <f t="shared" si="11"/>
        <v>810</v>
      </c>
      <c r="T102" s="19">
        <f t="shared" si="12"/>
        <v>0.29503916449086159</v>
      </c>
    </row>
    <row r="103" spans="1:20" s="5" customFormat="1" ht="12.75" customHeight="1">
      <c r="A103" s="193" t="s">
        <v>266</v>
      </c>
      <c r="B103" s="132" t="s">
        <v>75</v>
      </c>
      <c r="C103" s="264"/>
      <c r="D103" s="134">
        <v>0.71</v>
      </c>
      <c r="E103" s="135" t="s">
        <v>216</v>
      </c>
      <c r="F103" s="148">
        <v>1209</v>
      </c>
      <c r="G103" s="117">
        <v>1099</v>
      </c>
      <c r="H103" s="117">
        <v>949</v>
      </c>
      <c r="I103" s="109">
        <v>770</v>
      </c>
      <c r="J103" s="117">
        <v>0</v>
      </c>
      <c r="K103" s="148">
        <f t="shared" si="13"/>
        <v>770</v>
      </c>
      <c r="L103" s="158">
        <f t="shared" si="14"/>
        <v>0.29936305732484075</v>
      </c>
      <c r="M103" s="58">
        <v>1099</v>
      </c>
      <c r="N103" s="59">
        <v>0</v>
      </c>
      <c r="O103" s="60">
        <f t="shared" si="10"/>
        <v>770</v>
      </c>
      <c r="P103" s="15">
        <f t="shared" si="15"/>
        <v>0.29936305732484075</v>
      </c>
      <c r="Q103" s="61">
        <v>1099</v>
      </c>
      <c r="R103" s="62">
        <v>0</v>
      </c>
      <c r="S103" s="63">
        <f t="shared" si="11"/>
        <v>770</v>
      </c>
      <c r="T103" s="17">
        <f t="shared" si="12"/>
        <v>0.29936305732484075</v>
      </c>
    </row>
    <row r="104" spans="1:20" s="5" customFormat="1" ht="12.75" customHeight="1">
      <c r="A104" s="193" t="s">
        <v>519</v>
      </c>
      <c r="B104" s="132" t="s">
        <v>75</v>
      </c>
      <c r="C104" s="249" t="s">
        <v>5</v>
      </c>
      <c r="D104" s="134">
        <v>0.71</v>
      </c>
      <c r="E104" s="135" t="s">
        <v>521</v>
      </c>
      <c r="F104" s="148">
        <v>1264</v>
      </c>
      <c r="G104" s="118">
        <v>1149</v>
      </c>
      <c r="H104" s="117">
        <v>999</v>
      </c>
      <c r="I104" s="109">
        <v>810</v>
      </c>
      <c r="J104" s="117">
        <v>0</v>
      </c>
      <c r="K104" s="148">
        <f t="shared" si="13"/>
        <v>810</v>
      </c>
      <c r="L104" s="158">
        <f t="shared" si="14"/>
        <v>0.29503916449086159</v>
      </c>
      <c r="M104" s="175">
        <v>999</v>
      </c>
      <c r="N104" s="59">
        <v>0</v>
      </c>
      <c r="O104" s="60">
        <f t="shared" si="10"/>
        <v>810</v>
      </c>
      <c r="P104" s="15">
        <f t="shared" si="15"/>
        <v>0.1891891891891892</v>
      </c>
      <c r="Q104" s="175">
        <v>949</v>
      </c>
      <c r="R104" s="172">
        <v>41</v>
      </c>
      <c r="S104" s="63">
        <f t="shared" si="11"/>
        <v>769</v>
      </c>
      <c r="T104" s="17">
        <f t="shared" si="12"/>
        <v>0.18967334035827185</v>
      </c>
    </row>
    <row r="105" spans="1:20" s="5" customFormat="1" ht="12.75" customHeight="1">
      <c r="A105" s="193" t="s">
        <v>520</v>
      </c>
      <c r="B105" s="132" t="s">
        <v>75</v>
      </c>
      <c r="C105" s="249" t="s">
        <v>5</v>
      </c>
      <c r="D105" s="134">
        <v>0.71</v>
      </c>
      <c r="E105" s="135" t="s">
        <v>521</v>
      </c>
      <c r="F105" s="148">
        <v>1209</v>
      </c>
      <c r="G105" s="118">
        <v>1099</v>
      </c>
      <c r="H105" s="117">
        <v>949</v>
      </c>
      <c r="I105" s="109">
        <v>770</v>
      </c>
      <c r="J105" s="117">
        <v>0</v>
      </c>
      <c r="K105" s="148">
        <f t="shared" si="13"/>
        <v>770</v>
      </c>
      <c r="L105" s="158">
        <f t="shared" si="14"/>
        <v>0.29936305732484075</v>
      </c>
      <c r="M105" s="175">
        <v>949</v>
      </c>
      <c r="N105" s="59">
        <v>0</v>
      </c>
      <c r="O105" s="60">
        <f t="shared" si="10"/>
        <v>770</v>
      </c>
      <c r="P105" s="15">
        <f t="shared" si="15"/>
        <v>0.18861959957850369</v>
      </c>
      <c r="Q105" s="175">
        <v>899</v>
      </c>
      <c r="R105" s="172">
        <v>41</v>
      </c>
      <c r="S105" s="63">
        <f t="shared" si="11"/>
        <v>729</v>
      </c>
      <c r="T105" s="17">
        <f t="shared" si="12"/>
        <v>0.18909899888765294</v>
      </c>
    </row>
    <row r="106" spans="1:20" s="5" customFormat="1" ht="12.75" customHeight="1">
      <c r="A106" s="193" t="s">
        <v>93</v>
      </c>
      <c r="B106" s="132" t="s">
        <v>75</v>
      </c>
      <c r="C106" s="264"/>
      <c r="D106" s="134">
        <v>0.71</v>
      </c>
      <c r="E106" s="135" t="s">
        <v>217</v>
      </c>
      <c r="F106" s="148">
        <v>1429</v>
      </c>
      <c r="G106" s="118">
        <v>1299</v>
      </c>
      <c r="H106" s="117">
        <v>1099</v>
      </c>
      <c r="I106" s="109">
        <v>866</v>
      </c>
      <c r="J106" s="117">
        <v>0</v>
      </c>
      <c r="K106" s="148">
        <f t="shared" si="13"/>
        <v>866</v>
      </c>
      <c r="L106" s="158">
        <f t="shared" si="14"/>
        <v>0.33333333333333331</v>
      </c>
      <c r="M106" s="58">
        <v>1299</v>
      </c>
      <c r="N106" s="59">
        <v>0</v>
      </c>
      <c r="O106" s="60">
        <f t="shared" si="10"/>
        <v>866</v>
      </c>
      <c r="P106" s="15">
        <f t="shared" si="15"/>
        <v>0.33333333333333331</v>
      </c>
      <c r="Q106" s="61">
        <v>1299</v>
      </c>
      <c r="R106" s="62">
        <v>0</v>
      </c>
      <c r="S106" s="63">
        <f t="shared" si="11"/>
        <v>866</v>
      </c>
      <c r="T106" s="17">
        <f t="shared" si="12"/>
        <v>0.33333333333333331</v>
      </c>
    </row>
    <row r="107" spans="1:20" s="5" customFormat="1" ht="12.75" customHeight="1">
      <c r="A107" s="193" t="s">
        <v>128</v>
      </c>
      <c r="B107" s="132" t="s">
        <v>75</v>
      </c>
      <c r="C107" s="264"/>
      <c r="D107" s="134">
        <v>0.71</v>
      </c>
      <c r="E107" s="135" t="s">
        <v>217</v>
      </c>
      <c r="F107" s="148">
        <v>1374</v>
      </c>
      <c r="G107" s="117">
        <v>1249</v>
      </c>
      <c r="H107" s="117">
        <v>1049</v>
      </c>
      <c r="I107" s="109">
        <v>827</v>
      </c>
      <c r="J107" s="117">
        <v>0</v>
      </c>
      <c r="K107" s="148">
        <f t="shared" si="13"/>
        <v>827</v>
      </c>
      <c r="L107" s="158">
        <f t="shared" si="14"/>
        <v>0.33787029623698961</v>
      </c>
      <c r="M107" s="58">
        <v>1249</v>
      </c>
      <c r="N107" s="59">
        <v>0</v>
      </c>
      <c r="O107" s="60">
        <f t="shared" si="10"/>
        <v>827</v>
      </c>
      <c r="P107" s="15">
        <f t="shared" si="15"/>
        <v>0.33787029623698961</v>
      </c>
      <c r="Q107" s="175">
        <v>999</v>
      </c>
      <c r="R107" s="172">
        <v>40</v>
      </c>
      <c r="S107" s="63">
        <f t="shared" si="11"/>
        <v>787</v>
      </c>
      <c r="T107" s="17">
        <f t="shared" si="12"/>
        <v>0.2122122122122122</v>
      </c>
    </row>
    <row r="108" spans="1:20" s="5" customFormat="1" ht="12.75" customHeight="1">
      <c r="A108" s="200" t="s">
        <v>522</v>
      </c>
      <c r="B108" s="132" t="s">
        <v>75</v>
      </c>
      <c r="C108" s="249" t="s">
        <v>5</v>
      </c>
      <c r="D108" s="134">
        <v>0.71</v>
      </c>
      <c r="E108" s="135" t="s">
        <v>526</v>
      </c>
      <c r="F108" s="202">
        <v>1484</v>
      </c>
      <c r="G108" s="117">
        <v>1349</v>
      </c>
      <c r="H108" s="201">
        <v>1149</v>
      </c>
      <c r="I108" s="201">
        <v>904</v>
      </c>
      <c r="J108" s="201">
        <v>0</v>
      </c>
      <c r="K108" s="202">
        <f t="shared" si="13"/>
        <v>904</v>
      </c>
      <c r="L108" s="162">
        <f t="shared" si="14"/>
        <v>0.32987398072646407</v>
      </c>
      <c r="M108" s="209">
        <v>1149</v>
      </c>
      <c r="N108" s="203">
        <v>0</v>
      </c>
      <c r="O108" s="141">
        <f t="shared" si="10"/>
        <v>904</v>
      </c>
      <c r="P108" s="222">
        <f t="shared" si="15"/>
        <v>0.21322889469103568</v>
      </c>
      <c r="Q108" s="209">
        <v>1099</v>
      </c>
      <c r="R108" s="236">
        <v>40</v>
      </c>
      <c r="S108" s="142">
        <f t="shared" si="11"/>
        <v>864</v>
      </c>
      <c r="T108" s="226">
        <f t="shared" si="12"/>
        <v>0.21383075523202913</v>
      </c>
    </row>
    <row r="109" spans="1:20" s="5" customFormat="1" ht="12.75" customHeight="1">
      <c r="A109" s="195" t="s">
        <v>523</v>
      </c>
      <c r="B109" s="132" t="s">
        <v>75</v>
      </c>
      <c r="C109" s="249" t="s">
        <v>5</v>
      </c>
      <c r="D109" s="134">
        <v>0.71</v>
      </c>
      <c r="E109" s="271" t="s">
        <v>526</v>
      </c>
      <c r="F109" s="182">
        <v>1429</v>
      </c>
      <c r="G109" s="117">
        <v>1299</v>
      </c>
      <c r="H109" s="185">
        <v>1099</v>
      </c>
      <c r="I109" s="185">
        <v>866</v>
      </c>
      <c r="J109" s="185">
        <v>0</v>
      </c>
      <c r="K109" s="182">
        <f t="shared" si="13"/>
        <v>866</v>
      </c>
      <c r="L109" s="183">
        <f t="shared" si="14"/>
        <v>0.33333333333333331</v>
      </c>
      <c r="M109" s="302">
        <v>1099</v>
      </c>
      <c r="N109" s="296">
        <v>0</v>
      </c>
      <c r="O109" s="297">
        <f t="shared" si="10"/>
        <v>866</v>
      </c>
      <c r="P109" s="298">
        <f t="shared" si="15"/>
        <v>0.21201091901728844</v>
      </c>
      <c r="Q109" s="302">
        <v>1049</v>
      </c>
      <c r="R109" s="300">
        <v>40</v>
      </c>
      <c r="S109" s="293">
        <f t="shared" si="11"/>
        <v>826</v>
      </c>
      <c r="T109" s="294">
        <f t="shared" si="12"/>
        <v>0.21258341277407056</v>
      </c>
    </row>
    <row r="110" spans="1:20" s="5" customFormat="1" ht="12.75" customHeight="1">
      <c r="A110" s="195" t="s">
        <v>524</v>
      </c>
      <c r="B110" s="132" t="s">
        <v>75</v>
      </c>
      <c r="C110" s="249" t="s">
        <v>5</v>
      </c>
      <c r="D110" s="134">
        <v>0.71</v>
      </c>
      <c r="E110" s="251" t="s">
        <v>527</v>
      </c>
      <c r="F110" s="182">
        <v>1484</v>
      </c>
      <c r="G110" s="117">
        <v>1349</v>
      </c>
      <c r="H110" s="185">
        <v>1149</v>
      </c>
      <c r="I110" s="185">
        <v>906</v>
      </c>
      <c r="J110" s="185">
        <v>0</v>
      </c>
      <c r="K110" s="182">
        <f t="shared" si="13"/>
        <v>906</v>
      </c>
      <c r="L110" s="183">
        <f t="shared" si="14"/>
        <v>0.32839140103780579</v>
      </c>
      <c r="M110" s="302">
        <v>1149</v>
      </c>
      <c r="N110" s="296">
        <v>0</v>
      </c>
      <c r="O110" s="297">
        <f t="shared" si="10"/>
        <v>906</v>
      </c>
      <c r="P110" s="298">
        <f t="shared" si="15"/>
        <v>0.21148825065274152</v>
      </c>
      <c r="Q110" s="302">
        <v>1099</v>
      </c>
      <c r="R110" s="300">
        <v>40</v>
      </c>
      <c r="S110" s="293">
        <f t="shared" si="11"/>
        <v>866</v>
      </c>
      <c r="T110" s="294">
        <f t="shared" si="12"/>
        <v>0.21201091901728844</v>
      </c>
    </row>
    <row r="111" spans="1:20" s="5" customFormat="1" ht="12.75" customHeight="1" thickBot="1">
      <c r="A111" s="192" t="s">
        <v>525</v>
      </c>
      <c r="B111" s="136" t="s">
        <v>75</v>
      </c>
      <c r="C111" s="140" t="s">
        <v>5</v>
      </c>
      <c r="D111" s="137">
        <v>0.71</v>
      </c>
      <c r="E111" s="138" t="s">
        <v>527</v>
      </c>
      <c r="F111" s="149">
        <v>1429</v>
      </c>
      <c r="G111" s="210">
        <v>1299</v>
      </c>
      <c r="H111" s="110">
        <v>1099</v>
      </c>
      <c r="I111" s="110">
        <v>866</v>
      </c>
      <c r="J111" s="110">
        <v>0</v>
      </c>
      <c r="K111" s="149">
        <f t="shared" si="13"/>
        <v>866</v>
      </c>
      <c r="L111" s="159">
        <f t="shared" si="14"/>
        <v>0.33333333333333331</v>
      </c>
      <c r="M111" s="174">
        <v>1099</v>
      </c>
      <c r="N111" s="66">
        <v>0</v>
      </c>
      <c r="O111" s="67">
        <f t="shared" si="10"/>
        <v>866</v>
      </c>
      <c r="P111" s="16">
        <f t="shared" si="15"/>
        <v>0.21201091901728844</v>
      </c>
      <c r="Q111" s="174">
        <v>1049</v>
      </c>
      <c r="R111" s="170">
        <v>40</v>
      </c>
      <c r="S111" s="70">
        <f t="shared" si="11"/>
        <v>826</v>
      </c>
      <c r="T111" s="18">
        <f t="shared" si="12"/>
        <v>0.21258341277407056</v>
      </c>
    </row>
    <row r="112" spans="1:20" s="5" customFormat="1" ht="12.75" customHeight="1">
      <c r="A112" s="191" t="s">
        <v>184</v>
      </c>
      <c r="B112" s="252" t="s">
        <v>63</v>
      </c>
      <c r="C112" s="265"/>
      <c r="D112" s="255">
        <v>0.66</v>
      </c>
      <c r="E112" s="254" t="s">
        <v>218</v>
      </c>
      <c r="F112" s="150">
        <v>2089</v>
      </c>
      <c r="G112" s="118">
        <v>1899</v>
      </c>
      <c r="H112" s="111">
        <v>0</v>
      </c>
      <c r="I112" s="111">
        <v>1382</v>
      </c>
      <c r="J112" s="111">
        <v>0</v>
      </c>
      <c r="K112" s="150">
        <f t="shared" si="13"/>
        <v>1382</v>
      </c>
      <c r="L112" s="160">
        <f t="shared" si="14"/>
        <v>0.27224855186940494</v>
      </c>
      <c r="M112" s="176">
        <v>1499</v>
      </c>
      <c r="N112" s="171">
        <v>163</v>
      </c>
      <c r="O112" s="89">
        <f t="shared" si="10"/>
        <v>1219</v>
      </c>
      <c r="P112" s="14">
        <f t="shared" si="15"/>
        <v>0.18679119412941961</v>
      </c>
      <c r="Q112" s="176">
        <v>1599</v>
      </c>
      <c r="R112" s="171">
        <v>87</v>
      </c>
      <c r="S112" s="90">
        <f t="shared" si="11"/>
        <v>1295</v>
      </c>
      <c r="T112" s="19">
        <f t="shared" si="12"/>
        <v>0.19011882426516574</v>
      </c>
    </row>
    <row r="113" spans="1:20" s="5" customFormat="1" ht="12.75" customHeight="1">
      <c r="A113" s="193" t="s">
        <v>183</v>
      </c>
      <c r="B113" s="132" t="s">
        <v>63</v>
      </c>
      <c r="C113" s="249"/>
      <c r="D113" s="134">
        <v>0.66</v>
      </c>
      <c r="E113" s="135" t="s">
        <v>218</v>
      </c>
      <c r="F113" s="148">
        <v>1979</v>
      </c>
      <c r="G113" s="117">
        <v>1799</v>
      </c>
      <c r="H113" s="109">
        <v>0</v>
      </c>
      <c r="I113" s="109">
        <v>1310</v>
      </c>
      <c r="J113" s="109">
        <v>0</v>
      </c>
      <c r="K113" s="148">
        <f t="shared" si="13"/>
        <v>1310</v>
      </c>
      <c r="L113" s="158">
        <f t="shared" si="14"/>
        <v>0.27181767648693717</v>
      </c>
      <c r="M113" s="175">
        <v>1399</v>
      </c>
      <c r="N113" s="172">
        <v>172</v>
      </c>
      <c r="O113" s="60">
        <f t="shared" si="10"/>
        <v>1138</v>
      </c>
      <c r="P113" s="15">
        <f t="shared" si="15"/>
        <v>0.18656182987848463</v>
      </c>
      <c r="Q113" s="175">
        <v>1499</v>
      </c>
      <c r="R113" s="172">
        <v>92</v>
      </c>
      <c r="S113" s="63">
        <f t="shared" si="11"/>
        <v>1218</v>
      </c>
      <c r="T113" s="17">
        <f t="shared" si="12"/>
        <v>0.18745830553702469</v>
      </c>
    </row>
    <row r="114" spans="1:20" s="5" customFormat="1" ht="12.75" customHeight="1" thickBot="1">
      <c r="A114" s="192" t="s">
        <v>319</v>
      </c>
      <c r="B114" s="136" t="s">
        <v>63</v>
      </c>
      <c r="C114" s="37"/>
      <c r="D114" s="137">
        <v>1.1100000000000001</v>
      </c>
      <c r="E114" s="138" t="s">
        <v>320</v>
      </c>
      <c r="F114" s="149">
        <v>2419</v>
      </c>
      <c r="G114" s="64">
        <v>2199</v>
      </c>
      <c r="H114" s="110">
        <v>0</v>
      </c>
      <c r="I114" s="110">
        <v>1600</v>
      </c>
      <c r="J114" s="110">
        <v>0</v>
      </c>
      <c r="K114" s="149">
        <f t="shared" si="13"/>
        <v>1600</v>
      </c>
      <c r="L114" s="159">
        <f t="shared" si="14"/>
        <v>0.27239654388358342</v>
      </c>
      <c r="M114" s="174">
        <v>1799</v>
      </c>
      <c r="N114" s="170">
        <v>140</v>
      </c>
      <c r="O114" s="67">
        <f t="shared" si="10"/>
        <v>1460</v>
      </c>
      <c r="P114" s="16">
        <f t="shared" si="15"/>
        <v>0.18843802112284602</v>
      </c>
      <c r="Q114" s="174">
        <v>1899</v>
      </c>
      <c r="R114" s="170">
        <v>60</v>
      </c>
      <c r="S114" s="70">
        <f t="shared" si="11"/>
        <v>1540</v>
      </c>
      <c r="T114" s="18">
        <f t="shared" si="12"/>
        <v>0.18904686677198526</v>
      </c>
    </row>
    <row r="115" spans="1:20" s="5" customFormat="1" ht="12.75" customHeight="1">
      <c r="A115" s="191" t="s">
        <v>31</v>
      </c>
      <c r="B115" s="252" t="s">
        <v>63</v>
      </c>
      <c r="C115" s="278" t="s">
        <v>161</v>
      </c>
      <c r="D115" s="255">
        <v>0.66</v>
      </c>
      <c r="E115" s="254" t="s">
        <v>79</v>
      </c>
      <c r="F115" s="150">
        <v>1099</v>
      </c>
      <c r="G115" s="118">
        <v>999</v>
      </c>
      <c r="H115" s="111">
        <v>0</v>
      </c>
      <c r="I115" s="111">
        <v>765</v>
      </c>
      <c r="J115" s="111">
        <v>10</v>
      </c>
      <c r="K115" s="150">
        <f t="shared" si="13"/>
        <v>755</v>
      </c>
      <c r="L115" s="160">
        <f t="shared" si="14"/>
        <v>0.24424424424424424</v>
      </c>
      <c r="M115" s="85">
        <v>999</v>
      </c>
      <c r="N115" s="86">
        <v>0</v>
      </c>
      <c r="O115" s="89">
        <f t="shared" si="10"/>
        <v>755</v>
      </c>
      <c r="P115" s="14">
        <f t="shared" si="15"/>
        <v>0.24424424424424424</v>
      </c>
      <c r="Q115" s="87">
        <v>999</v>
      </c>
      <c r="R115" s="88">
        <v>0</v>
      </c>
      <c r="S115" s="90">
        <f t="shared" si="11"/>
        <v>755</v>
      </c>
      <c r="T115" s="19">
        <f t="shared" si="12"/>
        <v>0.24424424424424424</v>
      </c>
    </row>
    <row r="116" spans="1:20" s="5" customFormat="1" ht="12.75" customHeight="1">
      <c r="A116" s="193" t="s">
        <v>181</v>
      </c>
      <c r="B116" s="132" t="s">
        <v>63</v>
      </c>
      <c r="C116" s="249"/>
      <c r="D116" s="134">
        <v>0.66</v>
      </c>
      <c r="E116" s="135" t="s">
        <v>219</v>
      </c>
      <c r="F116" s="148">
        <v>1539</v>
      </c>
      <c r="G116" s="117">
        <v>1399</v>
      </c>
      <c r="H116" s="109">
        <v>0</v>
      </c>
      <c r="I116" s="109">
        <v>1050</v>
      </c>
      <c r="J116" s="109">
        <v>0</v>
      </c>
      <c r="K116" s="148">
        <f t="shared" si="13"/>
        <v>1050</v>
      </c>
      <c r="L116" s="158">
        <f t="shared" si="14"/>
        <v>0.2494639027877055</v>
      </c>
      <c r="M116" s="58">
        <v>1399</v>
      </c>
      <c r="N116" s="59">
        <v>0</v>
      </c>
      <c r="O116" s="60">
        <f t="shared" si="10"/>
        <v>1050</v>
      </c>
      <c r="P116" s="15">
        <f t="shared" si="15"/>
        <v>0.2494639027877055</v>
      </c>
      <c r="Q116" s="61">
        <v>1399</v>
      </c>
      <c r="R116" s="62">
        <v>0</v>
      </c>
      <c r="S116" s="63">
        <f t="shared" si="11"/>
        <v>1050</v>
      </c>
      <c r="T116" s="17">
        <f t="shared" si="12"/>
        <v>0.2494639027877055</v>
      </c>
    </row>
    <row r="117" spans="1:20" s="5" customFormat="1" ht="12.75" customHeight="1">
      <c r="A117" s="196" t="s">
        <v>182</v>
      </c>
      <c r="B117" s="132" t="s">
        <v>63</v>
      </c>
      <c r="C117" s="249"/>
      <c r="D117" s="134">
        <v>0.66</v>
      </c>
      <c r="E117" s="135" t="s">
        <v>220</v>
      </c>
      <c r="F117" s="148">
        <v>1539</v>
      </c>
      <c r="G117" s="117">
        <v>1399</v>
      </c>
      <c r="H117" s="109">
        <v>0</v>
      </c>
      <c r="I117" s="109">
        <v>1050</v>
      </c>
      <c r="J117" s="109">
        <v>0</v>
      </c>
      <c r="K117" s="148">
        <f t="shared" si="13"/>
        <v>1050</v>
      </c>
      <c r="L117" s="158">
        <f t="shared" si="14"/>
        <v>0.2494639027877055</v>
      </c>
      <c r="M117" s="58">
        <v>1399</v>
      </c>
      <c r="N117" s="59">
        <v>0</v>
      </c>
      <c r="O117" s="60">
        <f t="shared" si="10"/>
        <v>1050</v>
      </c>
      <c r="P117" s="15">
        <f t="shared" si="15"/>
        <v>0.2494639027877055</v>
      </c>
      <c r="Q117" s="61">
        <v>1399</v>
      </c>
      <c r="R117" s="62">
        <v>0</v>
      </c>
      <c r="S117" s="63">
        <f t="shared" si="11"/>
        <v>1050</v>
      </c>
      <c r="T117" s="17">
        <f t="shared" si="12"/>
        <v>0.2494639027877055</v>
      </c>
    </row>
    <row r="118" spans="1:20" s="5" customFormat="1" ht="12.75" customHeight="1">
      <c r="A118" s="193" t="s">
        <v>179</v>
      </c>
      <c r="B118" s="132" t="s">
        <v>63</v>
      </c>
      <c r="C118" s="249"/>
      <c r="D118" s="134">
        <v>0.66</v>
      </c>
      <c r="E118" s="135" t="s">
        <v>219</v>
      </c>
      <c r="F118" s="148">
        <v>1429</v>
      </c>
      <c r="G118" s="117">
        <v>1299</v>
      </c>
      <c r="H118" s="109">
        <v>0</v>
      </c>
      <c r="I118" s="109">
        <v>975</v>
      </c>
      <c r="J118" s="109">
        <v>12</v>
      </c>
      <c r="K118" s="148">
        <f t="shared" si="13"/>
        <v>963</v>
      </c>
      <c r="L118" s="158">
        <f t="shared" si="14"/>
        <v>0.25866050808314089</v>
      </c>
      <c r="M118" s="175">
        <v>1099</v>
      </c>
      <c r="N118" s="172">
        <v>56</v>
      </c>
      <c r="O118" s="60">
        <f t="shared" si="10"/>
        <v>907</v>
      </c>
      <c r="P118" s="15">
        <f t="shared" si="15"/>
        <v>0.17470427661510465</v>
      </c>
      <c r="Q118" s="175">
        <v>1099</v>
      </c>
      <c r="R118" s="172">
        <v>56</v>
      </c>
      <c r="S118" s="63">
        <f t="shared" si="11"/>
        <v>907</v>
      </c>
      <c r="T118" s="17">
        <f t="shared" si="12"/>
        <v>0.17470427661510465</v>
      </c>
    </row>
    <row r="119" spans="1:20" s="5" customFormat="1" ht="12.75" customHeight="1" thickBot="1">
      <c r="A119" s="197" t="s">
        <v>180</v>
      </c>
      <c r="B119" s="136" t="s">
        <v>63</v>
      </c>
      <c r="C119" s="140"/>
      <c r="D119" s="137">
        <v>0.66</v>
      </c>
      <c r="E119" s="138" t="s">
        <v>220</v>
      </c>
      <c r="F119" s="149">
        <v>1429</v>
      </c>
      <c r="G119" s="64">
        <v>1299</v>
      </c>
      <c r="H119" s="110">
        <v>0</v>
      </c>
      <c r="I119" s="110">
        <v>975</v>
      </c>
      <c r="J119" s="110">
        <v>12</v>
      </c>
      <c r="K119" s="149">
        <f t="shared" si="13"/>
        <v>963</v>
      </c>
      <c r="L119" s="159">
        <f t="shared" si="14"/>
        <v>0.25866050808314089</v>
      </c>
      <c r="M119" s="174">
        <v>1099</v>
      </c>
      <c r="N119" s="170">
        <v>56</v>
      </c>
      <c r="O119" s="67">
        <f t="shared" si="10"/>
        <v>907</v>
      </c>
      <c r="P119" s="16">
        <f t="shared" si="15"/>
        <v>0.17470427661510465</v>
      </c>
      <c r="Q119" s="174">
        <v>1099</v>
      </c>
      <c r="R119" s="170">
        <v>56</v>
      </c>
      <c r="S119" s="70">
        <f t="shared" si="11"/>
        <v>907</v>
      </c>
      <c r="T119" s="18">
        <f t="shared" si="12"/>
        <v>0.17470427661510465</v>
      </c>
    </row>
    <row r="120" spans="1:20" s="5" customFormat="1" ht="12.75" customHeight="1">
      <c r="A120" s="191" t="s">
        <v>185</v>
      </c>
      <c r="B120" s="252" t="s">
        <v>63</v>
      </c>
      <c r="C120" s="253"/>
      <c r="D120" s="255">
        <v>0.83</v>
      </c>
      <c r="E120" s="254" t="s">
        <v>157</v>
      </c>
      <c r="F120" s="150">
        <v>1044</v>
      </c>
      <c r="G120" s="118">
        <v>949</v>
      </c>
      <c r="H120" s="111">
        <v>849</v>
      </c>
      <c r="I120" s="111">
        <v>742</v>
      </c>
      <c r="J120" s="111">
        <v>18</v>
      </c>
      <c r="K120" s="150">
        <f t="shared" si="13"/>
        <v>724</v>
      </c>
      <c r="L120" s="160">
        <f t="shared" si="14"/>
        <v>0.23709167544783982</v>
      </c>
      <c r="M120" s="176">
        <v>699</v>
      </c>
      <c r="N120" s="171">
        <v>131</v>
      </c>
      <c r="O120" s="89">
        <f t="shared" si="10"/>
        <v>593</v>
      </c>
      <c r="P120" s="14">
        <f t="shared" si="15"/>
        <v>0.15164520743919885</v>
      </c>
      <c r="Q120" s="176">
        <v>749</v>
      </c>
      <c r="R120" s="171">
        <v>90</v>
      </c>
      <c r="S120" s="90">
        <f t="shared" si="11"/>
        <v>634</v>
      </c>
      <c r="T120" s="19">
        <f t="shared" si="12"/>
        <v>0.15353805073431243</v>
      </c>
    </row>
    <row r="121" spans="1:20" s="5" customFormat="1" ht="12.75" customHeight="1">
      <c r="A121" s="196" t="s">
        <v>186</v>
      </c>
      <c r="B121" s="132" t="s">
        <v>63</v>
      </c>
      <c r="C121" s="264"/>
      <c r="D121" s="134">
        <v>1.1100000000000001</v>
      </c>
      <c r="E121" s="135" t="s">
        <v>158</v>
      </c>
      <c r="F121" s="148">
        <v>1044</v>
      </c>
      <c r="G121" s="117">
        <v>949</v>
      </c>
      <c r="H121" s="109">
        <v>849</v>
      </c>
      <c r="I121" s="109">
        <v>742</v>
      </c>
      <c r="J121" s="109">
        <v>18</v>
      </c>
      <c r="K121" s="148">
        <f t="shared" si="13"/>
        <v>724</v>
      </c>
      <c r="L121" s="158">
        <f t="shared" si="14"/>
        <v>0.23709167544783982</v>
      </c>
      <c r="M121" s="175">
        <v>699</v>
      </c>
      <c r="N121" s="172">
        <v>132</v>
      </c>
      <c r="O121" s="60">
        <f t="shared" si="10"/>
        <v>592</v>
      </c>
      <c r="P121" s="15">
        <f t="shared" si="15"/>
        <v>0.1530758226037196</v>
      </c>
      <c r="Q121" s="175">
        <v>749</v>
      </c>
      <c r="R121" s="172">
        <v>90</v>
      </c>
      <c r="S121" s="63">
        <f t="shared" si="11"/>
        <v>634</v>
      </c>
      <c r="T121" s="17">
        <f t="shared" si="12"/>
        <v>0.15353805073431243</v>
      </c>
    </row>
    <row r="122" spans="1:20" s="5" customFormat="1" ht="12.75" customHeight="1">
      <c r="A122" s="196" t="s">
        <v>187</v>
      </c>
      <c r="B122" s="132" t="s">
        <v>63</v>
      </c>
      <c r="C122" s="264"/>
      <c r="D122" s="134">
        <v>1.1100000000000001</v>
      </c>
      <c r="E122" s="135" t="s">
        <v>159</v>
      </c>
      <c r="F122" s="148">
        <v>1154</v>
      </c>
      <c r="G122" s="117">
        <v>1049</v>
      </c>
      <c r="H122" s="109">
        <v>949</v>
      </c>
      <c r="I122" s="109">
        <v>829</v>
      </c>
      <c r="J122" s="109">
        <v>16</v>
      </c>
      <c r="K122" s="148">
        <f t="shared" si="13"/>
        <v>813</v>
      </c>
      <c r="L122" s="158">
        <f t="shared" si="14"/>
        <v>0.224976167778837</v>
      </c>
      <c r="M122" s="175">
        <v>799</v>
      </c>
      <c r="N122" s="172">
        <v>131</v>
      </c>
      <c r="O122" s="60">
        <f t="shared" si="10"/>
        <v>682</v>
      </c>
      <c r="P122" s="15">
        <f t="shared" si="15"/>
        <v>0.14643304130162704</v>
      </c>
      <c r="Q122" s="175">
        <v>849</v>
      </c>
      <c r="R122" s="172">
        <v>88</v>
      </c>
      <c r="S122" s="63">
        <f t="shared" si="11"/>
        <v>725</v>
      </c>
      <c r="T122" s="17">
        <f t="shared" si="12"/>
        <v>0.14605418138987045</v>
      </c>
    </row>
    <row r="123" spans="1:20" s="5" customFormat="1" ht="12.75" customHeight="1">
      <c r="A123" s="193" t="s">
        <v>279</v>
      </c>
      <c r="B123" s="132" t="s">
        <v>63</v>
      </c>
      <c r="C123" s="264"/>
      <c r="D123" s="255">
        <v>0.83</v>
      </c>
      <c r="E123" s="135" t="s">
        <v>287</v>
      </c>
      <c r="F123" s="148">
        <v>1264</v>
      </c>
      <c r="G123" s="117">
        <v>1149</v>
      </c>
      <c r="H123" s="109">
        <v>1049</v>
      </c>
      <c r="I123" s="109">
        <v>894</v>
      </c>
      <c r="J123" s="109">
        <v>11</v>
      </c>
      <c r="K123" s="148">
        <f t="shared" si="13"/>
        <v>883</v>
      </c>
      <c r="L123" s="158">
        <f t="shared" si="14"/>
        <v>0.23150565709312446</v>
      </c>
      <c r="M123" s="175">
        <v>849</v>
      </c>
      <c r="N123" s="172">
        <v>170</v>
      </c>
      <c r="O123" s="60">
        <f t="shared" si="10"/>
        <v>713</v>
      </c>
      <c r="P123" s="15">
        <f t="shared" si="15"/>
        <v>0.16018845700824499</v>
      </c>
      <c r="Q123" s="175">
        <v>799</v>
      </c>
      <c r="R123" s="172">
        <v>212</v>
      </c>
      <c r="S123" s="63">
        <f t="shared" si="11"/>
        <v>671</v>
      </c>
      <c r="T123" s="17">
        <f t="shared" si="12"/>
        <v>0.16020025031289112</v>
      </c>
    </row>
    <row r="124" spans="1:20" s="5" customFormat="1" ht="12.75" customHeight="1">
      <c r="A124" s="196" t="s">
        <v>281</v>
      </c>
      <c r="B124" s="132" t="s">
        <v>63</v>
      </c>
      <c r="C124" s="264"/>
      <c r="D124" s="134">
        <v>1.1100000000000001</v>
      </c>
      <c r="E124" s="135" t="s">
        <v>285</v>
      </c>
      <c r="F124" s="148">
        <v>1264</v>
      </c>
      <c r="G124" s="117">
        <v>1149</v>
      </c>
      <c r="H124" s="109">
        <v>1049</v>
      </c>
      <c r="I124" s="109">
        <v>894</v>
      </c>
      <c r="J124" s="109">
        <v>11</v>
      </c>
      <c r="K124" s="148">
        <f t="shared" si="13"/>
        <v>883</v>
      </c>
      <c r="L124" s="158">
        <f t="shared" si="14"/>
        <v>0.23150565709312446</v>
      </c>
      <c r="M124" s="175">
        <v>849</v>
      </c>
      <c r="N124" s="172">
        <v>170</v>
      </c>
      <c r="O124" s="60">
        <f t="shared" si="10"/>
        <v>713</v>
      </c>
      <c r="P124" s="15">
        <f t="shared" si="15"/>
        <v>0.16018845700824499</v>
      </c>
      <c r="Q124" s="175">
        <v>799</v>
      </c>
      <c r="R124" s="172">
        <v>212</v>
      </c>
      <c r="S124" s="63">
        <f t="shared" si="11"/>
        <v>671</v>
      </c>
      <c r="T124" s="17">
        <f t="shared" si="12"/>
        <v>0.16020025031289112</v>
      </c>
    </row>
    <row r="125" spans="1:20" s="5" customFormat="1" ht="12.75" customHeight="1">
      <c r="A125" s="196" t="s">
        <v>282</v>
      </c>
      <c r="B125" s="132" t="s">
        <v>63</v>
      </c>
      <c r="C125" s="264"/>
      <c r="D125" s="134">
        <v>1.1100000000000001</v>
      </c>
      <c r="E125" s="135" t="s">
        <v>286</v>
      </c>
      <c r="F125" s="148">
        <v>1374</v>
      </c>
      <c r="G125" s="117">
        <v>1249</v>
      </c>
      <c r="H125" s="109">
        <v>1149</v>
      </c>
      <c r="I125" s="109">
        <v>979</v>
      </c>
      <c r="J125" s="109">
        <v>12</v>
      </c>
      <c r="K125" s="148">
        <f t="shared" si="13"/>
        <v>967</v>
      </c>
      <c r="L125" s="158">
        <f t="shared" si="14"/>
        <v>0.22578062449959968</v>
      </c>
      <c r="M125" s="175">
        <v>949</v>
      </c>
      <c r="N125" s="172">
        <v>170</v>
      </c>
      <c r="O125" s="60">
        <f t="shared" si="10"/>
        <v>797</v>
      </c>
      <c r="P125" s="15">
        <f t="shared" si="15"/>
        <v>0.1601685985247629</v>
      </c>
      <c r="Q125" s="175">
        <v>899</v>
      </c>
      <c r="R125" s="172">
        <v>212</v>
      </c>
      <c r="S125" s="63">
        <f t="shared" si="11"/>
        <v>755</v>
      </c>
      <c r="T125" s="17">
        <f t="shared" si="12"/>
        <v>0.16017797552836485</v>
      </c>
    </row>
    <row r="126" spans="1:20" s="5" customFormat="1" ht="12.75" customHeight="1">
      <c r="A126" s="193" t="s">
        <v>280</v>
      </c>
      <c r="B126" s="132" t="s">
        <v>63</v>
      </c>
      <c r="C126" s="264"/>
      <c r="D126" s="255">
        <v>0.83</v>
      </c>
      <c r="E126" s="135" t="s">
        <v>287</v>
      </c>
      <c r="F126" s="148">
        <v>1154</v>
      </c>
      <c r="G126" s="117">
        <v>1049</v>
      </c>
      <c r="H126" s="109">
        <v>949</v>
      </c>
      <c r="I126" s="109">
        <v>809</v>
      </c>
      <c r="J126" s="111">
        <v>10</v>
      </c>
      <c r="K126" s="148">
        <f t="shared" si="13"/>
        <v>799</v>
      </c>
      <c r="L126" s="158">
        <f t="shared" si="14"/>
        <v>0.23832221163012393</v>
      </c>
      <c r="M126" s="175">
        <v>799</v>
      </c>
      <c r="N126" s="172">
        <v>128</v>
      </c>
      <c r="O126" s="60">
        <f t="shared" si="10"/>
        <v>671</v>
      </c>
      <c r="P126" s="15">
        <f t="shared" si="15"/>
        <v>0.16020025031289112</v>
      </c>
      <c r="Q126" s="175">
        <v>799</v>
      </c>
      <c r="R126" s="172">
        <v>128</v>
      </c>
      <c r="S126" s="63">
        <f t="shared" si="11"/>
        <v>671</v>
      </c>
      <c r="T126" s="17">
        <f t="shared" si="12"/>
        <v>0.16020025031289112</v>
      </c>
    </row>
    <row r="127" spans="1:20" s="5" customFormat="1" ht="12.75" customHeight="1">
      <c r="A127" s="196" t="s">
        <v>283</v>
      </c>
      <c r="B127" s="132" t="s">
        <v>63</v>
      </c>
      <c r="C127" s="264"/>
      <c r="D127" s="134">
        <v>1.1100000000000001</v>
      </c>
      <c r="E127" s="135" t="s">
        <v>285</v>
      </c>
      <c r="F127" s="148">
        <v>1154</v>
      </c>
      <c r="G127" s="117">
        <v>1049</v>
      </c>
      <c r="H127" s="109">
        <v>949</v>
      </c>
      <c r="I127" s="109">
        <v>809</v>
      </c>
      <c r="J127" s="109">
        <v>10</v>
      </c>
      <c r="K127" s="148">
        <f t="shared" si="13"/>
        <v>799</v>
      </c>
      <c r="L127" s="158">
        <f t="shared" si="14"/>
        <v>0.23832221163012393</v>
      </c>
      <c r="M127" s="175">
        <v>799</v>
      </c>
      <c r="N127" s="172">
        <v>128</v>
      </c>
      <c r="O127" s="60">
        <f t="shared" si="10"/>
        <v>671</v>
      </c>
      <c r="P127" s="15">
        <f t="shared" si="15"/>
        <v>0.16020025031289112</v>
      </c>
      <c r="Q127" s="175">
        <v>799</v>
      </c>
      <c r="R127" s="172">
        <v>128</v>
      </c>
      <c r="S127" s="63">
        <f t="shared" si="11"/>
        <v>671</v>
      </c>
      <c r="T127" s="17">
        <f t="shared" si="12"/>
        <v>0.16020025031289112</v>
      </c>
    </row>
    <row r="128" spans="1:20" s="5" customFormat="1" ht="12.75" customHeight="1">
      <c r="A128" s="196" t="s">
        <v>284</v>
      </c>
      <c r="B128" s="132" t="s">
        <v>63</v>
      </c>
      <c r="C128" s="264"/>
      <c r="D128" s="134">
        <v>1.1100000000000001</v>
      </c>
      <c r="E128" s="135" t="s">
        <v>286</v>
      </c>
      <c r="F128" s="148">
        <v>1264</v>
      </c>
      <c r="G128" s="117">
        <v>1149</v>
      </c>
      <c r="H128" s="109">
        <v>1049</v>
      </c>
      <c r="I128" s="109">
        <v>894</v>
      </c>
      <c r="J128" s="109">
        <v>11</v>
      </c>
      <c r="K128" s="148">
        <f t="shared" si="13"/>
        <v>883</v>
      </c>
      <c r="L128" s="158">
        <f t="shared" si="14"/>
        <v>0.23150565709312446</v>
      </c>
      <c r="M128" s="175">
        <v>899</v>
      </c>
      <c r="N128" s="172">
        <v>128</v>
      </c>
      <c r="O128" s="60">
        <f t="shared" si="10"/>
        <v>755</v>
      </c>
      <c r="P128" s="15">
        <f t="shared" si="15"/>
        <v>0.16017797552836485</v>
      </c>
      <c r="Q128" s="175">
        <v>899</v>
      </c>
      <c r="R128" s="172">
        <v>128</v>
      </c>
      <c r="S128" s="63">
        <f t="shared" si="11"/>
        <v>755</v>
      </c>
      <c r="T128" s="17">
        <f t="shared" si="12"/>
        <v>0.16017797552836485</v>
      </c>
    </row>
    <row r="129" spans="1:20" s="5" customFormat="1" ht="12.75" customHeight="1">
      <c r="A129" s="193" t="s">
        <v>288</v>
      </c>
      <c r="B129" s="132" t="s">
        <v>63</v>
      </c>
      <c r="C129" s="264"/>
      <c r="D129" s="255">
        <v>0.83</v>
      </c>
      <c r="E129" s="135" t="s">
        <v>294</v>
      </c>
      <c r="F129" s="148">
        <v>1374</v>
      </c>
      <c r="G129" s="117">
        <v>1249</v>
      </c>
      <c r="H129" s="109">
        <v>1149</v>
      </c>
      <c r="I129" s="109">
        <v>943</v>
      </c>
      <c r="J129" s="109">
        <v>24</v>
      </c>
      <c r="K129" s="148">
        <f t="shared" si="13"/>
        <v>919</v>
      </c>
      <c r="L129" s="158">
        <f t="shared" si="14"/>
        <v>0.26421136909527621</v>
      </c>
      <c r="M129" s="175">
        <v>899</v>
      </c>
      <c r="N129" s="172">
        <v>206</v>
      </c>
      <c r="O129" s="60">
        <f t="shared" si="10"/>
        <v>713</v>
      </c>
      <c r="P129" s="15">
        <f t="shared" si="15"/>
        <v>0.20689655172413793</v>
      </c>
      <c r="Q129" s="175">
        <v>949</v>
      </c>
      <c r="R129" s="172">
        <v>165</v>
      </c>
      <c r="S129" s="63">
        <f t="shared" si="11"/>
        <v>754</v>
      </c>
      <c r="T129" s="17">
        <f t="shared" si="12"/>
        <v>0.20547945205479451</v>
      </c>
    </row>
    <row r="130" spans="1:20" s="5" customFormat="1" ht="12.75" customHeight="1">
      <c r="A130" s="196" t="s">
        <v>289</v>
      </c>
      <c r="B130" s="132" t="s">
        <v>63</v>
      </c>
      <c r="C130" s="264"/>
      <c r="D130" s="134">
        <v>1.1100000000000001</v>
      </c>
      <c r="E130" s="135" t="s">
        <v>295</v>
      </c>
      <c r="F130" s="148">
        <v>1374</v>
      </c>
      <c r="G130" s="117">
        <v>1249</v>
      </c>
      <c r="H130" s="109">
        <v>1149</v>
      </c>
      <c r="I130" s="109">
        <v>943</v>
      </c>
      <c r="J130" s="109">
        <v>24</v>
      </c>
      <c r="K130" s="148">
        <f t="shared" si="13"/>
        <v>919</v>
      </c>
      <c r="L130" s="158">
        <f t="shared" si="14"/>
        <v>0.26421136909527621</v>
      </c>
      <c r="M130" s="175">
        <v>899</v>
      </c>
      <c r="N130" s="172">
        <v>206</v>
      </c>
      <c r="O130" s="60">
        <f t="shared" si="10"/>
        <v>713</v>
      </c>
      <c r="P130" s="15">
        <f t="shared" si="15"/>
        <v>0.20689655172413793</v>
      </c>
      <c r="Q130" s="175">
        <v>949</v>
      </c>
      <c r="R130" s="172">
        <v>165</v>
      </c>
      <c r="S130" s="63">
        <f t="shared" si="11"/>
        <v>754</v>
      </c>
      <c r="T130" s="17">
        <f t="shared" si="12"/>
        <v>0.20547945205479451</v>
      </c>
    </row>
    <row r="131" spans="1:20" s="5" customFormat="1" ht="12.75" customHeight="1">
      <c r="A131" s="196" t="s">
        <v>290</v>
      </c>
      <c r="B131" s="132" t="s">
        <v>63</v>
      </c>
      <c r="C131" s="264"/>
      <c r="D131" s="134">
        <v>1.1100000000000001</v>
      </c>
      <c r="E131" s="135" t="s">
        <v>296</v>
      </c>
      <c r="F131" s="148">
        <v>1484</v>
      </c>
      <c r="G131" s="117">
        <v>1349</v>
      </c>
      <c r="H131" s="109">
        <v>1249</v>
      </c>
      <c r="I131" s="109">
        <v>1025</v>
      </c>
      <c r="J131" s="109">
        <v>26</v>
      </c>
      <c r="K131" s="148">
        <f t="shared" si="13"/>
        <v>999</v>
      </c>
      <c r="L131" s="158">
        <f t="shared" si="14"/>
        <v>0.25945144551519644</v>
      </c>
      <c r="M131" s="175">
        <v>999</v>
      </c>
      <c r="N131" s="172">
        <v>206</v>
      </c>
      <c r="O131" s="60">
        <f t="shared" si="10"/>
        <v>793</v>
      </c>
      <c r="P131" s="15">
        <f t="shared" si="15"/>
        <v>0.20620620620620619</v>
      </c>
      <c r="Q131" s="175">
        <v>1049</v>
      </c>
      <c r="R131" s="172">
        <v>165</v>
      </c>
      <c r="S131" s="63">
        <f t="shared" si="11"/>
        <v>834</v>
      </c>
      <c r="T131" s="17">
        <f t="shared" si="12"/>
        <v>0.20495710200190659</v>
      </c>
    </row>
    <row r="132" spans="1:20" s="5" customFormat="1" ht="12.75" customHeight="1">
      <c r="A132" s="193" t="s">
        <v>291</v>
      </c>
      <c r="B132" s="132" t="s">
        <v>63</v>
      </c>
      <c r="C132" s="264"/>
      <c r="D132" s="255">
        <v>0.83</v>
      </c>
      <c r="E132" s="135" t="s">
        <v>294</v>
      </c>
      <c r="F132" s="148">
        <v>1264</v>
      </c>
      <c r="G132" s="117">
        <v>1149</v>
      </c>
      <c r="H132" s="109">
        <v>1049</v>
      </c>
      <c r="I132" s="109">
        <v>861</v>
      </c>
      <c r="J132" s="109">
        <v>22</v>
      </c>
      <c r="K132" s="148">
        <f t="shared" si="13"/>
        <v>839</v>
      </c>
      <c r="L132" s="158">
        <f t="shared" si="14"/>
        <v>0.26979982593559615</v>
      </c>
      <c r="M132" s="175">
        <v>849</v>
      </c>
      <c r="N132" s="172">
        <v>165</v>
      </c>
      <c r="O132" s="60">
        <f t="shared" si="10"/>
        <v>674</v>
      </c>
      <c r="P132" s="15">
        <f t="shared" si="15"/>
        <v>0.2061248527679623</v>
      </c>
      <c r="Q132" s="175">
        <v>899</v>
      </c>
      <c r="R132" s="172">
        <v>124</v>
      </c>
      <c r="S132" s="63">
        <f t="shared" si="11"/>
        <v>715</v>
      </c>
      <c r="T132" s="17">
        <f t="shared" si="12"/>
        <v>0.20467185761957732</v>
      </c>
    </row>
    <row r="133" spans="1:20" s="5" customFormat="1" ht="12.75" customHeight="1">
      <c r="A133" s="196" t="s">
        <v>292</v>
      </c>
      <c r="B133" s="132" t="s">
        <v>63</v>
      </c>
      <c r="C133" s="264"/>
      <c r="D133" s="134">
        <v>1.1100000000000001</v>
      </c>
      <c r="E133" s="135" t="s">
        <v>295</v>
      </c>
      <c r="F133" s="148">
        <v>1264</v>
      </c>
      <c r="G133" s="117">
        <v>1149</v>
      </c>
      <c r="H133" s="109">
        <v>1049</v>
      </c>
      <c r="I133" s="109">
        <v>861</v>
      </c>
      <c r="J133" s="109">
        <v>22</v>
      </c>
      <c r="K133" s="148">
        <f t="shared" si="13"/>
        <v>839</v>
      </c>
      <c r="L133" s="158">
        <f t="shared" si="14"/>
        <v>0.26979982593559615</v>
      </c>
      <c r="M133" s="175">
        <v>849</v>
      </c>
      <c r="N133" s="172">
        <v>165</v>
      </c>
      <c r="O133" s="60">
        <f t="shared" si="10"/>
        <v>674</v>
      </c>
      <c r="P133" s="15">
        <f t="shared" si="15"/>
        <v>0.2061248527679623</v>
      </c>
      <c r="Q133" s="175">
        <v>899</v>
      </c>
      <c r="R133" s="172">
        <v>124</v>
      </c>
      <c r="S133" s="63">
        <f t="shared" si="11"/>
        <v>715</v>
      </c>
      <c r="T133" s="17">
        <f t="shared" si="12"/>
        <v>0.20467185761957732</v>
      </c>
    </row>
    <row r="134" spans="1:20" s="5" customFormat="1" ht="12.75" customHeight="1">
      <c r="A134" s="196" t="s">
        <v>293</v>
      </c>
      <c r="B134" s="132" t="s">
        <v>63</v>
      </c>
      <c r="C134" s="264"/>
      <c r="D134" s="134">
        <v>1.1100000000000001</v>
      </c>
      <c r="E134" s="135" t="s">
        <v>296</v>
      </c>
      <c r="F134" s="148">
        <v>1374</v>
      </c>
      <c r="G134" s="117">
        <v>1249</v>
      </c>
      <c r="H134" s="109">
        <v>1149</v>
      </c>
      <c r="I134" s="109">
        <v>943</v>
      </c>
      <c r="J134" s="109">
        <v>24</v>
      </c>
      <c r="K134" s="148">
        <f t="shared" si="13"/>
        <v>919</v>
      </c>
      <c r="L134" s="158">
        <f t="shared" si="14"/>
        <v>0.26421136909527621</v>
      </c>
      <c r="M134" s="175">
        <v>949</v>
      </c>
      <c r="N134" s="172">
        <v>165</v>
      </c>
      <c r="O134" s="60">
        <f t="shared" si="10"/>
        <v>754</v>
      </c>
      <c r="P134" s="15">
        <f t="shared" si="15"/>
        <v>0.20547945205479451</v>
      </c>
      <c r="Q134" s="175">
        <v>999</v>
      </c>
      <c r="R134" s="172">
        <v>124</v>
      </c>
      <c r="S134" s="63">
        <f t="shared" si="11"/>
        <v>795</v>
      </c>
      <c r="T134" s="17">
        <f t="shared" si="12"/>
        <v>0.20420420420420421</v>
      </c>
    </row>
    <row r="135" spans="1:20" s="5" customFormat="1" ht="12.75" customHeight="1">
      <c r="A135" s="193" t="s">
        <v>297</v>
      </c>
      <c r="B135" s="132" t="s">
        <v>63</v>
      </c>
      <c r="C135" s="264"/>
      <c r="D135" s="255">
        <v>0.83</v>
      </c>
      <c r="E135" s="135" t="s">
        <v>303</v>
      </c>
      <c r="F135" s="148">
        <v>1594</v>
      </c>
      <c r="G135" s="117">
        <v>1449</v>
      </c>
      <c r="H135" s="109">
        <v>1249</v>
      </c>
      <c r="I135" s="109">
        <v>1015</v>
      </c>
      <c r="J135" s="109">
        <v>0</v>
      </c>
      <c r="K135" s="148">
        <f t="shared" si="13"/>
        <v>1015</v>
      </c>
      <c r="L135" s="158">
        <f t="shared" si="14"/>
        <v>0.29951690821256038</v>
      </c>
      <c r="M135" s="175">
        <v>949</v>
      </c>
      <c r="N135" s="172">
        <v>244</v>
      </c>
      <c r="O135" s="60">
        <f t="shared" si="10"/>
        <v>771</v>
      </c>
      <c r="P135" s="15">
        <f t="shared" si="15"/>
        <v>0.18756585879873552</v>
      </c>
      <c r="Q135" s="175">
        <v>1049</v>
      </c>
      <c r="R135" s="172">
        <v>162</v>
      </c>
      <c r="S135" s="63">
        <f t="shared" si="11"/>
        <v>853</v>
      </c>
      <c r="T135" s="17">
        <f t="shared" si="12"/>
        <v>0.18684461391801716</v>
      </c>
    </row>
    <row r="136" spans="1:20" s="5" customFormat="1" ht="12.75" customHeight="1">
      <c r="A136" s="196" t="s">
        <v>298</v>
      </c>
      <c r="B136" s="132" t="s">
        <v>63</v>
      </c>
      <c r="C136" s="264"/>
      <c r="D136" s="134">
        <v>1.1100000000000001</v>
      </c>
      <c r="E136" s="135" t="s">
        <v>295</v>
      </c>
      <c r="F136" s="148">
        <v>1594</v>
      </c>
      <c r="G136" s="117">
        <v>1449</v>
      </c>
      <c r="H136" s="109">
        <v>1249</v>
      </c>
      <c r="I136" s="109">
        <v>1015</v>
      </c>
      <c r="J136" s="109">
        <v>0</v>
      </c>
      <c r="K136" s="148">
        <f t="shared" si="13"/>
        <v>1015</v>
      </c>
      <c r="L136" s="158">
        <f t="shared" si="14"/>
        <v>0.29951690821256038</v>
      </c>
      <c r="M136" s="175">
        <v>949</v>
      </c>
      <c r="N136" s="172">
        <v>244</v>
      </c>
      <c r="O136" s="60">
        <f t="shared" ref="O136:O199" si="16">K136-N136</f>
        <v>771</v>
      </c>
      <c r="P136" s="15">
        <f t="shared" si="15"/>
        <v>0.18756585879873552</v>
      </c>
      <c r="Q136" s="175">
        <v>1049</v>
      </c>
      <c r="R136" s="172">
        <v>162</v>
      </c>
      <c r="S136" s="63">
        <f t="shared" si="11"/>
        <v>853</v>
      </c>
      <c r="T136" s="17">
        <f t="shared" si="12"/>
        <v>0.18684461391801716</v>
      </c>
    </row>
    <row r="137" spans="1:20" s="5" customFormat="1" ht="12.75" customHeight="1">
      <c r="A137" s="196" t="s">
        <v>299</v>
      </c>
      <c r="B137" s="132" t="s">
        <v>63</v>
      </c>
      <c r="C137" s="264"/>
      <c r="D137" s="134">
        <v>1.1100000000000001</v>
      </c>
      <c r="E137" s="135" t="s">
        <v>304</v>
      </c>
      <c r="F137" s="148">
        <v>1704</v>
      </c>
      <c r="G137" s="117">
        <v>1549</v>
      </c>
      <c r="H137" s="109">
        <v>1349</v>
      </c>
      <c r="I137" s="109">
        <v>1096</v>
      </c>
      <c r="J137" s="109">
        <v>0</v>
      </c>
      <c r="K137" s="148">
        <f t="shared" si="13"/>
        <v>1096</v>
      </c>
      <c r="L137" s="158">
        <f t="shared" si="14"/>
        <v>0.29244673983214975</v>
      </c>
      <c r="M137" s="175">
        <v>1049</v>
      </c>
      <c r="N137" s="172">
        <v>244</v>
      </c>
      <c r="O137" s="60">
        <f t="shared" si="16"/>
        <v>852</v>
      </c>
      <c r="P137" s="15">
        <f t="shared" si="15"/>
        <v>0.18779790276453764</v>
      </c>
      <c r="Q137" s="175">
        <v>1149</v>
      </c>
      <c r="R137" s="172">
        <v>162</v>
      </c>
      <c r="S137" s="63">
        <f t="shared" ref="S137:S200" si="17">K137-R137</f>
        <v>934</v>
      </c>
      <c r="T137" s="17">
        <f t="shared" ref="T137:T200" si="18">(Q137-S137)/Q137</f>
        <v>0.18711923411662315</v>
      </c>
    </row>
    <row r="138" spans="1:20" s="5" customFormat="1" ht="12.75" customHeight="1">
      <c r="A138" s="193" t="s">
        <v>300</v>
      </c>
      <c r="B138" s="132" t="s">
        <v>63</v>
      </c>
      <c r="C138" s="264"/>
      <c r="D138" s="255">
        <v>0.83</v>
      </c>
      <c r="E138" s="135" t="s">
        <v>303</v>
      </c>
      <c r="F138" s="148">
        <v>1484</v>
      </c>
      <c r="G138" s="117">
        <v>1349</v>
      </c>
      <c r="H138" s="109">
        <v>1149</v>
      </c>
      <c r="I138" s="109">
        <v>934</v>
      </c>
      <c r="J138" s="109">
        <v>0</v>
      </c>
      <c r="K138" s="148">
        <f t="shared" si="13"/>
        <v>934</v>
      </c>
      <c r="L138" s="158">
        <f t="shared" si="14"/>
        <v>0.30763528539659007</v>
      </c>
      <c r="M138" s="175">
        <v>899</v>
      </c>
      <c r="N138" s="172">
        <v>203</v>
      </c>
      <c r="O138" s="60">
        <f t="shared" si="16"/>
        <v>731</v>
      </c>
      <c r="P138" s="15">
        <f t="shared" si="15"/>
        <v>0.18687430478309233</v>
      </c>
      <c r="Q138" s="175">
        <v>999</v>
      </c>
      <c r="R138" s="172">
        <v>121</v>
      </c>
      <c r="S138" s="63">
        <f t="shared" si="17"/>
        <v>813</v>
      </c>
      <c r="T138" s="17">
        <f t="shared" si="18"/>
        <v>0.18618618618618618</v>
      </c>
    </row>
    <row r="139" spans="1:20" s="5" customFormat="1" ht="12.75" customHeight="1">
      <c r="A139" s="196" t="s">
        <v>301</v>
      </c>
      <c r="B139" s="132" t="s">
        <v>63</v>
      </c>
      <c r="C139" s="264"/>
      <c r="D139" s="134">
        <v>1.1100000000000001</v>
      </c>
      <c r="E139" s="135" t="s">
        <v>295</v>
      </c>
      <c r="F139" s="148">
        <v>1484</v>
      </c>
      <c r="G139" s="117">
        <v>1349</v>
      </c>
      <c r="H139" s="109">
        <v>1149</v>
      </c>
      <c r="I139" s="109">
        <v>934</v>
      </c>
      <c r="J139" s="109">
        <v>0</v>
      </c>
      <c r="K139" s="148">
        <f t="shared" si="13"/>
        <v>934</v>
      </c>
      <c r="L139" s="158">
        <f t="shared" si="14"/>
        <v>0.30763528539659007</v>
      </c>
      <c r="M139" s="175">
        <v>899</v>
      </c>
      <c r="N139" s="172">
        <v>203</v>
      </c>
      <c r="O139" s="60">
        <f t="shared" si="16"/>
        <v>731</v>
      </c>
      <c r="P139" s="15">
        <f t="shared" si="15"/>
        <v>0.18687430478309233</v>
      </c>
      <c r="Q139" s="175">
        <v>999</v>
      </c>
      <c r="R139" s="172">
        <v>121</v>
      </c>
      <c r="S139" s="63">
        <f t="shared" si="17"/>
        <v>813</v>
      </c>
      <c r="T139" s="17">
        <f t="shared" si="18"/>
        <v>0.18618618618618618</v>
      </c>
    </row>
    <row r="140" spans="1:20" s="5" customFormat="1" ht="12.75" customHeight="1">
      <c r="A140" s="196" t="s">
        <v>302</v>
      </c>
      <c r="B140" s="132" t="s">
        <v>63</v>
      </c>
      <c r="C140" s="264"/>
      <c r="D140" s="134">
        <v>1.1100000000000001</v>
      </c>
      <c r="E140" s="135" t="s">
        <v>304</v>
      </c>
      <c r="F140" s="148">
        <v>1594</v>
      </c>
      <c r="G140" s="117">
        <v>1449</v>
      </c>
      <c r="H140" s="109">
        <v>1249</v>
      </c>
      <c r="I140" s="109">
        <v>1015</v>
      </c>
      <c r="J140" s="109">
        <v>0</v>
      </c>
      <c r="K140" s="148">
        <f t="shared" si="13"/>
        <v>1015</v>
      </c>
      <c r="L140" s="158">
        <f t="shared" si="14"/>
        <v>0.29951690821256038</v>
      </c>
      <c r="M140" s="175">
        <v>999</v>
      </c>
      <c r="N140" s="172">
        <v>203</v>
      </c>
      <c r="O140" s="60">
        <f t="shared" si="16"/>
        <v>812</v>
      </c>
      <c r="P140" s="15">
        <f t="shared" si="15"/>
        <v>0.18718718718718719</v>
      </c>
      <c r="Q140" s="175">
        <v>1099</v>
      </c>
      <c r="R140" s="172">
        <v>121</v>
      </c>
      <c r="S140" s="63">
        <f t="shared" si="17"/>
        <v>894</v>
      </c>
      <c r="T140" s="17">
        <f t="shared" si="18"/>
        <v>0.18653321201091902</v>
      </c>
    </row>
    <row r="141" spans="1:20" s="5" customFormat="1" ht="12.75" customHeight="1">
      <c r="A141" s="239" t="s">
        <v>149</v>
      </c>
      <c r="B141" s="132" t="s">
        <v>63</v>
      </c>
      <c r="C141" s="263" t="s">
        <v>905</v>
      </c>
      <c r="D141" s="134">
        <v>0.83</v>
      </c>
      <c r="E141" s="135" t="s">
        <v>221</v>
      </c>
      <c r="F141" s="148">
        <v>1814</v>
      </c>
      <c r="G141" s="206">
        <v>1649</v>
      </c>
      <c r="H141" s="109">
        <v>1349</v>
      </c>
      <c r="I141" s="109">
        <v>1109</v>
      </c>
      <c r="J141" s="109">
        <v>0</v>
      </c>
      <c r="K141" s="148">
        <f t="shared" si="13"/>
        <v>1109</v>
      </c>
      <c r="L141" s="158">
        <f t="shared" si="14"/>
        <v>0.32747119466343239</v>
      </c>
      <c r="M141" s="175">
        <v>1099</v>
      </c>
      <c r="N141" s="172">
        <v>205</v>
      </c>
      <c r="O141" s="60">
        <f t="shared" si="16"/>
        <v>904</v>
      </c>
      <c r="P141" s="15">
        <f t="shared" si="15"/>
        <v>0.17743403093721566</v>
      </c>
      <c r="Q141" s="61">
        <v>1649</v>
      </c>
      <c r="R141" s="62">
        <v>0</v>
      </c>
      <c r="S141" s="63">
        <f t="shared" si="17"/>
        <v>1109</v>
      </c>
      <c r="T141" s="17">
        <f t="shared" si="18"/>
        <v>0.32747119466343239</v>
      </c>
    </row>
    <row r="142" spans="1:20" s="5" customFormat="1" ht="12.75" customHeight="1">
      <c r="A142" s="196" t="s">
        <v>188</v>
      </c>
      <c r="B142" s="132" t="s">
        <v>63</v>
      </c>
      <c r="C142" s="263" t="s">
        <v>905</v>
      </c>
      <c r="D142" s="134">
        <v>1.1100000000000001</v>
      </c>
      <c r="E142" s="135" t="s">
        <v>222</v>
      </c>
      <c r="F142" s="148">
        <v>1814</v>
      </c>
      <c r="G142" s="181">
        <v>1649</v>
      </c>
      <c r="H142" s="109">
        <v>1349</v>
      </c>
      <c r="I142" s="109">
        <v>1109</v>
      </c>
      <c r="J142" s="109">
        <v>0</v>
      </c>
      <c r="K142" s="148">
        <f t="shared" si="13"/>
        <v>1109</v>
      </c>
      <c r="L142" s="158">
        <f t="shared" si="14"/>
        <v>0.32747119466343239</v>
      </c>
      <c r="M142" s="175">
        <v>1099</v>
      </c>
      <c r="N142" s="172">
        <v>205</v>
      </c>
      <c r="O142" s="60">
        <f t="shared" si="16"/>
        <v>904</v>
      </c>
      <c r="P142" s="15">
        <f t="shared" si="15"/>
        <v>0.17743403093721566</v>
      </c>
      <c r="Q142" s="61">
        <v>1649</v>
      </c>
      <c r="R142" s="62">
        <v>0</v>
      </c>
      <c r="S142" s="63">
        <f t="shared" si="17"/>
        <v>1109</v>
      </c>
      <c r="T142" s="17">
        <f t="shared" si="18"/>
        <v>0.32747119466343239</v>
      </c>
    </row>
    <row r="143" spans="1:20" s="5" customFormat="1" ht="12.75" customHeight="1">
      <c r="A143" s="196" t="s">
        <v>189</v>
      </c>
      <c r="B143" s="132" t="s">
        <v>63</v>
      </c>
      <c r="C143" s="263" t="s">
        <v>905</v>
      </c>
      <c r="D143" s="134">
        <v>1.1100000000000001</v>
      </c>
      <c r="E143" s="135" t="s">
        <v>223</v>
      </c>
      <c r="F143" s="148">
        <v>1924</v>
      </c>
      <c r="G143" s="181">
        <v>1749</v>
      </c>
      <c r="H143" s="109">
        <v>1449</v>
      </c>
      <c r="I143" s="109">
        <v>1192</v>
      </c>
      <c r="J143" s="109">
        <v>0</v>
      </c>
      <c r="K143" s="148">
        <f t="shared" si="13"/>
        <v>1192</v>
      </c>
      <c r="L143" s="158">
        <f t="shared" si="14"/>
        <v>0.31846769582618639</v>
      </c>
      <c r="M143" s="175">
        <v>1199</v>
      </c>
      <c r="N143" s="172">
        <v>205</v>
      </c>
      <c r="O143" s="60">
        <f t="shared" si="16"/>
        <v>987</v>
      </c>
      <c r="P143" s="15">
        <f t="shared" si="15"/>
        <v>0.17681401167639699</v>
      </c>
      <c r="Q143" s="61">
        <v>1749</v>
      </c>
      <c r="R143" s="62">
        <v>0</v>
      </c>
      <c r="S143" s="63">
        <f t="shared" si="17"/>
        <v>1192</v>
      </c>
      <c r="T143" s="17">
        <f t="shared" si="18"/>
        <v>0.31846769582618639</v>
      </c>
    </row>
    <row r="144" spans="1:20" s="5" customFormat="1" ht="12.75" customHeight="1">
      <c r="A144" s="239" t="s">
        <v>899</v>
      </c>
      <c r="B144" s="132" t="s">
        <v>63</v>
      </c>
      <c r="C144" s="249" t="s">
        <v>5</v>
      </c>
      <c r="D144" s="134">
        <v>0.83</v>
      </c>
      <c r="E144" s="135" t="s">
        <v>900</v>
      </c>
      <c r="F144" s="148">
        <v>1759</v>
      </c>
      <c r="G144" s="301">
        <v>1599</v>
      </c>
      <c r="H144" s="109">
        <v>1299</v>
      </c>
      <c r="I144" s="109">
        <v>1056</v>
      </c>
      <c r="J144" s="109">
        <v>0</v>
      </c>
      <c r="K144" s="148">
        <f t="shared" si="13"/>
        <v>1056</v>
      </c>
      <c r="L144" s="158">
        <f t="shared" si="14"/>
        <v>0.33958724202626639</v>
      </c>
      <c r="M144" s="58">
        <v>1599</v>
      </c>
      <c r="N144" s="59">
        <v>0</v>
      </c>
      <c r="O144" s="60">
        <f t="shared" si="16"/>
        <v>1056</v>
      </c>
      <c r="P144" s="15">
        <f t="shared" si="15"/>
        <v>0.33958724202626639</v>
      </c>
      <c r="Q144" s="175">
        <v>1199</v>
      </c>
      <c r="R144" s="172">
        <v>82</v>
      </c>
      <c r="S144" s="63">
        <f t="shared" si="17"/>
        <v>974</v>
      </c>
      <c r="T144" s="17">
        <f t="shared" si="18"/>
        <v>0.18765638031693077</v>
      </c>
    </row>
    <row r="145" spans="1:20" s="5" customFormat="1" ht="12.75" customHeight="1">
      <c r="A145" s="196" t="s">
        <v>901</v>
      </c>
      <c r="B145" s="132" t="s">
        <v>63</v>
      </c>
      <c r="C145" s="249" t="s">
        <v>5</v>
      </c>
      <c r="D145" s="134">
        <v>1.1100000000000001</v>
      </c>
      <c r="E145" s="135" t="s">
        <v>902</v>
      </c>
      <c r="F145" s="148">
        <v>1759</v>
      </c>
      <c r="G145" s="301">
        <v>1599</v>
      </c>
      <c r="H145" s="109">
        <v>1299</v>
      </c>
      <c r="I145" s="109">
        <v>1056</v>
      </c>
      <c r="J145" s="109">
        <v>0</v>
      </c>
      <c r="K145" s="148">
        <f t="shared" si="13"/>
        <v>1056</v>
      </c>
      <c r="L145" s="158">
        <f t="shared" si="14"/>
        <v>0.33958724202626639</v>
      </c>
      <c r="M145" s="58">
        <v>1599</v>
      </c>
      <c r="N145" s="59">
        <v>0</v>
      </c>
      <c r="O145" s="60">
        <f t="shared" si="16"/>
        <v>1056</v>
      </c>
      <c r="P145" s="15">
        <f t="shared" si="15"/>
        <v>0.33958724202626639</v>
      </c>
      <c r="Q145" s="175">
        <v>1199</v>
      </c>
      <c r="R145" s="172">
        <v>82</v>
      </c>
      <c r="S145" s="63">
        <f t="shared" si="17"/>
        <v>974</v>
      </c>
      <c r="T145" s="17">
        <f t="shared" si="18"/>
        <v>0.18765638031693077</v>
      </c>
    </row>
    <row r="146" spans="1:20" s="5" customFormat="1" ht="12.75" customHeight="1">
      <c r="A146" s="196" t="s">
        <v>903</v>
      </c>
      <c r="B146" s="132" t="s">
        <v>63</v>
      </c>
      <c r="C146" s="249" t="s">
        <v>5</v>
      </c>
      <c r="D146" s="134">
        <v>1.1100000000000001</v>
      </c>
      <c r="E146" s="135" t="s">
        <v>904</v>
      </c>
      <c r="F146" s="148">
        <v>1869</v>
      </c>
      <c r="G146" s="301">
        <v>1699</v>
      </c>
      <c r="H146" s="109">
        <v>1399</v>
      </c>
      <c r="I146" s="109">
        <v>1138</v>
      </c>
      <c r="J146" s="109">
        <v>0</v>
      </c>
      <c r="K146" s="148">
        <f t="shared" si="13"/>
        <v>1138</v>
      </c>
      <c r="L146" s="158">
        <f t="shared" si="14"/>
        <v>0.3301942319011183</v>
      </c>
      <c r="M146" s="58">
        <v>1699</v>
      </c>
      <c r="N146" s="59">
        <v>0</v>
      </c>
      <c r="O146" s="60">
        <f t="shared" si="16"/>
        <v>1138</v>
      </c>
      <c r="P146" s="15">
        <f t="shared" si="15"/>
        <v>0.3301942319011183</v>
      </c>
      <c r="Q146" s="175">
        <v>1299</v>
      </c>
      <c r="R146" s="172">
        <v>82</v>
      </c>
      <c r="S146" s="63">
        <f t="shared" si="17"/>
        <v>1056</v>
      </c>
      <c r="T146" s="17">
        <f t="shared" si="18"/>
        <v>0.18706697459584296</v>
      </c>
    </row>
    <row r="147" spans="1:20" s="5" customFormat="1" ht="12.75" customHeight="1">
      <c r="A147" s="193" t="s">
        <v>32</v>
      </c>
      <c r="B147" s="132" t="s">
        <v>63</v>
      </c>
      <c r="C147" s="264"/>
      <c r="D147" s="134">
        <v>1.78</v>
      </c>
      <c r="E147" s="135" t="s">
        <v>224</v>
      </c>
      <c r="F147" s="148">
        <v>1814</v>
      </c>
      <c r="G147" s="117">
        <v>1649</v>
      </c>
      <c r="H147" s="109">
        <v>1249</v>
      </c>
      <c r="I147" s="109">
        <v>1000</v>
      </c>
      <c r="J147" s="109">
        <v>0</v>
      </c>
      <c r="K147" s="148">
        <f t="shared" si="13"/>
        <v>1000</v>
      </c>
      <c r="L147" s="158">
        <f t="shared" si="14"/>
        <v>0.39357186173438446</v>
      </c>
      <c r="M147" s="58">
        <v>1649</v>
      </c>
      <c r="N147" s="59">
        <v>0</v>
      </c>
      <c r="O147" s="60">
        <f t="shared" si="16"/>
        <v>1000</v>
      </c>
      <c r="P147" s="15">
        <f t="shared" si="15"/>
        <v>0.39357186173438446</v>
      </c>
      <c r="Q147" s="61">
        <v>1649</v>
      </c>
      <c r="R147" s="62">
        <v>0</v>
      </c>
      <c r="S147" s="63">
        <f t="shared" si="17"/>
        <v>1000</v>
      </c>
      <c r="T147" s="17">
        <f t="shared" si="18"/>
        <v>0.39357186173438446</v>
      </c>
    </row>
    <row r="148" spans="1:20" s="5" customFormat="1" ht="12.75" customHeight="1">
      <c r="A148" s="196" t="s">
        <v>36</v>
      </c>
      <c r="B148" s="132" t="s">
        <v>63</v>
      </c>
      <c r="C148" s="264"/>
      <c r="D148" s="134">
        <v>1.78</v>
      </c>
      <c r="E148" s="135" t="s">
        <v>225</v>
      </c>
      <c r="F148" s="148">
        <v>1814</v>
      </c>
      <c r="G148" s="117">
        <v>1649</v>
      </c>
      <c r="H148" s="109">
        <v>1249</v>
      </c>
      <c r="I148" s="109">
        <v>1000</v>
      </c>
      <c r="J148" s="109">
        <v>0</v>
      </c>
      <c r="K148" s="148">
        <f t="shared" si="13"/>
        <v>1000</v>
      </c>
      <c r="L148" s="158">
        <f t="shared" si="14"/>
        <v>0.39357186173438446</v>
      </c>
      <c r="M148" s="58">
        <v>1649</v>
      </c>
      <c r="N148" s="59">
        <v>0</v>
      </c>
      <c r="O148" s="60">
        <f t="shared" si="16"/>
        <v>1000</v>
      </c>
      <c r="P148" s="15">
        <f t="shared" si="15"/>
        <v>0.39357186173438446</v>
      </c>
      <c r="Q148" s="61">
        <v>1649</v>
      </c>
      <c r="R148" s="62">
        <v>0</v>
      </c>
      <c r="S148" s="63">
        <f t="shared" si="17"/>
        <v>1000</v>
      </c>
      <c r="T148" s="17">
        <f t="shared" si="18"/>
        <v>0.39357186173438446</v>
      </c>
    </row>
    <row r="149" spans="1:20" s="5" customFormat="1" ht="12.75" customHeight="1">
      <c r="A149" s="237" t="s">
        <v>37</v>
      </c>
      <c r="B149" s="279" t="s">
        <v>63</v>
      </c>
      <c r="C149" s="280"/>
      <c r="D149" s="250">
        <v>1.78</v>
      </c>
      <c r="E149" s="251" t="s">
        <v>226</v>
      </c>
      <c r="F149" s="182">
        <v>1924</v>
      </c>
      <c r="G149" s="181">
        <v>1749</v>
      </c>
      <c r="H149" s="185">
        <v>1349</v>
      </c>
      <c r="I149" s="185">
        <v>1080</v>
      </c>
      <c r="J149" s="185">
        <v>0</v>
      </c>
      <c r="K149" s="182">
        <f t="shared" si="13"/>
        <v>1080</v>
      </c>
      <c r="L149" s="183">
        <f t="shared" si="14"/>
        <v>0.38250428816466553</v>
      </c>
      <c r="M149" s="303">
        <v>1749</v>
      </c>
      <c r="N149" s="296">
        <v>0</v>
      </c>
      <c r="O149" s="297">
        <f t="shared" si="16"/>
        <v>1080</v>
      </c>
      <c r="P149" s="298">
        <f t="shared" si="15"/>
        <v>0.38250428816466553</v>
      </c>
      <c r="Q149" s="299">
        <v>1749</v>
      </c>
      <c r="R149" s="292">
        <v>0</v>
      </c>
      <c r="S149" s="293">
        <f t="shared" si="17"/>
        <v>1080</v>
      </c>
      <c r="T149" s="294">
        <f t="shared" si="18"/>
        <v>0.38250428816466553</v>
      </c>
    </row>
    <row r="150" spans="1:20" s="5" customFormat="1" ht="12.75" customHeight="1">
      <c r="A150" s="193" t="s">
        <v>492</v>
      </c>
      <c r="B150" s="132" t="s">
        <v>63</v>
      </c>
      <c r="C150" s="249" t="s">
        <v>5</v>
      </c>
      <c r="D150" s="134">
        <v>1.78</v>
      </c>
      <c r="E150" s="135" t="s">
        <v>495</v>
      </c>
      <c r="F150" s="117">
        <v>1814</v>
      </c>
      <c r="G150" s="117">
        <v>1649</v>
      </c>
      <c r="H150" s="117">
        <v>1349</v>
      </c>
      <c r="I150" s="117">
        <v>1081</v>
      </c>
      <c r="J150" s="117">
        <v>0</v>
      </c>
      <c r="K150" s="117">
        <f t="shared" si="13"/>
        <v>1081</v>
      </c>
      <c r="L150" s="158">
        <f t="shared" si="14"/>
        <v>0.34445118253486962</v>
      </c>
      <c r="M150" s="302">
        <v>1099</v>
      </c>
      <c r="N150" s="300">
        <v>203</v>
      </c>
      <c r="O150" s="60">
        <f t="shared" si="16"/>
        <v>878</v>
      </c>
      <c r="P150" s="15">
        <f t="shared" si="15"/>
        <v>0.20109190172884439</v>
      </c>
      <c r="Q150" s="302">
        <v>1199</v>
      </c>
      <c r="R150" s="300">
        <v>122</v>
      </c>
      <c r="S150" s="63">
        <f t="shared" si="17"/>
        <v>959</v>
      </c>
      <c r="T150" s="17">
        <f t="shared" si="18"/>
        <v>0.20016680567139283</v>
      </c>
    </row>
    <row r="151" spans="1:20" s="5" customFormat="1" ht="12.75" customHeight="1">
      <c r="A151" s="196" t="s">
        <v>493</v>
      </c>
      <c r="B151" s="132" t="s">
        <v>63</v>
      </c>
      <c r="C151" s="249" t="s">
        <v>5</v>
      </c>
      <c r="D151" s="134">
        <v>1.78</v>
      </c>
      <c r="E151" s="135" t="s">
        <v>496</v>
      </c>
      <c r="F151" s="117">
        <v>1814</v>
      </c>
      <c r="G151" s="117">
        <v>1649</v>
      </c>
      <c r="H151" s="117">
        <v>1349</v>
      </c>
      <c r="I151" s="117">
        <v>1081</v>
      </c>
      <c r="J151" s="117">
        <v>0</v>
      </c>
      <c r="K151" s="117">
        <f t="shared" si="13"/>
        <v>1081</v>
      </c>
      <c r="L151" s="158">
        <f t="shared" si="14"/>
        <v>0.34445118253486962</v>
      </c>
      <c r="M151" s="302">
        <v>1099</v>
      </c>
      <c r="N151" s="300">
        <v>203</v>
      </c>
      <c r="O151" s="60">
        <f t="shared" si="16"/>
        <v>878</v>
      </c>
      <c r="P151" s="15">
        <f t="shared" si="15"/>
        <v>0.20109190172884439</v>
      </c>
      <c r="Q151" s="302">
        <v>1199</v>
      </c>
      <c r="R151" s="300">
        <v>122</v>
      </c>
      <c r="S151" s="63">
        <f t="shared" si="17"/>
        <v>959</v>
      </c>
      <c r="T151" s="17">
        <f t="shared" si="18"/>
        <v>0.20016680567139283</v>
      </c>
    </row>
    <row r="152" spans="1:20" s="5" customFormat="1" ht="12.75" customHeight="1" thickBot="1">
      <c r="A152" s="238" t="s">
        <v>494</v>
      </c>
      <c r="B152" s="281" t="s">
        <v>63</v>
      </c>
      <c r="C152" s="277" t="s">
        <v>5</v>
      </c>
      <c r="D152" s="282">
        <v>1.78</v>
      </c>
      <c r="E152" s="266" t="s">
        <v>497</v>
      </c>
      <c r="F152" s="210">
        <v>1924</v>
      </c>
      <c r="G152" s="210">
        <v>1749</v>
      </c>
      <c r="H152" s="210">
        <v>1449</v>
      </c>
      <c r="I152" s="210">
        <v>1161</v>
      </c>
      <c r="J152" s="210">
        <v>0</v>
      </c>
      <c r="K152" s="210">
        <f t="shared" ref="K152:K198" si="19">IFERROR(I152-J152,I152)</f>
        <v>1161</v>
      </c>
      <c r="L152" s="169">
        <f t="shared" ref="L152:L198" si="20">IFERROR((G152-K152)/G152, " ")</f>
        <v>0.33619210977701541</v>
      </c>
      <c r="M152" s="174">
        <v>1199</v>
      </c>
      <c r="N152" s="170">
        <v>203</v>
      </c>
      <c r="O152" s="96">
        <f t="shared" si="16"/>
        <v>958</v>
      </c>
      <c r="P152" s="104">
        <f t="shared" si="15"/>
        <v>0.20100083402835697</v>
      </c>
      <c r="Q152" s="174">
        <v>1299</v>
      </c>
      <c r="R152" s="170">
        <v>122</v>
      </c>
      <c r="S152" s="98">
        <f t="shared" si="17"/>
        <v>1039</v>
      </c>
      <c r="T152" s="106">
        <f t="shared" si="18"/>
        <v>0.20015396458814472</v>
      </c>
    </row>
    <row r="153" spans="1:20" s="5" customFormat="1" ht="12.75" customHeight="1">
      <c r="A153" s="200" t="s">
        <v>451</v>
      </c>
      <c r="B153" s="268" t="s">
        <v>63</v>
      </c>
      <c r="C153" s="265"/>
      <c r="D153" s="270">
        <v>0.83</v>
      </c>
      <c r="E153" s="271" t="s">
        <v>452</v>
      </c>
      <c r="F153" s="202">
        <v>934</v>
      </c>
      <c r="G153" s="118">
        <v>849</v>
      </c>
      <c r="H153" s="201">
        <v>749</v>
      </c>
      <c r="I153" s="201">
        <v>672</v>
      </c>
      <c r="J153" s="201">
        <v>18</v>
      </c>
      <c r="K153" s="202">
        <f t="shared" si="19"/>
        <v>654</v>
      </c>
      <c r="L153" s="162">
        <f t="shared" si="20"/>
        <v>0.22968197879858657</v>
      </c>
      <c r="M153" s="209">
        <v>629</v>
      </c>
      <c r="N153" s="236">
        <v>108</v>
      </c>
      <c r="O153" s="141">
        <f t="shared" si="16"/>
        <v>546</v>
      </c>
      <c r="P153" s="222">
        <f t="shared" si="15"/>
        <v>0.13195548489666137</v>
      </c>
      <c r="Q153" s="209">
        <v>679</v>
      </c>
      <c r="R153" s="236">
        <v>63</v>
      </c>
      <c r="S153" s="142">
        <f t="shared" si="17"/>
        <v>591</v>
      </c>
      <c r="T153" s="226">
        <f t="shared" si="18"/>
        <v>0.12960235640648013</v>
      </c>
    </row>
    <row r="154" spans="1:20" s="5" customFormat="1" ht="12.75" customHeight="1">
      <c r="A154" s="195" t="s">
        <v>390</v>
      </c>
      <c r="B154" s="279" t="s">
        <v>63</v>
      </c>
      <c r="C154" s="280"/>
      <c r="D154" s="134">
        <v>0.83</v>
      </c>
      <c r="E154" s="251" t="s">
        <v>393</v>
      </c>
      <c r="F154" s="182">
        <v>934</v>
      </c>
      <c r="G154" s="117">
        <v>849</v>
      </c>
      <c r="H154" s="185">
        <v>749</v>
      </c>
      <c r="I154" s="185">
        <v>672</v>
      </c>
      <c r="J154" s="185">
        <v>18</v>
      </c>
      <c r="K154" s="182">
        <f t="shared" si="19"/>
        <v>654</v>
      </c>
      <c r="L154" s="183">
        <f t="shared" si="20"/>
        <v>0.22968197879858657</v>
      </c>
      <c r="M154" s="302">
        <v>629</v>
      </c>
      <c r="N154" s="300">
        <v>108</v>
      </c>
      <c r="O154" s="297">
        <f t="shared" si="16"/>
        <v>546</v>
      </c>
      <c r="P154" s="298">
        <f t="shared" ref="P154:P217" si="21">(M154-O154)/M154</f>
        <v>0.13195548489666137</v>
      </c>
      <c r="Q154" s="302">
        <v>679</v>
      </c>
      <c r="R154" s="300">
        <v>63</v>
      </c>
      <c r="S154" s="293">
        <f t="shared" si="17"/>
        <v>591</v>
      </c>
      <c r="T154" s="294">
        <f t="shared" si="18"/>
        <v>0.12960235640648013</v>
      </c>
    </row>
    <row r="155" spans="1:20" s="5" customFormat="1" ht="12.75" customHeight="1">
      <c r="A155" s="237" t="s">
        <v>391</v>
      </c>
      <c r="B155" s="279" t="s">
        <v>63</v>
      </c>
      <c r="C155" s="280"/>
      <c r="D155" s="134">
        <v>1.1100000000000001</v>
      </c>
      <c r="E155" s="251" t="s">
        <v>394</v>
      </c>
      <c r="F155" s="182">
        <v>934</v>
      </c>
      <c r="G155" s="117">
        <v>849</v>
      </c>
      <c r="H155" s="185">
        <v>749</v>
      </c>
      <c r="I155" s="185">
        <v>672</v>
      </c>
      <c r="J155" s="185">
        <v>18</v>
      </c>
      <c r="K155" s="182">
        <f t="shared" si="19"/>
        <v>654</v>
      </c>
      <c r="L155" s="183">
        <f t="shared" si="20"/>
        <v>0.22968197879858657</v>
      </c>
      <c r="M155" s="302">
        <v>629</v>
      </c>
      <c r="N155" s="300">
        <v>108</v>
      </c>
      <c r="O155" s="297">
        <f t="shared" si="16"/>
        <v>546</v>
      </c>
      <c r="P155" s="298">
        <f t="shared" si="21"/>
        <v>0.13195548489666137</v>
      </c>
      <c r="Q155" s="302">
        <v>679</v>
      </c>
      <c r="R155" s="300">
        <v>63</v>
      </c>
      <c r="S155" s="293">
        <f t="shared" si="17"/>
        <v>591</v>
      </c>
      <c r="T155" s="294">
        <f t="shared" si="18"/>
        <v>0.12960235640648013</v>
      </c>
    </row>
    <row r="156" spans="1:20" s="5" customFormat="1" ht="12.75" customHeight="1">
      <c r="A156" s="237" t="s">
        <v>392</v>
      </c>
      <c r="B156" s="279" t="s">
        <v>63</v>
      </c>
      <c r="C156" s="280"/>
      <c r="D156" s="134">
        <v>1.1100000000000001</v>
      </c>
      <c r="E156" s="251" t="s">
        <v>395</v>
      </c>
      <c r="F156" s="182">
        <v>1044</v>
      </c>
      <c r="G156" s="117">
        <v>949</v>
      </c>
      <c r="H156" s="185">
        <v>849</v>
      </c>
      <c r="I156" s="185">
        <v>762</v>
      </c>
      <c r="J156" s="185">
        <v>19</v>
      </c>
      <c r="K156" s="182">
        <f t="shared" si="19"/>
        <v>743</v>
      </c>
      <c r="L156" s="183">
        <f t="shared" si="20"/>
        <v>0.21707060063224448</v>
      </c>
      <c r="M156" s="302">
        <v>729</v>
      </c>
      <c r="N156" s="300">
        <v>108</v>
      </c>
      <c r="O156" s="297">
        <f t="shared" si="16"/>
        <v>635</v>
      </c>
      <c r="P156" s="298">
        <f t="shared" si="21"/>
        <v>0.12894375857338819</v>
      </c>
      <c r="Q156" s="302">
        <v>779</v>
      </c>
      <c r="R156" s="300">
        <v>63</v>
      </c>
      <c r="S156" s="293">
        <f t="shared" si="17"/>
        <v>680</v>
      </c>
      <c r="T156" s="294">
        <f t="shared" si="18"/>
        <v>0.12708600770218229</v>
      </c>
    </row>
    <row r="157" spans="1:20" s="5" customFormat="1" ht="12.75" customHeight="1">
      <c r="A157" s="193" t="s">
        <v>490</v>
      </c>
      <c r="B157" s="132" t="s">
        <v>63</v>
      </c>
      <c r="C157" s="249" t="s">
        <v>5</v>
      </c>
      <c r="D157" s="134">
        <v>0.83</v>
      </c>
      <c r="E157" s="135" t="s">
        <v>491</v>
      </c>
      <c r="F157" s="148">
        <v>1044</v>
      </c>
      <c r="G157" s="117">
        <v>949</v>
      </c>
      <c r="H157" s="109">
        <v>849</v>
      </c>
      <c r="I157" s="109">
        <v>721</v>
      </c>
      <c r="J157" s="109">
        <v>9</v>
      </c>
      <c r="K157" s="148">
        <f t="shared" si="19"/>
        <v>712</v>
      </c>
      <c r="L157" s="158">
        <f t="shared" si="20"/>
        <v>0.24973656480505796</v>
      </c>
      <c r="M157" s="175">
        <v>699</v>
      </c>
      <c r="N157" s="172">
        <v>127</v>
      </c>
      <c r="O157" s="60">
        <f t="shared" si="16"/>
        <v>585</v>
      </c>
      <c r="P157" s="15">
        <f t="shared" si="21"/>
        <v>0.1630901287553648</v>
      </c>
      <c r="Q157" s="175">
        <v>749</v>
      </c>
      <c r="R157" s="172">
        <v>85</v>
      </c>
      <c r="S157" s="63">
        <f t="shared" si="17"/>
        <v>627</v>
      </c>
      <c r="T157" s="17">
        <f t="shared" si="18"/>
        <v>0.16288384512683579</v>
      </c>
    </row>
    <row r="158" spans="1:20" s="5" customFormat="1" ht="12.75" customHeight="1">
      <c r="A158" s="193" t="s">
        <v>431</v>
      </c>
      <c r="B158" s="132" t="s">
        <v>63</v>
      </c>
      <c r="C158" s="249"/>
      <c r="D158" s="134">
        <v>0.83</v>
      </c>
      <c r="E158" s="135" t="s">
        <v>434</v>
      </c>
      <c r="F158" s="148">
        <v>1044</v>
      </c>
      <c r="G158" s="117">
        <v>949</v>
      </c>
      <c r="H158" s="109">
        <v>849</v>
      </c>
      <c r="I158" s="109">
        <v>721</v>
      </c>
      <c r="J158" s="109">
        <v>9</v>
      </c>
      <c r="K158" s="148">
        <f t="shared" si="19"/>
        <v>712</v>
      </c>
      <c r="L158" s="158">
        <f t="shared" si="20"/>
        <v>0.24973656480505796</v>
      </c>
      <c r="M158" s="175">
        <v>699</v>
      </c>
      <c r="N158" s="172">
        <v>128</v>
      </c>
      <c r="O158" s="60">
        <f t="shared" si="16"/>
        <v>584</v>
      </c>
      <c r="P158" s="15">
        <f t="shared" si="21"/>
        <v>0.16452074391988555</v>
      </c>
      <c r="Q158" s="175">
        <v>749</v>
      </c>
      <c r="R158" s="172">
        <v>85</v>
      </c>
      <c r="S158" s="63">
        <f t="shared" si="17"/>
        <v>627</v>
      </c>
      <c r="T158" s="17">
        <f t="shared" si="18"/>
        <v>0.16288384512683579</v>
      </c>
    </row>
    <row r="159" spans="1:20" s="5" customFormat="1" ht="12.75" customHeight="1">
      <c r="A159" s="196" t="s">
        <v>432</v>
      </c>
      <c r="B159" s="132" t="s">
        <v>63</v>
      </c>
      <c r="C159" s="249"/>
      <c r="D159" s="134">
        <v>1.1100000000000001</v>
      </c>
      <c r="E159" s="135" t="s">
        <v>435</v>
      </c>
      <c r="F159" s="148">
        <v>1044</v>
      </c>
      <c r="G159" s="117">
        <v>949</v>
      </c>
      <c r="H159" s="109">
        <v>849</v>
      </c>
      <c r="I159" s="109">
        <v>721</v>
      </c>
      <c r="J159" s="109">
        <v>9</v>
      </c>
      <c r="K159" s="148">
        <f t="shared" si="19"/>
        <v>712</v>
      </c>
      <c r="L159" s="158">
        <f t="shared" si="20"/>
        <v>0.24973656480505796</v>
      </c>
      <c r="M159" s="175">
        <v>699</v>
      </c>
      <c r="N159" s="172">
        <v>128</v>
      </c>
      <c r="O159" s="60">
        <f t="shared" si="16"/>
        <v>584</v>
      </c>
      <c r="P159" s="15">
        <f t="shared" si="21"/>
        <v>0.16452074391988555</v>
      </c>
      <c r="Q159" s="175">
        <v>749</v>
      </c>
      <c r="R159" s="172">
        <v>85</v>
      </c>
      <c r="S159" s="63">
        <f t="shared" si="17"/>
        <v>627</v>
      </c>
      <c r="T159" s="17">
        <f t="shared" si="18"/>
        <v>0.16288384512683579</v>
      </c>
    </row>
    <row r="160" spans="1:20" s="5" customFormat="1" ht="12.75" customHeight="1">
      <c r="A160" s="196" t="s">
        <v>433</v>
      </c>
      <c r="B160" s="132" t="s">
        <v>63</v>
      </c>
      <c r="C160" s="249"/>
      <c r="D160" s="134">
        <v>1.1100000000000001</v>
      </c>
      <c r="E160" s="135" t="s">
        <v>436</v>
      </c>
      <c r="F160" s="148">
        <v>1154</v>
      </c>
      <c r="G160" s="117">
        <v>1049</v>
      </c>
      <c r="H160" s="109">
        <v>949</v>
      </c>
      <c r="I160" s="109">
        <v>806</v>
      </c>
      <c r="J160" s="109">
        <v>10</v>
      </c>
      <c r="K160" s="148">
        <f t="shared" si="19"/>
        <v>796</v>
      </c>
      <c r="L160" s="158">
        <f t="shared" si="20"/>
        <v>0.24118207816968543</v>
      </c>
      <c r="M160" s="175">
        <v>799</v>
      </c>
      <c r="N160" s="172">
        <v>127</v>
      </c>
      <c r="O160" s="60">
        <f t="shared" si="16"/>
        <v>669</v>
      </c>
      <c r="P160" s="15">
        <f t="shared" si="21"/>
        <v>0.16270337922403003</v>
      </c>
      <c r="Q160" s="175">
        <v>849</v>
      </c>
      <c r="R160" s="172">
        <v>85</v>
      </c>
      <c r="S160" s="63">
        <f t="shared" si="17"/>
        <v>711</v>
      </c>
      <c r="T160" s="17">
        <f t="shared" si="18"/>
        <v>0.16254416961130741</v>
      </c>
    </row>
    <row r="161" spans="1:20" s="5" customFormat="1" ht="12.75" customHeight="1">
      <c r="A161" s="193" t="s">
        <v>468</v>
      </c>
      <c r="B161" s="132" t="s">
        <v>63</v>
      </c>
      <c r="C161" s="249" t="s">
        <v>5</v>
      </c>
      <c r="D161" s="134">
        <v>0.83</v>
      </c>
      <c r="E161" s="135" t="s">
        <v>476</v>
      </c>
      <c r="F161" s="148">
        <v>1264</v>
      </c>
      <c r="G161" s="117">
        <v>1149</v>
      </c>
      <c r="H161" s="109">
        <v>1049</v>
      </c>
      <c r="I161" s="109">
        <v>885</v>
      </c>
      <c r="J161" s="109">
        <v>34</v>
      </c>
      <c r="K161" s="148">
        <f t="shared" si="19"/>
        <v>851</v>
      </c>
      <c r="L161" s="158">
        <f t="shared" si="20"/>
        <v>0.25935596170583114</v>
      </c>
      <c r="M161" s="175">
        <v>899</v>
      </c>
      <c r="N161" s="172">
        <v>126</v>
      </c>
      <c r="O161" s="60">
        <f t="shared" si="16"/>
        <v>725</v>
      </c>
      <c r="P161" s="15">
        <f t="shared" si="21"/>
        <v>0.19354838709677419</v>
      </c>
      <c r="Q161" s="175">
        <v>799</v>
      </c>
      <c r="R161" s="172">
        <v>211</v>
      </c>
      <c r="S161" s="63">
        <f t="shared" si="17"/>
        <v>640</v>
      </c>
      <c r="T161" s="17">
        <f t="shared" si="18"/>
        <v>0.19899874843554444</v>
      </c>
    </row>
    <row r="162" spans="1:20" s="5" customFormat="1" ht="12.75" customHeight="1">
      <c r="A162" s="193" t="s">
        <v>470</v>
      </c>
      <c r="B162" s="132" t="s">
        <v>63</v>
      </c>
      <c r="C162" s="249" t="s">
        <v>5</v>
      </c>
      <c r="D162" s="134">
        <v>0.83</v>
      </c>
      <c r="E162" s="135" t="s">
        <v>478</v>
      </c>
      <c r="F162" s="148">
        <v>1264</v>
      </c>
      <c r="G162" s="117">
        <v>1149</v>
      </c>
      <c r="H162" s="109">
        <v>1049</v>
      </c>
      <c r="I162" s="109">
        <v>885</v>
      </c>
      <c r="J162" s="109">
        <v>34</v>
      </c>
      <c r="K162" s="148">
        <f t="shared" si="19"/>
        <v>851</v>
      </c>
      <c r="L162" s="158">
        <f t="shared" si="20"/>
        <v>0.25935596170583114</v>
      </c>
      <c r="M162" s="175">
        <v>899</v>
      </c>
      <c r="N162" s="172">
        <v>126</v>
      </c>
      <c r="O162" s="60">
        <f t="shared" si="16"/>
        <v>725</v>
      </c>
      <c r="P162" s="15">
        <f t="shared" si="21"/>
        <v>0.19354838709677419</v>
      </c>
      <c r="Q162" s="175">
        <v>799</v>
      </c>
      <c r="R162" s="172">
        <v>211</v>
      </c>
      <c r="S162" s="63">
        <f t="shared" si="17"/>
        <v>640</v>
      </c>
      <c r="T162" s="17">
        <f t="shared" si="18"/>
        <v>0.19899874843554444</v>
      </c>
    </row>
    <row r="163" spans="1:20" s="5" customFormat="1" ht="12.75" customHeight="1">
      <c r="A163" s="196" t="s">
        <v>472</v>
      </c>
      <c r="B163" s="132" t="s">
        <v>63</v>
      </c>
      <c r="C163" s="249" t="s">
        <v>5</v>
      </c>
      <c r="D163" s="134">
        <v>1.1100000000000001</v>
      </c>
      <c r="E163" s="135" t="s">
        <v>479</v>
      </c>
      <c r="F163" s="148">
        <v>1264</v>
      </c>
      <c r="G163" s="117">
        <v>1149</v>
      </c>
      <c r="H163" s="109">
        <v>1049</v>
      </c>
      <c r="I163" s="109">
        <v>885</v>
      </c>
      <c r="J163" s="109">
        <v>34</v>
      </c>
      <c r="K163" s="148">
        <f t="shared" si="19"/>
        <v>851</v>
      </c>
      <c r="L163" s="158">
        <f t="shared" si="20"/>
        <v>0.25935596170583114</v>
      </c>
      <c r="M163" s="175">
        <v>899</v>
      </c>
      <c r="N163" s="172">
        <v>126</v>
      </c>
      <c r="O163" s="60">
        <f t="shared" si="16"/>
        <v>725</v>
      </c>
      <c r="P163" s="15">
        <f t="shared" si="21"/>
        <v>0.19354838709677419</v>
      </c>
      <c r="Q163" s="175">
        <v>799</v>
      </c>
      <c r="R163" s="172">
        <v>211</v>
      </c>
      <c r="S163" s="63">
        <f t="shared" si="17"/>
        <v>640</v>
      </c>
      <c r="T163" s="17">
        <f t="shared" si="18"/>
        <v>0.19899874843554444</v>
      </c>
    </row>
    <row r="164" spans="1:20" s="5" customFormat="1" ht="12.75" customHeight="1">
      <c r="A164" s="196" t="s">
        <v>473</v>
      </c>
      <c r="B164" s="132" t="s">
        <v>63</v>
      </c>
      <c r="C164" s="249" t="s">
        <v>5</v>
      </c>
      <c r="D164" s="134">
        <v>1.1100000000000001</v>
      </c>
      <c r="E164" s="135" t="s">
        <v>480</v>
      </c>
      <c r="F164" s="148">
        <v>1374</v>
      </c>
      <c r="G164" s="117">
        <v>1249</v>
      </c>
      <c r="H164" s="109">
        <v>1149</v>
      </c>
      <c r="I164" s="109">
        <v>969</v>
      </c>
      <c r="J164" s="109">
        <v>34</v>
      </c>
      <c r="K164" s="148">
        <f t="shared" si="19"/>
        <v>935</v>
      </c>
      <c r="L164" s="158">
        <f t="shared" si="20"/>
        <v>0.2514011208967174</v>
      </c>
      <c r="M164" s="175">
        <v>999</v>
      </c>
      <c r="N164" s="172">
        <v>126</v>
      </c>
      <c r="O164" s="60">
        <f t="shared" si="16"/>
        <v>809</v>
      </c>
      <c r="P164" s="15">
        <f t="shared" si="21"/>
        <v>0.19019019019019018</v>
      </c>
      <c r="Q164" s="175">
        <v>899</v>
      </c>
      <c r="R164" s="172">
        <v>211</v>
      </c>
      <c r="S164" s="63">
        <f t="shared" si="17"/>
        <v>724</v>
      </c>
      <c r="T164" s="17">
        <f t="shared" si="18"/>
        <v>0.19466073414905449</v>
      </c>
    </row>
    <row r="165" spans="1:20" s="5" customFormat="1" ht="12.75" customHeight="1">
      <c r="A165" s="193" t="s">
        <v>469</v>
      </c>
      <c r="B165" s="132" t="s">
        <v>63</v>
      </c>
      <c r="C165" s="249" t="s">
        <v>5</v>
      </c>
      <c r="D165" s="134">
        <v>0.83</v>
      </c>
      <c r="E165" s="135" t="s">
        <v>477</v>
      </c>
      <c r="F165" s="148">
        <v>1154</v>
      </c>
      <c r="G165" s="117">
        <v>1049</v>
      </c>
      <c r="H165" s="109">
        <v>949</v>
      </c>
      <c r="I165" s="109">
        <v>800</v>
      </c>
      <c r="J165" s="109">
        <v>28</v>
      </c>
      <c r="K165" s="148">
        <f t="shared" si="19"/>
        <v>772</v>
      </c>
      <c r="L165" s="158">
        <f t="shared" si="20"/>
        <v>0.26406101048617731</v>
      </c>
      <c r="M165" s="175">
        <v>849</v>
      </c>
      <c r="N165" s="172">
        <v>83</v>
      </c>
      <c r="O165" s="60">
        <f t="shared" si="16"/>
        <v>689</v>
      </c>
      <c r="P165" s="15">
        <f t="shared" si="21"/>
        <v>0.18845700824499412</v>
      </c>
      <c r="Q165" s="175">
        <v>799</v>
      </c>
      <c r="R165" s="172">
        <v>126</v>
      </c>
      <c r="S165" s="63">
        <f t="shared" si="17"/>
        <v>646</v>
      </c>
      <c r="T165" s="17">
        <f t="shared" si="18"/>
        <v>0.19148936170212766</v>
      </c>
    </row>
    <row r="166" spans="1:20" s="5" customFormat="1" ht="12.75" customHeight="1">
      <c r="A166" s="193" t="s">
        <v>471</v>
      </c>
      <c r="B166" s="132" t="s">
        <v>63</v>
      </c>
      <c r="C166" s="249" t="s">
        <v>5</v>
      </c>
      <c r="D166" s="134">
        <v>0.83</v>
      </c>
      <c r="E166" s="135" t="s">
        <v>481</v>
      </c>
      <c r="F166" s="148">
        <v>1154</v>
      </c>
      <c r="G166" s="117">
        <v>1049</v>
      </c>
      <c r="H166" s="109">
        <v>949</v>
      </c>
      <c r="I166" s="109">
        <v>800</v>
      </c>
      <c r="J166" s="109">
        <v>28</v>
      </c>
      <c r="K166" s="148">
        <f t="shared" si="19"/>
        <v>772</v>
      </c>
      <c r="L166" s="158">
        <f t="shared" si="20"/>
        <v>0.26406101048617731</v>
      </c>
      <c r="M166" s="175">
        <v>849</v>
      </c>
      <c r="N166" s="172">
        <v>83</v>
      </c>
      <c r="O166" s="60">
        <f t="shared" si="16"/>
        <v>689</v>
      </c>
      <c r="P166" s="15">
        <f t="shared" si="21"/>
        <v>0.18845700824499412</v>
      </c>
      <c r="Q166" s="175">
        <v>799</v>
      </c>
      <c r="R166" s="172">
        <v>126</v>
      </c>
      <c r="S166" s="63">
        <f t="shared" si="17"/>
        <v>646</v>
      </c>
      <c r="T166" s="17">
        <f t="shared" si="18"/>
        <v>0.19148936170212766</v>
      </c>
    </row>
    <row r="167" spans="1:20" s="5" customFormat="1" ht="12.75" customHeight="1">
      <c r="A167" s="196" t="s">
        <v>474</v>
      </c>
      <c r="B167" s="132" t="s">
        <v>63</v>
      </c>
      <c r="C167" s="249" t="s">
        <v>5</v>
      </c>
      <c r="D167" s="134">
        <v>1.1100000000000001</v>
      </c>
      <c r="E167" s="135" t="s">
        <v>482</v>
      </c>
      <c r="F167" s="148">
        <v>1154</v>
      </c>
      <c r="G167" s="117">
        <v>1049</v>
      </c>
      <c r="H167" s="109">
        <v>949</v>
      </c>
      <c r="I167" s="109">
        <v>800</v>
      </c>
      <c r="J167" s="109">
        <v>28</v>
      </c>
      <c r="K167" s="148">
        <f t="shared" si="19"/>
        <v>772</v>
      </c>
      <c r="L167" s="158">
        <f t="shared" si="20"/>
        <v>0.26406101048617731</v>
      </c>
      <c r="M167" s="175">
        <v>849</v>
      </c>
      <c r="N167" s="172">
        <v>83</v>
      </c>
      <c r="O167" s="60">
        <f t="shared" si="16"/>
        <v>689</v>
      </c>
      <c r="P167" s="15">
        <f t="shared" si="21"/>
        <v>0.18845700824499412</v>
      </c>
      <c r="Q167" s="175">
        <v>799</v>
      </c>
      <c r="R167" s="172">
        <v>126</v>
      </c>
      <c r="S167" s="63">
        <f t="shared" si="17"/>
        <v>646</v>
      </c>
      <c r="T167" s="17">
        <f t="shared" si="18"/>
        <v>0.19148936170212766</v>
      </c>
    </row>
    <row r="168" spans="1:20" s="5" customFormat="1" ht="12.75" customHeight="1">
      <c r="A168" s="196" t="s">
        <v>475</v>
      </c>
      <c r="B168" s="132" t="s">
        <v>63</v>
      </c>
      <c r="C168" s="249" t="s">
        <v>5</v>
      </c>
      <c r="D168" s="134">
        <v>1.1100000000000001</v>
      </c>
      <c r="E168" s="135" t="s">
        <v>483</v>
      </c>
      <c r="F168" s="148">
        <v>1264</v>
      </c>
      <c r="G168" s="181">
        <v>1149</v>
      </c>
      <c r="H168" s="109">
        <v>1049</v>
      </c>
      <c r="I168" s="109">
        <v>885</v>
      </c>
      <c r="J168" s="109">
        <v>30</v>
      </c>
      <c r="K168" s="148">
        <f t="shared" si="19"/>
        <v>855</v>
      </c>
      <c r="L168" s="158">
        <f t="shared" si="20"/>
        <v>0.25587467362924282</v>
      </c>
      <c r="M168" s="175">
        <v>949</v>
      </c>
      <c r="N168" s="172">
        <v>84</v>
      </c>
      <c r="O168" s="60">
        <f t="shared" si="16"/>
        <v>771</v>
      </c>
      <c r="P168" s="15">
        <f t="shared" si="21"/>
        <v>0.18756585879873552</v>
      </c>
      <c r="Q168" s="175">
        <v>899</v>
      </c>
      <c r="R168" s="172">
        <v>126</v>
      </c>
      <c r="S168" s="63">
        <f t="shared" si="17"/>
        <v>729</v>
      </c>
      <c r="T168" s="17">
        <f t="shared" si="18"/>
        <v>0.18909899888765294</v>
      </c>
    </row>
    <row r="169" spans="1:20" s="5" customFormat="1" ht="12.75" customHeight="1">
      <c r="A169" s="193" t="s">
        <v>125</v>
      </c>
      <c r="B169" s="132" t="s">
        <v>63</v>
      </c>
      <c r="C169" s="264"/>
      <c r="D169" s="134">
        <v>0.83</v>
      </c>
      <c r="E169" s="135" t="s">
        <v>229</v>
      </c>
      <c r="F169" s="148">
        <v>1484</v>
      </c>
      <c r="G169" s="117">
        <v>1349</v>
      </c>
      <c r="H169" s="109">
        <v>1149</v>
      </c>
      <c r="I169" s="109">
        <v>986</v>
      </c>
      <c r="J169" s="109">
        <v>12</v>
      </c>
      <c r="K169" s="148">
        <f t="shared" si="19"/>
        <v>974</v>
      </c>
      <c r="L169" s="158">
        <f t="shared" si="20"/>
        <v>0.27798369162342473</v>
      </c>
      <c r="M169" s="175">
        <v>949</v>
      </c>
      <c r="N169" s="172">
        <v>165</v>
      </c>
      <c r="O169" s="60">
        <f t="shared" si="16"/>
        <v>809</v>
      </c>
      <c r="P169" s="15">
        <f t="shared" si="21"/>
        <v>0.14752370916754479</v>
      </c>
      <c r="Q169" s="175">
        <v>949</v>
      </c>
      <c r="R169" s="172">
        <v>162</v>
      </c>
      <c r="S169" s="63">
        <f t="shared" si="17"/>
        <v>812</v>
      </c>
      <c r="T169" s="17">
        <f t="shared" si="18"/>
        <v>0.14436248682824027</v>
      </c>
    </row>
    <row r="170" spans="1:20" s="5" customFormat="1" ht="12.75" customHeight="1">
      <c r="A170" s="196" t="s">
        <v>126</v>
      </c>
      <c r="B170" s="132" t="s">
        <v>63</v>
      </c>
      <c r="C170" s="264"/>
      <c r="D170" s="134">
        <v>1.1100000000000001</v>
      </c>
      <c r="E170" s="135" t="s">
        <v>227</v>
      </c>
      <c r="F170" s="148">
        <v>1484</v>
      </c>
      <c r="G170" s="118">
        <v>1349</v>
      </c>
      <c r="H170" s="109">
        <v>1149</v>
      </c>
      <c r="I170" s="109">
        <v>986</v>
      </c>
      <c r="J170" s="109">
        <v>12</v>
      </c>
      <c r="K170" s="148">
        <f t="shared" si="19"/>
        <v>974</v>
      </c>
      <c r="L170" s="158">
        <f t="shared" si="20"/>
        <v>0.27798369162342473</v>
      </c>
      <c r="M170" s="175">
        <v>949</v>
      </c>
      <c r="N170" s="172">
        <v>165</v>
      </c>
      <c r="O170" s="60">
        <f t="shared" si="16"/>
        <v>809</v>
      </c>
      <c r="P170" s="15">
        <f t="shared" si="21"/>
        <v>0.14752370916754479</v>
      </c>
      <c r="Q170" s="175">
        <v>949</v>
      </c>
      <c r="R170" s="172">
        <v>162</v>
      </c>
      <c r="S170" s="63">
        <f t="shared" si="17"/>
        <v>812</v>
      </c>
      <c r="T170" s="17">
        <f t="shared" si="18"/>
        <v>0.14436248682824027</v>
      </c>
    </row>
    <row r="171" spans="1:20" s="5" customFormat="1" ht="12.75" customHeight="1">
      <c r="A171" s="196" t="s">
        <v>127</v>
      </c>
      <c r="B171" s="132" t="s">
        <v>63</v>
      </c>
      <c r="C171" s="264"/>
      <c r="D171" s="134">
        <v>1.1100000000000001</v>
      </c>
      <c r="E171" s="135" t="s">
        <v>228</v>
      </c>
      <c r="F171" s="148">
        <v>1594</v>
      </c>
      <c r="G171" s="117">
        <v>1449</v>
      </c>
      <c r="H171" s="109">
        <v>1249</v>
      </c>
      <c r="I171" s="109">
        <v>1068</v>
      </c>
      <c r="J171" s="109">
        <v>13</v>
      </c>
      <c r="K171" s="148">
        <f t="shared" si="19"/>
        <v>1055</v>
      </c>
      <c r="L171" s="158">
        <f t="shared" si="20"/>
        <v>0.27191166321601107</v>
      </c>
      <c r="M171" s="175">
        <v>1049</v>
      </c>
      <c r="N171" s="172">
        <v>165</v>
      </c>
      <c r="O171" s="60">
        <f t="shared" si="16"/>
        <v>890</v>
      </c>
      <c r="P171" s="15">
        <f t="shared" si="21"/>
        <v>0.15157292659675881</v>
      </c>
      <c r="Q171" s="175">
        <v>1049</v>
      </c>
      <c r="R171" s="172">
        <v>162</v>
      </c>
      <c r="S171" s="63">
        <f t="shared" si="17"/>
        <v>893</v>
      </c>
      <c r="T171" s="17">
        <f t="shared" si="18"/>
        <v>0.14871306005719734</v>
      </c>
    </row>
    <row r="172" spans="1:20" s="5" customFormat="1" ht="12.75" customHeight="1">
      <c r="A172" s="200" t="s">
        <v>484</v>
      </c>
      <c r="B172" s="268" t="s">
        <v>63</v>
      </c>
      <c r="C172" s="269" t="s">
        <v>5</v>
      </c>
      <c r="D172" s="270">
        <v>0.83</v>
      </c>
      <c r="E172" s="271" t="s">
        <v>487</v>
      </c>
      <c r="F172" s="202">
        <v>1374</v>
      </c>
      <c r="G172" s="206">
        <v>1249</v>
      </c>
      <c r="H172" s="201">
        <v>1049</v>
      </c>
      <c r="I172" s="201">
        <v>873</v>
      </c>
      <c r="J172" s="201">
        <v>0</v>
      </c>
      <c r="K172" s="202">
        <f t="shared" si="19"/>
        <v>873</v>
      </c>
      <c r="L172" s="162">
        <f t="shared" si="20"/>
        <v>0.30104083266613291</v>
      </c>
      <c r="M172" s="209">
        <v>899</v>
      </c>
      <c r="N172" s="236">
        <v>124</v>
      </c>
      <c r="O172" s="141">
        <f t="shared" si="16"/>
        <v>749</v>
      </c>
      <c r="P172" s="222">
        <f t="shared" si="21"/>
        <v>0.16685205784204671</v>
      </c>
      <c r="Q172" s="209">
        <v>899</v>
      </c>
      <c r="R172" s="236">
        <v>124</v>
      </c>
      <c r="S172" s="142">
        <f t="shared" si="17"/>
        <v>749</v>
      </c>
      <c r="T172" s="226">
        <f t="shared" si="18"/>
        <v>0.16685205784204671</v>
      </c>
    </row>
    <row r="173" spans="1:20" s="5" customFormat="1" ht="12.75" customHeight="1">
      <c r="A173" s="237" t="s">
        <v>485</v>
      </c>
      <c r="B173" s="279" t="s">
        <v>63</v>
      </c>
      <c r="C173" s="283" t="s">
        <v>5</v>
      </c>
      <c r="D173" s="250">
        <v>1.1100000000000001</v>
      </c>
      <c r="E173" s="251" t="s">
        <v>488</v>
      </c>
      <c r="F173" s="182">
        <v>1374</v>
      </c>
      <c r="G173" s="117">
        <v>1249</v>
      </c>
      <c r="H173" s="185">
        <v>1049</v>
      </c>
      <c r="I173" s="185">
        <v>873</v>
      </c>
      <c r="J173" s="185">
        <v>0</v>
      </c>
      <c r="K173" s="182">
        <f t="shared" si="19"/>
        <v>873</v>
      </c>
      <c r="L173" s="183">
        <f t="shared" si="20"/>
        <v>0.30104083266613291</v>
      </c>
      <c r="M173" s="302">
        <v>899</v>
      </c>
      <c r="N173" s="300">
        <v>124</v>
      </c>
      <c r="O173" s="297">
        <f t="shared" si="16"/>
        <v>749</v>
      </c>
      <c r="P173" s="298">
        <f t="shared" si="21"/>
        <v>0.16685205784204671</v>
      </c>
      <c r="Q173" s="302">
        <v>899</v>
      </c>
      <c r="R173" s="300">
        <v>124</v>
      </c>
      <c r="S173" s="293">
        <f t="shared" si="17"/>
        <v>749</v>
      </c>
      <c r="T173" s="294">
        <f t="shared" si="18"/>
        <v>0.16685205784204671</v>
      </c>
    </row>
    <row r="174" spans="1:20" s="5" customFormat="1" ht="12.75" customHeight="1" thickBot="1">
      <c r="A174" s="197" t="s">
        <v>486</v>
      </c>
      <c r="B174" s="136" t="s">
        <v>63</v>
      </c>
      <c r="C174" s="140" t="s">
        <v>5</v>
      </c>
      <c r="D174" s="137">
        <v>1.1100000000000001</v>
      </c>
      <c r="E174" s="138" t="s">
        <v>489</v>
      </c>
      <c r="F174" s="149">
        <v>1484</v>
      </c>
      <c r="G174" s="210">
        <v>1349</v>
      </c>
      <c r="H174" s="110">
        <v>1149</v>
      </c>
      <c r="I174" s="110">
        <v>956</v>
      </c>
      <c r="J174" s="110">
        <v>0</v>
      </c>
      <c r="K174" s="149">
        <f t="shared" si="19"/>
        <v>956</v>
      </c>
      <c r="L174" s="159">
        <f t="shared" si="20"/>
        <v>0.29132690882134915</v>
      </c>
      <c r="M174" s="174">
        <v>999</v>
      </c>
      <c r="N174" s="170">
        <v>124</v>
      </c>
      <c r="O174" s="67">
        <f t="shared" si="16"/>
        <v>832</v>
      </c>
      <c r="P174" s="16">
        <f t="shared" si="21"/>
        <v>0.16716716716716717</v>
      </c>
      <c r="Q174" s="174">
        <v>999</v>
      </c>
      <c r="R174" s="170">
        <v>124</v>
      </c>
      <c r="S174" s="70">
        <f t="shared" si="17"/>
        <v>832</v>
      </c>
      <c r="T174" s="18">
        <f t="shared" si="18"/>
        <v>0.16716716716716717</v>
      </c>
    </row>
    <row r="175" spans="1:20" s="5" customFormat="1" ht="12.75" customHeight="1">
      <c r="A175" s="240" t="s">
        <v>340</v>
      </c>
      <c r="B175" s="268" t="s">
        <v>63</v>
      </c>
      <c r="C175" s="265"/>
      <c r="D175" s="270" t="s">
        <v>269</v>
      </c>
      <c r="E175" s="271" t="s">
        <v>341</v>
      </c>
      <c r="F175" s="202">
        <v>2749</v>
      </c>
      <c r="G175" s="118">
        <v>2499</v>
      </c>
      <c r="H175" s="201">
        <v>2199</v>
      </c>
      <c r="I175" s="201">
        <v>1804</v>
      </c>
      <c r="J175" s="201">
        <v>23</v>
      </c>
      <c r="K175" s="202">
        <f t="shared" si="19"/>
        <v>1781</v>
      </c>
      <c r="L175" s="162">
        <f t="shared" si="20"/>
        <v>0.28731492597038816</v>
      </c>
      <c r="M175" s="209">
        <v>1899</v>
      </c>
      <c r="N175" s="236">
        <v>245</v>
      </c>
      <c r="O175" s="141">
        <f t="shared" si="16"/>
        <v>1536</v>
      </c>
      <c r="P175" s="222">
        <f t="shared" si="21"/>
        <v>0.19115323854660349</v>
      </c>
      <c r="Q175" s="209">
        <v>1799</v>
      </c>
      <c r="R175" s="236">
        <v>330</v>
      </c>
      <c r="S175" s="142">
        <f t="shared" si="17"/>
        <v>1451</v>
      </c>
      <c r="T175" s="226">
        <f t="shared" si="18"/>
        <v>0.1934408004446915</v>
      </c>
    </row>
    <row r="176" spans="1:20" s="5" customFormat="1" ht="12.75" customHeight="1">
      <c r="A176" s="241" t="s">
        <v>342</v>
      </c>
      <c r="B176" s="279" t="s">
        <v>63</v>
      </c>
      <c r="C176" s="249"/>
      <c r="D176" s="250" t="s">
        <v>269</v>
      </c>
      <c r="E176" s="251" t="s">
        <v>341</v>
      </c>
      <c r="F176" s="182">
        <v>2529</v>
      </c>
      <c r="G176" s="117">
        <v>2299</v>
      </c>
      <c r="H176" s="185">
        <v>2099</v>
      </c>
      <c r="I176" s="185">
        <v>1722</v>
      </c>
      <c r="J176" s="185">
        <v>22</v>
      </c>
      <c r="K176" s="182">
        <f t="shared" si="19"/>
        <v>1700</v>
      </c>
      <c r="L176" s="183">
        <f t="shared" si="20"/>
        <v>0.26054806437581557</v>
      </c>
      <c r="M176" s="302">
        <v>1799</v>
      </c>
      <c r="N176" s="300">
        <v>245</v>
      </c>
      <c r="O176" s="297">
        <f t="shared" si="16"/>
        <v>1455</v>
      </c>
      <c r="P176" s="298">
        <f t="shared" si="21"/>
        <v>0.19121734296831572</v>
      </c>
      <c r="Q176" s="302">
        <v>1799</v>
      </c>
      <c r="R176" s="300">
        <v>250</v>
      </c>
      <c r="S176" s="293">
        <f t="shared" si="17"/>
        <v>1450</v>
      </c>
      <c r="T176" s="294">
        <f t="shared" si="18"/>
        <v>0.19399666481378544</v>
      </c>
    </row>
    <row r="177" spans="1:20" s="5" customFormat="1" ht="12.75" customHeight="1">
      <c r="A177" s="241" t="s">
        <v>343</v>
      </c>
      <c r="B177" s="279" t="s">
        <v>63</v>
      </c>
      <c r="C177" s="249"/>
      <c r="D177" s="250" t="s">
        <v>269</v>
      </c>
      <c r="E177" s="251" t="s">
        <v>344</v>
      </c>
      <c r="F177" s="182">
        <v>2859</v>
      </c>
      <c r="G177" s="117">
        <v>2599</v>
      </c>
      <c r="H177" s="185">
        <v>2299</v>
      </c>
      <c r="I177" s="185">
        <v>1886</v>
      </c>
      <c r="J177" s="185">
        <v>24</v>
      </c>
      <c r="K177" s="182">
        <f t="shared" si="19"/>
        <v>1862</v>
      </c>
      <c r="L177" s="183">
        <f t="shared" si="20"/>
        <v>0.28357060407849172</v>
      </c>
      <c r="M177" s="302">
        <v>1999</v>
      </c>
      <c r="N177" s="300">
        <v>245</v>
      </c>
      <c r="O177" s="297">
        <f t="shared" si="16"/>
        <v>1617</v>
      </c>
      <c r="P177" s="298">
        <f t="shared" si="21"/>
        <v>0.19109554777388693</v>
      </c>
      <c r="Q177" s="302">
        <v>1899</v>
      </c>
      <c r="R177" s="300">
        <v>330</v>
      </c>
      <c r="S177" s="293">
        <f t="shared" si="17"/>
        <v>1532</v>
      </c>
      <c r="T177" s="294">
        <f t="shared" si="18"/>
        <v>0.19325961032122169</v>
      </c>
    </row>
    <row r="178" spans="1:20" s="5" customFormat="1" ht="12.75" customHeight="1">
      <c r="A178" s="241" t="s">
        <v>345</v>
      </c>
      <c r="B178" s="279" t="s">
        <v>63</v>
      </c>
      <c r="C178" s="249"/>
      <c r="D178" s="250" t="s">
        <v>269</v>
      </c>
      <c r="E178" s="251" t="s">
        <v>344</v>
      </c>
      <c r="F178" s="182">
        <v>2639</v>
      </c>
      <c r="G178" s="118">
        <v>2399</v>
      </c>
      <c r="H178" s="185">
        <v>2199</v>
      </c>
      <c r="I178" s="185">
        <v>1804</v>
      </c>
      <c r="J178" s="185">
        <v>23</v>
      </c>
      <c r="K178" s="182">
        <f t="shared" si="19"/>
        <v>1781</v>
      </c>
      <c r="L178" s="183">
        <f t="shared" si="20"/>
        <v>0.25760733639016259</v>
      </c>
      <c r="M178" s="302">
        <v>1899</v>
      </c>
      <c r="N178" s="300">
        <v>245</v>
      </c>
      <c r="O178" s="297">
        <f t="shared" si="16"/>
        <v>1536</v>
      </c>
      <c r="P178" s="298">
        <f t="shared" si="21"/>
        <v>0.19115323854660349</v>
      </c>
      <c r="Q178" s="302">
        <v>1899</v>
      </c>
      <c r="R178" s="300">
        <v>250</v>
      </c>
      <c r="S178" s="293">
        <f t="shared" si="17"/>
        <v>1531</v>
      </c>
      <c r="T178" s="294">
        <f t="shared" si="18"/>
        <v>0.19378620326487625</v>
      </c>
    </row>
    <row r="179" spans="1:20" s="5" customFormat="1" ht="12.75" customHeight="1">
      <c r="A179" s="242" t="s">
        <v>305</v>
      </c>
      <c r="B179" s="132" t="s">
        <v>63</v>
      </c>
      <c r="C179" s="284"/>
      <c r="D179" s="134" t="s">
        <v>269</v>
      </c>
      <c r="E179" s="285" t="s">
        <v>309</v>
      </c>
      <c r="F179" s="182">
        <v>2969</v>
      </c>
      <c r="G179" s="117">
        <v>2699</v>
      </c>
      <c r="H179" s="286">
        <v>2299</v>
      </c>
      <c r="I179" s="185">
        <v>1890</v>
      </c>
      <c r="J179" s="185">
        <v>24</v>
      </c>
      <c r="K179" s="148">
        <f t="shared" si="19"/>
        <v>1866</v>
      </c>
      <c r="L179" s="168">
        <f t="shared" si="20"/>
        <v>0.30863282697295297</v>
      </c>
      <c r="M179" s="302">
        <v>1999</v>
      </c>
      <c r="N179" s="300">
        <v>246</v>
      </c>
      <c r="O179" s="297">
        <f t="shared" si="16"/>
        <v>1620</v>
      </c>
      <c r="P179" s="298">
        <f t="shared" si="21"/>
        <v>0.18959479739869936</v>
      </c>
      <c r="Q179" s="302">
        <v>1999</v>
      </c>
      <c r="R179" s="300">
        <v>250</v>
      </c>
      <c r="S179" s="293">
        <f t="shared" si="17"/>
        <v>1616</v>
      </c>
      <c r="T179" s="294">
        <f t="shared" si="18"/>
        <v>0.19159579789894948</v>
      </c>
    </row>
    <row r="180" spans="1:20" s="5" customFormat="1" ht="12.75" customHeight="1">
      <c r="A180" s="242" t="s">
        <v>306</v>
      </c>
      <c r="B180" s="132" t="s">
        <v>63</v>
      </c>
      <c r="C180" s="284"/>
      <c r="D180" s="134" t="s">
        <v>269</v>
      </c>
      <c r="E180" s="285" t="s">
        <v>310</v>
      </c>
      <c r="F180" s="182">
        <v>3079</v>
      </c>
      <c r="G180" s="117">
        <v>2799</v>
      </c>
      <c r="H180" s="286">
        <v>2399</v>
      </c>
      <c r="I180" s="185">
        <v>1973</v>
      </c>
      <c r="J180" s="185">
        <v>25</v>
      </c>
      <c r="K180" s="148">
        <f t="shared" si="19"/>
        <v>1948</v>
      </c>
      <c r="L180" s="168">
        <f t="shared" si="20"/>
        <v>0.30403715612718829</v>
      </c>
      <c r="M180" s="302">
        <v>2099</v>
      </c>
      <c r="N180" s="300">
        <v>247</v>
      </c>
      <c r="O180" s="297">
        <f t="shared" si="16"/>
        <v>1701</v>
      </c>
      <c r="P180" s="298">
        <f t="shared" si="21"/>
        <v>0.1896141019533111</v>
      </c>
      <c r="Q180" s="302">
        <v>2099</v>
      </c>
      <c r="R180" s="300">
        <v>250</v>
      </c>
      <c r="S180" s="293">
        <f t="shared" si="17"/>
        <v>1698</v>
      </c>
      <c r="T180" s="294">
        <f t="shared" si="18"/>
        <v>0.19104335397808481</v>
      </c>
    </row>
    <row r="181" spans="1:20" s="5" customFormat="1" ht="12.75" customHeight="1">
      <c r="A181" s="195" t="s">
        <v>552</v>
      </c>
      <c r="B181" s="132" t="s">
        <v>63</v>
      </c>
      <c r="C181" s="249" t="s">
        <v>5</v>
      </c>
      <c r="D181" s="134" t="s">
        <v>269</v>
      </c>
      <c r="E181" s="251" t="s">
        <v>341</v>
      </c>
      <c r="F181" s="182">
        <v>2969</v>
      </c>
      <c r="G181" s="117">
        <v>2699</v>
      </c>
      <c r="H181" s="185">
        <v>2299</v>
      </c>
      <c r="I181" s="185">
        <v>1890</v>
      </c>
      <c r="J181" s="185">
        <v>24</v>
      </c>
      <c r="K181" s="148">
        <f t="shared" si="19"/>
        <v>1866</v>
      </c>
      <c r="L181" s="183">
        <f t="shared" si="20"/>
        <v>0.30863282697295297</v>
      </c>
      <c r="M181" s="302">
        <v>1999</v>
      </c>
      <c r="N181" s="300">
        <v>246</v>
      </c>
      <c r="O181" s="297">
        <f t="shared" si="16"/>
        <v>1620</v>
      </c>
      <c r="P181" s="298">
        <f t="shared" si="21"/>
        <v>0.18959479739869936</v>
      </c>
      <c r="Q181" s="302">
        <v>1999</v>
      </c>
      <c r="R181" s="300">
        <v>250</v>
      </c>
      <c r="S181" s="293">
        <f t="shared" si="17"/>
        <v>1616</v>
      </c>
      <c r="T181" s="294">
        <f t="shared" si="18"/>
        <v>0.19159579789894948</v>
      </c>
    </row>
    <row r="182" spans="1:20" s="5" customFormat="1" ht="12.75" customHeight="1">
      <c r="A182" s="195" t="s">
        <v>553</v>
      </c>
      <c r="B182" s="132" t="s">
        <v>63</v>
      </c>
      <c r="C182" s="249" t="s">
        <v>5</v>
      </c>
      <c r="D182" s="134" t="s">
        <v>269</v>
      </c>
      <c r="E182" s="251" t="s">
        <v>341</v>
      </c>
      <c r="F182" s="182">
        <v>3079</v>
      </c>
      <c r="G182" s="117">
        <v>2799</v>
      </c>
      <c r="H182" s="185">
        <v>2399</v>
      </c>
      <c r="I182" s="185">
        <v>1973</v>
      </c>
      <c r="J182" s="185">
        <v>25</v>
      </c>
      <c r="K182" s="148">
        <f t="shared" si="19"/>
        <v>1948</v>
      </c>
      <c r="L182" s="183">
        <f t="shared" si="20"/>
        <v>0.30403715612718829</v>
      </c>
      <c r="M182" s="302">
        <v>2099</v>
      </c>
      <c r="N182" s="300">
        <v>246</v>
      </c>
      <c r="O182" s="297">
        <f t="shared" si="16"/>
        <v>1702</v>
      </c>
      <c r="P182" s="298">
        <f t="shared" si="21"/>
        <v>0.18913768461171987</v>
      </c>
      <c r="Q182" s="302">
        <v>2099</v>
      </c>
      <c r="R182" s="300">
        <v>250</v>
      </c>
      <c r="S182" s="293">
        <f t="shared" si="17"/>
        <v>1698</v>
      </c>
      <c r="T182" s="294">
        <f t="shared" si="18"/>
        <v>0.19104335397808481</v>
      </c>
    </row>
    <row r="183" spans="1:20" s="5" customFormat="1" ht="12.75" customHeight="1">
      <c r="A183" s="195" t="s">
        <v>554</v>
      </c>
      <c r="B183" s="132" t="s">
        <v>63</v>
      </c>
      <c r="C183" s="249" t="s">
        <v>5</v>
      </c>
      <c r="D183" s="134" t="s">
        <v>269</v>
      </c>
      <c r="E183" s="251" t="s">
        <v>341</v>
      </c>
      <c r="F183" s="182">
        <v>2969</v>
      </c>
      <c r="G183" s="117">
        <v>2699</v>
      </c>
      <c r="H183" s="185">
        <v>2299</v>
      </c>
      <c r="I183" s="185">
        <v>1890</v>
      </c>
      <c r="J183" s="185">
        <v>24</v>
      </c>
      <c r="K183" s="148">
        <f t="shared" si="19"/>
        <v>1866</v>
      </c>
      <c r="L183" s="183">
        <f t="shared" si="20"/>
        <v>0.30863282697295297</v>
      </c>
      <c r="M183" s="302">
        <v>1999</v>
      </c>
      <c r="N183" s="300">
        <v>246</v>
      </c>
      <c r="O183" s="297">
        <f t="shared" si="16"/>
        <v>1620</v>
      </c>
      <c r="P183" s="298">
        <f t="shared" si="21"/>
        <v>0.18959479739869936</v>
      </c>
      <c r="Q183" s="302">
        <v>1999</v>
      </c>
      <c r="R183" s="300">
        <v>250</v>
      </c>
      <c r="S183" s="293">
        <f t="shared" si="17"/>
        <v>1616</v>
      </c>
      <c r="T183" s="294">
        <f t="shared" si="18"/>
        <v>0.19159579789894948</v>
      </c>
    </row>
    <row r="184" spans="1:20" s="5" customFormat="1" ht="12.75" customHeight="1">
      <c r="A184" s="195" t="s">
        <v>555</v>
      </c>
      <c r="B184" s="132" t="s">
        <v>63</v>
      </c>
      <c r="C184" s="249" t="s">
        <v>5</v>
      </c>
      <c r="D184" s="134" t="s">
        <v>269</v>
      </c>
      <c r="E184" s="251" t="s">
        <v>341</v>
      </c>
      <c r="F184" s="182">
        <v>3079</v>
      </c>
      <c r="G184" s="117">
        <v>2799</v>
      </c>
      <c r="H184" s="185">
        <v>2399</v>
      </c>
      <c r="I184" s="185">
        <v>1973</v>
      </c>
      <c r="J184" s="185">
        <v>25</v>
      </c>
      <c r="K184" s="148">
        <f t="shared" si="19"/>
        <v>1948</v>
      </c>
      <c r="L184" s="183">
        <f t="shared" si="20"/>
        <v>0.30403715612718829</v>
      </c>
      <c r="M184" s="302">
        <v>2099</v>
      </c>
      <c r="N184" s="300">
        <v>246</v>
      </c>
      <c r="O184" s="297">
        <f t="shared" si="16"/>
        <v>1702</v>
      </c>
      <c r="P184" s="298">
        <f t="shared" si="21"/>
        <v>0.18913768461171987</v>
      </c>
      <c r="Q184" s="302">
        <v>2099</v>
      </c>
      <c r="R184" s="300">
        <v>250</v>
      </c>
      <c r="S184" s="293">
        <f t="shared" si="17"/>
        <v>1698</v>
      </c>
      <c r="T184" s="294">
        <f t="shared" si="18"/>
        <v>0.19104335397808481</v>
      </c>
    </row>
    <row r="185" spans="1:20" s="5" customFormat="1" ht="12.75" customHeight="1">
      <c r="A185" s="242" t="s">
        <v>307</v>
      </c>
      <c r="B185" s="132" t="s">
        <v>63</v>
      </c>
      <c r="C185" s="284"/>
      <c r="D185" s="134" t="s">
        <v>269</v>
      </c>
      <c r="E185" s="285" t="s">
        <v>311</v>
      </c>
      <c r="F185" s="182">
        <v>2749</v>
      </c>
      <c r="G185" s="117">
        <v>2499</v>
      </c>
      <c r="H185" s="286">
        <v>2199</v>
      </c>
      <c r="I185" s="185">
        <v>1808</v>
      </c>
      <c r="J185" s="185">
        <v>23</v>
      </c>
      <c r="K185" s="148">
        <f t="shared" si="19"/>
        <v>1785</v>
      </c>
      <c r="L185" s="168">
        <f t="shared" si="20"/>
        <v>0.2857142857142857</v>
      </c>
      <c r="M185" s="302">
        <v>1899</v>
      </c>
      <c r="N185" s="300">
        <v>246</v>
      </c>
      <c r="O185" s="297">
        <f t="shared" si="16"/>
        <v>1539</v>
      </c>
      <c r="P185" s="298">
        <f t="shared" si="21"/>
        <v>0.1895734597156398</v>
      </c>
      <c r="Q185" s="302">
        <v>1899</v>
      </c>
      <c r="R185" s="300">
        <v>250</v>
      </c>
      <c r="S185" s="293">
        <f t="shared" si="17"/>
        <v>1535</v>
      </c>
      <c r="T185" s="294">
        <f t="shared" si="18"/>
        <v>0.19167983149025802</v>
      </c>
    </row>
    <row r="186" spans="1:20" s="5" customFormat="1" ht="12.75" customHeight="1" thickBot="1">
      <c r="A186" s="192" t="s">
        <v>308</v>
      </c>
      <c r="B186" s="136" t="s">
        <v>63</v>
      </c>
      <c r="C186" s="37"/>
      <c r="D186" s="137" t="s">
        <v>269</v>
      </c>
      <c r="E186" s="138" t="s">
        <v>312</v>
      </c>
      <c r="F186" s="149">
        <v>2859</v>
      </c>
      <c r="G186" s="64">
        <v>2599</v>
      </c>
      <c r="H186" s="110">
        <v>2299</v>
      </c>
      <c r="I186" s="110">
        <v>1891</v>
      </c>
      <c r="J186" s="110">
        <v>24</v>
      </c>
      <c r="K186" s="149">
        <f t="shared" si="19"/>
        <v>1867</v>
      </c>
      <c r="L186" s="159">
        <f t="shared" si="20"/>
        <v>0.28164678722585612</v>
      </c>
      <c r="M186" s="174">
        <v>1999</v>
      </c>
      <c r="N186" s="170">
        <v>247</v>
      </c>
      <c r="O186" s="67">
        <f t="shared" si="16"/>
        <v>1620</v>
      </c>
      <c r="P186" s="16">
        <f t="shared" si="21"/>
        <v>0.18959479739869936</v>
      </c>
      <c r="Q186" s="174">
        <v>1999</v>
      </c>
      <c r="R186" s="170">
        <v>250</v>
      </c>
      <c r="S186" s="70">
        <f t="shared" si="17"/>
        <v>1617</v>
      </c>
      <c r="T186" s="18">
        <f t="shared" si="18"/>
        <v>0.19109554777388693</v>
      </c>
    </row>
    <row r="187" spans="1:20" s="5" customFormat="1" ht="12.75" customHeight="1">
      <c r="A187" s="194" t="s">
        <v>411</v>
      </c>
      <c r="B187" s="260" t="s">
        <v>63</v>
      </c>
      <c r="C187" s="249"/>
      <c r="D187" s="261" t="s">
        <v>269</v>
      </c>
      <c r="E187" s="262" t="s">
        <v>412</v>
      </c>
      <c r="F187" s="147">
        <v>1429</v>
      </c>
      <c r="G187" s="118">
        <v>1299</v>
      </c>
      <c r="H187" s="113">
        <v>999</v>
      </c>
      <c r="I187" s="113">
        <v>824</v>
      </c>
      <c r="J187" s="113">
        <v>0</v>
      </c>
      <c r="K187" s="147">
        <f t="shared" si="19"/>
        <v>824</v>
      </c>
      <c r="L187" s="161">
        <f t="shared" si="20"/>
        <v>0.36566589684372597</v>
      </c>
      <c r="M187" s="173">
        <v>999</v>
      </c>
      <c r="N187" s="124">
        <v>0</v>
      </c>
      <c r="O187" s="125">
        <f t="shared" si="16"/>
        <v>824</v>
      </c>
      <c r="P187" s="189">
        <f t="shared" si="21"/>
        <v>0.17517517517517517</v>
      </c>
      <c r="Q187" s="173">
        <v>999</v>
      </c>
      <c r="R187" s="127">
        <v>0</v>
      </c>
      <c r="S187" s="128">
        <f t="shared" si="17"/>
        <v>824</v>
      </c>
      <c r="T187" s="129">
        <f t="shared" si="18"/>
        <v>0.17517517517517517</v>
      </c>
    </row>
    <row r="188" spans="1:20" s="5" customFormat="1" ht="12.75" customHeight="1">
      <c r="A188" s="191" t="s">
        <v>108</v>
      </c>
      <c r="B188" s="252" t="s">
        <v>63</v>
      </c>
      <c r="C188" s="253"/>
      <c r="D188" s="255" t="s">
        <v>269</v>
      </c>
      <c r="E188" s="254" t="s">
        <v>230</v>
      </c>
      <c r="F188" s="150">
        <v>1649</v>
      </c>
      <c r="G188" s="118">
        <v>1499</v>
      </c>
      <c r="H188" s="111">
        <v>0</v>
      </c>
      <c r="I188" s="111">
        <v>1094</v>
      </c>
      <c r="J188" s="111">
        <v>0</v>
      </c>
      <c r="K188" s="150">
        <f t="shared" si="19"/>
        <v>1094</v>
      </c>
      <c r="L188" s="160">
        <f t="shared" si="20"/>
        <v>0.27018012008005338</v>
      </c>
      <c r="M188" s="176">
        <v>1099</v>
      </c>
      <c r="N188" s="171">
        <v>196</v>
      </c>
      <c r="O188" s="89">
        <f t="shared" si="16"/>
        <v>898</v>
      </c>
      <c r="P188" s="14">
        <f t="shared" si="21"/>
        <v>0.18289353958143767</v>
      </c>
      <c r="Q188" s="176">
        <v>1299</v>
      </c>
      <c r="R188" s="171">
        <v>40</v>
      </c>
      <c r="S188" s="90">
        <f t="shared" si="17"/>
        <v>1054</v>
      </c>
      <c r="T188" s="19">
        <f t="shared" si="18"/>
        <v>0.18860662047729021</v>
      </c>
    </row>
    <row r="189" spans="1:20" s="5" customFormat="1" ht="12.75" customHeight="1">
      <c r="A189" s="193" t="s">
        <v>147</v>
      </c>
      <c r="B189" s="132" t="s">
        <v>63</v>
      </c>
      <c r="C189" s="264"/>
      <c r="D189" s="134" t="s">
        <v>269</v>
      </c>
      <c r="E189" s="135" t="s">
        <v>230</v>
      </c>
      <c r="F189" s="148">
        <v>1869</v>
      </c>
      <c r="G189" s="118">
        <v>1699</v>
      </c>
      <c r="H189" s="109">
        <v>0</v>
      </c>
      <c r="I189" s="109">
        <v>1239</v>
      </c>
      <c r="J189" s="109">
        <v>0</v>
      </c>
      <c r="K189" s="148">
        <f t="shared" si="19"/>
        <v>1239</v>
      </c>
      <c r="L189" s="158">
        <f t="shared" si="20"/>
        <v>0.27074749852854618</v>
      </c>
      <c r="M189" s="175">
        <v>1299</v>
      </c>
      <c r="N189" s="172">
        <v>181</v>
      </c>
      <c r="O189" s="60">
        <f t="shared" si="16"/>
        <v>1058</v>
      </c>
      <c r="P189" s="15">
        <f t="shared" si="21"/>
        <v>0.1855273287143957</v>
      </c>
      <c r="Q189" s="175">
        <v>1499</v>
      </c>
      <c r="R189" s="172">
        <v>22</v>
      </c>
      <c r="S189" s="63">
        <f t="shared" si="17"/>
        <v>1217</v>
      </c>
      <c r="T189" s="17">
        <f t="shared" si="18"/>
        <v>0.18812541694462975</v>
      </c>
    </row>
    <row r="190" spans="1:20" s="5" customFormat="1" ht="12.75" customHeight="1" thickBot="1">
      <c r="A190" s="192" t="s">
        <v>122</v>
      </c>
      <c r="B190" s="136" t="s">
        <v>63</v>
      </c>
      <c r="C190" s="37"/>
      <c r="D190" s="137" t="s">
        <v>269</v>
      </c>
      <c r="E190" s="138" t="s">
        <v>230</v>
      </c>
      <c r="F190" s="149">
        <v>1649</v>
      </c>
      <c r="G190" s="64">
        <v>1499</v>
      </c>
      <c r="H190" s="110">
        <v>0</v>
      </c>
      <c r="I190" s="110">
        <v>1094</v>
      </c>
      <c r="J190" s="110">
        <v>0</v>
      </c>
      <c r="K190" s="149">
        <f t="shared" si="19"/>
        <v>1094</v>
      </c>
      <c r="L190" s="159">
        <f t="shared" si="20"/>
        <v>0.27018012008005338</v>
      </c>
      <c r="M190" s="174">
        <v>1099</v>
      </c>
      <c r="N190" s="170">
        <v>196</v>
      </c>
      <c r="O190" s="67">
        <f t="shared" si="16"/>
        <v>898</v>
      </c>
      <c r="P190" s="16">
        <f t="shared" si="21"/>
        <v>0.18289353958143767</v>
      </c>
      <c r="Q190" s="174">
        <v>1299</v>
      </c>
      <c r="R190" s="170">
        <v>40</v>
      </c>
      <c r="S190" s="70">
        <f t="shared" si="17"/>
        <v>1054</v>
      </c>
      <c r="T190" s="18">
        <f t="shared" si="18"/>
        <v>0.18860662047729021</v>
      </c>
    </row>
    <row r="191" spans="1:20" s="5" customFormat="1" ht="12.75" customHeight="1">
      <c r="A191" s="191" t="s">
        <v>138</v>
      </c>
      <c r="B191" s="252" t="s">
        <v>63</v>
      </c>
      <c r="C191" s="253"/>
      <c r="D191" s="255" t="s">
        <v>269</v>
      </c>
      <c r="E191" s="254" t="s">
        <v>57</v>
      </c>
      <c r="F191" s="150">
        <v>802</v>
      </c>
      <c r="G191" s="118">
        <v>729</v>
      </c>
      <c r="H191" s="111">
        <v>649</v>
      </c>
      <c r="I191" s="111">
        <v>548</v>
      </c>
      <c r="J191" s="111">
        <v>0</v>
      </c>
      <c r="K191" s="150">
        <f t="shared" si="19"/>
        <v>548</v>
      </c>
      <c r="L191" s="160">
        <f t="shared" si="20"/>
        <v>0.24828532235939643</v>
      </c>
      <c r="M191" s="176">
        <v>649</v>
      </c>
      <c r="N191" s="86">
        <v>0</v>
      </c>
      <c r="O191" s="89">
        <f t="shared" si="16"/>
        <v>548</v>
      </c>
      <c r="P191" s="14">
        <f t="shared" si="21"/>
        <v>0.15562403697996918</v>
      </c>
      <c r="Q191" s="176">
        <v>649</v>
      </c>
      <c r="R191" s="88">
        <v>0</v>
      </c>
      <c r="S191" s="90">
        <f t="shared" si="17"/>
        <v>548</v>
      </c>
      <c r="T191" s="19">
        <f t="shared" si="18"/>
        <v>0.15562403697996918</v>
      </c>
    </row>
    <row r="192" spans="1:20" s="5" customFormat="1" ht="12.75" customHeight="1">
      <c r="A192" s="193" t="s">
        <v>34</v>
      </c>
      <c r="B192" s="132" t="s">
        <v>63</v>
      </c>
      <c r="C192" s="264"/>
      <c r="D192" s="134">
        <v>0.47</v>
      </c>
      <c r="E192" s="135" t="s">
        <v>57</v>
      </c>
      <c r="F192" s="148">
        <v>802</v>
      </c>
      <c r="G192" s="117">
        <v>729</v>
      </c>
      <c r="H192" s="109">
        <v>649</v>
      </c>
      <c r="I192" s="109">
        <v>548</v>
      </c>
      <c r="J192" s="109">
        <v>0</v>
      </c>
      <c r="K192" s="148">
        <f t="shared" si="19"/>
        <v>548</v>
      </c>
      <c r="L192" s="158">
        <f t="shared" si="20"/>
        <v>0.24828532235939643</v>
      </c>
      <c r="M192" s="175">
        <v>649</v>
      </c>
      <c r="N192" s="59">
        <v>0</v>
      </c>
      <c r="O192" s="60">
        <f t="shared" si="16"/>
        <v>548</v>
      </c>
      <c r="P192" s="15">
        <f t="shared" si="21"/>
        <v>0.15562403697996918</v>
      </c>
      <c r="Q192" s="175">
        <v>649</v>
      </c>
      <c r="R192" s="62">
        <v>0</v>
      </c>
      <c r="S192" s="63">
        <f t="shared" si="17"/>
        <v>548</v>
      </c>
      <c r="T192" s="17">
        <f t="shared" si="18"/>
        <v>0.15562403697996918</v>
      </c>
    </row>
    <row r="193" spans="1:20" s="5" customFormat="1" ht="12.75" customHeight="1">
      <c r="A193" s="193" t="s">
        <v>33</v>
      </c>
      <c r="B193" s="132" t="s">
        <v>63</v>
      </c>
      <c r="C193" s="264"/>
      <c r="D193" s="134">
        <v>0.47</v>
      </c>
      <c r="E193" s="135" t="s">
        <v>57</v>
      </c>
      <c r="F193" s="148">
        <v>769</v>
      </c>
      <c r="G193" s="117">
        <v>699</v>
      </c>
      <c r="H193" s="109">
        <v>599</v>
      </c>
      <c r="I193" s="109">
        <v>505</v>
      </c>
      <c r="J193" s="109">
        <v>0</v>
      </c>
      <c r="K193" s="148">
        <f t="shared" si="19"/>
        <v>505</v>
      </c>
      <c r="L193" s="158">
        <f t="shared" si="20"/>
        <v>0.27753934191702434</v>
      </c>
      <c r="M193" s="175">
        <v>599</v>
      </c>
      <c r="N193" s="59">
        <v>0</v>
      </c>
      <c r="O193" s="60">
        <f t="shared" si="16"/>
        <v>505</v>
      </c>
      <c r="P193" s="15">
        <f t="shared" si="21"/>
        <v>0.15692821368948248</v>
      </c>
      <c r="Q193" s="175">
        <v>599</v>
      </c>
      <c r="R193" s="62">
        <v>0</v>
      </c>
      <c r="S193" s="63">
        <f t="shared" si="17"/>
        <v>505</v>
      </c>
      <c r="T193" s="17">
        <f t="shared" si="18"/>
        <v>0.15692821368948248</v>
      </c>
    </row>
    <row r="194" spans="1:20" s="5" customFormat="1" ht="12.75" customHeight="1">
      <c r="A194" s="195" t="s">
        <v>556</v>
      </c>
      <c r="B194" s="132" t="s">
        <v>63</v>
      </c>
      <c r="C194" s="249" t="s">
        <v>5</v>
      </c>
      <c r="D194" s="250">
        <v>0.71</v>
      </c>
      <c r="E194" s="251" t="s">
        <v>559</v>
      </c>
      <c r="F194" s="182">
        <v>857</v>
      </c>
      <c r="G194" s="181">
        <v>779</v>
      </c>
      <c r="H194" s="185">
        <v>699</v>
      </c>
      <c r="I194" s="185">
        <v>585</v>
      </c>
      <c r="J194" s="185">
        <v>0</v>
      </c>
      <c r="K194" s="182">
        <f t="shared" si="19"/>
        <v>585</v>
      </c>
      <c r="L194" s="183">
        <f t="shared" si="20"/>
        <v>0.2490372272143774</v>
      </c>
      <c r="M194" s="302">
        <v>699</v>
      </c>
      <c r="N194" s="296">
        <v>0</v>
      </c>
      <c r="O194" s="297">
        <f t="shared" si="16"/>
        <v>585</v>
      </c>
      <c r="P194" s="298">
        <f t="shared" si="21"/>
        <v>0.1630901287553648</v>
      </c>
      <c r="Q194" s="302">
        <v>699</v>
      </c>
      <c r="R194" s="292">
        <v>0</v>
      </c>
      <c r="S194" s="293">
        <f t="shared" si="17"/>
        <v>585</v>
      </c>
      <c r="T194" s="294">
        <f t="shared" si="18"/>
        <v>0.1630901287553648</v>
      </c>
    </row>
    <row r="195" spans="1:20" s="5" customFormat="1" ht="12.75" customHeight="1" thickBot="1">
      <c r="A195" s="192" t="s">
        <v>35</v>
      </c>
      <c r="B195" s="136" t="s">
        <v>63</v>
      </c>
      <c r="C195" s="37"/>
      <c r="D195" s="137">
        <v>0.71</v>
      </c>
      <c r="E195" s="138" t="s">
        <v>58</v>
      </c>
      <c r="F195" s="149">
        <v>857</v>
      </c>
      <c r="G195" s="64">
        <v>779</v>
      </c>
      <c r="H195" s="110">
        <v>699</v>
      </c>
      <c r="I195" s="110">
        <v>584</v>
      </c>
      <c r="J195" s="110">
        <v>0</v>
      </c>
      <c r="K195" s="149">
        <f t="shared" si="19"/>
        <v>584</v>
      </c>
      <c r="L195" s="159">
        <f t="shared" si="20"/>
        <v>0.25032092426187419</v>
      </c>
      <c r="M195" s="174">
        <v>699</v>
      </c>
      <c r="N195" s="66">
        <v>0</v>
      </c>
      <c r="O195" s="67">
        <f t="shared" si="16"/>
        <v>584</v>
      </c>
      <c r="P195" s="16">
        <f t="shared" si="21"/>
        <v>0.16452074391988555</v>
      </c>
      <c r="Q195" s="174">
        <v>699</v>
      </c>
      <c r="R195" s="69">
        <v>0</v>
      </c>
      <c r="S195" s="70">
        <f t="shared" si="17"/>
        <v>584</v>
      </c>
      <c r="T195" s="18">
        <f t="shared" si="18"/>
        <v>0.16452074391988555</v>
      </c>
    </row>
    <row r="196" spans="1:20" s="5" customFormat="1" ht="12.75" customHeight="1">
      <c r="A196" s="194" t="s">
        <v>557</v>
      </c>
      <c r="B196" s="260" t="s">
        <v>63</v>
      </c>
      <c r="C196" s="287"/>
      <c r="D196" s="261">
        <v>0.37</v>
      </c>
      <c r="E196" s="262" t="s">
        <v>560</v>
      </c>
      <c r="F196" s="147">
        <v>197</v>
      </c>
      <c r="G196" s="122">
        <v>179</v>
      </c>
      <c r="H196" s="113">
        <v>0</v>
      </c>
      <c r="I196" s="113">
        <v>133</v>
      </c>
      <c r="J196" s="113">
        <v>0</v>
      </c>
      <c r="K196" s="147">
        <f t="shared" si="19"/>
        <v>133</v>
      </c>
      <c r="L196" s="161">
        <f t="shared" si="20"/>
        <v>0.25698324022346369</v>
      </c>
      <c r="M196" s="123">
        <v>179</v>
      </c>
      <c r="N196" s="124">
        <v>0</v>
      </c>
      <c r="O196" s="125">
        <f t="shared" si="16"/>
        <v>133</v>
      </c>
      <c r="P196" s="189">
        <f t="shared" si="21"/>
        <v>0.25698324022346369</v>
      </c>
      <c r="Q196" s="126">
        <v>179</v>
      </c>
      <c r="R196" s="127">
        <v>0</v>
      </c>
      <c r="S196" s="128">
        <f t="shared" si="17"/>
        <v>133</v>
      </c>
      <c r="T196" s="129">
        <f t="shared" si="18"/>
        <v>0.25698324022346369</v>
      </c>
    </row>
    <row r="197" spans="1:20" s="5" customFormat="1" ht="12.75" customHeight="1">
      <c r="A197" s="193" t="s">
        <v>558</v>
      </c>
      <c r="B197" s="132" t="s">
        <v>63</v>
      </c>
      <c r="C197" s="264"/>
      <c r="D197" s="134">
        <v>0.37</v>
      </c>
      <c r="E197" s="135" t="s">
        <v>560</v>
      </c>
      <c r="F197" s="148">
        <v>164</v>
      </c>
      <c r="G197" s="117">
        <v>149</v>
      </c>
      <c r="H197" s="109">
        <v>0</v>
      </c>
      <c r="I197" s="109">
        <v>111</v>
      </c>
      <c r="J197" s="109">
        <v>0</v>
      </c>
      <c r="K197" s="148">
        <f t="shared" si="19"/>
        <v>111</v>
      </c>
      <c r="L197" s="158">
        <f t="shared" si="20"/>
        <v>0.25503355704697989</v>
      </c>
      <c r="M197" s="58">
        <v>149</v>
      </c>
      <c r="N197" s="59">
        <v>0</v>
      </c>
      <c r="O197" s="60">
        <f t="shared" si="16"/>
        <v>111</v>
      </c>
      <c r="P197" s="15">
        <f t="shared" si="21"/>
        <v>0.25503355704697989</v>
      </c>
      <c r="Q197" s="61">
        <v>149</v>
      </c>
      <c r="R197" s="62">
        <v>0</v>
      </c>
      <c r="S197" s="63">
        <f t="shared" si="17"/>
        <v>111</v>
      </c>
      <c r="T197" s="17">
        <f t="shared" si="18"/>
        <v>0.25503355704697989</v>
      </c>
    </row>
    <row r="198" spans="1:20" s="5" customFormat="1" ht="12.75" customHeight="1">
      <c r="A198" s="191" t="s">
        <v>139</v>
      </c>
      <c r="B198" s="252" t="s">
        <v>63</v>
      </c>
      <c r="C198" s="253"/>
      <c r="D198" s="255">
        <v>0.37</v>
      </c>
      <c r="E198" s="254" t="s">
        <v>72</v>
      </c>
      <c r="F198" s="150">
        <v>329</v>
      </c>
      <c r="G198" s="118">
        <v>299</v>
      </c>
      <c r="H198" s="111">
        <v>0</v>
      </c>
      <c r="I198" s="111">
        <v>222</v>
      </c>
      <c r="J198" s="111">
        <v>0</v>
      </c>
      <c r="K198" s="150">
        <f t="shared" si="19"/>
        <v>222</v>
      </c>
      <c r="L198" s="160">
        <f t="shared" si="20"/>
        <v>0.25752508361204013</v>
      </c>
      <c r="M198" s="85">
        <v>299</v>
      </c>
      <c r="N198" s="86">
        <v>0</v>
      </c>
      <c r="O198" s="89">
        <f t="shared" si="16"/>
        <v>222</v>
      </c>
      <c r="P198" s="14">
        <f t="shared" si="21"/>
        <v>0.25752508361204013</v>
      </c>
      <c r="Q198" s="87">
        <v>299</v>
      </c>
      <c r="R198" s="88">
        <v>0</v>
      </c>
      <c r="S198" s="90">
        <f t="shared" si="17"/>
        <v>222</v>
      </c>
      <c r="T198" s="19">
        <f t="shared" si="18"/>
        <v>0.25752508361204013</v>
      </c>
    </row>
    <row r="199" spans="1:20" s="5" customFormat="1" ht="12.75" customHeight="1">
      <c r="A199" s="193" t="s">
        <v>39</v>
      </c>
      <c r="B199" s="132" t="s">
        <v>63</v>
      </c>
      <c r="C199" s="264"/>
      <c r="D199" s="134">
        <v>0.37</v>
      </c>
      <c r="E199" s="135" t="s">
        <v>72</v>
      </c>
      <c r="F199" s="148">
        <v>329</v>
      </c>
      <c r="G199" s="117">
        <v>299</v>
      </c>
      <c r="H199" s="109">
        <v>0</v>
      </c>
      <c r="I199" s="109">
        <v>222</v>
      </c>
      <c r="J199" s="109">
        <v>0</v>
      </c>
      <c r="K199" s="148">
        <f t="shared" ref="K199:K263" si="22">IFERROR(I199-J199,I199)</f>
        <v>222</v>
      </c>
      <c r="L199" s="158">
        <f t="shared" ref="L199:L263" si="23">IFERROR((G199-K199)/G199, " ")</f>
        <v>0.25752508361204013</v>
      </c>
      <c r="M199" s="58">
        <v>299</v>
      </c>
      <c r="N199" s="59">
        <v>0</v>
      </c>
      <c r="O199" s="60">
        <f t="shared" si="16"/>
        <v>222</v>
      </c>
      <c r="P199" s="15">
        <f t="shared" si="21"/>
        <v>0.25752508361204013</v>
      </c>
      <c r="Q199" s="61">
        <v>299</v>
      </c>
      <c r="R199" s="62">
        <v>0</v>
      </c>
      <c r="S199" s="63">
        <f t="shared" si="17"/>
        <v>222</v>
      </c>
      <c r="T199" s="17">
        <f t="shared" si="18"/>
        <v>0.25752508361204013</v>
      </c>
    </row>
    <row r="200" spans="1:20" s="5" customFormat="1" ht="12.75" customHeight="1">
      <c r="A200" s="193" t="s">
        <v>38</v>
      </c>
      <c r="B200" s="132" t="s">
        <v>63</v>
      </c>
      <c r="C200" s="264"/>
      <c r="D200" s="134">
        <v>0.37</v>
      </c>
      <c r="E200" s="135" t="s">
        <v>72</v>
      </c>
      <c r="F200" s="148">
        <v>307</v>
      </c>
      <c r="G200" s="118">
        <v>279</v>
      </c>
      <c r="H200" s="109">
        <v>0</v>
      </c>
      <c r="I200" s="109">
        <v>207</v>
      </c>
      <c r="J200" s="109">
        <v>0</v>
      </c>
      <c r="K200" s="148">
        <f t="shared" si="22"/>
        <v>207</v>
      </c>
      <c r="L200" s="158">
        <f t="shared" si="23"/>
        <v>0.25806451612903225</v>
      </c>
      <c r="M200" s="58">
        <v>279</v>
      </c>
      <c r="N200" s="59">
        <v>0</v>
      </c>
      <c r="O200" s="60">
        <f t="shared" ref="O200:O263" si="24">K200-N200</f>
        <v>207</v>
      </c>
      <c r="P200" s="15">
        <f t="shared" si="21"/>
        <v>0.25806451612903225</v>
      </c>
      <c r="Q200" s="61">
        <v>279</v>
      </c>
      <c r="R200" s="62">
        <v>0</v>
      </c>
      <c r="S200" s="63">
        <f t="shared" si="17"/>
        <v>207</v>
      </c>
      <c r="T200" s="17">
        <f t="shared" si="18"/>
        <v>0.25806451612903225</v>
      </c>
    </row>
    <row r="201" spans="1:20" s="5" customFormat="1" ht="12.75" customHeight="1">
      <c r="A201" s="193" t="s">
        <v>40</v>
      </c>
      <c r="B201" s="132" t="s">
        <v>63</v>
      </c>
      <c r="C201" s="264"/>
      <c r="D201" s="134">
        <v>0.59</v>
      </c>
      <c r="E201" s="135" t="s">
        <v>49</v>
      </c>
      <c r="F201" s="148">
        <v>384</v>
      </c>
      <c r="G201" s="117">
        <v>349</v>
      </c>
      <c r="H201" s="109">
        <v>0</v>
      </c>
      <c r="I201" s="109">
        <v>260</v>
      </c>
      <c r="J201" s="109">
        <v>0</v>
      </c>
      <c r="K201" s="148">
        <f t="shared" si="22"/>
        <v>260</v>
      </c>
      <c r="L201" s="158">
        <f t="shared" si="23"/>
        <v>0.25501432664756446</v>
      </c>
      <c r="M201" s="58">
        <v>349</v>
      </c>
      <c r="N201" s="59">
        <v>0</v>
      </c>
      <c r="O201" s="60">
        <f t="shared" si="24"/>
        <v>260</v>
      </c>
      <c r="P201" s="15">
        <f t="shared" si="21"/>
        <v>0.25501432664756446</v>
      </c>
      <c r="Q201" s="61">
        <v>349</v>
      </c>
      <c r="R201" s="62">
        <v>0</v>
      </c>
      <c r="S201" s="63">
        <f t="shared" ref="S201:S264" si="25">K201-R201</f>
        <v>260</v>
      </c>
      <c r="T201" s="17">
        <f t="shared" ref="T201:T264" si="26">(Q201-S201)/Q201</f>
        <v>0.25501432664756446</v>
      </c>
    </row>
    <row r="202" spans="1:20" s="5" customFormat="1" ht="12.75" customHeight="1" thickBot="1">
      <c r="A202" s="192" t="s">
        <v>911</v>
      </c>
      <c r="B202" s="136" t="s">
        <v>63</v>
      </c>
      <c r="C202" s="315" t="s">
        <v>5</v>
      </c>
      <c r="D202" s="137">
        <v>0.59</v>
      </c>
      <c r="E202" s="138" t="s">
        <v>912</v>
      </c>
      <c r="F202" s="149">
        <v>329</v>
      </c>
      <c r="G202" s="64">
        <v>299</v>
      </c>
      <c r="H202" s="110">
        <v>0</v>
      </c>
      <c r="I202" s="110">
        <v>222</v>
      </c>
      <c r="J202" s="110">
        <v>0</v>
      </c>
      <c r="K202" s="149">
        <f t="shared" si="22"/>
        <v>222</v>
      </c>
      <c r="L202" s="159">
        <f t="shared" si="23"/>
        <v>0.25752508361204013</v>
      </c>
      <c r="M202" s="65">
        <v>299</v>
      </c>
      <c r="N202" s="66">
        <v>0</v>
      </c>
      <c r="O202" s="67">
        <f t="shared" si="24"/>
        <v>222</v>
      </c>
      <c r="P202" s="16">
        <f t="shared" si="21"/>
        <v>0.25752508361204013</v>
      </c>
      <c r="Q202" s="68">
        <v>299</v>
      </c>
      <c r="R202" s="69">
        <v>0</v>
      </c>
      <c r="S202" s="70">
        <f t="shared" si="25"/>
        <v>222</v>
      </c>
      <c r="T202" s="18">
        <f t="shared" si="26"/>
        <v>0.25752508361204013</v>
      </c>
    </row>
    <row r="203" spans="1:20" s="5" customFormat="1" ht="12.75" customHeight="1">
      <c r="A203" s="193" t="s">
        <v>13</v>
      </c>
      <c r="B203" s="132" t="s">
        <v>64</v>
      </c>
      <c r="C203" s="264"/>
      <c r="D203" s="134">
        <v>1.19</v>
      </c>
      <c r="E203" s="135" t="s">
        <v>80</v>
      </c>
      <c r="F203" s="148">
        <v>1869</v>
      </c>
      <c r="G203" s="118">
        <v>1699</v>
      </c>
      <c r="H203" s="109">
        <v>1499</v>
      </c>
      <c r="I203" s="109">
        <v>1211</v>
      </c>
      <c r="J203" s="109">
        <v>15</v>
      </c>
      <c r="K203" s="148">
        <f t="shared" si="22"/>
        <v>1196</v>
      </c>
      <c r="L203" s="161">
        <f t="shared" si="23"/>
        <v>0.29605650382577986</v>
      </c>
      <c r="M203" s="187">
        <v>1299</v>
      </c>
      <c r="N203" s="188">
        <v>161</v>
      </c>
      <c r="O203" s="143">
        <f t="shared" si="24"/>
        <v>1035</v>
      </c>
      <c r="P203" s="223">
        <f t="shared" si="21"/>
        <v>0.20323325635103925</v>
      </c>
      <c r="Q203" s="187">
        <v>1299</v>
      </c>
      <c r="R203" s="188">
        <v>161</v>
      </c>
      <c r="S203" s="144">
        <f t="shared" si="25"/>
        <v>1035</v>
      </c>
      <c r="T203" s="227">
        <f t="shared" si="26"/>
        <v>0.20323325635103925</v>
      </c>
    </row>
    <row r="204" spans="1:20" s="5" customFormat="1" ht="12.75" customHeight="1">
      <c r="A204" s="191" t="s">
        <v>190</v>
      </c>
      <c r="B204" s="252" t="s">
        <v>64</v>
      </c>
      <c r="C204" s="253"/>
      <c r="D204" s="134">
        <v>0.83</v>
      </c>
      <c r="E204" s="135" t="s">
        <v>231</v>
      </c>
      <c r="F204" s="150">
        <v>934</v>
      </c>
      <c r="G204" s="117">
        <v>849</v>
      </c>
      <c r="H204" s="111">
        <v>0</v>
      </c>
      <c r="I204" s="111">
        <v>664</v>
      </c>
      <c r="J204" s="111">
        <v>0</v>
      </c>
      <c r="K204" s="150">
        <f t="shared" si="22"/>
        <v>664</v>
      </c>
      <c r="L204" s="160">
        <f t="shared" si="23"/>
        <v>0.21790341578327443</v>
      </c>
      <c r="M204" s="58">
        <v>849</v>
      </c>
      <c r="N204" s="59">
        <v>0</v>
      </c>
      <c r="O204" s="60">
        <f t="shared" si="24"/>
        <v>664</v>
      </c>
      <c r="P204" s="15">
        <f t="shared" si="21"/>
        <v>0.21790341578327443</v>
      </c>
      <c r="Q204" s="175">
        <v>699</v>
      </c>
      <c r="R204" s="172">
        <v>56</v>
      </c>
      <c r="S204" s="63">
        <f t="shared" si="25"/>
        <v>608</v>
      </c>
      <c r="T204" s="17">
        <f t="shared" si="26"/>
        <v>0.1301859799713877</v>
      </c>
    </row>
    <row r="205" spans="1:20" s="5" customFormat="1" ht="12.75" customHeight="1">
      <c r="A205" s="191" t="s">
        <v>192</v>
      </c>
      <c r="B205" s="252" t="s">
        <v>64</v>
      </c>
      <c r="C205" s="253"/>
      <c r="D205" s="134">
        <v>0.83</v>
      </c>
      <c r="E205" s="254" t="s">
        <v>232</v>
      </c>
      <c r="F205" s="150">
        <v>1264</v>
      </c>
      <c r="G205" s="117">
        <v>1149</v>
      </c>
      <c r="H205" s="111">
        <v>1049</v>
      </c>
      <c r="I205" s="111">
        <v>881</v>
      </c>
      <c r="J205" s="111">
        <v>11</v>
      </c>
      <c r="K205" s="150">
        <f t="shared" si="22"/>
        <v>870</v>
      </c>
      <c r="L205" s="160">
        <f t="shared" si="23"/>
        <v>0.24281984334203655</v>
      </c>
      <c r="M205" s="176">
        <v>999</v>
      </c>
      <c r="N205" s="171">
        <v>41</v>
      </c>
      <c r="O205" s="89">
        <f t="shared" si="24"/>
        <v>829</v>
      </c>
      <c r="P205" s="14">
        <f t="shared" si="21"/>
        <v>0.17017017017017017</v>
      </c>
      <c r="Q205" s="176">
        <v>949</v>
      </c>
      <c r="R205" s="171">
        <v>85</v>
      </c>
      <c r="S205" s="90">
        <f t="shared" si="25"/>
        <v>785</v>
      </c>
      <c r="T205" s="19">
        <f t="shared" si="26"/>
        <v>0.17281348788198103</v>
      </c>
    </row>
    <row r="206" spans="1:20" s="5" customFormat="1" ht="12.75" customHeight="1">
      <c r="A206" s="193" t="s">
        <v>191</v>
      </c>
      <c r="B206" s="252" t="s">
        <v>64</v>
      </c>
      <c r="C206" s="253"/>
      <c r="D206" s="134">
        <v>0.83</v>
      </c>
      <c r="E206" s="135" t="s">
        <v>232</v>
      </c>
      <c r="F206" s="150">
        <v>1154</v>
      </c>
      <c r="G206" s="117">
        <v>1049</v>
      </c>
      <c r="H206" s="111">
        <v>949</v>
      </c>
      <c r="I206" s="111">
        <v>797</v>
      </c>
      <c r="J206" s="111">
        <v>10</v>
      </c>
      <c r="K206" s="150">
        <f t="shared" si="22"/>
        <v>787</v>
      </c>
      <c r="L206" s="160">
        <f t="shared" si="23"/>
        <v>0.24976167778836988</v>
      </c>
      <c r="M206" s="176">
        <v>899</v>
      </c>
      <c r="N206" s="171">
        <v>41</v>
      </c>
      <c r="O206" s="89">
        <f t="shared" si="24"/>
        <v>746</v>
      </c>
      <c r="P206" s="14">
        <f t="shared" si="21"/>
        <v>0.17018909899888765</v>
      </c>
      <c r="Q206" s="176">
        <v>849</v>
      </c>
      <c r="R206" s="171">
        <v>85</v>
      </c>
      <c r="S206" s="90">
        <f t="shared" si="25"/>
        <v>702</v>
      </c>
      <c r="T206" s="19">
        <f t="shared" si="26"/>
        <v>0.17314487632508835</v>
      </c>
    </row>
    <row r="207" spans="1:20" s="5" customFormat="1" ht="12.75" customHeight="1">
      <c r="A207" s="193" t="s">
        <v>194</v>
      </c>
      <c r="B207" s="252" t="s">
        <v>64</v>
      </c>
      <c r="C207" s="253"/>
      <c r="D207" s="134">
        <v>0.83</v>
      </c>
      <c r="E207" s="135" t="s">
        <v>233</v>
      </c>
      <c r="F207" s="150">
        <v>1484</v>
      </c>
      <c r="G207" s="117">
        <v>1349</v>
      </c>
      <c r="H207" s="111">
        <v>1249</v>
      </c>
      <c r="I207" s="111">
        <v>1038</v>
      </c>
      <c r="J207" s="111">
        <v>13</v>
      </c>
      <c r="K207" s="150">
        <f t="shared" si="22"/>
        <v>1025</v>
      </c>
      <c r="L207" s="160">
        <f t="shared" si="23"/>
        <v>0.24017790956263899</v>
      </c>
      <c r="M207" s="176">
        <v>1199</v>
      </c>
      <c r="N207" s="171">
        <v>42</v>
      </c>
      <c r="O207" s="89">
        <f t="shared" si="24"/>
        <v>983</v>
      </c>
      <c r="P207" s="14">
        <f t="shared" si="21"/>
        <v>0.18015012510425354</v>
      </c>
      <c r="Q207" s="176">
        <v>1199</v>
      </c>
      <c r="R207" s="171">
        <v>41</v>
      </c>
      <c r="S207" s="90">
        <f t="shared" si="25"/>
        <v>984</v>
      </c>
      <c r="T207" s="19">
        <f t="shared" si="26"/>
        <v>0.17931609674728941</v>
      </c>
    </row>
    <row r="208" spans="1:20" s="5" customFormat="1" ht="12.75" customHeight="1" thickBot="1">
      <c r="A208" s="192" t="s">
        <v>193</v>
      </c>
      <c r="B208" s="136" t="s">
        <v>64</v>
      </c>
      <c r="C208" s="37"/>
      <c r="D208" s="137">
        <v>0.83</v>
      </c>
      <c r="E208" s="138" t="s">
        <v>233</v>
      </c>
      <c r="F208" s="149">
        <v>1374</v>
      </c>
      <c r="G208" s="64">
        <v>1249</v>
      </c>
      <c r="H208" s="110">
        <v>1149</v>
      </c>
      <c r="I208" s="110">
        <v>955</v>
      </c>
      <c r="J208" s="110">
        <v>12</v>
      </c>
      <c r="K208" s="149">
        <f t="shared" si="22"/>
        <v>943</v>
      </c>
      <c r="L208" s="159">
        <f t="shared" si="23"/>
        <v>0.24499599679743794</v>
      </c>
      <c r="M208" s="174">
        <v>1099</v>
      </c>
      <c r="N208" s="170">
        <v>42</v>
      </c>
      <c r="O208" s="67">
        <f t="shared" si="24"/>
        <v>901</v>
      </c>
      <c r="P208" s="16">
        <f t="shared" si="21"/>
        <v>0.18016378525932666</v>
      </c>
      <c r="Q208" s="174">
        <v>1099</v>
      </c>
      <c r="R208" s="170">
        <v>41</v>
      </c>
      <c r="S208" s="70">
        <f t="shared" si="25"/>
        <v>902</v>
      </c>
      <c r="T208" s="18">
        <f t="shared" si="26"/>
        <v>0.17925386715195632</v>
      </c>
    </row>
    <row r="209" spans="1:20" s="5" customFormat="1" ht="12.75" customHeight="1">
      <c r="A209" s="191" t="s">
        <v>14</v>
      </c>
      <c r="B209" s="252" t="s">
        <v>64</v>
      </c>
      <c r="C209" s="253"/>
      <c r="D209" s="255">
        <v>1.19</v>
      </c>
      <c r="E209" s="254" t="s">
        <v>81</v>
      </c>
      <c r="F209" s="150">
        <v>1979</v>
      </c>
      <c r="G209" s="118">
        <v>1799</v>
      </c>
      <c r="H209" s="111">
        <v>1599</v>
      </c>
      <c r="I209" s="111">
        <v>1256</v>
      </c>
      <c r="J209" s="111">
        <v>16</v>
      </c>
      <c r="K209" s="150">
        <f t="shared" si="22"/>
        <v>1240</v>
      </c>
      <c r="L209" s="162">
        <f t="shared" si="23"/>
        <v>0.31072818232351307</v>
      </c>
      <c r="M209" s="187">
        <v>1299</v>
      </c>
      <c r="N209" s="188">
        <v>235</v>
      </c>
      <c r="O209" s="141">
        <f t="shared" si="24"/>
        <v>1005</v>
      </c>
      <c r="P209" s="222">
        <f t="shared" si="21"/>
        <v>0.22632794457274827</v>
      </c>
      <c r="Q209" s="187">
        <v>1299</v>
      </c>
      <c r="R209" s="188">
        <v>235</v>
      </c>
      <c r="S209" s="142">
        <f t="shared" si="25"/>
        <v>1005</v>
      </c>
      <c r="T209" s="226">
        <f t="shared" si="26"/>
        <v>0.22632794457274827</v>
      </c>
    </row>
    <row r="210" spans="1:20" s="5" customFormat="1" ht="12.75" customHeight="1">
      <c r="A210" s="191" t="s">
        <v>197</v>
      </c>
      <c r="B210" s="252" t="s">
        <v>64</v>
      </c>
      <c r="C210" s="253"/>
      <c r="D210" s="134">
        <v>0.83</v>
      </c>
      <c r="E210" s="254" t="s">
        <v>234</v>
      </c>
      <c r="F210" s="148">
        <v>1374</v>
      </c>
      <c r="G210" s="117">
        <v>1249</v>
      </c>
      <c r="H210" s="109">
        <v>1149</v>
      </c>
      <c r="I210" s="109">
        <v>965</v>
      </c>
      <c r="J210" s="109">
        <v>12</v>
      </c>
      <c r="K210" s="148">
        <f t="shared" si="22"/>
        <v>953</v>
      </c>
      <c r="L210" s="158">
        <f t="shared" si="23"/>
        <v>0.23698959167333866</v>
      </c>
      <c r="M210" s="175">
        <v>999</v>
      </c>
      <c r="N210" s="172">
        <v>126</v>
      </c>
      <c r="O210" s="60">
        <f t="shared" si="24"/>
        <v>827</v>
      </c>
      <c r="P210" s="15">
        <f t="shared" si="21"/>
        <v>0.17217217217217218</v>
      </c>
      <c r="Q210" s="175">
        <v>1049</v>
      </c>
      <c r="R210" s="172">
        <v>85</v>
      </c>
      <c r="S210" s="63">
        <f t="shared" si="25"/>
        <v>868</v>
      </c>
      <c r="T210" s="17">
        <f t="shared" si="26"/>
        <v>0.17254528122020973</v>
      </c>
    </row>
    <row r="211" spans="1:20" s="5" customFormat="1" ht="12.75" customHeight="1">
      <c r="A211" s="191" t="s">
        <v>195</v>
      </c>
      <c r="B211" s="252" t="s">
        <v>64</v>
      </c>
      <c r="C211" s="253"/>
      <c r="D211" s="134">
        <v>0.83</v>
      </c>
      <c r="E211" s="135" t="s">
        <v>235</v>
      </c>
      <c r="F211" s="148">
        <v>1044</v>
      </c>
      <c r="G211" s="117">
        <v>949</v>
      </c>
      <c r="H211" s="109">
        <v>0</v>
      </c>
      <c r="I211" s="109">
        <v>742</v>
      </c>
      <c r="J211" s="109">
        <v>9</v>
      </c>
      <c r="K211" s="148">
        <f t="shared" si="22"/>
        <v>733</v>
      </c>
      <c r="L211" s="158">
        <f t="shared" si="23"/>
        <v>0.22760800842992623</v>
      </c>
      <c r="M211" s="58">
        <v>949</v>
      </c>
      <c r="N211" s="59">
        <v>0</v>
      </c>
      <c r="O211" s="60">
        <f t="shared" si="24"/>
        <v>733</v>
      </c>
      <c r="P211" s="15">
        <f t="shared" si="21"/>
        <v>0.22760800842992623</v>
      </c>
      <c r="Q211" s="175">
        <v>799</v>
      </c>
      <c r="R211" s="62">
        <v>48</v>
      </c>
      <c r="S211" s="63">
        <f t="shared" si="25"/>
        <v>685</v>
      </c>
      <c r="T211" s="17">
        <f t="shared" si="26"/>
        <v>0.14267834793491865</v>
      </c>
    </row>
    <row r="212" spans="1:20" s="5" customFormat="1" ht="12.75" customHeight="1">
      <c r="A212" s="193" t="s">
        <v>196</v>
      </c>
      <c r="B212" s="252" t="s">
        <v>64</v>
      </c>
      <c r="C212" s="253"/>
      <c r="D212" s="134">
        <v>0.83</v>
      </c>
      <c r="E212" s="135" t="s">
        <v>234</v>
      </c>
      <c r="F212" s="148">
        <v>1264</v>
      </c>
      <c r="G212" s="117">
        <v>1149</v>
      </c>
      <c r="H212" s="109">
        <v>1049</v>
      </c>
      <c r="I212" s="109">
        <v>881</v>
      </c>
      <c r="J212" s="109">
        <v>11</v>
      </c>
      <c r="K212" s="148">
        <f t="shared" si="22"/>
        <v>870</v>
      </c>
      <c r="L212" s="158">
        <f t="shared" si="23"/>
        <v>0.24281984334203655</v>
      </c>
      <c r="M212" s="175">
        <v>899</v>
      </c>
      <c r="N212" s="172">
        <v>126</v>
      </c>
      <c r="O212" s="60">
        <f t="shared" si="24"/>
        <v>744</v>
      </c>
      <c r="P212" s="15">
        <f t="shared" si="21"/>
        <v>0.17241379310344829</v>
      </c>
      <c r="Q212" s="175">
        <v>949</v>
      </c>
      <c r="R212" s="172">
        <v>85</v>
      </c>
      <c r="S212" s="63">
        <f t="shared" si="25"/>
        <v>785</v>
      </c>
      <c r="T212" s="17">
        <f t="shared" si="26"/>
        <v>0.17281348788198103</v>
      </c>
    </row>
    <row r="213" spans="1:20" s="5" customFormat="1" ht="12.75" customHeight="1">
      <c r="A213" s="193" t="s">
        <v>199</v>
      </c>
      <c r="B213" s="252" t="s">
        <v>64</v>
      </c>
      <c r="C213" s="253"/>
      <c r="D213" s="134">
        <v>0.83</v>
      </c>
      <c r="E213" s="135" t="s">
        <v>236</v>
      </c>
      <c r="F213" s="148">
        <v>1594</v>
      </c>
      <c r="G213" s="118">
        <v>1449</v>
      </c>
      <c r="H213" s="109">
        <v>1349</v>
      </c>
      <c r="I213" s="109">
        <v>1122</v>
      </c>
      <c r="J213" s="109">
        <v>14</v>
      </c>
      <c r="K213" s="148">
        <f t="shared" si="22"/>
        <v>1108</v>
      </c>
      <c r="L213" s="158">
        <f t="shared" si="23"/>
        <v>0.23533471359558317</v>
      </c>
      <c r="M213" s="175">
        <v>1199</v>
      </c>
      <c r="N213" s="172">
        <v>125</v>
      </c>
      <c r="O213" s="60">
        <f t="shared" si="24"/>
        <v>983</v>
      </c>
      <c r="P213" s="15">
        <f t="shared" si="21"/>
        <v>0.18015012510425354</v>
      </c>
      <c r="Q213" s="175">
        <v>1299</v>
      </c>
      <c r="R213" s="172">
        <v>41</v>
      </c>
      <c r="S213" s="63">
        <f t="shared" si="25"/>
        <v>1067</v>
      </c>
      <c r="T213" s="17">
        <f t="shared" si="26"/>
        <v>0.17859892224788299</v>
      </c>
    </row>
    <row r="214" spans="1:20" s="5" customFormat="1" ht="12.75" customHeight="1" thickBot="1">
      <c r="A214" s="193" t="s">
        <v>198</v>
      </c>
      <c r="B214" s="252" t="s">
        <v>64</v>
      </c>
      <c r="C214" s="253"/>
      <c r="D214" s="134">
        <v>0.83</v>
      </c>
      <c r="E214" s="135" t="s">
        <v>236</v>
      </c>
      <c r="F214" s="148">
        <v>1484</v>
      </c>
      <c r="G214" s="117">
        <v>1349</v>
      </c>
      <c r="H214" s="109">
        <v>1249</v>
      </c>
      <c r="I214" s="109">
        <v>1039</v>
      </c>
      <c r="J214" s="109">
        <v>13</v>
      </c>
      <c r="K214" s="148">
        <f t="shared" si="22"/>
        <v>1026</v>
      </c>
      <c r="L214" s="158">
        <f t="shared" si="23"/>
        <v>0.23943661971830985</v>
      </c>
      <c r="M214" s="175">
        <v>1099</v>
      </c>
      <c r="N214" s="172">
        <v>125</v>
      </c>
      <c r="O214" s="60">
        <f t="shared" si="24"/>
        <v>901</v>
      </c>
      <c r="P214" s="15">
        <f t="shared" si="21"/>
        <v>0.18016378525932666</v>
      </c>
      <c r="Q214" s="175">
        <v>1199</v>
      </c>
      <c r="R214" s="172">
        <v>41</v>
      </c>
      <c r="S214" s="63">
        <f t="shared" si="25"/>
        <v>985</v>
      </c>
      <c r="T214" s="17">
        <f t="shared" si="26"/>
        <v>0.17848206839032527</v>
      </c>
    </row>
    <row r="215" spans="1:20" s="5" customFormat="1" ht="12.75" customHeight="1" thickBot="1">
      <c r="A215" s="218" t="s">
        <v>117</v>
      </c>
      <c r="B215" s="256" t="s">
        <v>77</v>
      </c>
      <c r="C215" s="257"/>
      <c r="D215" s="258">
        <v>1.19</v>
      </c>
      <c r="E215" s="259" t="s">
        <v>237</v>
      </c>
      <c r="F215" s="152">
        <v>2749</v>
      </c>
      <c r="G215" s="64">
        <v>2499</v>
      </c>
      <c r="H215" s="114">
        <v>2199</v>
      </c>
      <c r="I215" s="114">
        <v>1732</v>
      </c>
      <c r="J215" s="114">
        <v>22</v>
      </c>
      <c r="K215" s="152">
        <f t="shared" si="22"/>
        <v>1710</v>
      </c>
      <c r="L215" s="163">
        <f t="shared" si="23"/>
        <v>0.31572629051620649</v>
      </c>
      <c r="M215" s="100">
        <v>2499</v>
      </c>
      <c r="N215" s="101">
        <v>0</v>
      </c>
      <c r="O215" s="102">
        <f t="shared" si="24"/>
        <v>1710</v>
      </c>
      <c r="P215" s="224">
        <f t="shared" si="21"/>
        <v>0.31572629051620649</v>
      </c>
      <c r="Q215" s="243">
        <v>2499</v>
      </c>
      <c r="R215" s="107">
        <v>0</v>
      </c>
      <c r="S215" s="108">
        <f t="shared" si="25"/>
        <v>1710</v>
      </c>
      <c r="T215" s="228">
        <f t="shared" si="26"/>
        <v>0.31572629051620649</v>
      </c>
    </row>
    <row r="216" spans="1:20" s="5" customFormat="1" ht="12.75" customHeight="1">
      <c r="A216" s="194" t="s">
        <v>346</v>
      </c>
      <c r="B216" s="260" t="s">
        <v>77</v>
      </c>
      <c r="C216" s="249" t="s">
        <v>437</v>
      </c>
      <c r="D216" s="261">
        <v>1.19</v>
      </c>
      <c r="E216" s="262" t="s">
        <v>347</v>
      </c>
      <c r="F216" s="147">
        <v>1374</v>
      </c>
      <c r="G216" s="118">
        <v>1249</v>
      </c>
      <c r="H216" s="122">
        <v>1149</v>
      </c>
      <c r="I216" s="113">
        <v>903</v>
      </c>
      <c r="J216" s="122">
        <v>0</v>
      </c>
      <c r="K216" s="122">
        <f t="shared" si="22"/>
        <v>903</v>
      </c>
      <c r="L216" s="161">
        <f t="shared" si="23"/>
        <v>0.27702161729383507</v>
      </c>
      <c r="M216" s="123">
        <v>1249</v>
      </c>
      <c r="N216" s="124">
        <v>0</v>
      </c>
      <c r="O216" s="125">
        <f t="shared" si="24"/>
        <v>903</v>
      </c>
      <c r="P216" s="189">
        <f t="shared" si="21"/>
        <v>0.27702161729383507</v>
      </c>
      <c r="Q216" s="173">
        <v>1099</v>
      </c>
      <c r="R216" s="244">
        <v>40</v>
      </c>
      <c r="S216" s="128">
        <f t="shared" si="25"/>
        <v>863</v>
      </c>
      <c r="T216" s="129">
        <f t="shared" si="26"/>
        <v>0.21474067333939945</v>
      </c>
    </row>
    <row r="217" spans="1:20" s="5" customFormat="1" ht="12.75" customHeight="1">
      <c r="A217" s="193" t="s">
        <v>348</v>
      </c>
      <c r="B217" s="132" t="s">
        <v>77</v>
      </c>
      <c r="C217" s="249"/>
      <c r="D217" s="134">
        <v>1.19</v>
      </c>
      <c r="E217" s="135" t="s">
        <v>349</v>
      </c>
      <c r="F217" s="148">
        <v>1924</v>
      </c>
      <c r="G217" s="117">
        <v>1749</v>
      </c>
      <c r="H217" s="117">
        <v>1649</v>
      </c>
      <c r="I217" s="109">
        <v>1295</v>
      </c>
      <c r="J217" s="117">
        <v>0</v>
      </c>
      <c r="K217" s="117">
        <f t="shared" si="22"/>
        <v>1295</v>
      </c>
      <c r="L217" s="158">
        <f t="shared" si="23"/>
        <v>0.25957690108633502</v>
      </c>
      <c r="M217" s="175">
        <v>1399</v>
      </c>
      <c r="N217" s="172">
        <v>200</v>
      </c>
      <c r="O217" s="60">
        <f t="shared" si="24"/>
        <v>1095</v>
      </c>
      <c r="P217" s="15">
        <f t="shared" si="21"/>
        <v>0.21729807005003574</v>
      </c>
      <c r="Q217" s="175">
        <v>1399</v>
      </c>
      <c r="R217" s="172">
        <v>195</v>
      </c>
      <c r="S217" s="63">
        <f t="shared" si="25"/>
        <v>1100</v>
      </c>
      <c r="T217" s="17">
        <f t="shared" si="26"/>
        <v>0.2137240886347391</v>
      </c>
    </row>
    <row r="218" spans="1:20" s="5" customFormat="1" ht="12.75" customHeight="1">
      <c r="A218" s="193" t="s">
        <v>350</v>
      </c>
      <c r="B218" s="132" t="s">
        <v>77</v>
      </c>
      <c r="C218" s="249"/>
      <c r="D218" s="134">
        <v>1.19</v>
      </c>
      <c r="E218" s="135" t="s">
        <v>351</v>
      </c>
      <c r="F218" s="148">
        <v>1814</v>
      </c>
      <c r="G218" s="118">
        <v>1649</v>
      </c>
      <c r="H218" s="117">
        <v>1549</v>
      </c>
      <c r="I218" s="109">
        <v>1217</v>
      </c>
      <c r="J218" s="117">
        <v>0</v>
      </c>
      <c r="K218" s="117">
        <f t="shared" si="22"/>
        <v>1217</v>
      </c>
      <c r="L218" s="158">
        <f t="shared" si="23"/>
        <v>0.26197695573074592</v>
      </c>
      <c r="M218" s="175">
        <v>1299</v>
      </c>
      <c r="N218" s="172">
        <v>195</v>
      </c>
      <c r="O218" s="60">
        <f t="shared" si="24"/>
        <v>1022</v>
      </c>
      <c r="P218" s="15">
        <f t="shared" ref="P218:P282" si="27">(M218-O218)/M218</f>
        <v>0.21324095458044651</v>
      </c>
      <c r="Q218" s="175">
        <v>1299</v>
      </c>
      <c r="R218" s="172">
        <v>195</v>
      </c>
      <c r="S218" s="63">
        <f t="shared" si="25"/>
        <v>1022</v>
      </c>
      <c r="T218" s="17">
        <f t="shared" si="26"/>
        <v>0.21324095458044651</v>
      </c>
    </row>
    <row r="219" spans="1:20" s="5" customFormat="1" ht="12.75" customHeight="1">
      <c r="A219" s="193" t="s">
        <v>15</v>
      </c>
      <c r="B219" s="132" t="s">
        <v>77</v>
      </c>
      <c r="C219" s="263" t="s">
        <v>374</v>
      </c>
      <c r="D219" s="134">
        <v>1.19</v>
      </c>
      <c r="E219" s="135" t="s">
        <v>82</v>
      </c>
      <c r="F219" s="148">
        <v>2089</v>
      </c>
      <c r="G219" s="117">
        <v>1899</v>
      </c>
      <c r="H219" s="117">
        <v>0</v>
      </c>
      <c r="I219" s="109">
        <v>1244</v>
      </c>
      <c r="J219" s="117">
        <v>16</v>
      </c>
      <c r="K219" s="117">
        <f t="shared" si="22"/>
        <v>1228</v>
      </c>
      <c r="L219" s="158">
        <f t="shared" si="23"/>
        <v>0.35334386519220645</v>
      </c>
      <c r="M219" s="58">
        <v>1899</v>
      </c>
      <c r="N219" s="59">
        <v>0</v>
      </c>
      <c r="O219" s="60">
        <f t="shared" si="24"/>
        <v>1228</v>
      </c>
      <c r="P219" s="15">
        <f t="shared" si="27"/>
        <v>0.35334386519220645</v>
      </c>
      <c r="Q219" s="61">
        <v>1899</v>
      </c>
      <c r="R219" s="62">
        <v>0</v>
      </c>
      <c r="S219" s="63">
        <f t="shared" si="25"/>
        <v>1228</v>
      </c>
      <c r="T219" s="17">
        <f t="shared" si="26"/>
        <v>0.35334386519220645</v>
      </c>
    </row>
    <row r="220" spans="1:20" s="5" customFormat="1" ht="12.75" customHeight="1">
      <c r="A220" s="193" t="s">
        <v>352</v>
      </c>
      <c r="B220" s="132" t="s">
        <v>77</v>
      </c>
      <c r="C220" s="249"/>
      <c r="D220" s="134">
        <v>1.19</v>
      </c>
      <c r="E220" s="135" t="s">
        <v>353</v>
      </c>
      <c r="F220" s="148">
        <v>2309</v>
      </c>
      <c r="G220" s="117">
        <v>2099</v>
      </c>
      <c r="H220" s="117">
        <v>1899</v>
      </c>
      <c r="I220" s="109">
        <v>1495</v>
      </c>
      <c r="J220" s="117">
        <v>0</v>
      </c>
      <c r="K220" s="117">
        <f t="shared" si="22"/>
        <v>1495</v>
      </c>
      <c r="L220" s="158">
        <f t="shared" si="23"/>
        <v>0.28775607432110528</v>
      </c>
      <c r="M220" s="175">
        <v>1599</v>
      </c>
      <c r="N220" s="172">
        <v>229</v>
      </c>
      <c r="O220" s="60">
        <f t="shared" si="24"/>
        <v>1266</v>
      </c>
      <c r="P220" s="15">
        <f t="shared" si="27"/>
        <v>0.20825515947467166</v>
      </c>
      <c r="Q220" s="175">
        <v>1699</v>
      </c>
      <c r="R220" s="172">
        <v>157</v>
      </c>
      <c r="S220" s="63">
        <f t="shared" si="25"/>
        <v>1338</v>
      </c>
      <c r="T220" s="17">
        <f t="shared" si="26"/>
        <v>0.21247792819305475</v>
      </c>
    </row>
    <row r="221" spans="1:20" s="5" customFormat="1" ht="12.75" customHeight="1">
      <c r="A221" s="193" t="s">
        <v>354</v>
      </c>
      <c r="B221" s="132" t="s">
        <v>77</v>
      </c>
      <c r="C221" s="249"/>
      <c r="D221" s="134">
        <v>1.19</v>
      </c>
      <c r="E221" s="135" t="s">
        <v>355</v>
      </c>
      <c r="F221" s="148">
        <v>2199</v>
      </c>
      <c r="G221" s="117">
        <v>1999</v>
      </c>
      <c r="H221" s="117">
        <v>1799</v>
      </c>
      <c r="I221" s="109">
        <v>1417</v>
      </c>
      <c r="J221" s="117">
        <v>0</v>
      </c>
      <c r="K221" s="117">
        <f t="shared" si="22"/>
        <v>1417</v>
      </c>
      <c r="L221" s="158">
        <f t="shared" si="23"/>
        <v>0.29114557278639319</v>
      </c>
      <c r="M221" s="175">
        <v>1499</v>
      </c>
      <c r="N221" s="172">
        <v>229</v>
      </c>
      <c r="O221" s="60">
        <f t="shared" si="24"/>
        <v>1188</v>
      </c>
      <c r="P221" s="15">
        <f t="shared" si="27"/>
        <v>0.20747164776517679</v>
      </c>
      <c r="Q221" s="175">
        <v>1599</v>
      </c>
      <c r="R221" s="172">
        <v>157</v>
      </c>
      <c r="S221" s="63">
        <f t="shared" si="25"/>
        <v>1260</v>
      </c>
      <c r="T221" s="17">
        <f t="shared" si="26"/>
        <v>0.21200750469043153</v>
      </c>
    </row>
    <row r="222" spans="1:20" s="5" customFormat="1" ht="12.75" customHeight="1">
      <c r="A222" s="193" t="s">
        <v>98</v>
      </c>
      <c r="B222" s="132" t="s">
        <v>77</v>
      </c>
      <c r="C222" s="263" t="s">
        <v>374</v>
      </c>
      <c r="D222" s="134">
        <v>1.19</v>
      </c>
      <c r="E222" s="135" t="s">
        <v>238</v>
      </c>
      <c r="F222" s="148">
        <v>2529</v>
      </c>
      <c r="G222" s="117">
        <v>2299</v>
      </c>
      <c r="H222" s="117">
        <v>0</v>
      </c>
      <c r="I222" s="109">
        <v>1574</v>
      </c>
      <c r="J222" s="117">
        <v>0</v>
      </c>
      <c r="K222" s="117">
        <f t="shared" si="22"/>
        <v>1574</v>
      </c>
      <c r="L222" s="158">
        <f t="shared" si="23"/>
        <v>0.31535450195737275</v>
      </c>
      <c r="M222" s="58">
        <v>2299</v>
      </c>
      <c r="N222" s="59">
        <v>0</v>
      </c>
      <c r="O222" s="60">
        <f t="shared" si="24"/>
        <v>1574</v>
      </c>
      <c r="P222" s="15">
        <f t="shared" si="27"/>
        <v>0.31535450195737275</v>
      </c>
      <c r="Q222" s="61">
        <v>2299</v>
      </c>
      <c r="R222" s="62">
        <v>0</v>
      </c>
      <c r="S222" s="63">
        <f t="shared" si="25"/>
        <v>1574</v>
      </c>
      <c r="T222" s="17">
        <f t="shared" si="26"/>
        <v>0.31535450195737275</v>
      </c>
    </row>
    <row r="223" spans="1:20" s="5" customFormat="1" ht="12.75" customHeight="1">
      <c r="A223" s="193" t="s">
        <v>356</v>
      </c>
      <c r="B223" s="132" t="s">
        <v>77</v>
      </c>
      <c r="C223" s="249"/>
      <c r="D223" s="134">
        <v>1.19</v>
      </c>
      <c r="E223" s="135" t="s">
        <v>357</v>
      </c>
      <c r="F223" s="148">
        <v>2749</v>
      </c>
      <c r="G223" s="117">
        <v>2499</v>
      </c>
      <c r="H223" s="117">
        <v>2299</v>
      </c>
      <c r="I223" s="109">
        <v>1809</v>
      </c>
      <c r="J223" s="117">
        <v>0</v>
      </c>
      <c r="K223" s="117">
        <f t="shared" si="22"/>
        <v>1809</v>
      </c>
      <c r="L223" s="158">
        <f t="shared" si="23"/>
        <v>0.27611044417767105</v>
      </c>
      <c r="M223" s="175">
        <v>1899</v>
      </c>
      <c r="N223" s="172">
        <v>315</v>
      </c>
      <c r="O223" s="60">
        <f t="shared" si="24"/>
        <v>1494</v>
      </c>
      <c r="P223" s="15">
        <f t="shared" si="27"/>
        <v>0.2132701421800948</v>
      </c>
      <c r="Q223" s="175">
        <v>1999</v>
      </c>
      <c r="R223" s="172">
        <v>235</v>
      </c>
      <c r="S223" s="63">
        <f t="shared" si="25"/>
        <v>1574</v>
      </c>
      <c r="T223" s="17">
        <f t="shared" si="26"/>
        <v>0.21260630315157578</v>
      </c>
    </row>
    <row r="224" spans="1:20" s="5" customFormat="1" ht="12.75" customHeight="1" thickBot="1">
      <c r="A224" s="192" t="s">
        <v>358</v>
      </c>
      <c r="B224" s="136" t="s">
        <v>77</v>
      </c>
      <c r="C224" s="140"/>
      <c r="D224" s="137">
        <v>1.19</v>
      </c>
      <c r="E224" s="138" t="s">
        <v>359</v>
      </c>
      <c r="F224" s="149">
        <v>2639</v>
      </c>
      <c r="G224" s="64">
        <v>2399</v>
      </c>
      <c r="H224" s="64">
        <v>2199</v>
      </c>
      <c r="I224" s="110">
        <v>1731</v>
      </c>
      <c r="J224" s="64">
        <v>0</v>
      </c>
      <c r="K224" s="64">
        <f t="shared" si="22"/>
        <v>1731</v>
      </c>
      <c r="L224" s="159">
        <f t="shared" si="23"/>
        <v>0.27844935389745729</v>
      </c>
      <c r="M224" s="174">
        <v>1799</v>
      </c>
      <c r="N224" s="170">
        <v>315</v>
      </c>
      <c r="O224" s="67">
        <f t="shared" si="24"/>
        <v>1416</v>
      </c>
      <c r="P224" s="16">
        <f t="shared" si="27"/>
        <v>0.21289605336297943</v>
      </c>
      <c r="Q224" s="174">
        <v>1899</v>
      </c>
      <c r="R224" s="170">
        <v>235</v>
      </c>
      <c r="S224" s="70">
        <f t="shared" si="25"/>
        <v>1496</v>
      </c>
      <c r="T224" s="18">
        <f t="shared" si="26"/>
        <v>0.21221695629278567</v>
      </c>
    </row>
    <row r="225" spans="1:20" s="5" customFormat="1" ht="12.75" customHeight="1">
      <c r="A225" s="191" t="s">
        <v>97</v>
      </c>
      <c r="B225" s="252" t="s">
        <v>77</v>
      </c>
      <c r="C225" s="253"/>
      <c r="D225" s="255">
        <v>1.19</v>
      </c>
      <c r="E225" s="254" t="s">
        <v>239</v>
      </c>
      <c r="F225" s="150">
        <v>3409</v>
      </c>
      <c r="G225" s="118">
        <v>3099</v>
      </c>
      <c r="H225" s="111">
        <v>2699</v>
      </c>
      <c r="I225" s="111">
        <v>2125</v>
      </c>
      <c r="J225" s="111">
        <v>0</v>
      </c>
      <c r="K225" s="150">
        <f t="shared" si="22"/>
        <v>2125</v>
      </c>
      <c r="L225" s="160">
        <f t="shared" si="23"/>
        <v>0.31429493384962892</v>
      </c>
      <c r="M225" s="85">
        <v>3099</v>
      </c>
      <c r="N225" s="86">
        <v>0</v>
      </c>
      <c r="O225" s="89">
        <f t="shared" si="24"/>
        <v>2125</v>
      </c>
      <c r="P225" s="14">
        <f t="shared" si="27"/>
        <v>0.31429493384962892</v>
      </c>
      <c r="Q225" s="176">
        <v>2399</v>
      </c>
      <c r="R225" s="171">
        <v>235</v>
      </c>
      <c r="S225" s="90">
        <f t="shared" si="25"/>
        <v>1890</v>
      </c>
      <c r="T225" s="19">
        <f t="shared" si="26"/>
        <v>0.21217173822426011</v>
      </c>
    </row>
    <row r="226" spans="1:20" s="5" customFormat="1" ht="12.75" customHeight="1">
      <c r="A226" s="193" t="s">
        <v>96</v>
      </c>
      <c r="B226" s="132" t="s">
        <v>77</v>
      </c>
      <c r="C226" s="264"/>
      <c r="D226" s="134">
        <v>1.19</v>
      </c>
      <c r="E226" s="135" t="s">
        <v>239</v>
      </c>
      <c r="F226" s="148">
        <v>3299</v>
      </c>
      <c r="G226" s="117">
        <v>2999</v>
      </c>
      <c r="H226" s="109">
        <v>2599</v>
      </c>
      <c r="I226" s="109">
        <v>2048</v>
      </c>
      <c r="J226" s="109">
        <v>0</v>
      </c>
      <c r="K226" s="148">
        <f t="shared" si="22"/>
        <v>2048</v>
      </c>
      <c r="L226" s="158">
        <f t="shared" si="23"/>
        <v>0.31710570190063353</v>
      </c>
      <c r="M226" s="58">
        <v>2999</v>
      </c>
      <c r="N226" s="59">
        <v>0</v>
      </c>
      <c r="O226" s="60">
        <f t="shared" si="24"/>
        <v>2048</v>
      </c>
      <c r="P226" s="15">
        <f t="shared" si="27"/>
        <v>0.31710570190063353</v>
      </c>
      <c r="Q226" s="175">
        <v>2299</v>
      </c>
      <c r="R226" s="172">
        <v>235</v>
      </c>
      <c r="S226" s="63">
        <f t="shared" si="25"/>
        <v>1813</v>
      </c>
      <c r="T226" s="17">
        <f t="shared" si="26"/>
        <v>0.2113962592431492</v>
      </c>
    </row>
    <row r="227" spans="1:20" s="5" customFormat="1" ht="12.75" customHeight="1" thickBot="1">
      <c r="A227" s="192" t="s">
        <v>16</v>
      </c>
      <c r="B227" s="136" t="s">
        <v>77</v>
      </c>
      <c r="C227" s="37"/>
      <c r="D227" s="137">
        <v>1.19</v>
      </c>
      <c r="E227" s="138" t="s">
        <v>239</v>
      </c>
      <c r="F227" s="149">
        <v>4179</v>
      </c>
      <c r="G227" s="64">
        <v>3799</v>
      </c>
      <c r="H227" s="110">
        <v>3199</v>
      </c>
      <c r="I227" s="110">
        <v>2490</v>
      </c>
      <c r="J227" s="110">
        <v>0</v>
      </c>
      <c r="K227" s="149">
        <f t="shared" si="22"/>
        <v>2490</v>
      </c>
      <c r="L227" s="159">
        <f t="shared" si="23"/>
        <v>0.34456435904185312</v>
      </c>
      <c r="M227" s="65">
        <v>3799</v>
      </c>
      <c r="N227" s="66">
        <v>0</v>
      </c>
      <c r="O227" s="67">
        <f t="shared" si="24"/>
        <v>2490</v>
      </c>
      <c r="P227" s="16">
        <f t="shared" si="27"/>
        <v>0.34456435904185312</v>
      </c>
      <c r="Q227" s="174">
        <v>2999</v>
      </c>
      <c r="R227" s="170">
        <v>156</v>
      </c>
      <c r="S227" s="70">
        <f t="shared" si="25"/>
        <v>2334</v>
      </c>
      <c r="T227" s="18">
        <f t="shared" si="26"/>
        <v>0.22174058019339779</v>
      </c>
    </row>
    <row r="228" spans="1:20" s="5" customFormat="1" ht="12.75" customHeight="1">
      <c r="A228" s="191" t="s">
        <v>95</v>
      </c>
      <c r="B228" s="252" t="s">
        <v>77</v>
      </c>
      <c r="C228" s="253"/>
      <c r="D228" s="255">
        <v>1.19</v>
      </c>
      <c r="E228" s="254" t="s">
        <v>240</v>
      </c>
      <c r="F228" s="150">
        <v>3079</v>
      </c>
      <c r="G228" s="118">
        <v>2799</v>
      </c>
      <c r="H228" s="111">
        <v>2399</v>
      </c>
      <c r="I228" s="111">
        <v>1888</v>
      </c>
      <c r="J228" s="111">
        <v>0</v>
      </c>
      <c r="K228" s="150">
        <f t="shared" si="22"/>
        <v>1888</v>
      </c>
      <c r="L228" s="160">
        <f t="shared" si="23"/>
        <v>0.32547338335119685</v>
      </c>
      <c r="M228" s="85">
        <v>2799</v>
      </c>
      <c r="N228" s="86">
        <v>0</v>
      </c>
      <c r="O228" s="89">
        <f t="shared" si="24"/>
        <v>1888</v>
      </c>
      <c r="P228" s="14">
        <f t="shared" si="27"/>
        <v>0.32547338335119685</v>
      </c>
      <c r="Q228" s="87">
        <v>2799</v>
      </c>
      <c r="R228" s="88">
        <v>0</v>
      </c>
      <c r="S228" s="90">
        <f t="shared" si="25"/>
        <v>1888</v>
      </c>
      <c r="T228" s="19">
        <f t="shared" si="26"/>
        <v>0.32547338335119685</v>
      </c>
    </row>
    <row r="229" spans="1:20" s="5" customFormat="1" ht="12.75" customHeight="1">
      <c r="A229" s="193" t="s">
        <v>94</v>
      </c>
      <c r="B229" s="132" t="s">
        <v>77</v>
      </c>
      <c r="C229" s="249"/>
      <c r="D229" s="134">
        <v>1.19</v>
      </c>
      <c r="E229" s="135" t="s">
        <v>240</v>
      </c>
      <c r="F229" s="148">
        <v>2969</v>
      </c>
      <c r="G229" s="117">
        <v>2699</v>
      </c>
      <c r="H229" s="109">
        <v>2299</v>
      </c>
      <c r="I229" s="109">
        <v>1810</v>
      </c>
      <c r="J229" s="109">
        <v>0</v>
      </c>
      <c r="K229" s="148">
        <f t="shared" si="22"/>
        <v>1810</v>
      </c>
      <c r="L229" s="158">
        <f t="shared" si="23"/>
        <v>0.32938125231567245</v>
      </c>
      <c r="M229" s="58">
        <v>2699</v>
      </c>
      <c r="N229" s="59">
        <v>0</v>
      </c>
      <c r="O229" s="60">
        <f t="shared" si="24"/>
        <v>1810</v>
      </c>
      <c r="P229" s="15">
        <f t="shared" si="27"/>
        <v>0.32938125231567245</v>
      </c>
      <c r="Q229" s="61">
        <v>2699</v>
      </c>
      <c r="R229" s="62">
        <v>0</v>
      </c>
      <c r="S229" s="63">
        <f t="shared" si="25"/>
        <v>1810</v>
      </c>
      <c r="T229" s="17">
        <f t="shared" si="26"/>
        <v>0.32938125231567245</v>
      </c>
    </row>
    <row r="230" spans="1:20" s="5" customFormat="1" ht="12.75" customHeight="1">
      <c r="A230" s="193" t="s">
        <v>528</v>
      </c>
      <c r="B230" s="132" t="s">
        <v>77</v>
      </c>
      <c r="C230" s="265" t="s">
        <v>5</v>
      </c>
      <c r="D230" s="134">
        <v>1.19</v>
      </c>
      <c r="E230" s="135" t="s">
        <v>530</v>
      </c>
      <c r="F230" s="148">
        <v>3409</v>
      </c>
      <c r="G230" s="117">
        <v>3099</v>
      </c>
      <c r="H230" s="109">
        <v>2699</v>
      </c>
      <c r="I230" s="109">
        <v>2125</v>
      </c>
      <c r="J230" s="109">
        <v>0</v>
      </c>
      <c r="K230" s="148">
        <f t="shared" si="22"/>
        <v>2125</v>
      </c>
      <c r="L230" s="158">
        <f t="shared" si="23"/>
        <v>0.31429493384962892</v>
      </c>
      <c r="M230" s="175">
        <v>2599</v>
      </c>
      <c r="N230" s="172">
        <v>78</v>
      </c>
      <c r="O230" s="60">
        <f t="shared" si="24"/>
        <v>2047</v>
      </c>
      <c r="P230" s="15">
        <f t="shared" si="27"/>
        <v>0.21238938053097345</v>
      </c>
      <c r="Q230" s="175">
        <v>2699</v>
      </c>
      <c r="R230" s="62">
        <v>0</v>
      </c>
      <c r="S230" s="63">
        <f t="shared" si="25"/>
        <v>2125</v>
      </c>
      <c r="T230" s="17">
        <f t="shared" si="26"/>
        <v>0.21267135976287513</v>
      </c>
    </row>
    <row r="231" spans="1:20" s="5" customFormat="1" ht="12.75" customHeight="1" thickBot="1">
      <c r="A231" s="192" t="s">
        <v>529</v>
      </c>
      <c r="B231" s="136" t="s">
        <v>77</v>
      </c>
      <c r="C231" s="140" t="s">
        <v>5</v>
      </c>
      <c r="D231" s="137">
        <v>1.19</v>
      </c>
      <c r="E231" s="138" t="s">
        <v>530</v>
      </c>
      <c r="F231" s="149">
        <v>3299</v>
      </c>
      <c r="G231" s="64">
        <v>2999</v>
      </c>
      <c r="H231" s="110">
        <v>2599</v>
      </c>
      <c r="I231" s="110">
        <v>2046</v>
      </c>
      <c r="J231" s="110">
        <v>0</v>
      </c>
      <c r="K231" s="149">
        <f t="shared" si="22"/>
        <v>2046</v>
      </c>
      <c r="L231" s="159">
        <f t="shared" si="23"/>
        <v>0.3177725908636212</v>
      </c>
      <c r="M231" s="174">
        <v>2499</v>
      </c>
      <c r="N231" s="170">
        <v>78</v>
      </c>
      <c r="O231" s="67">
        <f t="shared" si="24"/>
        <v>1968</v>
      </c>
      <c r="P231" s="16">
        <f t="shared" si="27"/>
        <v>0.21248499399759904</v>
      </c>
      <c r="Q231" s="174">
        <v>2599</v>
      </c>
      <c r="R231" s="69">
        <v>0</v>
      </c>
      <c r="S231" s="70">
        <f t="shared" si="25"/>
        <v>2046</v>
      </c>
      <c r="T231" s="18">
        <f t="shared" si="26"/>
        <v>0.21277414390150057</v>
      </c>
    </row>
    <row r="232" spans="1:20" s="5" customFormat="1" ht="12.75" customHeight="1">
      <c r="A232" s="191" t="s">
        <v>360</v>
      </c>
      <c r="B232" s="252" t="s">
        <v>77</v>
      </c>
      <c r="C232" s="265" t="s">
        <v>437</v>
      </c>
      <c r="D232" s="255">
        <v>1.19</v>
      </c>
      <c r="E232" s="254" t="s">
        <v>361</v>
      </c>
      <c r="F232" s="150">
        <v>1484</v>
      </c>
      <c r="G232" s="118">
        <v>1349</v>
      </c>
      <c r="H232" s="118">
        <v>1249</v>
      </c>
      <c r="I232" s="111">
        <v>900</v>
      </c>
      <c r="J232" s="118">
        <v>0</v>
      </c>
      <c r="K232" s="118">
        <f t="shared" si="22"/>
        <v>900</v>
      </c>
      <c r="L232" s="160">
        <f t="shared" si="23"/>
        <v>0.33283914010378057</v>
      </c>
      <c r="M232" s="85">
        <v>1349</v>
      </c>
      <c r="N232" s="86">
        <v>0</v>
      </c>
      <c r="O232" s="89">
        <f t="shared" si="24"/>
        <v>900</v>
      </c>
      <c r="P232" s="14">
        <f t="shared" si="27"/>
        <v>0.33283914010378057</v>
      </c>
      <c r="Q232" s="176">
        <v>1199</v>
      </c>
      <c r="R232" s="171">
        <v>36</v>
      </c>
      <c r="S232" s="90">
        <f t="shared" si="25"/>
        <v>864</v>
      </c>
      <c r="T232" s="19">
        <f t="shared" si="26"/>
        <v>0.27939949958298582</v>
      </c>
    </row>
    <row r="233" spans="1:20" s="5" customFormat="1" ht="12.75" customHeight="1">
      <c r="A233" s="193" t="s">
        <v>362</v>
      </c>
      <c r="B233" s="132" t="s">
        <v>77</v>
      </c>
      <c r="C233" s="249"/>
      <c r="D233" s="134">
        <v>1.19</v>
      </c>
      <c r="E233" s="135" t="s">
        <v>363</v>
      </c>
      <c r="F233" s="148">
        <v>2034</v>
      </c>
      <c r="G233" s="118">
        <v>1849</v>
      </c>
      <c r="H233" s="117">
        <v>1749</v>
      </c>
      <c r="I233" s="109">
        <v>1294</v>
      </c>
      <c r="J233" s="117">
        <v>0</v>
      </c>
      <c r="K233" s="117">
        <f t="shared" si="22"/>
        <v>1294</v>
      </c>
      <c r="L233" s="158">
        <f t="shared" si="23"/>
        <v>0.30016224986479179</v>
      </c>
      <c r="M233" s="175">
        <v>1499</v>
      </c>
      <c r="N233" s="172">
        <v>185</v>
      </c>
      <c r="O233" s="60">
        <f t="shared" si="24"/>
        <v>1109</v>
      </c>
      <c r="P233" s="15">
        <f t="shared" si="27"/>
        <v>0.26017344896597733</v>
      </c>
      <c r="Q233" s="175">
        <v>1499</v>
      </c>
      <c r="R233" s="172">
        <v>185</v>
      </c>
      <c r="S233" s="63">
        <f t="shared" si="25"/>
        <v>1109</v>
      </c>
      <c r="T233" s="17">
        <f t="shared" si="26"/>
        <v>0.26017344896597733</v>
      </c>
    </row>
    <row r="234" spans="1:20" s="5" customFormat="1" ht="12.75" customHeight="1">
      <c r="A234" s="193" t="s">
        <v>364</v>
      </c>
      <c r="B234" s="132" t="s">
        <v>77</v>
      </c>
      <c r="C234" s="249"/>
      <c r="D234" s="134">
        <v>1.19</v>
      </c>
      <c r="E234" s="135" t="s">
        <v>365</v>
      </c>
      <c r="F234" s="148">
        <v>1924</v>
      </c>
      <c r="G234" s="117">
        <v>1749</v>
      </c>
      <c r="H234" s="117">
        <v>1649</v>
      </c>
      <c r="I234" s="109">
        <v>1215</v>
      </c>
      <c r="J234" s="117">
        <v>0</v>
      </c>
      <c r="K234" s="117">
        <f t="shared" si="22"/>
        <v>1215</v>
      </c>
      <c r="L234" s="158">
        <f t="shared" si="23"/>
        <v>0.30531732418524871</v>
      </c>
      <c r="M234" s="175">
        <v>1399</v>
      </c>
      <c r="N234" s="172">
        <v>185</v>
      </c>
      <c r="O234" s="60">
        <f t="shared" si="24"/>
        <v>1030</v>
      </c>
      <c r="P234" s="15">
        <f t="shared" si="27"/>
        <v>0.26375982844889206</v>
      </c>
      <c r="Q234" s="175">
        <v>1399</v>
      </c>
      <c r="R234" s="172">
        <v>184</v>
      </c>
      <c r="S234" s="63">
        <f t="shared" si="25"/>
        <v>1031</v>
      </c>
      <c r="T234" s="17">
        <f t="shared" si="26"/>
        <v>0.26304503216583275</v>
      </c>
    </row>
    <row r="235" spans="1:20" s="5" customFormat="1" ht="12.75" customHeight="1">
      <c r="A235" s="193" t="s">
        <v>366</v>
      </c>
      <c r="B235" s="132" t="s">
        <v>77</v>
      </c>
      <c r="C235" s="249"/>
      <c r="D235" s="134">
        <v>1.19</v>
      </c>
      <c r="E235" s="135" t="s">
        <v>367</v>
      </c>
      <c r="F235" s="148">
        <v>2419</v>
      </c>
      <c r="G235" s="118">
        <v>2199</v>
      </c>
      <c r="H235" s="117">
        <v>1999</v>
      </c>
      <c r="I235" s="109">
        <v>1555</v>
      </c>
      <c r="J235" s="117">
        <v>0</v>
      </c>
      <c r="K235" s="117">
        <f t="shared" si="22"/>
        <v>1555</v>
      </c>
      <c r="L235" s="158">
        <f t="shared" si="23"/>
        <v>0.29286039108685769</v>
      </c>
      <c r="M235" s="175">
        <v>1699</v>
      </c>
      <c r="N235" s="172">
        <v>232</v>
      </c>
      <c r="O235" s="60">
        <f t="shared" si="24"/>
        <v>1323</v>
      </c>
      <c r="P235" s="15">
        <f t="shared" si="27"/>
        <v>0.22130665097115951</v>
      </c>
      <c r="Q235" s="175">
        <v>1799</v>
      </c>
      <c r="R235" s="172">
        <v>155</v>
      </c>
      <c r="S235" s="63">
        <f t="shared" si="25"/>
        <v>1400</v>
      </c>
      <c r="T235" s="17">
        <f t="shared" si="26"/>
        <v>0.22178988326848248</v>
      </c>
    </row>
    <row r="236" spans="1:20" s="5" customFormat="1" ht="12.75" customHeight="1">
      <c r="A236" s="193" t="s">
        <v>368</v>
      </c>
      <c r="B236" s="132" t="s">
        <v>77</v>
      </c>
      <c r="C236" s="249"/>
      <c r="D236" s="134">
        <v>1.19</v>
      </c>
      <c r="E236" s="135" t="s">
        <v>369</v>
      </c>
      <c r="F236" s="148">
        <v>2309</v>
      </c>
      <c r="G236" s="117">
        <v>2099</v>
      </c>
      <c r="H236" s="117">
        <v>1899</v>
      </c>
      <c r="I236" s="109">
        <v>1477</v>
      </c>
      <c r="J236" s="117">
        <v>0</v>
      </c>
      <c r="K236" s="117">
        <f t="shared" si="22"/>
        <v>1477</v>
      </c>
      <c r="L236" s="158">
        <f t="shared" si="23"/>
        <v>0.2963315864697475</v>
      </c>
      <c r="M236" s="175">
        <v>1599</v>
      </c>
      <c r="N236" s="172">
        <v>232</v>
      </c>
      <c r="O236" s="60">
        <f t="shared" si="24"/>
        <v>1245</v>
      </c>
      <c r="P236" s="15">
        <f t="shared" si="27"/>
        <v>0.22138836772983114</v>
      </c>
      <c r="Q236" s="175">
        <v>1699</v>
      </c>
      <c r="R236" s="172">
        <v>155</v>
      </c>
      <c r="S236" s="63">
        <f t="shared" si="25"/>
        <v>1322</v>
      </c>
      <c r="T236" s="17">
        <f t="shared" si="26"/>
        <v>0.22189523248969983</v>
      </c>
    </row>
    <row r="237" spans="1:20" s="5" customFormat="1" ht="12.75" customHeight="1">
      <c r="A237" s="193" t="s">
        <v>116</v>
      </c>
      <c r="B237" s="132" t="s">
        <v>77</v>
      </c>
      <c r="C237" s="263" t="s">
        <v>374</v>
      </c>
      <c r="D237" s="134">
        <v>1.19</v>
      </c>
      <c r="E237" s="135" t="s">
        <v>241</v>
      </c>
      <c r="F237" s="148">
        <v>2749</v>
      </c>
      <c r="G237" s="118">
        <v>2499</v>
      </c>
      <c r="H237" s="117">
        <v>0</v>
      </c>
      <c r="I237" s="109">
        <v>1653</v>
      </c>
      <c r="J237" s="117">
        <v>0</v>
      </c>
      <c r="K237" s="117">
        <f t="shared" si="22"/>
        <v>1653</v>
      </c>
      <c r="L237" s="158">
        <f t="shared" si="23"/>
        <v>0.33853541416566629</v>
      </c>
      <c r="M237" s="58">
        <v>2499</v>
      </c>
      <c r="N237" s="59">
        <v>0</v>
      </c>
      <c r="O237" s="60">
        <f t="shared" si="24"/>
        <v>1653</v>
      </c>
      <c r="P237" s="15">
        <f t="shared" si="27"/>
        <v>0.33853541416566629</v>
      </c>
      <c r="Q237" s="61">
        <v>2499</v>
      </c>
      <c r="R237" s="62">
        <v>0</v>
      </c>
      <c r="S237" s="63">
        <f t="shared" si="25"/>
        <v>1653</v>
      </c>
      <c r="T237" s="17">
        <f t="shared" si="26"/>
        <v>0.33853541416566629</v>
      </c>
    </row>
    <row r="238" spans="1:20" s="5" customFormat="1" ht="12.75" customHeight="1">
      <c r="A238" s="193" t="s">
        <v>370</v>
      </c>
      <c r="B238" s="132" t="s">
        <v>77</v>
      </c>
      <c r="C238" s="249"/>
      <c r="D238" s="134">
        <v>1.19</v>
      </c>
      <c r="E238" s="135" t="s">
        <v>371</v>
      </c>
      <c r="F238" s="148">
        <v>2859</v>
      </c>
      <c r="G238" s="117">
        <v>2599</v>
      </c>
      <c r="H238" s="117">
        <v>2399</v>
      </c>
      <c r="I238" s="109">
        <v>1865</v>
      </c>
      <c r="J238" s="117">
        <v>0</v>
      </c>
      <c r="K238" s="117">
        <f t="shared" si="22"/>
        <v>1865</v>
      </c>
      <c r="L238" s="158">
        <f t="shared" si="23"/>
        <v>0.28241631396691036</v>
      </c>
      <c r="M238" s="175">
        <v>1999</v>
      </c>
      <c r="N238" s="172">
        <v>310</v>
      </c>
      <c r="O238" s="60">
        <f t="shared" si="24"/>
        <v>1555</v>
      </c>
      <c r="P238" s="15">
        <f t="shared" si="27"/>
        <v>0.22211105552776389</v>
      </c>
      <c r="Q238" s="175">
        <v>2099</v>
      </c>
      <c r="R238" s="172">
        <v>235</v>
      </c>
      <c r="S238" s="63">
        <f t="shared" si="25"/>
        <v>1630</v>
      </c>
      <c r="T238" s="17">
        <f t="shared" si="26"/>
        <v>0.22343973320628871</v>
      </c>
    </row>
    <row r="239" spans="1:20" s="5" customFormat="1" ht="12.75" customHeight="1">
      <c r="A239" s="193" t="s">
        <v>372</v>
      </c>
      <c r="B239" s="132" t="s">
        <v>77</v>
      </c>
      <c r="C239" s="249"/>
      <c r="D239" s="134">
        <v>1.19</v>
      </c>
      <c r="E239" s="135" t="s">
        <v>373</v>
      </c>
      <c r="F239" s="148">
        <v>2749</v>
      </c>
      <c r="G239" s="117">
        <v>2499</v>
      </c>
      <c r="H239" s="117">
        <v>2299</v>
      </c>
      <c r="I239" s="109">
        <v>1788</v>
      </c>
      <c r="J239" s="117">
        <v>0</v>
      </c>
      <c r="K239" s="117">
        <f t="shared" si="22"/>
        <v>1788</v>
      </c>
      <c r="L239" s="158">
        <f t="shared" si="23"/>
        <v>0.2845138055222089</v>
      </c>
      <c r="M239" s="175">
        <v>1899</v>
      </c>
      <c r="N239" s="172">
        <v>310</v>
      </c>
      <c r="O239" s="60">
        <f t="shared" si="24"/>
        <v>1478</v>
      </c>
      <c r="P239" s="15">
        <f t="shared" si="27"/>
        <v>0.22169562927856767</v>
      </c>
      <c r="Q239" s="175">
        <v>1999</v>
      </c>
      <c r="R239" s="172">
        <v>235</v>
      </c>
      <c r="S239" s="63">
        <f t="shared" si="25"/>
        <v>1553</v>
      </c>
      <c r="T239" s="17">
        <f t="shared" si="26"/>
        <v>0.22311155577788894</v>
      </c>
    </row>
    <row r="240" spans="1:20" s="5" customFormat="1" ht="12.75" customHeight="1">
      <c r="A240" s="191" t="s">
        <v>534</v>
      </c>
      <c r="B240" s="132" t="s">
        <v>77</v>
      </c>
      <c r="C240" s="265" t="s">
        <v>5</v>
      </c>
      <c r="D240" s="134">
        <v>1.19</v>
      </c>
      <c r="E240" s="254" t="s">
        <v>536</v>
      </c>
      <c r="F240" s="150">
        <v>3079</v>
      </c>
      <c r="G240" s="118">
        <v>2799</v>
      </c>
      <c r="H240" s="111">
        <v>2499</v>
      </c>
      <c r="I240" s="111">
        <v>1968</v>
      </c>
      <c r="J240" s="111">
        <v>0</v>
      </c>
      <c r="K240" s="150">
        <f t="shared" si="22"/>
        <v>1968</v>
      </c>
      <c r="L240" s="160">
        <f t="shared" si="23"/>
        <v>0.29689174705251875</v>
      </c>
      <c r="M240" s="85">
        <v>2799</v>
      </c>
      <c r="N240" s="86">
        <v>0</v>
      </c>
      <c r="O240" s="89">
        <f t="shared" si="24"/>
        <v>1968</v>
      </c>
      <c r="P240" s="14">
        <f t="shared" si="27"/>
        <v>0.29689174705251875</v>
      </c>
      <c r="Q240" s="176">
        <v>2099</v>
      </c>
      <c r="R240" s="171">
        <v>315</v>
      </c>
      <c r="S240" s="90">
        <f t="shared" si="25"/>
        <v>1653</v>
      </c>
      <c r="T240" s="19">
        <f t="shared" si="26"/>
        <v>0.21248213434969032</v>
      </c>
    </row>
    <row r="241" spans="1:20" s="5" customFormat="1" ht="12.75" customHeight="1" thickBot="1">
      <c r="A241" s="199" t="s">
        <v>535</v>
      </c>
      <c r="B241" s="136" t="s">
        <v>77</v>
      </c>
      <c r="C241" s="140" t="s">
        <v>5</v>
      </c>
      <c r="D241" s="137">
        <v>1.19</v>
      </c>
      <c r="E241" s="266" t="s">
        <v>536</v>
      </c>
      <c r="F241" s="153">
        <v>2969</v>
      </c>
      <c r="G241" s="210">
        <v>2699</v>
      </c>
      <c r="H241" s="115">
        <v>2399</v>
      </c>
      <c r="I241" s="115">
        <v>1889</v>
      </c>
      <c r="J241" s="115">
        <v>0</v>
      </c>
      <c r="K241" s="153">
        <f t="shared" si="22"/>
        <v>1889</v>
      </c>
      <c r="L241" s="169">
        <f t="shared" si="23"/>
        <v>0.30011115227862173</v>
      </c>
      <c r="M241" s="103">
        <v>2699</v>
      </c>
      <c r="N241" s="95">
        <v>0</v>
      </c>
      <c r="O241" s="96">
        <f t="shared" si="24"/>
        <v>1889</v>
      </c>
      <c r="P241" s="104">
        <f t="shared" si="27"/>
        <v>0.30011115227862173</v>
      </c>
      <c r="Q241" s="245">
        <v>1999</v>
      </c>
      <c r="R241" s="246">
        <v>315</v>
      </c>
      <c r="S241" s="98">
        <f t="shared" si="25"/>
        <v>1574</v>
      </c>
      <c r="T241" s="106">
        <f t="shared" si="26"/>
        <v>0.21260630315157578</v>
      </c>
    </row>
    <row r="242" spans="1:20" s="5" customFormat="1" ht="12.75" customHeight="1">
      <c r="A242" s="191" t="s">
        <v>100</v>
      </c>
      <c r="B242" s="252" t="s">
        <v>77</v>
      </c>
      <c r="C242" s="253"/>
      <c r="D242" s="255">
        <v>1.19</v>
      </c>
      <c r="E242" s="254" t="s">
        <v>242</v>
      </c>
      <c r="F242" s="150">
        <v>3519</v>
      </c>
      <c r="G242" s="118">
        <v>3199</v>
      </c>
      <c r="H242" s="111">
        <v>2799</v>
      </c>
      <c r="I242" s="111">
        <v>2203</v>
      </c>
      <c r="J242" s="111">
        <v>0</v>
      </c>
      <c r="K242" s="150">
        <f t="shared" si="22"/>
        <v>2203</v>
      </c>
      <c r="L242" s="160">
        <f t="shared" si="23"/>
        <v>0.31134729603000938</v>
      </c>
      <c r="M242" s="85">
        <v>3199</v>
      </c>
      <c r="N242" s="86">
        <v>0</v>
      </c>
      <c r="O242" s="89">
        <f t="shared" si="24"/>
        <v>2203</v>
      </c>
      <c r="P242" s="14">
        <f t="shared" si="27"/>
        <v>0.31134729603000938</v>
      </c>
      <c r="Q242" s="87">
        <v>3199</v>
      </c>
      <c r="R242" s="88">
        <v>0</v>
      </c>
      <c r="S242" s="90">
        <f t="shared" si="25"/>
        <v>2203</v>
      </c>
      <c r="T242" s="19">
        <f t="shared" si="26"/>
        <v>0.31134729603000938</v>
      </c>
    </row>
    <row r="243" spans="1:20" s="5" customFormat="1" ht="12.75" customHeight="1">
      <c r="A243" s="193" t="s">
        <v>99</v>
      </c>
      <c r="B243" s="132" t="s">
        <v>77</v>
      </c>
      <c r="C243" s="264"/>
      <c r="D243" s="134">
        <v>1.19</v>
      </c>
      <c r="E243" s="135" t="s">
        <v>242</v>
      </c>
      <c r="F243" s="148">
        <v>3409</v>
      </c>
      <c r="G243" s="117">
        <v>3099</v>
      </c>
      <c r="H243" s="109">
        <v>2699</v>
      </c>
      <c r="I243" s="109">
        <v>2124</v>
      </c>
      <c r="J243" s="109">
        <v>0</v>
      </c>
      <c r="K243" s="148">
        <f t="shared" si="22"/>
        <v>2124</v>
      </c>
      <c r="L243" s="158">
        <f t="shared" si="23"/>
        <v>0.31461761858664083</v>
      </c>
      <c r="M243" s="58">
        <v>3099</v>
      </c>
      <c r="N243" s="59">
        <v>0</v>
      </c>
      <c r="O243" s="60">
        <f t="shared" si="24"/>
        <v>2124</v>
      </c>
      <c r="P243" s="15">
        <f t="shared" si="27"/>
        <v>0.31461761858664083</v>
      </c>
      <c r="Q243" s="61">
        <v>3099</v>
      </c>
      <c r="R243" s="62">
        <v>0</v>
      </c>
      <c r="S243" s="63">
        <f t="shared" si="25"/>
        <v>2124</v>
      </c>
      <c r="T243" s="17">
        <f t="shared" si="26"/>
        <v>0.31461761858664083</v>
      </c>
    </row>
    <row r="244" spans="1:20" s="5" customFormat="1" ht="12.75" customHeight="1">
      <c r="A244" s="191" t="s">
        <v>531</v>
      </c>
      <c r="B244" s="132" t="s">
        <v>77</v>
      </c>
      <c r="C244" s="265" t="s">
        <v>5</v>
      </c>
      <c r="D244" s="134">
        <v>1.19</v>
      </c>
      <c r="E244" s="254" t="s">
        <v>533</v>
      </c>
      <c r="F244" s="150">
        <v>3629</v>
      </c>
      <c r="G244" s="118">
        <v>3299</v>
      </c>
      <c r="H244" s="111">
        <v>2799</v>
      </c>
      <c r="I244" s="111">
        <v>2204</v>
      </c>
      <c r="J244" s="111">
        <v>0</v>
      </c>
      <c r="K244" s="150">
        <f t="shared" si="22"/>
        <v>2204</v>
      </c>
      <c r="L244" s="160">
        <f t="shared" si="23"/>
        <v>0.33191876326159442</v>
      </c>
      <c r="M244" s="176">
        <v>2699</v>
      </c>
      <c r="N244" s="171">
        <v>78</v>
      </c>
      <c r="O244" s="89">
        <f t="shared" si="24"/>
        <v>2126</v>
      </c>
      <c r="P244" s="14">
        <f t="shared" si="27"/>
        <v>0.21230085216746944</v>
      </c>
      <c r="Q244" s="176">
        <v>2799</v>
      </c>
      <c r="R244" s="88">
        <v>0</v>
      </c>
      <c r="S244" s="90">
        <f t="shared" si="25"/>
        <v>2204</v>
      </c>
      <c r="T244" s="19">
        <f t="shared" si="26"/>
        <v>0.21257591997141836</v>
      </c>
    </row>
    <row r="245" spans="1:20" s="5" customFormat="1" ht="12.75" customHeight="1" thickBot="1">
      <c r="A245" s="199" t="s">
        <v>532</v>
      </c>
      <c r="B245" s="136" t="s">
        <v>77</v>
      </c>
      <c r="C245" s="140" t="s">
        <v>5</v>
      </c>
      <c r="D245" s="137">
        <v>1.19</v>
      </c>
      <c r="E245" s="266" t="s">
        <v>533</v>
      </c>
      <c r="F245" s="153">
        <v>3519</v>
      </c>
      <c r="G245" s="210">
        <v>3199</v>
      </c>
      <c r="H245" s="115">
        <v>2699</v>
      </c>
      <c r="I245" s="115">
        <v>2125</v>
      </c>
      <c r="J245" s="115">
        <v>0</v>
      </c>
      <c r="K245" s="153">
        <f t="shared" si="22"/>
        <v>2125</v>
      </c>
      <c r="L245" s="169">
        <f t="shared" si="23"/>
        <v>0.33572991559862458</v>
      </c>
      <c r="M245" s="245">
        <v>2599</v>
      </c>
      <c r="N245" s="246">
        <v>78</v>
      </c>
      <c r="O245" s="96">
        <f t="shared" si="24"/>
        <v>2047</v>
      </c>
      <c r="P245" s="104">
        <f t="shared" si="27"/>
        <v>0.21238938053097345</v>
      </c>
      <c r="Q245" s="245">
        <v>2699</v>
      </c>
      <c r="R245" s="97">
        <v>0</v>
      </c>
      <c r="S245" s="98">
        <f t="shared" si="25"/>
        <v>2125</v>
      </c>
      <c r="T245" s="106">
        <f t="shared" si="26"/>
        <v>0.21267135976287513</v>
      </c>
    </row>
    <row r="246" spans="1:20" s="5" customFormat="1" ht="12.75" customHeight="1">
      <c r="A246" s="191" t="s">
        <v>17</v>
      </c>
      <c r="B246" s="252" t="s">
        <v>77</v>
      </c>
      <c r="C246" s="253"/>
      <c r="D246" s="255">
        <v>0.14000000000000001</v>
      </c>
      <c r="E246" s="254" t="s">
        <v>243</v>
      </c>
      <c r="F246" s="150">
        <v>1319</v>
      </c>
      <c r="G246" s="118">
        <v>1199</v>
      </c>
      <c r="H246" s="111">
        <v>1099</v>
      </c>
      <c r="I246" s="111">
        <v>856</v>
      </c>
      <c r="J246" s="111">
        <v>11</v>
      </c>
      <c r="K246" s="150">
        <f t="shared" si="22"/>
        <v>845</v>
      </c>
      <c r="L246" s="160">
        <f t="shared" si="23"/>
        <v>0.29524603836530444</v>
      </c>
      <c r="M246" s="176">
        <v>999</v>
      </c>
      <c r="N246" s="171">
        <v>78</v>
      </c>
      <c r="O246" s="89">
        <f t="shared" si="24"/>
        <v>767</v>
      </c>
      <c r="P246" s="14">
        <f t="shared" si="27"/>
        <v>0.23223223223223224</v>
      </c>
      <c r="Q246" s="176">
        <v>999</v>
      </c>
      <c r="R246" s="171">
        <v>78</v>
      </c>
      <c r="S246" s="90">
        <f t="shared" si="25"/>
        <v>767</v>
      </c>
      <c r="T246" s="19">
        <f t="shared" si="26"/>
        <v>0.23223223223223224</v>
      </c>
    </row>
    <row r="247" spans="1:20" s="5" customFormat="1" ht="12.75" customHeight="1" thickBot="1">
      <c r="A247" s="192" t="s">
        <v>18</v>
      </c>
      <c r="B247" s="136" t="s">
        <v>77</v>
      </c>
      <c r="C247" s="37"/>
      <c r="D247" s="137">
        <v>0.18</v>
      </c>
      <c r="E247" s="138" t="s">
        <v>244</v>
      </c>
      <c r="F247" s="149">
        <v>1429</v>
      </c>
      <c r="G247" s="64">
        <v>1299</v>
      </c>
      <c r="H247" s="110">
        <v>1199</v>
      </c>
      <c r="I247" s="110">
        <v>934</v>
      </c>
      <c r="J247" s="110">
        <v>12</v>
      </c>
      <c r="K247" s="149">
        <f t="shared" si="22"/>
        <v>922</v>
      </c>
      <c r="L247" s="159">
        <f t="shared" si="23"/>
        <v>0.29022324865280985</v>
      </c>
      <c r="M247" s="174">
        <v>1099</v>
      </c>
      <c r="N247" s="170">
        <v>78</v>
      </c>
      <c r="O247" s="67">
        <f t="shared" si="24"/>
        <v>844</v>
      </c>
      <c r="P247" s="16">
        <f t="shared" si="27"/>
        <v>0.23202911737943585</v>
      </c>
      <c r="Q247" s="174">
        <v>1099</v>
      </c>
      <c r="R247" s="170">
        <v>78</v>
      </c>
      <c r="S247" s="70">
        <f t="shared" si="25"/>
        <v>844</v>
      </c>
      <c r="T247" s="18">
        <f t="shared" si="26"/>
        <v>0.23202911737943585</v>
      </c>
    </row>
    <row r="248" spans="1:20" s="5" customFormat="1" ht="12.75" customHeight="1">
      <c r="A248" s="191" t="s">
        <v>101</v>
      </c>
      <c r="B248" s="252" t="s">
        <v>77</v>
      </c>
      <c r="C248" s="253"/>
      <c r="D248" s="255">
        <v>0.22</v>
      </c>
      <c r="E248" s="254" t="s">
        <v>245</v>
      </c>
      <c r="F248" s="150">
        <v>1649</v>
      </c>
      <c r="G248" s="118">
        <v>1499</v>
      </c>
      <c r="H248" s="111">
        <v>1299</v>
      </c>
      <c r="I248" s="111">
        <v>1011</v>
      </c>
      <c r="J248" s="111">
        <v>5</v>
      </c>
      <c r="K248" s="150">
        <f t="shared" si="22"/>
        <v>1006</v>
      </c>
      <c r="L248" s="160">
        <f t="shared" si="23"/>
        <v>0.32888592394929955</v>
      </c>
      <c r="M248" s="176">
        <v>1199</v>
      </c>
      <c r="N248" s="171">
        <v>78</v>
      </c>
      <c r="O248" s="89">
        <f t="shared" si="24"/>
        <v>928</v>
      </c>
      <c r="P248" s="14">
        <f t="shared" si="27"/>
        <v>0.22602168473728107</v>
      </c>
      <c r="Q248" s="176">
        <v>1199</v>
      </c>
      <c r="R248" s="171">
        <v>78</v>
      </c>
      <c r="S248" s="90">
        <f t="shared" si="25"/>
        <v>928</v>
      </c>
      <c r="T248" s="19">
        <f t="shared" si="26"/>
        <v>0.22602168473728107</v>
      </c>
    </row>
    <row r="249" spans="1:20" s="5" customFormat="1" ht="12.75" customHeight="1">
      <c r="A249" s="193" t="s">
        <v>19</v>
      </c>
      <c r="B249" s="132" t="s">
        <v>77</v>
      </c>
      <c r="C249" s="264"/>
      <c r="D249" s="134">
        <v>0.22</v>
      </c>
      <c r="E249" s="135" t="s">
        <v>245</v>
      </c>
      <c r="F249" s="148">
        <v>1429</v>
      </c>
      <c r="G249" s="118">
        <v>1299</v>
      </c>
      <c r="H249" s="109">
        <v>1199</v>
      </c>
      <c r="I249" s="109">
        <v>934</v>
      </c>
      <c r="J249" s="109">
        <v>12</v>
      </c>
      <c r="K249" s="148">
        <f t="shared" si="22"/>
        <v>922</v>
      </c>
      <c r="L249" s="158">
        <f t="shared" si="23"/>
        <v>0.29022324865280985</v>
      </c>
      <c r="M249" s="175">
        <v>1099</v>
      </c>
      <c r="N249" s="172">
        <v>78</v>
      </c>
      <c r="O249" s="60">
        <f t="shared" si="24"/>
        <v>844</v>
      </c>
      <c r="P249" s="15">
        <f t="shared" si="27"/>
        <v>0.23202911737943585</v>
      </c>
      <c r="Q249" s="175">
        <v>1099</v>
      </c>
      <c r="R249" s="172">
        <v>78</v>
      </c>
      <c r="S249" s="63">
        <f t="shared" si="25"/>
        <v>844</v>
      </c>
      <c r="T249" s="17">
        <f t="shared" si="26"/>
        <v>0.23202911737943585</v>
      </c>
    </row>
    <row r="250" spans="1:20" s="5" customFormat="1" ht="12.75" customHeight="1">
      <c r="A250" s="193" t="s">
        <v>102</v>
      </c>
      <c r="B250" s="132" t="s">
        <v>77</v>
      </c>
      <c r="C250" s="264"/>
      <c r="D250" s="134">
        <v>0.27</v>
      </c>
      <c r="E250" s="135" t="s">
        <v>246</v>
      </c>
      <c r="F250" s="148">
        <v>1759</v>
      </c>
      <c r="G250" s="117">
        <v>1599</v>
      </c>
      <c r="H250" s="109">
        <v>1399</v>
      </c>
      <c r="I250" s="109">
        <v>1101</v>
      </c>
      <c r="J250" s="109">
        <v>14</v>
      </c>
      <c r="K250" s="148">
        <f t="shared" si="22"/>
        <v>1087</v>
      </c>
      <c r="L250" s="158">
        <f t="shared" si="23"/>
        <v>0.32020012507817386</v>
      </c>
      <c r="M250" s="175">
        <v>1299</v>
      </c>
      <c r="N250" s="172">
        <v>78</v>
      </c>
      <c r="O250" s="60">
        <f t="shared" si="24"/>
        <v>1009</v>
      </c>
      <c r="P250" s="15">
        <f t="shared" si="27"/>
        <v>0.22324865280985373</v>
      </c>
      <c r="Q250" s="175">
        <v>1299</v>
      </c>
      <c r="R250" s="172">
        <v>78</v>
      </c>
      <c r="S250" s="63">
        <f t="shared" si="25"/>
        <v>1009</v>
      </c>
      <c r="T250" s="17">
        <f t="shared" si="26"/>
        <v>0.22324865280985373</v>
      </c>
    </row>
    <row r="251" spans="1:20" s="5" customFormat="1" ht="12.75" customHeight="1" thickBot="1">
      <c r="A251" s="192" t="s">
        <v>20</v>
      </c>
      <c r="B251" s="136" t="s">
        <v>77</v>
      </c>
      <c r="C251" s="37"/>
      <c r="D251" s="137">
        <v>0.27</v>
      </c>
      <c r="E251" s="138" t="s">
        <v>246</v>
      </c>
      <c r="F251" s="149">
        <v>1539</v>
      </c>
      <c r="G251" s="64">
        <v>1399</v>
      </c>
      <c r="H251" s="110">
        <v>1299</v>
      </c>
      <c r="I251" s="110">
        <v>1011</v>
      </c>
      <c r="J251" s="110">
        <v>13</v>
      </c>
      <c r="K251" s="149">
        <f t="shared" si="22"/>
        <v>998</v>
      </c>
      <c r="L251" s="159">
        <f t="shared" si="23"/>
        <v>0.28663330950679056</v>
      </c>
      <c r="M251" s="174">
        <v>1199</v>
      </c>
      <c r="N251" s="170">
        <v>78</v>
      </c>
      <c r="O251" s="67">
        <f t="shared" si="24"/>
        <v>920</v>
      </c>
      <c r="P251" s="16">
        <f t="shared" si="27"/>
        <v>0.23269391159299416</v>
      </c>
      <c r="Q251" s="174">
        <v>1199</v>
      </c>
      <c r="R251" s="170">
        <v>78</v>
      </c>
      <c r="S251" s="70">
        <f t="shared" si="25"/>
        <v>920</v>
      </c>
      <c r="T251" s="18">
        <f t="shared" si="26"/>
        <v>0.23269391159299416</v>
      </c>
    </row>
    <row r="252" spans="1:20" s="5" customFormat="1" ht="13.5" customHeight="1">
      <c r="A252" s="191" t="s">
        <v>22</v>
      </c>
      <c r="B252" s="252" t="s">
        <v>77</v>
      </c>
      <c r="C252" s="253"/>
      <c r="D252" s="255">
        <v>0.79</v>
      </c>
      <c r="E252" s="254" t="s">
        <v>88</v>
      </c>
      <c r="F252" s="150">
        <v>2639</v>
      </c>
      <c r="G252" s="118">
        <v>2399</v>
      </c>
      <c r="H252" s="111">
        <v>2099</v>
      </c>
      <c r="I252" s="111">
        <v>1633</v>
      </c>
      <c r="J252" s="111">
        <v>21</v>
      </c>
      <c r="K252" s="150">
        <f t="shared" si="22"/>
        <v>1612</v>
      </c>
      <c r="L252" s="160">
        <f t="shared" si="23"/>
        <v>0.32805335556481868</v>
      </c>
      <c r="M252" s="176">
        <v>1799</v>
      </c>
      <c r="N252" s="171">
        <v>232</v>
      </c>
      <c r="O252" s="89">
        <f t="shared" si="24"/>
        <v>1380</v>
      </c>
      <c r="P252" s="14">
        <f t="shared" si="27"/>
        <v>0.23290717065036132</v>
      </c>
      <c r="Q252" s="176">
        <v>1899</v>
      </c>
      <c r="R252" s="171">
        <v>155</v>
      </c>
      <c r="S252" s="90">
        <f t="shared" si="25"/>
        <v>1457</v>
      </c>
      <c r="T252" s="19">
        <f t="shared" si="26"/>
        <v>0.23275408109531331</v>
      </c>
    </row>
    <row r="253" spans="1:20" s="5" customFormat="1" ht="12.75" customHeight="1" thickBot="1">
      <c r="A253" s="192" t="s">
        <v>21</v>
      </c>
      <c r="B253" s="136" t="s">
        <v>77</v>
      </c>
      <c r="C253" s="37"/>
      <c r="D253" s="137">
        <v>0.79</v>
      </c>
      <c r="E253" s="138" t="s">
        <v>88</v>
      </c>
      <c r="F253" s="149">
        <v>2419</v>
      </c>
      <c r="G253" s="64">
        <v>2199</v>
      </c>
      <c r="H253" s="110">
        <v>1999</v>
      </c>
      <c r="I253" s="110">
        <v>1555</v>
      </c>
      <c r="J253" s="110">
        <v>20</v>
      </c>
      <c r="K253" s="149">
        <f t="shared" si="22"/>
        <v>1535</v>
      </c>
      <c r="L253" s="159">
        <f t="shared" si="23"/>
        <v>0.3019554342883129</v>
      </c>
      <c r="M253" s="174">
        <v>1699</v>
      </c>
      <c r="N253" s="170">
        <v>225</v>
      </c>
      <c r="O253" s="67">
        <f t="shared" si="24"/>
        <v>1310</v>
      </c>
      <c r="P253" s="16">
        <f t="shared" si="27"/>
        <v>0.22895821071218364</v>
      </c>
      <c r="Q253" s="174">
        <v>1799</v>
      </c>
      <c r="R253" s="170">
        <v>155</v>
      </c>
      <c r="S253" s="70">
        <f t="shared" si="25"/>
        <v>1380</v>
      </c>
      <c r="T253" s="18">
        <f t="shared" si="26"/>
        <v>0.23290717065036132</v>
      </c>
    </row>
    <row r="254" spans="1:20" s="5" customFormat="1" ht="12.75" customHeight="1">
      <c r="A254" s="191" t="s">
        <v>24</v>
      </c>
      <c r="B254" s="252" t="s">
        <v>77</v>
      </c>
      <c r="C254" s="253"/>
      <c r="D254" s="255">
        <v>1.56</v>
      </c>
      <c r="E254" s="254" t="s">
        <v>89</v>
      </c>
      <c r="F254" s="150">
        <v>3739</v>
      </c>
      <c r="G254" s="118">
        <v>3399</v>
      </c>
      <c r="H254" s="111">
        <v>2999</v>
      </c>
      <c r="I254" s="111">
        <v>2333</v>
      </c>
      <c r="J254" s="111">
        <v>30</v>
      </c>
      <c r="K254" s="150">
        <f t="shared" si="22"/>
        <v>2303</v>
      </c>
      <c r="L254" s="160">
        <f t="shared" si="23"/>
        <v>0.32244777875845837</v>
      </c>
      <c r="M254" s="176">
        <v>2799</v>
      </c>
      <c r="N254" s="171">
        <v>155</v>
      </c>
      <c r="O254" s="89">
        <f t="shared" si="24"/>
        <v>2148</v>
      </c>
      <c r="P254" s="14">
        <f t="shared" si="27"/>
        <v>0.23258306538049303</v>
      </c>
      <c r="Q254" s="176">
        <v>2899</v>
      </c>
      <c r="R254" s="171">
        <v>78</v>
      </c>
      <c r="S254" s="90">
        <f t="shared" si="25"/>
        <v>2225</v>
      </c>
      <c r="T254" s="19">
        <f t="shared" si="26"/>
        <v>0.23249396343566747</v>
      </c>
    </row>
    <row r="255" spans="1:20" s="5" customFormat="1" ht="12.75" customHeight="1" thickBot="1">
      <c r="A255" s="192" t="s">
        <v>23</v>
      </c>
      <c r="B255" s="136" t="s">
        <v>77</v>
      </c>
      <c r="C255" s="37"/>
      <c r="D255" s="137">
        <v>1.56</v>
      </c>
      <c r="E255" s="138" t="s">
        <v>89</v>
      </c>
      <c r="F255" s="149">
        <v>3519</v>
      </c>
      <c r="G255" s="64">
        <v>3199</v>
      </c>
      <c r="H255" s="110">
        <v>2899</v>
      </c>
      <c r="I255" s="110">
        <v>2255</v>
      </c>
      <c r="J255" s="110">
        <v>29</v>
      </c>
      <c r="K255" s="149">
        <f t="shared" si="22"/>
        <v>2226</v>
      </c>
      <c r="L255" s="159">
        <f t="shared" si="23"/>
        <v>0.30415754923413568</v>
      </c>
      <c r="M255" s="174">
        <v>2699</v>
      </c>
      <c r="N255" s="170">
        <v>155</v>
      </c>
      <c r="O255" s="67">
        <f t="shared" si="24"/>
        <v>2071</v>
      </c>
      <c r="P255" s="16">
        <f t="shared" si="27"/>
        <v>0.23267876991478326</v>
      </c>
      <c r="Q255" s="174">
        <v>2799</v>
      </c>
      <c r="R255" s="170">
        <v>78</v>
      </c>
      <c r="S255" s="70">
        <f t="shared" si="25"/>
        <v>2148</v>
      </c>
      <c r="T255" s="18">
        <f t="shared" si="26"/>
        <v>0.23258306538049303</v>
      </c>
    </row>
    <row r="256" spans="1:20" s="5" customFormat="1" ht="12.75" customHeight="1">
      <c r="A256" s="191" t="s">
        <v>104</v>
      </c>
      <c r="B256" s="252" t="s">
        <v>77</v>
      </c>
      <c r="C256" s="253"/>
      <c r="D256" s="255">
        <v>1.19</v>
      </c>
      <c r="E256" s="254" t="s">
        <v>247</v>
      </c>
      <c r="F256" s="150">
        <v>4509</v>
      </c>
      <c r="G256" s="118">
        <v>4099</v>
      </c>
      <c r="H256" s="111">
        <v>3599</v>
      </c>
      <c r="I256" s="111">
        <v>2833</v>
      </c>
      <c r="J256" s="111">
        <v>36</v>
      </c>
      <c r="K256" s="150">
        <f t="shared" si="22"/>
        <v>2797</v>
      </c>
      <c r="L256" s="160">
        <f t="shared" si="23"/>
        <v>0.3176384484020493</v>
      </c>
      <c r="M256" s="176">
        <v>3099</v>
      </c>
      <c r="N256" s="171">
        <v>400</v>
      </c>
      <c r="O256" s="89">
        <f t="shared" si="24"/>
        <v>2397</v>
      </c>
      <c r="P256" s="14">
        <f t="shared" si="27"/>
        <v>0.22652468538238141</v>
      </c>
      <c r="Q256" s="176">
        <v>3299</v>
      </c>
      <c r="R256" s="171">
        <v>235</v>
      </c>
      <c r="S256" s="90">
        <f t="shared" si="25"/>
        <v>2562</v>
      </c>
      <c r="T256" s="19">
        <f t="shared" si="26"/>
        <v>0.22340103061533798</v>
      </c>
    </row>
    <row r="257" spans="1:20" s="5" customFormat="1" ht="12.75" customHeight="1" thickBot="1">
      <c r="A257" s="192" t="s">
        <v>103</v>
      </c>
      <c r="B257" s="136" t="s">
        <v>77</v>
      </c>
      <c r="C257" s="37"/>
      <c r="D257" s="137">
        <v>1.19</v>
      </c>
      <c r="E257" s="138" t="s">
        <v>247</v>
      </c>
      <c r="F257" s="149">
        <v>4289</v>
      </c>
      <c r="G257" s="64">
        <v>3899</v>
      </c>
      <c r="H257" s="110">
        <v>3399</v>
      </c>
      <c r="I257" s="110">
        <v>2676</v>
      </c>
      <c r="J257" s="110">
        <v>34</v>
      </c>
      <c r="K257" s="149">
        <f t="shared" si="22"/>
        <v>2642</v>
      </c>
      <c r="L257" s="159">
        <f t="shared" si="23"/>
        <v>0.32239035650166709</v>
      </c>
      <c r="M257" s="174">
        <v>2999</v>
      </c>
      <c r="N257" s="170">
        <v>315</v>
      </c>
      <c r="O257" s="67">
        <f t="shared" si="24"/>
        <v>2327</v>
      </c>
      <c r="P257" s="16">
        <f t="shared" si="27"/>
        <v>0.22407469156385462</v>
      </c>
      <c r="Q257" s="174">
        <v>2799</v>
      </c>
      <c r="R257" s="170">
        <v>473</v>
      </c>
      <c r="S257" s="70">
        <f t="shared" si="25"/>
        <v>2169</v>
      </c>
      <c r="T257" s="18">
        <f t="shared" si="26"/>
        <v>0.22508038585209003</v>
      </c>
    </row>
    <row r="258" spans="1:20" s="5" customFormat="1" ht="12.75" customHeight="1">
      <c r="A258" s="193" t="s">
        <v>264</v>
      </c>
      <c r="B258" s="132" t="s">
        <v>77</v>
      </c>
      <c r="C258" s="264"/>
      <c r="D258" s="134" t="s">
        <v>269</v>
      </c>
      <c r="E258" s="135" t="s">
        <v>248</v>
      </c>
      <c r="F258" s="148">
        <v>1319</v>
      </c>
      <c r="G258" s="118">
        <v>1199</v>
      </c>
      <c r="H258" s="109">
        <v>1099</v>
      </c>
      <c r="I258" s="109">
        <v>826</v>
      </c>
      <c r="J258" s="109">
        <v>0</v>
      </c>
      <c r="K258" s="148">
        <f t="shared" si="22"/>
        <v>826</v>
      </c>
      <c r="L258" s="158">
        <f t="shared" si="23"/>
        <v>0.31109257714762301</v>
      </c>
      <c r="M258" s="175">
        <v>1099</v>
      </c>
      <c r="N258" s="59">
        <v>0</v>
      </c>
      <c r="O258" s="60">
        <f t="shared" si="24"/>
        <v>826</v>
      </c>
      <c r="P258" s="15">
        <f t="shared" si="27"/>
        <v>0.24840764331210191</v>
      </c>
      <c r="Q258" s="175">
        <v>999</v>
      </c>
      <c r="R258" s="172">
        <v>75</v>
      </c>
      <c r="S258" s="63">
        <f t="shared" si="25"/>
        <v>751</v>
      </c>
      <c r="T258" s="17">
        <f t="shared" si="26"/>
        <v>0.24824824824824826</v>
      </c>
    </row>
    <row r="259" spans="1:20" s="5" customFormat="1" ht="12.75" customHeight="1">
      <c r="A259" s="193" t="s">
        <v>177</v>
      </c>
      <c r="B259" s="132" t="s">
        <v>77</v>
      </c>
      <c r="C259" s="249"/>
      <c r="D259" s="134" t="s">
        <v>269</v>
      </c>
      <c r="E259" s="135" t="s">
        <v>248</v>
      </c>
      <c r="F259" s="148">
        <v>1209</v>
      </c>
      <c r="G259" s="118">
        <v>1099</v>
      </c>
      <c r="H259" s="109">
        <v>999</v>
      </c>
      <c r="I259" s="109">
        <v>751</v>
      </c>
      <c r="J259" s="109">
        <v>0</v>
      </c>
      <c r="K259" s="148">
        <f t="shared" si="22"/>
        <v>751</v>
      </c>
      <c r="L259" s="158">
        <f t="shared" si="23"/>
        <v>0.31665150136487719</v>
      </c>
      <c r="M259" s="175">
        <v>999</v>
      </c>
      <c r="N259" s="59">
        <v>0</v>
      </c>
      <c r="O259" s="60">
        <f t="shared" si="24"/>
        <v>751</v>
      </c>
      <c r="P259" s="15">
        <f t="shared" si="27"/>
        <v>0.24824824824824826</v>
      </c>
      <c r="Q259" s="175">
        <v>899</v>
      </c>
      <c r="R259" s="172">
        <v>75</v>
      </c>
      <c r="S259" s="63">
        <f t="shared" si="25"/>
        <v>676</v>
      </c>
      <c r="T259" s="17">
        <f t="shared" si="26"/>
        <v>0.24805339265850945</v>
      </c>
    </row>
    <row r="260" spans="1:20" s="5" customFormat="1" ht="12.75" customHeight="1">
      <c r="A260" s="193" t="s">
        <v>265</v>
      </c>
      <c r="B260" s="132" t="s">
        <v>77</v>
      </c>
      <c r="C260" s="264"/>
      <c r="D260" s="134" t="s">
        <v>269</v>
      </c>
      <c r="E260" s="135" t="s">
        <v>251</v>
      </c>
      <c r="F260" s="148">
        <v>1429</v>
      </c>
      <c r="G260" s="117">
        <v>1299</v>
      </c>
      <c r="H260" s="109">
        <v>1199</v>
      </c>
      <c r="I260" s="109">
        <v>902</v>
      </c>
      <c r="J260" s="109">
        <v>0</v>
      </c>
      <c r="K260" s="148">
        <f t="shared" si="22"/>
        <v>902</v>
      </c>
      <c r="L260" s="158">
        <f t="shared" si="23"/>
        <v>0.30561970746728251</v>
      </c>
      <c r="M260" s="175">
        <v>1199</v>
      </c>
      <c r="N260" s="59">
        <v>0</v>
      </c>
      <c r="O260" s="60">
        <f t="shared" si="24"/>
        <v>902</v>
      </c>
      <c r="P260" s="15">
        <f t="shared" si="27"/>
        <v>0.24770642201834864</v>
      </c>
      <c r="Q260" s="175">
        <v>1099</v>
      </c>
      <c r="R260" s="172">
        <v>75</v>
      </c>
      <c r="S260" s="63">
        <f t="shared" si="25"/>
        <v>827</v>
      </c>
      <c r="T260" s="17">
        <f t="shared" si="26"/>
        <v>0.24749772520473157</v>
      </c>
    </row>
    <row r="261" spans="1:20" s="5" customFormat="1" ht="12.75" customHeight="1" thickBot="1">
      <c r="A261" s="192" t="s">
        <v>178</v>
      </c>
      <c r="B261" s="136" t="s">
        <v>77</v>
      </c>
      <c r="C261" s="140"/>
      <c r="D261" s="137" t="s">
        <v>269</v>
      </c>
      <c r="E261" s="138" t="s">
        <v>251</v>
      </c>
      <c r="F261" s="149">
        <v>1319</v>
      </c>
      <c r="G261" s="210">
        <v>1199</v>
      </c>
      <c r="H261" s="110">
        <v>1099</v>
      </c>
      <c r="I261" s="110">
        <v>826</v>
      </c>
      <c r="J261" s="110">
        <v>0</v>
      </c>
      <c r="K261" s="149">
        <f t="shared" si="22"/>
        <v>826</v>
      </c>
      <c r="L261" s="159">
        <f t="shared" si="23"/>
        <v>0.31109257714762301</v>
      </c>
      <c r="M261" s="174">
        <v>1099</v>
      </c>
      <c r="N261" s="66">
        <v>0</v>
      </c>
      <c r="O261" s="67">
        <f t="shared" si="24"/>
        <v>826</v>
      </c>
      <c r="P261" s="16">
        <f t="shared" si="27"/>
        <v>0.24840764331210191</v>
      </c>
      <c r="Q261" s="174">
        <v>999</v>
      </c>
      <c r="R261" s="170">
        <v>75</v>
      </c>
      <c r="S261" s="70">
        <f t="shared" si="25"/>
        <v>751</v>
      </c>
      <c r="T261" s="18">
        <f t="shared" si="26"/>
        <v>0.24824824824824826</v>
      </c>
    </row>
    <row r="262" spans="1:20" s="5" customFormat="1" ht="12.75" customHeight="1">
      <c r="A262" s="194" t="s">
        <v>464</v>
      </c>
      <c r="B262" s="260" t="s">
        <v>76</v>
      </c>
      <c r="C262" s="267" t="s">
        <v>910</v>
      </c>
      <c r="D262" s="261" t="s">
        <v>269</v>
      </c>
      <c r="E262" s="262" t="s">
        <v>466</v>
      </c>
      <c r="F262" s="147">
        <v>2529</v>
      </c>
      <c r="G262" s="122">
        <v>2299</v>
      </c>
      <c r="H262" s="113">
        <v>1999</v>
      </c>
      <c r="I262" s="113">
        <v>1555</v>
      </c>
      <c r="J262" s="113">
        <v>0</v>
      </c>
      <c r="K262" s="147">
        <f t="shared" si="22"/>
        <v>1555</v>
      </c>
      <c r="L262" s="161">
        <f t="shared" si="23"/>
        <v>0.32361896476729013</v>
      </c>
      <c r="M262" s="173">
        <v>1999</v>
      </c>
      <c r="N262" s="124">
        <v>0</v>
      </c>
      <c r="O262" s="125">
        <f t="shared" si="24"/>
        <v>1555</v>
      </c>
      <c r="P262" s="189">
        <f t="shared" si="27"/>
        <v>0.22211105552776389</v>
      </c>
      <c r="Q262" s="173">
        <v>1799</v>
      </c>
      <c r="R262" s="244">
        <v>157</v>
      </c>
      <c r="S262" s="128">
        <f t="shared" si="25"/>
        <v>1398</v>
      </c>
      <c r="T262" s="129">
        <f t="shared" si="26"/>
        <v>0.22290161200667039</v>
      </c>
    </row>
    <row r="263" spans="1:20" s="5" customFormat="1" ht="12.75" customHeight="1" thickBot="1">
      <c r="A263" s="200" t="s">
        <v>465</v>
      </c>
      <c r="B263" s="268" t="s">
        <v>76</v>
      </c>
      <c r="C263" s="269" t="s">
        <v>910</v>
      </c>
      <c r="D263" s="270" t="s">
        <v>269</v>
      </c>
      <c r="E263" s="271" t="s">
        <v>467</v>
      </c>
      <c r="F263" s="202">
        <v>2419</v>
      </c>
      <c r="G263" s="210">
        <v>2199</v>
      </c>
      <c r="H263" s="201">
        <v>1899</v>
      </c>
      <c r="I263" s="201">
        <v>1477</v>
      </c>
      <c r="J263" s="201">
        <v>0</v>
      </c>
      <c r="K263" s="202">
        <f t="shared" si="22"/>
        <v>1477</v>
      </c>
      <c r="L263" s="162">
        <f t="shared" si="23"/>
        <v>0.32833105957253295</v>
      </c>
      <c r="M263" s="209">
        <v>1899</v>
      </c>
      <c r="N263" s="203">
        <v>0</v>
      </c>
      <c r="O263" s="141">
        <f t="shared" si="24"/>
        <v>1477</v>
      </c>
      <c r="P263" s="222">
        <f t="shared" si="27"/>
        <v>0.22222222222222221</v>
      </c>
      <c r="Q263" s="209">
        <v>1899</v>
      </c>
      <c r="R263" s="205">
        <v>0</v>
      </c>
      <c r="S263" s="142">
        <f t="shared" si="25"/>
        <v>1477</v>
      </c>
      <c r="T263" s="226">
        <f t="shared" si="26"/>
        <v>0.22222222222222221</v>
      </c>
    </row>
    <row r="264" spans="1:20" s="5" customFormat="1" ht="12.75" customHeight="1">
      <c r="A264" s="198" t="s">
        <v>27</v>
      </c>
      <c r="B264" s="272" t="s">
        <v>76</v>
      </c>
      <c r="C264" s="273"/>
      <c r="D264" s="274">
        <v>0.35</v>
      </c>
      <c r="E264" s="275" t="s">
        <v>252</v>
      </c>
      <c r="F264" s="147">
        <v>571</v>
      </c>
      <c r="G264" s="118">
        <v>519</v>
      </c>
      <c r="H264" s="113">
        <v>469</v>
      </c>
      <c r="I264" s="113">
        <v>369</v>
      </c>
      <c r="J264" s="113">
        <v>0</v>
      </c>
      <c r="K264" s="147">
        <f t="shared" ref="K264:K283" si="28">IFERROR(I264-J264,I264)</f>
        <v>369</v>
      </c>
      <c r="L264" s="161">
        <f t="shared" ref="L264:L283" si="29">IFERROR((G264-K264)/G264, " ")</f>
        <v>0.28901734104046245</v>
      </c>
      <c r="M264" s="123">
        <v>519</v>
      </c>
      <c r="N264" s="124">
        <v>0</v>
      </c>
      <c r="O264" s="125">
        <f t="shared" ref="O264:O300" si="30">K264-N264</f>
        <v>369</v>
      </c>
      <c r="P264" s="189">
        <f t="shared" si="27"/>
        <v>0.28901734104046245</v>
      </c>
      <c r="Q264" s="126">
        <v>519</v>
      </c>
      <c r="R264" s="127">
        <v>0</v>
      </c>
      <c r="S264" s="128">
        <f t="shared" si="25"/>
        <v>369</v>
      </c>
      <c r="T264" s="129">
        <f t="shared" si="26"/>
        <v>0.28901734104046245</v>
      </c>
    </row>
    <row r="265" spans="1:20" s="5" customFormat="1" ht="12.75" customHeight="1">
      <c r="A265" s="219" t="s">
        <v>29</v>
      </c>
      <c r="B265" s="132" t="s">
        <v>76</v>
      </c>
      <c r="C265" s="264"/>
      <c r="D265" s="134">
        <v>0.35</v>
      </c>
      <c r="E265" s="135" t="s">
        <v>252</v>
      </c>
      <c r="F265" s="148">
        <v>659</v>
      </c>
      <c r="G265" s="117">
        <v>599</v>
      </c>
      <c r="H265" s="109">
        <v>549</v>
      </c>
      <c r="I265" s="109">
        <v>427</v>
      </c>
      <c r="J265" s="109">
        <v>0</v>
      </c>
      <c r="K265" s="148">
        <f t="shared" si="28"/>
        <v>427</v>
      </c>
      <c r="L265" s="158">
        <f t="shared" si="29"/>
        <v>0.28714524207011688</v>
      </c>
      <c r="M265" s="58">
        <v>599</v>
      </c>
      <c r="N265" s="59">
        <v>0</v>
      </c>
      <c r="O265" s="60">
        <f t="shared" si="30"/>
        <v>427</v>
      </c>
      <c r="P265" s="15">
        <f t="shared" si="27"/>
        <v>0.28714524207011688</v>
      </c>
      <c r="Q265" s="61">
        <v>599</v>
      </c>
      <c r="R265" s="62">
        <v>0</v>
      </c>
      <c r="S265" s="63">
        <f t="shared" ref="S265:S300" si="31">K265-R265</f>
        <v>427</v>
      </c>
      <c r="T265" s="17">
        <f t="shared" ref="T265:T300" si="32">(Q265-S265)/Q265</f>
        <v>0.28714524207011688</v>
      </c>
    </row>
    <row r="266" spans="1:20" s="5" customFormat="1" ht="12.75" customHeight="1">
      <c r="A266" s="193" t="s">
        <v>28</v>
      </c>
      <c r="B266" s="132" t="s">
        <v>76</v>
      </c>
      <c r="C266" s="264"/>
      <c r="D266" s="134">
        <v>0.35</v>
      </c>
      <c r="E266" s="135" t="s">
        <v>252</v>
      </c>
      <c r="F266" s="148">
        <v>604</v>
      </c>
      <c r="G266" s="117">
        <v>549</v>
      </c>
      <c r="H266" s="109">
        <v>499</v>
      </c>
      <c r="I266" s="109">
        <v>389</v>
      </c>
      <c r="J266" s="109">
        <v>0</v>
      </c>
      <c r="K266" s="148">
        <f t="shared" si="28"/>
        <v>389</v>
      </c>
      <c r="L266" s="158">
        <f t="shared" si="29"/>
        <v>0.29143897996357016</v>
      </c>
      <c r="M266" s="58">
        <v>549</v>
      </c>
      <c r="N266" s="59">
        <v>0</v>
      </c>
      <c r="O266" s="60">
        <f t="shared" si="30"/>
        <v>389</v>
      </c>
      <c r="P266" s="15">
        <f t="shared" si="27"/>
        <v>0.29143897996357016</v>
      </c>
      <c r="Q266" s="61">
        <v>549</v>
      </c>
      <c r="R266" s="62">
        <v>0</v>
      </c>
      <c r="S266" s="63">
        <f t="shared" si="31"/>
        <v>389</v>
      </c>
      <c r="T266" s="17">
        <f t="shared" si="32"/>
        <v>0.29143897996357016</v>
      </c>
    </row>
    <row r="267" spans="1:20" s="5" customFormat="1" ht="12.75" customHeight="1">
      <c r="A267" s="193" t="s">
        <v>316</v>
      </c>
      <c r="B267" s="132" t="s">
        <v>76</v>
      </c>
      <c r="C267" s="264"/>
      <c r="D267" s="134">
        <v>0.3</v>
      </c>
      <c r="E267" s="135" t="s">
        <v>253</v>
      </c>
      <c r="F267" s="148">
        <v>307</v>
      </c>
      <c r="G267" s="117">
        <v>279</v>
      </c>
      <c r="H267" s="109">
        <v>259</v>
      </c>
      <c r="I267" s="109">
        <v>209</v>
      </c>
      <c r="J267" s="109">
        <v>3</v>
      </c>
      <c r="K267" s="148">
        <f t="shared" si="28"/>
        <v>206</v>
      </c>
      <c r="L267" s="158">
        <f t="shared" si="29"/>
        <v>0.26164874551971329</v>
      </c>
      <c r="M267" s="175">
        <v>249</v>
      </c>
      <c r="N267" s="172">
        <v>8</v>
      </c>
      <c r="O267" s="60">
        <f t="shared" si="30"/>
        <v>198</v>
      </c>
      <c r="P267" s="15">
        <f t="shared" si="27"/>
        <v>0.20481927710843373</v>
      </c>
      <c r="Q267" s="175">
        <v>249</v>
      </c>
      <c r="R267" s="172">
        <v>8</v>
      </c>
      <c r="S267" s="63">
        <f t="shared" si="31"/>
        <v>198</v>
      </c>
      <c r="T267" s="17">
        <f t="shared" si="32"/>
        <v>0.20481927710843373</v>
      </c>
    </row>
    <row r="268" spans="1:20" s="5" customFormat="1" ht="12.75" customHeight="1">
      <c r="A268" s="193" t="s">
        <v>50</v>
      </c>
      <c r="B268" s="132" t="s">
        <v>76</v>
      </c>
      <c r="C268" s="264"/>
      <c r="D268" s="134">
        <v>0.3</v>
      </c>
      <c r="E268" s="135" t="s">
        <v>254</v>
      </c>
      <c r="F268" s="148">
        <v>461</v>
      </c>
      <c r="G268" s="118">
        <v>419</v>
      </c>
      <c r="H268" s="109">
        <v>399</v>
      </c>
      <c r="I268" s="109">
        <v>324</v>
      </c>
      <c r="J268" s="109">
        <v>4</v>
      </c>
      <c r="K268" s="148">
        <f t="shared" si="28"/>
        <v>320</v>
      </c>
      <c r="L268" s="158">
        <f t="shared" si="29"/>
        <v>0.23627684964200477</v>
      </c>
      <c r="M268" s="58">
        <v>419</v>
      </c>
      <c r="N268" s="59">
        <v>0</v>
      </c>
      <c r="O268" s="60">
        <f t="shared" si="30"/>
        <v>320</v>
      </c>
      <c r="P268" s="15">
        <f t="shared" si="27"/>
        <v>0.23627684964200477</v>
      </c>
      <c r="Q268" s="61">
        <v>419</v>
      </c>
      <c r="R268" s="62">
        <v>0</v>
      </c>
      <c r="S268" s="63">
        <f t="shared" si="31"/>
        <v>320</v>
      </c>
      <c r="T268" s="17">
        <f t="shared" si="32"/>
        <v>0.23627684964200477</v>
      </c>
    </row>
    <row r="269" spans="1:20" s="5" customFormat="1" ht="12" customHeight="1">
      <c r="A269" s="193" t="s">
        <v>317</v>
      </c>
      <c r="B269" s="132" t="s">
        <v>76</v>
      </c>
      <c r="C269" s="264"/>
      <c r="D269" s="134">
        <v>0.3</v>
      </c>
      <c r="E269" s="135" t="s">
        <v>254</v>
      </c>
      <c r="F269" s="148">
        <v>428</v>
      </c>
      <c r="G269" s="118">
        <v>389</v>
      </c>
      <c r="H269" s="109">
        <v>379</v>
      </c>
      <c r="I269" s="109">
        <v>308</v>
      </c>
      <c r="J269" s="109">
        <v>4</v>
      </c>
      <c r="K269" s="148">
        <f t="shared" si="28"/>
        <v>304</v>
      </c>
      <c r="L269" s="158">
        <f t="shared" si="29"/>
        <v>0.21850899742930591</v>
      </c>
      <c r="M269" s="58">
        <v>389</v>
      </c>
      <c r="N269" s="59">
        <v>0</v>
      </c>
      <c r="O269" s="60">
        <f t="shared" si="30"/>
        <v>304</v>
      </c>
      <c r="P269" s="15">
        <f t="shared" si="27"/>
        <v>0.21850899742930591</v>
      </c>
      <c r="Q269" s="61">
        <v>389</v>
      </c>
      <c r="R269" s="62">
        <v>0</v>
      </c>
      <c r="S269" s="63">
        <f t="shared" si="31"/>
        <v>304</v>
      </c>
      <c r="T269" s="17">
        <f t="shared" si="32"/>
        <v>0.21850899742930591</v>
      </c>
    </row>
    <row r="270" spans="1:20" s="5" customFormat="1" ht="12" customHeight="1">
      <c r="A270" s="193" t="s">
        <v>537</v>
      </c>
      <c r="B270" s="132" t="s">
        <v>76</v>
      </c>
      <c r="C270" s="265" t="s">
        <v>5</v>
      </c>
      <c r="D270" s="134">
        <v>0.3</v>
      </c>
      <c r="E270" s="135" t="s">
        <v>539</v>
      </c>
      <c r="F270" s="148">
        <v>483</v>
      </c>
      <c r="G270" s="118">
        <v>439</v>
      </c>
      <c r="H270" s="109">
        <v>399</v>
      </c>
      <c r="I270" s="109">
        <v>324</v>
      </c>
      <c r="J270" s="109">
        <v>0</v>
      </c>
      <c r="K270" s="148">
        <f t="shared" si="28"/>
        <v>324</v>
      </c>
      <c r="L270" s="158">
        <f t="shared" si="29"/>
        <v>0.26195899772209569</v>
      </c>
      <c r="M270" s="175">
        <v>399</v>
      </c>
      <c r="N270" s="59">
        <v>0</v>
      </c>
      <c r="O270" s="60">
        <f t="shared" si="30"/>
        <v>324</v>
      </c>
      <c r="P270" s="15">
        <f t="shared" si="27"/>
        <v>0.18796992481203006</v>
      </c>
      <c r="Q270" s="175">
        <v>349</v>
      </c>
      <c r="R270" s="172">
        <v>40</v>
      </c>
      <c r="S270" s="63">
        <f t="shared" si="31"/>
        <v>284</v>
      </c>
      <c r="T270" s="17">
        <f t="shared" si="32"/>
        <v>0.18624641833810887</v>
      </c>
    </row>
    <row r="271" spans="1:20" s="5" customFormat="1" ht="12" customHeight="1">
      <c r="A271" s="193" t="s">
        <v>538</v>
      </c>
      <c r="B271" s="132" t="s">
        <v>76</v>
      </c>
      <c r="C271" s="265" t="s">
        <v>5</v>
      </c>
      <c r="D271" s="134">
        <v>0.3</v>
      </c>
      <c r="E271" s="135" t="s">
        <v>539</v>
      </c>
      <c r="F271" s="148">
        <v>428</v>
      </c>
      <c r="G271" s="118">
        <v>389</v>
      </c>
      <c r="H271" s="109">
        <v>349</v>
      </c>
      <c r="I271" s="109">
        <v>283</v>
      </c>
      <c r="J271" s="109">
        <v>0</v>
      </c>
      <c r="K271" s="148">
        <f t="shared" si="28"/>
        <v>283</v>
      </c>
      <c r="L271" s="158">
        <f t="shared" si="29"/>
        <v>0.27249357326478146</v>
      </c>
      <c r="M271" s="175">
        <v>349</v>
      </c>
      <c r="N271" s="59">
        <v>0</v>
      </c>
      <c r="O271" s="60">
        <f t="shared" si="30"/>
        <v>283</v>
      </c>
      <c r="P271" s="15">
        <f t="shared" si="27"/>
        <v>0.18911174785100288</v>
      </c>
      <c r="Q271" s="175">
        <v>299</v>
      </c>
      <c r="R271" s="172">
        <v>40</v>
      </c>
      <c r="S271" s="63">
        <f t="shared" si="31"/>
        <v>243</v>
      </c>
      <c r="T271" s="17">
        <f t="shared" si="32"/>
        <v>0.18729096989966554</v>
      </c>
    </row>
    <row r="272" spans="1:20" s="5" customFormat="1" ht="12.75" customHeight="1">
      <c r="A272" s="193" t="s">
        <v>26</v>
      </c>
      <c r="B272" s="132" t="s">
        <v>76</v>
      </c>
      <c r="C272" s="276"/>
      <c r="D272" s="134">
        <v>0.3</v>
      </c>
      <c r="E272" s="135" t="s">
        <v>255</v>
      </c>
      <c r="F272" s="148">
        <v>549</v>
      </c>
      <c r="G272" s="118">
        <v>499</v>
      </c>
      <c r="H272" s="109">
        <v>449</v>
      </c>
      <c r="I272" s="109">
        <v>366</v>
      </c>
      <c r="J272" s="109">
        <v>5</v>
      </c>
      <c r="K272" s="148">
        <f t="shared" si="28"/>
        <v>361</v>
      </c>
      <c r="L272" s="158">
        <f t="shared" si="29"/>
        <v>0.27655310621242485</v>
      </c>
      <c r="M272" s="58">
        <v>499</v>
      </c>
      <c r="N272" s="59">
        <v>0</v>
      </c>
      <c r="O272" s="60">
        <f t="shared" si="30"/>
        <v>361</v>
      </c>
      <c r="P272" s="15">
        <f t="shared" si="27"/>
        <v>0.27655310621242485</v>
      </c>
      <c r="Q272" s="61">
        <v>499</v>
      </c>
      <c r="R272" s="62">
        <v>0</v>
      </c>
      <c r="S272" s="63">
        <f t="shared" si="31"/>
        <v>361</v>
      </c>
      <c r="T272" s="17">
        <f t="shared" si="32"/>
        <v>0.27655310621242485</v>
      </c>
    </row>
    <row r="273" spans="1:20" s="5" customFormat="1" ht="12.75" customHeight="1">
      <c r="A273" s="193" t="s">
        <v>318</v>
      </c>
      <c r="B273" s="132" t="s">
        <v>76</v>
      </c>
      <c r="C273" s="276"/>
      <c r="D273" s="134">
        <v>0.3</v>
      </c>
      <c r="E273" s="135" t="s">
        <v>255</v>
      </c>
      <c r="F273" s="148">
        <v>527</v>
      </c>
      <c r="G273" s="117">
        <v>479</v>
      </c>
      <c r="H273" s="109">
        <v>429</v>
      </c>
      <c r="I273" s="109">
        <v>350</v>
      </c>
      <c r="J273" s="109">
        <v>4</v>
      </c>
      <c r="K273" s="148">
        <f t="shared" si="28"/>
        <v>346</v>
      </c>
      <c r="L273" s="158">
        <f t="shared" si="29"/>
        <v>0.27766179540709812</v>
      </c>
      <c r="M273" s="58">
        <v>479</v>
      </c>
      <c r="N273" s="59">
        <v>0</v>
      </c>
      <c r="O273" s="60">
        <f t="shared" si="30"/>
        <v>346</v>
      </c>
      <c r="P273" s="15">
        <f t="shared" si="27"/>
        <v>0.27766179540709812</v>
      </c>
      <c r="Q273" s="61">
        <v>479</v>
      </c>
      <c r="R273" s="62">
        <v>0</v>
      </c>
      <c r="S273" s="63">
        <f t="shared" si="31"/>
        <v>346</v>
      </c>
      <c r="T273" s="17">
        <f t="shared" si="32"/>
        <v>0.27766179540709812</v>
      </c>
    </row>
    <row r="274" spans="1:20" s="5" customFormat="1" ht="12.75" customHeight="1">
      <c r="A274" s="193" t="s">
        <v>540</v>
      </c>
      <c r="B274" s="132" t="s">
        <v>76</v>
      </c>
      <c r="C274" s="265" t="s">
        <v>5</v>
      </c>
      <c r="D274" s="134">
        <v>0.3</v>
      </c>
      <c r="E274" s="135" t="s">
        <v>542</v>
      </c>
      <c r="F274" s="148">
        <v>560</v>
      </c>
      <c r="G274" s="118">
        <v>509</v>
      </c>
      <c r="H274" s="109">
        <v>449</v>
      </c>
      <c r="I274" s="109">
        <v>366</v>
      </c>
      <c r="J274" s="109">
        <v>0</v>
      </c>
      <c r="K274" s="148">
        <f t="shared" si="28"/>
        <v>366</v>
      </c>
      <c r="L274" s="158">
        <f t="shared" si="29"/>
        <v>0.28094302554027506</v>
      </c>
      <c r="M274" s="175">
        <v>449</v>
      </c>
      <c r="N274" s="59">
        <v>0</v>
      </c>
      <c r="O274" s="60">
        <f t="shared" si="30"/>
        <v>366</v>
      </c>
      <c r="P274" s="15">
        <f t="shared" si="27"/>
        <v>0.18485523385300667</v>
      </c>
      <c r="Q274" s="175">
        <v>449</v>
      </c>
      <c r="R274" s="62">
        <v>0</v>
      </c>
      <c r="S274" s="63">
        <f t="shared" si="31"/>
        <v>366</v>
      </c>
      <c r="T274" s="17">
        <f t="shared" si="32"/>
        <v>0.18485523385300667</v>
      </c>
    </row>
    <row r="275" spans="1:20" s="5" customFormat="1" ht="12.75" customHeight="1">
      <c r="A275" s="193" t="s">
        <v>541</v>
      </c>
      <c r="B275" s="132" t="s">
        <v>76</v>
      </c>
      <c r="C275" s="265" t="s">
        <v>5</v>
      </c>
      <c r="D275" s="134">
        <v>0.3</v>
      </c>
      <c r="E275" s="135" t="s">
        <v>542</v>
      </c>
      <c r="F275" s="148">
        <v>505</v>
      </c>
      <c r="G275" s="118">
        <v>459</v>
      </c>
      <c r="H275" s="109">
        <v>399</v>
      </c>
      <c r="I275" s="109">
        <v>325</v>
      </c>
      <c r="J275" s="109">
        <v>0</v>
      </c>
      <c r="K275" s="148">
        <f t="shared" si="28"/>
        <v>325</v>
      </c>
      <c r="L275" s="158">
        <f t="shared" si="29"/>
        <v>0.29193899782135074</v>
      </c>
      <c r="M275" s="175">
        <v>399</v>
      </c>
      <c r="N275" s="59">
        <v>0</v>
      </c>
      <c r="O275" s="60">
        <f t="shared" si="30"/>
        <v>325</v>
      </c>
      <c r="P275" s="15">
        <f t="shared" si="27"/>
        <v>0.18546365914786966</v>
      </c>
      <c r="Q275" s="175">
        <v>399</v>
      </c>
      <c r="R275" s="62">
        <v>0</v>
      </c>
      <c r="S275" s="63">
        <f t="shared" si="31"/>
        <v>325</v>
      </c>
      <c r="T275" s="17">
        <f t="shared" si="32"/>
        <v>0.18546365914786966</v>
      </c>
    </row>
    <row r="276" spans="1:20" s="5" customFormat="1" ht="12.75" customHeight="1">
      <c r="A276" s="193" t="s">
        <v>30</v>
      </c>
      <c r="B276" s="132" t="s">
        <v>76</v>
      </c>
      <c r="C276" s="264"/>
      <c r="D276" s="134">
        <v>0.3</v>
      </c>
      <c r="E276" s="135" t="s">
        <v>256</v>
      </c>
      <c r="F276" s="148">
        <v>736</v>
      </c>
      <c r="G276" s="118">
        <v>669</v>
      </c>
      <c r="H276" s="109">
        <v>569</v>
      </c>
      <c r="I276" s="109">
        <v>448</v>
      </c>
      <c r="J276" s="109">
        <v>0</v>
      </c>
      <c r="K276" s="148">
        <f t="shared" si="28"/>
        <v>448</v>
      </c>
      <c r="L276" s="158">
        <f t="shared" si="29"/>
        <v>0.33034379671150971</v>
      </c>
      <c r="M276" s="58">
        <v>669</v>
      </c>
      <c r="N276" s="59">
        <v>0</v>
      </c>
      <c r="O276" s="60">
        <f t="shared" si="30"/>
        <v>448</v>
      </c>
      <c r="P276" s="15">
        <f t="shared" si="27"/>
        <v>0.33034379671150971</v>
      </c>
      <c r="Q276" s="61">
        <v>669</v>
      </c>
      <c r="R276" s="62">
        <v>0</v>
      </c>
      <c r="S276" s="63">
        <f t="shared" si="31"/>
        <v>448</v>
      </c>
      <c r="T276" s="17">
        <f t="shared" si="32"/>
        <v>0.33034379671150971</v>
      </c>
    </row>
    <row r="277" spans="1:20" s="5" customFormat="1" ht="12.75" customHeight="1">
      <c r="A277" s="193" t="s">
        <v>25</v>
      </c>
      <c r="B277" s="132" t="s">
        <v>76</v>
      </c>
      <c r="C277" s="264"/>
      <c r="D277" s="134">
        <v>0.3</v>
      </c>
      <c r="E277" s="135" t="s">
        <v>255</v>
      </c>
      <c r="F277" s="148">
        <v>549</v>
      </c>
      <c r="G277" s="117">
        <v>499</v>
      </c>
      <c r="H277" s="109">
        <v>449</v>
      </c>
      <c r="I277" s="109">
        <v>365</v>
      </c>
      <c r="J277" s="109">
        <v>5</v>
      </c>
      <c r="K277" s="148">
        <f t="shared" si="28"/>
        <v>360</v>
      </c>
      <c r="L277" s="158">
        <f t="shared" si="29"/>
        <v>0.27855711422845691</v>
      </c>
      <c r="M277" s="58">
        <v>499</v>
      </c>
      <c r="N277" s="59">
        <v>0</v>
      </c>
      <c r="O277" s="60">
        <f t="shared" si="30"/>
        <v>360</v>
      </c>
      <c r="P277" s="15">
        <f t="shared" si="27"/>
        <v>0.27855711422845691</v>
      </c>
      <c r="Q277" s="61">
        <v>499</v>
      </c>
      <c r="R277" s="62">
        <v>0</v>
      </c>
      <c r="S277" s="63">
        <f t="shared" si="31"/>
        <v>360</v>
      </c>
      <c r="T277" s="17">
        <f t="shared" si="32"/>
        <v>0.27855711422845691</v>
      </c>
    </row>
    <row r="278" spans="1:20" s="5" customFormat="1" ht="12.75" customHeight="1">
      <c r="A278" s="193" t="s">
        <v>543</v>
      </c>
      <c r="B278" s="132" t="s">
        <v>76</v>
      </c>
      <c r="C278" s="265" t="s">
        <v>5</v>
      </c>
      <c r="D278" s="134">
        <v>0.3</v>
      </c>
      <c r="E278" s="135" t="s">
        <v>549</v>
      </c>
      <c r="F278" s="148">
        <v>824</v>
      </c>
      <c r="G278" s="117">
        <v>749</v>
      </c>
      <c r="H278" s="109">
        <v>649</v>
      </c>
      <c r="I278" s="109">
        <v>511</v>
      </c>
      <c r="J278" s="109">
        <v>0</v>
      </c>
      <c r="K278" s="148">
        <f t="shared" si="28"/>
        <v>511</v>
      </c>
      <c r="L278" s="158">
        <f t="shared" si="29"/>
        <v>0.31775700934579437</v>
      </c>
      <c r="M278" s="58">
        <v>749</v>
      </c>
      <c r="N278" s="59">
        <v>0</v>
      </c>
      <c r="O278" s="60">
        <f t="shared" si="30"/>
        <v>511</v>
      </c>
      <c r="P278" s="15">
        <f t="shared" si="27"/>
        <v>0.31775700934579437</v>
      </c>
      <c r="Q278" s="175">
        <v>649</v>
      </c>
      <c r="R278" s="62">
        <v>0</v>
      </c>
      <c r="S278" s="63">
        <f t="shared" si="31"/>
        <v>511</v>
      </c>
      <c r="T278" s="17">
        <f t="shared" si="32"/>
        <v>0.21263482280431434</v>
      </c>
    </row>
    <row r="279" spans="1:20" s="5" customFormat="1" ht="12.75" customHeight="1">
      <c r="A279" s="191" t="s">
        <v>544</v>
      </c>
      <c r="B279" s="132" t="s">
        <v>76</v>
      </c>
      <c r="C279" s="265" t="s">
        <v>5</v>
      </c>
      <c r="D279" s="134">
        <v>0.3</v>
      </c>
      <c r="E279" s="135" t="s">
        <v>549</v>
      </c>
      <c r="F279" s="150">
        <v>769</v>
      </c>
      <c r="G279" s="118">
        <v>699</v>
      </c>
      <c r="H279" s="111">
        <v>599</v>
      </c>
      <c r="I279" s="111">
        <v>472</v>
      </c>
      <c r="J279" s="111">
        <v>0</v>
      </c>
      <c r="K279" s="150">
        <f t="shared" si="28"/>
        <v>472</v>
      </c>
      <c r="L279" s="160">
        <f t="shared" si="29"/>
        <v>0.32474964234620884</v>
      </c>
      <c r="M279" s="85">
        <v>699</v>
      </c>
      <c r="N279" s="86">
        <v>0</v>
      </c>
      <c r="O279" s="89">
        <f t="shared" si="30"/>
        <v>472</v>
      </c>
      <c r="P279" s="14">
        <f t="shared" si="27"/>
        <v>0.32474964234620884</v>
      </c>
      <c r="Q279" s="176">
        <v>599</v>
      </c>
      <c r="R279" s="88">
        <v>0</v>
      </c>
      <c r="S279" s="90">
        <f t="shared" si="31"/>
        <v>472</v>
      </c>
      <c r="T279" s="19">
        <f t="shared" si="32"/>
        <v>0.21202003338898165</v>
      </c>
    </row>
    <row r="280" spans="1:20" s="5" customFormat="1" ht="12.75" customHeight="1">
      <c r="A280" s="193" t="s">
        <v>545</v>
      </c>
      <c r="B280" s="132" t="s">
        <v>76</v>
      </c>
      <c r="C280" s="249" t="s">
        <v>5</v>
      </c>
      <c r="D280" s="134">
        <v>0.3</v>
      </c>
      <c r="E280" s="135" t="s">
        <v>550</v>
      </c>
      <c r="F280" s="148">
        <v>637</v>
      </c>
      <c r="G280" s="117">
        <v>579</v>
      </c>
      <c r="H280" s="109">
        <v>519</v>
      </c>
      <c r="I280" s="109">
        <v>409</v>
      </c>
      <c r="J280" s="109">
        <v>0</v>
      </c>
      <c r="K280" s="148">
        <f t="shared" si="28"/>
        <v>409</v>
      </c>
      <c r="L280" s="158">
        <f t="shared" si="29"/>
        <v>0.29360967184801384</v>
      </c>
      <c r="M280" s="176">
        <v>519</v>
      </c>
      <c r="N280" s="86">
        <v>0</v>
      </c>
      <c r="O280" s="89">
        <f t="shared" si="30"/>
        <v>409</v>
      </c>
      <c r="P280" s="14">
        <f t="shared" si="27"/>
        <v>0.2119460500963391</v>
      </c>
      <c r="Q280" s="176">
        <v>519</v>
      </c>
      <c r="R280" s="88">
        <v>0</v>
      </c>
      <c r="S280" s="90">
        <f t="shared" si="31"/>
        <v>409</v>
      </c>
      <c r="T280" s="19">
        <f t="shared" si="32"/>
        <v>0.2119460500963391</v>
      </c>
    </row>
    <row r="281" spans="1:20" s="5" customFormat="1" ht="12.75" customHeight="1">
      <c r="A281" s="191" t="s">
        <v>546</v>
      </c>
      <c r="B281" s="132" t="s">
        <v>76</v>
      </c>
      <c r="C281" s="265" t="s">
        <v>5</v>
      </c>
      <c r="D281" s="134">
        <v>0.3</v>
      </c>
      <c r="E281" s="254" t="s">
        <v>550</v>
      </c>
      <c r="F281" s="150">
        <v>582</v>
      </c>
      <c r="G281" s="118">
        <v>529</v>
      </c>
      <c r="H281" s="111">
        <v>469</v>
      </c>
      <c r="I281" s="111">
        <v>369</v>
      </c>
      <c r="J281" s="111">
        <v>0</v>
      </c>
      <c r="K281" s="150">
        <f t="shared" si="28"/>
        <v>369</v>
      </c>
      <c r="L281" s="160">
        <f t="shared" si="29"/>
        <v>0.30245746691871456</v>
      </c>
      <c r="M281" s="176">
        <v>469</v>
      </c>
      <c r="N281" s="86">
        <v>0</v>
      </c>
      <c r="O281" s="89">
        <f t="shared" si="30"/>
        <v>369</v>
      </c>
      <c r="P281" s="14">
        <f t="shared" si="27"/>
        <v>0.21321961620469082</v>
      </c>
      <c r="Q281" s="176">
        <v>469</v>
      </c>
      <c r="R281" s="88">
        <v>0</v>
      </c>
      <c r="S281" s="90">
        <f t="shared" si="31"/>
        <v>369</v>
      </c>
      <c r="T281" s="19">
        <f t="shared" si="32"/>
        <v>0.21321961620469082</v>
      </c>
    </row>
    <row r="282" spans="1:20" s="5" customFormat="1" ht="12.75" customHeight="1">
      <c r="A282" s="191" t="s">
        <v>547</v>
      </c>
      <c r="B282" s="132" t="s">
        <v>76</v>
      </c>
      <c r="C282" s="265" t="s">
        <v>5</v>
      </c>
      <c r="D282" s="134">
        <v>0.3</v>
      </c>
      <c r="E282" s="254" t="s">
        <v>551</v>
      </c>
      <c r="F282" s="150">
        <v>714</v>
      </c>
      <c r="G282" s="118">
        <v>649</v>
      </c>
      <c r="H282" s="111">
        <v>599</v>
      </c>
      <c r="I282" s="111">
        <v>471</v>
      </c>
      <c r="J282" s="111">
        <v>0</v>
      </c>
      <c r="K282" s="150">
        <f t="shared" si="28"/>
        <v>471</v>
      </c>
      <c r="L282" s="160">
        <f t="shared" si="29"/>
        <v>0.27426810477657937</v>
      </c>
      <c r="M282" s="176">
        <v>599</v>
      </c>
      <c r="N282" s="86">
        <v>0</v>
      </c>
      <c r="O282" s="89">
        <f t="shared" si="30"/>
        <v>471</v>
      </c>
      <c r="P282" s="14">
        <f t="shared" si="27"/>
        <v>0.21368948247078465</v>
      </c>
      <c r="Q282" s="176">
        <v>599</v>
      </c>
      <c r="R282" s="88">
        <v>0</v>
      </c>
      <c r="S282" s="90">
        <f t="shared" si="31"/>
        <v>471</v>
      </c>
      <c r="T282" s="19">
        <f t="shared" si="32"/>
        <v>0.21368948247078465</v>
      </c>
    </row>
    <row r="283" spans="1:20" s="5" customFormat="1" ht="12.75" customHeight="1" thickBot="1">
      <c r="A283" s="199" t="s">
        <v>548</v>
      </c>
      <c r="B283" s="136" t="s">
        <v>76</v>
      </c>
      <c r="C283" s="277" t="s">
        <v>5</v>
      </c>
      <c r="D283" s="137">
        <v>0.3</v>
      </c>
      <c r="E283" s="266" t="s">
        <v>551</v>
      </c>
      <c r="F283" s="153">
        <v>659</v>
      </c>
      <c r="G283" s="210">
        <v>599</v>
      </c>
      <c r="H283" s="115">
        <v>549</v>
      </c>
      <c r="I283" s="115">
        <v>433</v>
      </c>
      <c r="J283" s="115">
        <v>0</v>
      </c>
      <c r="K283" s="153">
        <f t="shared" si="28"/>
        <v>433</v>
      </c>
      <c r="L283" s="169">
        <f t="shared" si="29"/>
        <v>0.27712854757929883</v>
      </c>
      <c r="M283" s="245">
        <v>549</v>
      </c>
      <c r="N283" s="95">
        <v>0</v>
      </c>
      <c r="O283" s="96">
        <f t="shared" si="30"/>
        <v>433</v>
      </c>
      <c r="P283" s="104">
        <f t="shared" ref="P283:P300" si="33">(M283-O283)/M283</f>
        <v>0.21129326047358835</v>
      </c>
      <c r="Q283" s="245">
        <v>549</v>
      </c>
      <c r="R283" s="97">
        <v>0</v>
      </c>
      <c r="S283" s="98">
        <f t="shared" si="31"/>
        <v>433</v>
      </c>
      <c r="T283" s="106">
        <f t="shared" si="32"/>
        <v>0.21129326047358835</v>
      </c>
    </row>
    <row r="284" spans="1:20" s="5" customFormat="1" ht="12.75" customHeight="1">
      <c r="A284" s="191" t="s">
        <v>52</v>
      </c>
      <c r="B284" s="252" t="s">
        <v>90</v>
      </c>
      <c r="C284" s="253"/>
      <c r="D284" s="255">
        <v>0.22</v>
      </c>
      <c r="E284" s="254" t="s">
        <v>83</v>
      </c>
      <c r="F284" s="150">
        <v>307</v>
      </c>
      <c r="G284" s="118">
        <v>279</v>
      </c>
      <c r="H284" s="111">
        <v>0</v>
      </c>
      <c r="I284" s="111">
        <v>206</v>
      </c>
      <c r="J284" s="111">
        <v>0</v>
      </c>
      <c r="K284" s="150">
        <f t="shared" ref="K284:K288" si="34">IFERROR(I284-J284,I284)</f>
        <v>206</v>
      </c>
      <c r="L284" s="160">
        <f t="shared" ref="L284:L288" si="35">IFERROR((G284-K284)/G284, " ")</f>
        <v>0.26164874551971329</v>
      </c>
      <c r="M284" s="176">
        <v>249</v>
      </c>
      <c r="N284" s="171">
        <v>2</v>
      </c>
      <c r="O284" s="89">
        <f t="shared" si="30"/>
        <v>204</v>
      </c>
      <c r="P284" s="14">
        <f t="shared" si="33"/>
        <v>0.18072289156626506</v>
      </c>
      <c r="Q284" s="176">
        <v>249</v>
      </c>
      <c r="R284" s="171">
        <v>1</v>
      </c>
      <c r="S284" s="90">
        <f t="shared" si="31"/>
        <v>205</v>
      </c>
      <c r="T284" s="19">
        <f t="shared" si="32"/>
        <v>0.17670682730923695</v>
      </c>
    </row>
    <row r="285" spans="1:20" s="5" customFormat="1" ht="12.75" customHeight="1" thickBot="1">
      <c r="A285" s="242" t="s">
        <v>51</v>
      </c>
      <c r="B285" s="288" t="s">
        <v>90</v>
      </c>
      <c r="C285" s="284"/>
      <c r="D285" s="289">
        <v>0.22</v>
      </c>
      <c r="E285" s="285" t="s">
        <v>83</v>
      </c>
      <c r="F285" s="182">
        <v>285</v>
      </c>
      <c r="G285" s="64">
        <v>259</v>
      </c>
      <c r="H285" s="286">
        <v>0</v>
      </c>
      <c r="I285" s="185">
        <v>191</v>
      </c>
      <c r="J285" s="185">
        <v>0</v>
      </c>
      <c r="K285" s="151">
        <f t="shared" si="34"/>
        <v>191</v>
      </c>
      <c r="L285" s="168">
        <f t="shared" si="35"/>
        <v>0.26254826254826252</v>
      </c>
      <c r="M285" s="302">
        <v>229</v>
      </c>
      <c r="N285" s="300">
        <v>4</v>
      </c>
      <c r="O285" s="297">
        <f t="shared" si="30"/>
        <v>187</v>
      </c>
      <c r="P285" s="298">
        <f t="shared" si="33"/>
        <v>0.18340611353711792</v>
      </c>
      <c r="Q285" s="302">
        <v>229</v>
      </c>
      <c r="R285" s="300">
        <v>4</v>
      </c>
      <c r="S285" s="293">
        <f t="shared" si="31"/>
        <v>187</v>
      </c>
      <c r="T285" s="294">
        <f t="shared" si="32"/>
        <v>0.18340611353711792</v>
      </c>
    </row>
    <row r="286" spans="1:20" s="5" customFormat="1" ht="12.75" customHeight="1">
      <c r="A286" s="198" t="s">
        <v>11</v>
      </c>
      <c r="B286" s="272" t="s">
        <v>65</v>
      </c>
      <c r="C286" s="273"/>
      <c r="D286" s="274" t="s">
        <v>269</v>
      </c>
      <c r="E286" s="275" t="s">
        <v>107</v>
      </c>
      <c r="F286" s="147">
        <v>0</v>
      </c>
      <c r="G286" s="117">
        <v>49</v>
      </c>
      <c r="H286" s="113">
        <v>0</v>
      </c>
      <c r="I286" s="113">
        <v>37</v>
      </c>
      <c r="J286" s="113">
        <v>0</v>
      </c>
      <c r="K286" s="147">
        <f t="shared" si="34"/>
        <v>37</v>
      </c>
      <c r="L286" s="161">
        <f t="shared" si="35"/>
        <v>0.24489795918367346</v>
      </c>
      <c r="M286" s="123">
        <v>49</v>
      </c>
      <c r="N286" s="124">
        <v>0</v>
      </c>
      <c r="O286" s="125">
        <f t="shared" si="30"/>
        <v>37</v>
      </c>
      <c r="P286" s="189">
        <f t="shared" si="33"/>
        <v>0.24489795918367346</v>
      </c>
      <c r="Q286" s="126">
        <v>49</v>
      </c>
      <c r="R286" s="127">
        <v>0</v>
      </c>
      <c r="S286" s="128">
        <f t="shared" si="31"/>
        <v>37</v>
      </c>
      <c r="T286" s="129">
        <f t="shared" si="32"/>
        <v>0.24489795918367346</v>
      </c>
    </row>
    <row r="287" spans="1:20" s="5" customFormat="1" ht="12.75" customHeight="1">
      <c r="A287" s="193" t="s">
        <v>7</v>
      </c>
      <c r="B287" s="132" t="s">
        <v>65</v>
      </c>
      <c r="C287" s="264"/>
      <c r="D287" s="134" t="s">
        <v>269</v>
      </c>
      <c r="E287" s="135" t="s">
        <v>105</v>
      </c>
      <c r="F287" s="148">
        <v>0</v>
      </c>
      <c r="G287" s="118">
        <v>49</v>
      </c>
      <c r="H287" s="109">
        <v>0</v>
      </c>
      <c r="I287" s="109">
        <v>37</v>
      </c>
      <c r="J287" s="109">
        <v>0</v>
      </c>
      <c r="K287" s="148">
        <f t="shared" si="34"/>
        <v>37</v>
      </c>
      <c r="L287" s="158">
        <f t="shared" si="35"/>
        <v>0.24489795918367346</v>
      </c>
      <c r="M287" s="58">
        <v>49</v>
      </c>
      <c r="N287" s="59">
        <v>0</v>
      </c>
      <c r="O287" s="60">
        <f t="shared" si="30"/>
        <v>37</v>
      </c>
      <c r="P287" s="15">
        <f t="shared" si="33"/>
        <v>0.24489795918367346</v>
      </c>
      <c r="Q287" s="61">
        <v>49</v>
      </c>
      <c r="R287" s="62">
        <v>0</v>
      </c>
      <c r="S287" s="63">
        <f t="shared" si="31"/>
        <v>37</v>
      </c>
      <c r="T287" s="17">
        <f t="shared" si="32"/>
        <v>0.24489795918367346</v>
      </c>
    </row>
    <row r="288" spans="1:20" s="5" customFormat="1" ht="12.75" customHeight="1">
      <c r="A288" s="193" t="s">
        <v>8</v>
      </c>
      <c r="B288" s="132" t="s">
        <v>65</v>
      </c>
      <c r="C288" s="264"/>
      <c r="D288" s="134" t="s">
        <v>269</v>
      </c>
      <c r="E288" s="135" t="s">
        <v>106</v>
      </c>
      <c r="F288" s="148">
        <v>0</v>
      </c>
      <c r="G288" s="117">
        <v>49</v>
      </c>
      <c r="H288" s="109">
        <v>0</v>
      </c>
      <c r="I288" s="109">
        <v>37</v>
      </c>
      <c r="J288" s="109">
        <v>0</v>
      </c>
      <c r="K288" s="148">
        <f t="shared" si="34"/>
        <v>37</v>
      </c>
      <c r="L288" s="158">
        <f t="shared" si="35"/>
        <v>0.24489795918367346</v>
      </c>
      <c r="M288" s="58">
        <v>49</v>
      </c>
      <c r="N288" s="59">
        <v>0</v>
      </c>
      <c r="O288" s="60">
        <f t="shared" si="30"/>
        <v>37</v>
      </c>
      <c r="P288" s="15">
        <f t="shared" si="33"/>
        <v>0.24489795918367346</v>
      </c>
      <c r="Q288" s="61">
        <v>49</v>
      </c>
      <c r="R288" s="62">
        <v>0</v>
      </c>
      <c r="S288" s="63">
        <f t="shared" si="31"/>
        <v>37</v>
      </c>
      <c r="T288" s="17">
        <f t="shared" si="32"/>
        <v>0.24489795918367346</v>
      </c>
    </row>
    <row r="289" spans="1:20" s="5" customFormat="1" ht="12.75" customHeight="1">
      <c r="A289" s="193" t="s">
        <v>9</v>
      </c>
      <c r="B289" s="132" t="s">
        <v>65</v>
      </c>
      <c r="C289" s="264"/>
      <c r="D289" s="134" t="s">
        <v>269</v>
      </c>
      <c r="E289" s="135" t="s">
        <v>107</v>
      </c>
      <c r="F289" s="148">
        <v>0</v>
      </c>
      <c r="G289" s="117">
        <v>49</v>
      </c>
      <c r="H289" s="109">
        <v>0</v>
      </c>
      <c r="I289" s="109">
        <v>37</v>
      </c>
      <c r="J289" s="109">
        <v>0</v>
      </c>
      <c r="K289" s="148">
        <f t="shared" ref="K289:K300" si="36">IFERROR(I289-J289,I289)</f>
        <v>37</v>
      </c>
      <c r="L289" s="158">
        <f t="shared" ref="L289:L300" si="37">IFERROR((G289-K289)/G289, " ")</f>
        <v>0.24489795918367346</v>
      </c>
      <c r="M289" s="58">
        <v>49</v>
      </c>
      <c r="N289" s="59">
        <v>0</v>
      </c>
      <c r="O289" s="60">
        <f t="shared" si="30"/>
        <v>37</v>
      </c>
      <c r="P289" s="15">
        <f t="shared" si="33"/>
        <v>0.24489795918367346</v>
      </c>
      <c r="Q289" s="61">
        <v>49</v>
      </c>
      <c r="R289" s="62">
        <v>0</v>
      </c>
      <c r="S289" s="63">
        <f t="shared" si="31"/>
        <v>37</v>
      </c>
      <c r="T289" s="17">
        <f t="shared" si="32"/>
        <v>0.24489795918367346</v>
      </c>
    </row>
    <row r="290" spans="1:20" s="5" customFormat="1" ht="12.75" customHeight="1" thickBot="1">
      <c r="A290" s="192" t="s">
        <v>10</v>
      </c>
      <c r="B290" s="136" t="s">
        <v>65</v>
      </c>
      <c r="C290" s="37"/>
      <c r="D290" s="137" t="s">
        <v>269</v>
      </c>
      <c r="E290" s="138" t="s">
        <v>107</v>
      </c>
      <c r="F290" s="149">
        <v>0</v>
      </c>
      <c r="G290" s="64">
        <v>49</v>
      </c>
      <c r="H290" s="110">
        <v>0</v>
      </c>
      <c r="I290" s="110">
        <v>37</v>
      </c>
      <c r="J290" s="110">
        <v>0</v>
      </c>
      <c r="K290" s="149">
        <f t="shared" si="36"/>
        <v>37</v>
      </c>
      <c r="L290" s="159">
        <f t="shared" si="37"/>
        <v>0.24489795918367346</v>
      </c>
      <c r="M290" s="65">
        <v>49</v>
      </c>
      <c r="N290" s="66">
        <v>0</v>
      </c>
      <c r="O290" s="67">
        <f t="shared" si="30"/>
        <v>37</v>
      </c>
      <c r="P290" s="16">
        <f t="shared" si="33"/>
        <v>0.24489795918367346</v>
      </c>
      <c r="Q290" s="68">
        <v>49</v>
      </c>
      <c r="R290" s="69">
        <v>0</v>
      </c>
      <c r="S290" s="70">
        <f t="shared" si="31"/>
        <v>37</v>
      </c>
      <c r="T290" s="18">
        <f t="shared" si="32"/>
        <v>0.24489795918367346</v>
      </c>
    </row>
    <row r="291" spans="1:20" s="5" customFormat="1" ht="12.75" customHeight="1" thickBot="1">
      <c r="A291" s="199" t="s">
        <v>12</v>
      </c>
      <c r="B291" s="281" t="s">
        <v>65</v>
      </c>
      <c r="C291" s="290"/>
      <c r="D291" s="282" t="s">
        <v>269</v>
      </c>
      <c r="E291" s="266" t="s">
        <v>56</v>
      </c>
      <c r="F291" s="153">
        <v>0</v>
      </c>
      <c r="G291" s="64">
        <v>25</v>
      </c>
      <c r="H291" s="115">
        <v>0</v>
      </c>
      <c r="I291" s="115">
        <v>19</v>
      </c>
      <c r="J291" s="115">
        <v>0</v>
      </c>
      <c r="K291" s="153">
        <f t="shared" si="36"/>
        <v>19</v>
      </c>
      <c r="L291" s="169">
        <f t="shared" si="37"/>
        <v>0.24</v>
      </c>
      <c r="M291" s="103">
        <v>25</v>
      </c>
      <c r="N291" s="95">
        <v>0</v>
      </c>
      <c r="O291" s="96">
        <f t="shared" si="30"/>
        <v>19</v>
      </c>
      <c r="P291" s="104">
        <f t="shared" si="33"/>
        <v>0.24</v>
      </c>
      <c r="Q291" s="105">
        <v>25</v>
      </c>
      <c r="R291" s="97">
        <v>0</v>
      </c>
      <c r="S291" s="98">
        <f t="shared" si="31"/>
        <v>19</v>
      </c>
      <c r="T291" s="106">
        <f t="shared" si="32"/>
        <v>0.24</v>
      </c>
    </row>
    <row r="292" spans="1:20" s="5" customFormat="1" ht="12.75" customHeight="1">
      <c r="A292" s="200" t="s">
        <v>114</v>
      </c>
      <c r="B292" s="268" t="s">
        <v>65</v>
      </c>
      <c r="C292" s="291"/>
      <c r="D292" s="270" t="s">
        <v>269</v>
      </c>
      <c r="E292" s="271" t="s">
        <v>151</v>
      </c>
      <c r="F292" s="202">
        <v>164</v>
      </c>
      <c r="G292" s="181">
        <v>149</v>
      </c>
      <c r="H292" s="201">
        <v>0</v>
      </c>
      <c r="I292" s="201">
        <v>117</v>
      </c>
      <c r="J292" s="201">
        <v>0</v>
      </c>
      <c r="K292" s="202">
        <f t="shared" si="36"/>
        <v>117</v>
      </c>
      <c r="L292" s="162">
        <f t="shared" si="37"/>
        <v>0.21476510067114093</v>
      </c>
      <c r="M292" s="225">
        <v>149</v>
      </c>
      <c r="N292" s="203">
        <v>0</v>
      </c>
      <c r="O292" s="141">
        <f t="shared" si="30"/>
        <v>117</v>
      </c>
      <c r="P292" s="222">
        <f t="shared" si="33"/>
        <v>0.21476510067114093</v>
      </c>
      <c r="Q292" s="204">
        <v>149</v>
      </c>
      <c r="R292" s="205">
        <v>0</v>
      </c>
      <c r="S292" s="142">
        <f t="shared" si="31"/>
        <v>117</v>
      </c>
      <c r="T292" s="226">
        <f t="shared" si="32"/>
        <v>0.21476510067114093</v>
      </c>
    </row>
    <row r="293" spans="1:20" s="5" customFormat="1" ht="12.75" customHeight="1" thickBot="1">
      <c r="A293" s="192" t="s">
        <v>453</v>
      </c>
      <c r="B293" s="136" t="s">
        <v>65</v>
      </c>
      <c r="C293" s="37"/>
      <c r="D293" s="137" t="s">
        <v>269</v>
      </c>
      <c r="E293" s="138" t="s">
        <v>454</v>
      </c>
      <c r="F293" s="149">
        <v>164</v>
      </c>
      <c r="G293" s="64">
        <v>149</v>
      </c>
      <c r="H293" s="64">
        <v>0</v>
      </c>
      <c r="I293" s="64">
        <v>117</v>
      </c>
      <c r="J293" s="64">
        <v>0</v>
      </c>
      <c r="K293" s="64">
        <f t="shared" si="36"/>
        <v>117</v>
      </c>
      <c r="L293" s="159">
        <f t="shared" si="37"/>
        <v>0.21476510067114093</v>
      </c>
      <c r="M293" s="65">
        <v>149</v>
      </c>
      <c r="N293" s="66">
        <v>0</v>
      </c>
      <c r="O293" s="67">
        <f t="shared" si="30"/>
        <v>117</v>
      </c>
      <c r="P293" s="16">
        <f t="shared" si="33"/>
        <v>0.21476510067114093</v>
      </c>
      <c r="Q293" s="68">
        <v>149</v>
      </c>
      <c r="R293" s="69">
        <v>0</v>
      </c>
      <c r="S293" s="70">
        <f t="shared" si="31"/>
        <v>117</v>
      </c>
      <c r="T293" s="18">
        <f t="shared" si="32"/>
        <v>0.21476510067114093</v>
      </c>
    </row>
    <row r="294" spans="1:20" s="5" customFormat="1" ht="12.75" customHeight="1">
      <c r="A294" s="191" t="s">
        <v>112</v>
      </c>
      <c r="B294" s="252" t="s">
        <v>65</v>
      </c>
      <c r="C294" s="253"/>
      <c r="D294" s="255">
        <v>0.1</v>
      </c>
      <c r="E294" s="254" t="s">
        <v>84</v>
      </c>
      <c r="F294" s="150">
        <v>307</v>
      </c>
      <c r="G294" s="118">
        <v>279</v>
      </c>
      <c r="H294" s="111">
        <v>0</v>
      </c>
      <c r="I294" s="111">
        <v>214</v>
      </c>
      <c r="J294" s="111">
        <v>0</v>
      </c>
      <c r="K294" s="150">
        <f t="shared" si="36"/>
        <v>214</v>
      </c>
      <c r="L294" s="160">
        <f t="shared" si="37"/>
        <v>0.23297491039426524</v>
      </c>
      <c r="M294" s="85">
        <v>279</v>
      </c>
      <c r="N294" s="86">
        <v>0</v>
      </c>
      <c r="O294" s="89">
        <f t="shared" si="30"/>
        <v>214</v>
      </c>
      <c r="P294" s="14">
        <f t="shared" si="33"/>
        <v>0.23297491039426524</v>
      </c>
      <c r="Q294" s="87">
        <v>279</v>
      </c>
      <c r="R294" s="88">
        <v>0</v>
      </c>
      <c r="S294" s="90">
        <f t="shared" si="31"/>
        <v>214</v>
      </c>
      <c r="T294" s="19">
        <f t="shared" si="32"/>
        <v>0.23297491039426524</v>
      </c>
    </row>
    <row r="295" spans="1:20" s="5" customFormat="1" ht="12.75" customHeight="1" thickBot="1">
      <c r="A295" s="192" t="s">
        <v>111</v>
      </c>
      <c r="B295" s="136" t="s">
        <v>65</v>
      </c>
      <c r="C295" s="37"/>
      <c r="D295" s="137">
        <v>0.1</v>
      </c>
      <c r="E295" s="138" t="s">
        <v>84</v>
      </c>
      <c r="F295" s="149">
        <v>285</v>
      </c>
      <c r="G295" s="64">
        <v>259</v>
      </c>
      <c r="H295" s="110">
        <v>0</v>
      </c>
      <c r="I295" s="110">
        <v>199</v>
      </c>
      <c r="J295" s="110">
        <v>0</v>
      </c>
      <c r="K295" s="149">
        <f t="shared" si="36"/>
        <v>199</v>
      </c>
      <c r="L295" s="159">
        <f t="shared" si="37"/>
        <v>0.23166023166023167</v>
      </c>
      <c r="M295" s="65">
        <v>259</v>
      </c>
      <c r="N295" s="66">
        <v>0</v>
      </c>
      <c r="O295" s="67">
        <f t="shared" si="30"/>
        <v>199</v>
      </c>
      <c r="P295" s="16">
        <f t="shared" si="33"/>
        <v>0.23166023166023167</v>
      </c>
      <c r="Q295" s="68">
        <v>259</v>
      </c>
      <c r="R295" s="69">
        <v>0</v>
      </c>
      <c r="S295" s="70">
        <f t="shared" si="31"/>
        <v>199</v>
      </c>
      <c r="T295" s="18">
        <f t="shared" si="32"/>
        <v>0.23166023166023167</v>
      </c>
    </row>
    <row r="296" spans="1:20" s="5" customFormat="1" ht="12.75" customHeight="1">
      <c r="A296" s="191" t="s">
        <v>41</v>
      </c>
      <c r="B296" s="252" t="s">
        <v>65</v>
      </c>
      <c r="C296" s="253"/>
      <c r="D296" s="255" t="s">
        <v>269</v>
      </c>
      <c r="E296" s="254" t="s">
        <v>86</v>
      </c>
      <c r="F296" s="150">
        <v>39</v>
      </c>
      <c r="G296" s="118">
        <v>35</v>
      </c>
      <c r="H296" s="111">
        <v>0</v>
      </c>
      <c r="I296" s="111">
        <v>27</v>
      </c>
      <c r="J296" s="111">
        <v>0</v>
      </c>
      <c r="K296" s="150">
        <f t="shared" si="36"/>
        <v>27</v>
      </c>
      <c r="L296" s="160">
        <f t="shared" si="37"/>
        <v>0.22857142857142856</v>
      </c>
      <c r="M296" s="85">
        <v>35</v>
      </c>
      <c r="N296" s="86">
        <v>0</v>
      </c>
      <c r="O296" s="89">
        <f t="shared" si="30"/>
        <v>27</v>
      </c>
      <c r="P296" s="14">
        <f t="shared" si="33"/>
        <v>0.22857142857142856</v>
      </c>
      <c r="Q296" s="87">
        <v>35</v>
      </c>
      <c r="R296" s="88">
        <v>0</v>
      </c>
      <c r="S296" s="90">
        <f t="shared" si="31"/>
        <v>27</v>
      </c>
      <c r="T296" s="19">
        <f t="shared" si="32"/>
        <v>0.22857142857142856</v>
      </c>
    </row>
    <row r="297" spans="1:20" s="5" customFormat="1" ht="12.75" customHeight="1">
      <c r="A297" s="193" t="s">
        <v>43</v>
      </c>
      <c r="B297" s="132" t="s">
        <v>65</v>
      </c>
      <c r="C297" s="264"/>
      <c r="D297" s="134" t="s">
        <v>269</v>
      </c>
      <c r="E297" s="135" t="s">
        <v>87</v>
      </c>
      <c r="F297" s="148">
        <v>44</v>
      </c>
      <c r="G297" s="117">
        <v>40</v>
      </c>
      <c r="H297" s="109">
        <v>0</v>
      </c>
      <c r="I297" s="109">
        <v>31</v>
      </c>
      <c r="J297" s="109">
        <v>0</v>
      </c>
      <c r="K297" s="148">
        <f t="shared" si="36"/>
        <v>31</v>
      </c>
      <c r="L297" s="158">
        <f t="shared" si="37"/>
        <v>0.22500000000000001</v>
      </c>
      <c r="M297" s="58">
        <v>40</v>
      </c>
      <c r="N297" s="59">
        <v>0</v>
      </c>
      <c r="O297" s="60">
        <f t="shared" si="30"/>
        <v>31</v>
      </c>
      <c r="P297" s="15">
        <f t="shared" si="33"/>
        <v>0.22500000000000001</v>
      </c>
      <c r="Q297" s="61">
        <v>40</v>
      </c>
      <c r="R297" s="62">
        <v>0</v>
      </c>
      <c r="S297" s="63">
        <f t="shared" si="31"/>
        <v>31</v>
      </c>
      <c r="T297" s="17">
        <f t="shared" si="32"/>
        <v>0.22500000000000001</v>
      </c>
    </row>
    <row r="298" spans="1:20" s="5" customFormat="1" ht="12.75" customHeight="1">
      <c r="A298" s="193" t="s">
        <v>42</v>
      </c>
      <c r="B298" s="132" t="s">
        <v>65</v>
      </c>
      <c r="C298" s="264"/>
      <c r="D298" s="134" t="s">
        <v>269</v>
      </c>
      <c r="E298" s="135" t="s">
        <v>85</v>
      </c>
      <c r="F298" s="148">
        <v>39</v>
      </c>
      <c r="G298" s="117">
        <v>35</v>
      </c>
      <c r="H298" s="109">
        <v>0</v>
      </c>
      <c r="I298" s="109">
        <v>27</v>
      </c>
      <c r="J298" s="109">
        <v>0</v>
      </c>
      <c r="K298" s="148">
        <f t="shared" si="36"/>
        <v>27</v>
      </c>
      <c r="L298" s="158">
        <f t="shared" si="37"/>
        <v>0.22857142857142856</v>
      </c>
      <c r="M298" s="58">
        <v>35</v>
      </c>
      <c r="N298" s="59">
        <v>0</v>
      </c>
      <c r="O298" s="60">
        <f t="shared" si="30"/>
        <v>27</v>
      </c>
      <c r="P298" s="15">
        <f t="shared" si="33"/>
        <v>0.22857142857142856</v>
      </c>
      <c r="Q298" s="61">
        <v>35</v>
      </c>
      <c r="R298" s="62">
        <v>0</v>
      </c>
      <c r="S298" s="63">
        <f t="shared" si="31"/>
        <v>27</v>
      </c>
      <c r="T298" s="17">
        <f t="shared" si="32"/>
        <v>0.22857142857142856</v>
      </c>
    </row>
    <row r="299" spans="1:20" s="5" customFormat="1" ht="12.75" customHeight="1" thickBot="1">
      <c r="A299" s="192" t="s">
        <v>115</v>
      </c>
      <c r="B299" s="136" t="s">
        <v>65</v>
      </c>
      <c r="C299" s="37"/>
      <c r="D299" s="137" t="s">
        <v>269</v>
      </c>
      <c r="E299" s="138" t="s">
        <v>144</v>
      </c>
      <c r="F299" s="149">
        <v>12</v>
      </c>
      <c r="G299" s="64">
        <v>10.99</v>
      </c>
      <c r="H299" s="110">
        <v>0</v>
      </c>
      <c r="I299" s="110">
        <v>9</v>
      </c>
      <c r="J299" s="110">
        <v>0</v>
      </c>
      <c r="K299" s="149">
        <f t="shared" si="36"/>
        <v>9</v>
      </c>
      <c r="L299" s="159">
        <f t="shared" si="37"/>
        <v>0.18107370336669701</v>
      </c>
      <c r="M299" s="65">
        <v>10.99</v>
      </c>
      <c r="N299" s="66">
        <v>0</v>
      </c>
      <c r="O299" s="67">
        <f t="shared" si="30"/>
        <v>9</v>
      </c>
      <c r="P299" s="16">
        <f t="shared" si="33"/>
        <v>0.18107370336669701</v>
      </c>
      <c r="Q299" s="68">
        <v>10.99</v>
      </c>
      <c r="R299" s="69">
        <v>0</v>
      </c>
      <c r="S299" s="70">
        <f t="shared" si="31"/>
        <v>9</v>
      </c>
      <c r="T299" s="18">
        <f t="shared" si="32"/>
        <v>0.18107370336669701</v>
      </c>
    </row>
    <row r="300" spans="1:20" s="5" customFormat="1" ht="12.75" customHeight="1" thickBot="1">
      <c r="A300" s="192" t="s">
        <v>142</v>
      </c>
      <c r="B300" s="136" t="s">
        <v>65</v>
      </c>
      <c r="C300" s="37"/>
      <c r="D300" s="137" t="s">
        <v>269</v>
      </c>
      <c r="E300" s="138" t="s">
        <v>143</v>
      </c>
      <c r="F300" s="149">
        <v>65</v>
      </c>
      <c r="G300" s="64">
        <v>59</v>
      </c>
      <c r="H300" s="110">
        <v>0</v>
      </c>
      <c r="I300" s="110">
        <v>47</v>
      </c>
      <c r="J300" s="110">
        <v>0</v>
      </c>
      <c r="K300" s="149">
        <f t="shared" si="36"/>
        <v>47</v>
      </c>
      <c r="L300" s="159">
        <f t="shared" si="37"/>
        <v>0.20338983050847459</v>
      </c>
      <c r="M300" s="65">
        <v>59</v>
      </c>
      <c r="N300" s="66">
        <v>0</v>
      </c>
      <c r="O300" s="67">
        <f t="shared" si="30"/>
        <v>47</v>
      </c>
      <c r="P300" s="16">
        <f t="shared" si="33"/>
        <v>0.20338983050847459</v>
      </c>
      <c r="Q300" s="68">
        <v>59</v>
      </c>
      <c r="R300" s="69">
        <v>0</v>
      </c>
      <c r="S300" s="70">
        <f t="shared" si="31"/>
        <v>47</v>
      </c>
      <c r="T300" s="18">
        <f t="shared" si="32"/>
        <v>0.20338983050847459</v>
      </c>
    </row>
    <row r="301" spans="1:20" ht="12" thickBot="1">
      <c r="L301" s="164"/>
    </row>
    <row r="302" spans="1:20" s="30" customFormat="1" ht="12.75" customHeight="1" thickBot="1">
      <c r="A302" s="11" t="s">
        <v>66</v>
      </c>
      <c r="B302" s="22"/>
      <c r="C302" s="22"/>
      <c r="D302" s="41"/>
      <c r="E302" s="10" t="s">
        <v>59</v>
      </c>
      <c r="F302" s="29"/>
      <c r="G302" s="29"/>
      <c r="H302" s="29"/>
      <c r="I302" s="50"/>
      <c r="J302" s="50"/>
      <c r="K302" s="50"/>
      <c r="L302" s="165"/>
      <c r="M302" s="217"/>
      <c r="N302" s="217"/>
      <c r="O302" s="217"/>
      <c r="P302" s="217"/>
      <c r="Q302" s="217"/>
      <c r="R302" s="217"/>
      <c r="S302" s="217"/>
      <c r="T302" s="217"/>
    </row>
    <row r="303" spans="1:20" s="23" customFormat="1" ht="24.95" customHeight="1" thickBot="1">
      <c r="A303" s="74" t="s">
        <v>0</v>
      </c>
      <c r="B303" s="74" t="s">
        <v>74</v>
      </c>
      <c r="C303" s="74" t="s">
        <v>1</v>
      </c>
      <c r="D303" s="74" t="s">
        <v>91</v>
      </c>
      <c r="E303" s="74" t="s">
        <v>2</v>
      </c>
      <c r="F303" s="74" t="s">
        <v>3</v>
      </c>
      <c r="G303" s="74" t="s">
        <v>4</v>
      </c>
      <c r="H303" s="74" t="s">
        <v>325</v>
      </c>
      <c r="I303" s="74" t="s">
        <v>44</v>
      </c>
      <c r="J303" s="74" t="s">
        <v>561</v>
      </c>
      <c r="K303" s="116" t="str">
        <f>K7</f>
        <v>Net</v>
      </c>
      <c r="L303" s="157" t="s">
        <v>327</v>
      </c>
      <c r="M303" s="214" t="s">
        <v>62</v>
      </c>
      <c r="N303" s="215" t="s">
        <v>53</v>
      </c>
      <c r="O303" s="215" t="s">
        <v>61</v>
      </c>
      <c r="P303" s="216" t="s">
        <v>326</v>
      </c>
      <c r="Q303" s="214" t="s">
        <v>62</v>
      </c>
      <c r="R303" s="215" t="s">
        <v>53</v>
      </c>
      <c r="S303" s="215" t="s">
        <v>61</v>
      </c>
      <c r="T303" s="216" t="s">
        <v>326</v>
      </c>
    </row>
    <row r="304" spans="1:20" s="5" customFormat="1" ht="12.75" customHeight="1" thickBot="1">
      <c r="A304" s="192" t="s">
        <v>60</v>
      </c>
      <c r="B304" s="34" t="s">
        <v>67</v>
      </c>
      <c r="C304" s="8"/>
      <c r="D304" s="43">
        <v>2.08</v>
      </c>
      <c r="E304" s="2" t="s">
        <v>78</v>
      </c>
      <c r="F304" s="72">
        <v>0</v>
      </c>
      <c r="G304" s="72">
        <v>1999</v>
      </c>
      <c r="H304" s="82">
        <v>0</v>
      </c>
      <c r="I304" s="110">
        <v>1382</v>
      </c>
      <c r="J304" s="110">
        <v>0</v>
      </c>
      <c r="K304" s="149">
        <v>1382</v>
      </c>
      <c r="L304" s="166"/>
      <c r="M304" s="100">
        <v>1999</v>
      </c>
      <c r="N304" s="101">
        <v>0</v>
      </c>
      <c r="O304" s="102">
        <f>K304-N304</f>
        <v>1382</v>
      </c>
      <c r="P304" s="224"/>
      <c r="Q304" s="186">
        <v>1399</v>
      </c>
      <c r="R304" s="107">
        <v>0</v>
      </c>
      <c r="S304" s="108">
        <f t="shared" ref="S304:S306" si="38">K304-R304</f>
        <v>1382</v>
      </c>
      <c r="T304" s="228" t="str">
        <f>IFERROR(IF((IFERROR(IF(R304&gt;1,(Q304-S304)/Q304,""),(($G304*0.9)-S304)/($G304*0.9)))&gt;1%,IFERROR(IF(R304&gt;1,(Q304-S304)/Q304,""),(($G304*0.9)-S304)/($G304*0.9)),""),"")</f>
        <v/>
      </c>
    </row>
    <row r="305" spans="1:20" s="5" customFormat="1" ht="12.75" customHeight="1" thickBot="1">
      <c r="A305" s="192" t="s">
        <v>313</v>
      </c>
      <c r="B305" s="34" t="s">
        <v>67</v>
      </c>
      <c r="C305" s="8"/>
      <c r="D305" s="43">
        <v>2.08</v>
      </c>
      <c r="E305" s="2" t="s">
        <v>314</v>
      </c>
      <c r="F305" s="72">
        <v>0</v>
      </c>
      <c r="G305" s="72">
        <v>2099</v>
      </c>
      <c r="H305" s="82">
        <v>0</v>
      </c>
      <c r="I305" s="110">
        <v>1481</v>
      </c>
      <c r="J305" s="110">
        <v>0</v>
      </c>
      <c r="K305" s="149">
        <f>I305-J305</f>
        <v>1481</v>
      </c>
      <c r="L305" s="166"/>
      <c r="M305" s="100">
        <v>2099</v>
      </c>
      <c r="N305" s="101">
        <v>0</v>
      </c>
      <c r="O305" s="102">
        <f>K305-N305</f>
        <v>1481</v>
      </c>
      <c r="P305" s="224" t="str">
        <f>IFERROR(IF((IFERROR(IF(N305&gt;1,(M305-O305)/M305,""),(($G305*0.9)-O305)/($G305*0.9)))&gt;1%,IFERROR(IF(N305&gt;1,(M305-O305)/M305,""),(($G305*0.9)-O305)/($G305*0.9)),""),"")</f>
        <v/>
      </c>
      <c r="Q305" s="186">
        <v>1499</v>
      </c>
      <c r="R305" s="107">
        <v>0</v>
      </c>
      <c r="S305" s="108">
        <f t="shared" si="38"/>
        <v>1481</v>
      </c>
      <c r="T305" s="228" t="str">
        <f>IFERROR(IF((IFERROR(IF(R305&gt;1,(Q305-S305)/Q305,""),(($G305*0.9)-S305)/($G305*0.9)))&gt;1%,IFERROR(IF(R305&gt;1,(Q305-S305)/Q305,""),(($G305*0.9)-S305)/($G305*0.9)),""),"")</f>
        <v/>
      </c>
    </row>
    <row r="306" spans="1:20" s="5" customFormat="1" ht="12.75" customHeight="1" thickBot="1">
      <c r="A306" s="192" t="s">
        <v>906</v>
      </c>
      <c r="B306" s="34" t="s">
        <v>67</v>
      </c>
      <c r="C306" s="316" t="s">
        <v>5</v>
      </c>
      <c r="D306" s="43">
        <v>2.08</v>
      </c>
      <c r="E306" s="2" t="s">
        <v>907</v>
      </c>
      <c r="F306" s="72">
        <v>0</v>
      </c>
      <c r="G306" s="72">
        <v>2221</v>
      </c>
      <c r="H306" s="82">
        <v>0</v>
      </c>
      <c r="I306" s="110">
        <v>1561</v>
      </c>
      <c r="J306" s="110">
        <v>0</v>
      </c>
      <c r="K306" s="149">
        <f>I306-J306</f>
        <v>1561</v>
      </c>
      <c r="L306" s="166"/>
      <c r="M306" s="100">
        <v>2221</v>
      </c>
      <c r="N306" s="101">
        <v>0</v>
      </c>
      <c r="O306" s="102">
        <f>K306-N306</f>
        <v>1561</v>
      </c>
      <c r="P306" s="224" t="str">
        <f>IFERROR(IF((IFERROR(IF(N306&gt;1,(M306-O306)/M306,""),(($G306*0.9)-O306)/($G306*0.9)))&gt;1%,IFERROR(IF(N306&gt;1,(M306-O306)/M306,""),(($G306*0.9)-O306)/($G306*0.9)),""),"")</f>
        <v/>
      </c>
      <c r="Q306" s="186">
        <v>1599</v>
      </c>
      <c r="R306" s="107">
        <v>0</v>
      </c>
      <c r="S306" s="108">
        <f t="shared" si="38"/>
        <v>1561</v>
      </c>
      <c r="T306" s="228" t="str">
        <f>IFERROR(IF((IFERROR(IF(R306&gt;1,(Q306-S306)/Q306,""),(($G306*0.9)-S306)/($G306*0.9)))&gt;1%,IFERROR(IF(R306&gt;1,(Q306-S306)/Q306,""),(($G306*0.9)-S306)/($G306*0.9)),""),"")</f>
        <v/>
      </c>
    </row>
  </sheetData>
  <sortState ref="A71:H84">
    <sortCondition ref="A71"/>
  </sortState>
  <mergeCells count="3">
    <mergeCell ref="M3:P3"/>
    <mergeCell ref="F2:G2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T107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16384" width="9.140625" style="27"/>
  </cols>
  <sheetData>
    <row r="2" spans="1:20">
      <c r="F2" s="337">
        <v>44929</v>
      </c>
      <c r="G2" s="337"/>
      <c r="H2" s="335"/>
    </row>
    <row r="3" spans="1:20" ht="37.5" customHeight="1" thickBot="1">
      <c r="M3" s="336" t="s">
        <v>328</v>
      </c>
      <c r="N3" s="336"/>
      <c r="O3" s="336"/>
      <c r="P3" s="336"/>
      <c r="Q3" s="336" t="s">
        <v>328</v>
      </c>
      <c r="R3" s="336"/>
      <c r="S3" s="336"/>
      <c r="T3" s="336"/>
    </row>
    <row r="4" spans="1:20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321" t="s">
        <v>913</v>
      </c>
      <c r="N4" s="322"/>
      <c r="O4" s="323"/>
      <c r="P4" s="324"/>
      <c r="Q4" s="317" t="s">
        <v>914</v>
      </c>
      <c r="R4" s="318"/>
      <c r="S4" s="319"/>
      <c r="T4" s="320"/>
    </row>
    <row r="5" spans="1:20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327" t="s">
        <v>54</v>
      </c>
      <c r="N5" s="51">
        <v>44910</v>
      </c>
      <c r="O5" s="51"/>
      <c r="P5" s="328"/>
      <c r="Q5" s="325" t="s">
        <v>54</v>
      </c>
      <c r="R5" s="56">
        <v>44566</v>
      </c>
      <c r="S5" s="56"/>
      <c r="T5" s="326"/>
    </row>
    <row r="6" spans="1:20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332" t="s">
        <v>55</v>
      </c>
      <c r="N6" s="333">
        <v>44930</v>
      </c>
      <c r="O6" s="333"/>
      <c r="P6" s="334"/>
      <c r="Q6" s="329" t="s">
        <v>55</v>
      </c>
      <c r="R6" s="330">
        <v>44586</v>
      </c>
      <c r="S6" s="330"/>
      <c r="T6" s="331"/>
    </row>
    <row r="7" spans="1:20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561</v>
      </c>
      <c r="K7" s="74" t="s">
        <v>148</v>
      </c>
      <c r="L7" s="157" t="s">
        <v>327</v>
      </c>
      <c r="M7" s="214" t="s">
        <v>396</v>
      </c>
      <c r="N7" s="215" t="s">
        <v>53</v>
      </c>
      <c r="O7" s="215" t="s">
        <v>61</v>
      </c>
      <c r="P7" s="216" t="s">
        <v>326</v>
      </c>
      <c r="Q7" s="214" t="s">
        <v>396</v>
      </c>
      <c r="R7" s="215" t="s">
        <v>53</v>
      </c>
      <c r="S7" s="215" t="s">
        <v>61</v>
      </c>
      <c r="T7" s="216" t="s">
        <v>326</v>
      </c>
    </row>
    <row r="8" spans="1:20" s="5" customFormat="1" ht="12.75" customHeight="1">
      <c r="A8" s="193" t="s">
        <v>501</v>
      </c>
      <c r="B8" s="132" t="s">
        <v>73</v>
      </c>
      <c r="C8" s="249" t="s">
        <v>5</v>
      </c>
      <c r="D8" s="134" t="s">
        <v>269</v>
      </c>
      <c r="E8" s="135" t="s">
        <v>502</v>
      </c>
      <c r="F8" s="117">
        <v>714</v>
      </c>
      <c r="G8" s="117">
        <v>649</v>
      </c>
      <c r="H8" s="117">
        <v>0</v>
      </c>
      <c r="I8" s="117">
        <v>512</v>
      </c>
      <c r="J8" s="117">
        <v>0</v>
      </c>
      <c r="K8" s="117">
        <f>IFERROR(I8-J8,I8)</f>
        <v>512</v>
      </c>
      <c r="L8" s="248">
        <f t="shared" ref="L8:L71" si="0">IFERROR((G8-K8)/G8, " ")</f>
        <v>0.2110939907550077</v>
      </c>
      <c r="M8" s="58">
        <v>649</v>
      </c>
      <c r="N8" s="59">
        <v>0</v>
      </c>
      <c r="O8" s="60">
        <f t="shared" ref="O8:O39" si="1">K8-N8</f>
        <v>512</v>
      </c>
      <c r="P8" s="15">
        <f>(M8-O8)/M8</f>
        <v>0.2110939907550077</v>
      </c>
      <c r="Q8" s="61">
        <v>649</v>
      </c>
      <c r="R8" s="62">
        <v>0</v>
      </c>
      <c r="S8" s="63">
        <f>K8-R8</f>
        <v>512</v>
      </c>
      <c r="T8" s="17">
        <f>(Q8-S8)/Q8</f>
        <v>0.2110939907550077</v>
      </c>
    </row>
    <row r="9" spans="1:20" s="5" customFormat="1" ht="12.75" customHeight="1">
      <c r="A9" s="191" t="s">
        <v>129</v>
      </c>
      <c r="B9" s="252" t="s">
        <v>73</v>
      </c>
      <c r="C9" s="253"/>
      <c r="D9" s="255">
        <v>1.38</v>
      </c>
      <c r="E9" s="254" t="s">
        <v>201</v>
      </c>
      <c r="F9" s="150">
        <v>769</v>
      </c>
      <c r="G9" s="118">
        <v>699</v>
      </c>
      <c r="H9" s="118">
        <v>0</v>
      </c>
      <c r="I9" s="111">
        <v>551</v>
      </c>
      <c r="J9" s="118">
        <v>0</v>
      </c>
      <c r="K9" s="150">
        <f>IFERROR(I9-J9,I9)</f>
        <v>551</v>
      </c>
      <c r="L9" s="247">
        <f t="shared" si="0"/>
        <v>0.21173104434907011</v>
      </c>
      <c r="M9" s="85">
        <v>699</v>
      </c>
      <c r="N9" s="86">
        <v>0</v>
      </c>
      <c r="O9" s="89">
        <f t="shared" si="1"/>
        <v>551</v>
      </c>
      <c r="P9" s="14">
        <f t="shared" ref="P9:P24" si="2">(M9-O9)/M9</f>
        <v>0.21173104434907011</v>
      </c>
      <c r="Q9" s="87">
        <v>699</v>
      </c>
      <c r="R9" s="88">
        <v>0</v>
      </c>
      <c r="S9" s="90">
        <f t="shared" ref="S9:S72" si="3">K9-R9</f>
        <v>551</v>
      </c>
      <c r="T9" s="19">
        <f t="shared" ref="T9:T72" si="4">(Q9-S9)/Q9</f>
        <v>0.21173104434907011</v>
      </c>
    </row>
    <row r="10" spans="1:20" s="5" customFormat="1" ht="12.75" customHeight="1">
      <c r="A10" s="193" t="s">
        <v>263</v>
      </c>
      <c r="B10" s="132" t="s">
        <v>73</v>
      </c>
      <c r="C10" s="249"/>
      <c r="D10" s="134">
        <v>2.08</v>
      </c>
      <c r="E10" s="135" t="s">
        <v>268</v>
      </c>
      <c r="F10" s="148">
        <v>1221</v>
      </c>
      <c r="G10" s="117">
        <v>1110</v>
      </c>
      <c r="H10" s="117">
        <v>0</v>
      </c>
      <c r="I10" s="109">
        <v>881</v>
      </c>
      <c r="J10" s="117">
        <v>0</v>
      </c>
      <c r="K10" s="148">
        <f t="shared" ref="K10:K73" si="5">IFERROR(I10-J10,I10)</f>
        <v>881</v>
      </c>
      <c r="L10" s="158">
        <f t="shared" si="0"/>
        <v>0.20630630630630631</v>
      </c>
      <c r="M10" s="175">
        <v>999</v>
      </c>
      <c r="N10" s="59">
        <v>0</v>
      </c>
      <c r="O10" s="60">
        <f t="shared" si="1"/>
        <v>881</v>
      </c>
      <c r="P10" s="15">
        <f t="shared" si="2"/>
        <v>0.11811811811811812</v>
      </c>
      <c r="Q10" s="175">
        <v>949</v>
      </c>
      <c r="R10" s="172">
        <v>44</v>
      </c>
      <c r="S10" s="63">
        <f t="shared" si="3"/>
        <v>837</v>
      </c>
      <c r="T10" s="17">
        <f t="shared" si="4"/>
        <v>0.11801896733403583</v>
      </c>
    </row>
    <row r="11" spans="1:20" s="5" customFormat="1" ht="12.75" customHeight="1" thickBot="1">
      <c r="A11" s="192" t="s">
        <v>413</v>
      </c>
      <c r="B11" s="136" t="s">
        <v>73</v>
      </c>
      <c r="C11" s="140"/>
      <c r="D11" s="137">
        <v>3.12</v>
      </c>
      <c r="E11" s="138" t="s">
        <v>414</v>
      </c>
      <c r="F11" s="149">
        <v>1282</v>
      </c>
      <c r="G11" s="64">
        <v>1165</v>
      </c>
      <c r="H11" s="64">
        <v>0</v>
      </c>
      <c r="I11" s="110">
        <v>940</v>
      </c>
      <c r="J11" s="64">
        <v>20</v>
      </c>
      <c r="K11" s="149">
        <f t="shared" si="5"/>
        <v>920</v>
      </c>
      <c r="L11" s="159">
        <f t="shared" si="0"/>
        <v>0.21030042918454936</v>
      </c>
      <c r="M11" s="174">
        <v>1049</v>
      </c>
      <c r="N11" s="66">
        <v>0</v>
      </c>
      <c r="O11" s="67">
        <f t="shared" si="1"/>
        <v>920</v>
      </c>
      <c r="P11" s="16">
        <f t="shared" si="2"/>
        <v>0.12297426120114395</v>
      </c>
      <c r="Q11" s="174">
        <v>999</v>
      </c>
      <c r="R11" s="170">
        <v>43</v>
      </c>
      <c r="S11" s="70">
        <f t="shared" si="3"/>
        <v>877</v>
      </c>
      <c r="T11" s="18">
        <f t="shared" si="4"/>
        <v>0.12212212212212212</v>
      </c>
    </row>
    <row r="12" spans="1:20" s="5" customFormat="1" ht="12.75" customHeight="1">
      <c r="A12" s="191" t="s">
        <v>140</v>
      </c>
      <c r="B12" s="252" t="s">
        <v>73</v>
      </c>
      <c r="C12" s="253"/>
      <c r="D12" s="255">
        <v>1.49</v>
      </c>
      <c r="E12" s="254" t="s">
        <v>202</v>
      </c>
      <c r="F12" s="150">
        <v>1429</v>
      </c>
      <c r="G12" s="118">
        <v>1299</v>
      </c>
      <c r="H12" s="118">
        <v>0</v>
      </c>
      <c r="I12" s="111">
        <v>1071</v>
      </c>
      <c r="J12" s="118">
        <v>0</v>
      </c>
      <c r="K12" s="150">
        <f t="shared" si="5"/>
        <v>1071</v>
      </c>
      <c r="L12" s="160">
        <f t="shared" si="0"/>
        <v>0.17551963048498845</v>
      </c>
      <c r="M12" s="85">
        <v>1299</v>
      </c>
      <c r="N12" s="86">
        <v>0</v>
      </c>
      <c r="O12" s="89">
        <f t="shared" si="1"/>
        <v>1071</v>
      </c>
      <c r="P12" s="14">
        <f t="shared" si="2"/>
        <v>0.17551963048498845</v>
      </c>
      <c r="Q12" s="87">
        <v>1299</v>
      </c>
      <c r="R12" s="88">
        <v>0</v>
      </c>
      <c r="S12" s="90">
        <f t="shared" si="3"/>
        <v>1071</v>
      </c>
      <c r="T12" s="19">
        <f t="shared" si="4"/>
        <v>0.17551963048498845</v>
      </c>
    </row>
    <row r="13" spans="1:20" s="5" customFormat="1" ht="12.75" customHeight="1">
      <c r="A13" s="193" t="s">
        <v>315</v>
      </c>
      <c r="B13" s="132" t="s">
        <v>73</v>
      </c>
      <c r="C13" s="133"/>
      <c r="D13" s="134">
        <v>3.12</v>
      </c>
      <c r="E13" s="135" t="s">
        <v>203</v>
      </c>
      <c r="F13" s="148">
        <v>2089</v>
      </c>
      <c r="G13" s="117">
        <v>1899</v>
      </c>
      <c r="H13" s="117">
        <v>1699</v>
      </c>
      <c r="I13" s="109">
        <v>1412</v>
      </c>
      <c r="J13" s="117">
        <v>28</v>
      </c>
      <c r="K13" s="148">
        <f t="shared" si="5"/>
        <v>1384</v>
      </c>
      <c r="L13" s="158">
        <f t="shared" si="0"/>
        <v>0.27119536598209582</v>
      </c>
      <c r="M13" s="175">
        <v>1699</v>
      </c>
      <c r="N13" s="59">
        <v>0</v>
      </c>
      <c r="O13" s="60">
        <f t="shared" si="1"/>
        <v>1384</v>
      </c>
      <c r="P13" s="15">
        <f t="shared" si="2"/>
        <v>0.18540317834020012</v>
      </c>
      <c r="Q13" s="175">
        <v>1699</v>
      </c>
      <c r="R13" s="62">
        <v>0</v>
      </c>
      <c r="S13" s="63">
        <f t="shared" si="3"/>
        <v>1384</v>
      </c>
      <c r="T13" s="17">
        <f t="shared" si="4"/>
        <v>0.18540317834020012</v>
      </c>
    </row>
    <row r="14" spans="1:20" s="5" customFormat="1" ht="12.75" customHeight="1" thickBot="1">
      <c r="A14" s="192" t="s">
        <v>160</v>
      </c>
      <c r="B14" s="136" t="s">
        <v>73</v>
      </c>
      <c r="C14" s="140"/>
      <c r="D14" s="137">
        <v>3.12</v>
      </c>
      <c r="E14" s="138" t="s">
        <v>203</v>
      </c>
      <c r="F14" s="149">
        <v>1979</v>
      </c>
      <c r="G14" s="64">
        <v>1799</v>
      </c>
      <c r="H14" s="64">
        <v>1599</v>
      </c>
      <c r="I14" s="110">
        <v>1329</v>
      </c>
      <c r="J14" s="64">
        <v>27</v>
      </c>
      <c r="K14" s="149">
        <f t="shared" si="5"/>
        <v>1302</v>
      </c>
      <c r="L14" s="159">
        <f t="shared" si="0"/>
        <v>0.27626459143968873</v>
      </c>
      <c r="M14" s="174">
        <v>1599</v>
      </c>
      <c r="N14" s="66">
        <v>0</v>
      </c>
      <c r="O14" s="67">
        <f t="shared" si="1"/>
        <v>1302</v>
      </c>
      <c r="P14" s="16">
        <f t="shared" si="2"/>
        <v>0.18574108818011256</v>
      </c>
      <c r="Q14" s="174">
        <v>1599</v>
      </c>
      <c r="R14" s="69">
        <v>0</v>
      </c>
      <c r="S14" s="70">
        <f t="shared" si="3"/>
        <v>1302</v>
      </c>
      <c r="T14" s="18">
        <f t="shared" si="4"/>
        <v>0.18574108818011256</v>
      </c>
    </row>
    <row r="15" spans="1:20" s="5" customFormat="1" ht="12.75" customHeight="1">
      <c r="A15" s="191" t="s">
        <v>163</v>
      </c>
      <c r="B15" s="252" t="s">
        <v>73</v>
      </c>
      <c r="C15" s="265"/>
      <c r="D15" s="255">
        <v>3.57</v>
      </c>
      <c r="E15" s="254" t="s">
        <v>275</v>
      </c>
      <c r="F15" s="150">
        <v>4289</v>
      </c>
      <c r="G15" s="118">
        <v>3899</v>
      </c>
      <c r="H15" s="118">
        <v>3599</v>
      </c>
      <c r="I15" s="111">
        <v>2877</v>
      </c>
      <c r="J15" s="118">
        <v>36</v>
      </c>
      <c r="K15" s="150">
        <f t="shared" si="5"/>
        <v>2841</v>
      </c>
      <c r="L15" s="160">
        <f t="shared" si="0"/>
        <v>0.27135162862272377</v>
      </c>
      <c r="M15" s="176">
        <v>3599</v>
      </c>
      <c r="N15" s="86">
        <v>0</v>
      </c>
      <c r="O15" s="89">
        <f t="shared" si="1"/>
        <v>2841</v>
      </c>
      <c r="P15" s="14">
        <f t="shared" si="2"/>
        <v>0.21061405946096137</v>
      </c>
      <c r="Q15" s="87">
        <v>3899</v>
      </c>
      <c r="R15" s="88">
        <v>0</v>
      </c>
      <c r="S15" s="90">
        <f t="shared" si="3"/>
        <v>2841</v>
      </c>
      <c r="T15" s="19">
        <f t="shared" si="4"/>
        <v>0.27135162862272377</v>
      </c>
    </row>
    <row r="16" spans="1:20" s="5" customFormat="1" ht="12.75" customHeight="1">
      <c r="A16" s="193" t="s">
        <v>162</v>
      </c>
      <c r="B16" s="132" t="s">
        <v>73</v>
      </c>
      <c r="C16" s="249"/>
      <c r="D16" s="134">
        <v>3.57</v>
      </c>
      <c r="E16" s="135" t="s">
        <v>275</v>
      </c>
      <c r="F16" s="148">
        <v>4179</v>
      </c>
      <c r="G16" s="117">
        <v>3799</v>
      </c>
      <c r="H16" s="117">
        <v>3499</v>
      </c>
      <c r="I16" s="109">
        <v>2796</v>
      </c>
      <c r="J16" s="117">
        <v>35</v>
      </c>
      <c r="K16" s="148">
        <f t="shared" si="5"/>
        <v>2761</v>
      </c>
      <c r="L16" s="158">
        <f t="shared" si="0"/>
        <v>0.2732297973150829</v>
      </c>
      <c r="M16" s="175">
        <v>3499</v>
      </c>
      <c r="N16" s="59">
        <v>0</v>
      </c>
      <c r="O16" s="60">
        <f t="shared" si="1"/>
        <v>2761</v>
      </c>
      <c r="P16" s="15">
        <f t="shared" si="2"/>
        <v>0.21091740497284939</v>
      </c>
      <c r="Q16" s="175">
        <v>2799</v>
      </c>
      <c r="R16" s="172">
        <v>560</v>
      </c>
      <c r="S16" s="63">
        <f t="shared" si="3"/>
        <v>2201</v>
      </c>
      <c r="T16" s="17">
        <f t="shared" si="4"/>
        <v>0.2136477313326188</v>
      </c>
    </row>
    <row r="17" spans="1:20" s="5" customFormat="1" ht="12.75" customHeight="1">
      <c r="A17" s="193" t="s">
        <v>165</v>
      </c>
      <c r="B17" s="132" t="s">
        <v>73</v>
      </c>
      <c r="C17" s="264"/>
      <c r="D17" s="134" t="s">
        <v>269</v>
      </c>
      <c r="E17" s="135" t="s">
        <v>274</v>
      </c>
      <c r="F17" s="148">
        <v>4729</v>
      </c>
      <c r="G17" s="117">
        <v>4299</v>
      </c>
      <c r="H17" s="117">
        <v>3899</v>
      </c>
      <c r="I17" s="109">
        <v>3117</v>
      </c>
      <c r="J17" s="117">
        <v>0</v>
      </c>
      <c r="K17" s="148">
        <f t="shared" si="5"/>
        <v>3117</v>
      </c>
      <c r="L17" s="158">
        <f t="shared" si="0"/>
        <v>0.27494766224703421</v>
      </c>
      <c r="M17" s="175">
        <v>3899</v>
      </c>
      <c r="N17" s="59">
        <v>0</v>
      </c>
      <c r="O17" s="60">
        <f t="shared" si="1"/>
        <v>3117</v>
      </c>
      <c r="P17" s="15">
        <f t="shared" si="2"/>
        <v>0.2005642472428828</v>
      </c>
      <c r="Q17" s="61">
        <v>4299</v>
      </c>
      <c r="R17" s="62">
        <v>0</v>
      </c>
      <c r="S17" s="63">
        <f t="shared" si="3"/>
        <v>3117</v>
      </c>
      <c r="T17" s="17">
        <f t="shared" si="4"/>
        <v>0.27494766224703421</v>
      </c>
    </row>
    <row r="18" spans="1:20" s="5" customFormat="1" ht="12.75" customHeight="1">
      <c r="A18" s="193" t="s">
        <v>164</v>
      </c>
      <c r="B18" s="132" t="s">
        <v>73</v>
      </c>
      <c r="C18" s="264"/>
      <c r="D18" s="134" t="s">
        <v>269</v>
      </c>
      <c r="E18" s="135" t="s">
        <v>274</v>
      </c>
      <c r="F18" s="148">
        <v>4619</v>
      </c>
      <c r="G18" s="117">
        <v>4199</v>
      </c>
      <c r="H18" s="117">
        <v>3799</v>
      </c>
      <c r="I18" s="109">
        <v>3037</v>
      </c>
      <c r="J18" s="117">
        <v>0</v>
      </c>
      <c r="K18" s="148">
        <f t="shared" si="5"/>
        <v>3037</v>
      </c>
      <c r="L18" s="158">
        <f t="shared" si="0"/>
        <v>0.27673255537032626</v>
      </c>
      <c r="M18" s="175">
        <v>3799</v>
      </c>
      <c r="N18" s="59">
        <v>0</v>
      </c>
      <c r="O18" s="60">
        <f t="shared" si="1"/>
        <v>3037</v>
      </c>
      <c r="P18" s="15">
        <f t="shared" si="2"/>
        <v>0.20057909976309554</v>
      </c>
      <c r="Q18" s="175">
        <v>3499</v>
      </c>
      <c r="R18" s="172">
        <v>240</v>
      </c>
      <c r="S18" s="63">
        <f t="shared" si="3"/>
        <v>2797</v>
      </c>
      <c r="T18" s="17">
        <f t="shared" si="4"/>
        <v>0.20062875107173478</v>
      </c>
    </row>
    <row r="19" spans="1:20" s="5" customFormat="1" ht="12.75" customHeight="1">
      <c r="A19" s="193" t="s">
        <v>135</v>
      </c>
      <c r="B19" s="132" t="s">
        <v>73</v>
      </c>
      <c r="C19" s="264"/>
      <c r="D19" s="134">
        <v>3.57</v>
      </c>
      <c r="E19" s="135" t="s">
        <v>277</v>
      </c>
      <c r="F19" s="148">
        <v>5059</v>
      </c>
      <c r="G19" s="117">
        <v>4599</v>
      </c>
      <c r="H19" s="117">
        <v>4199</v>
      </c>
      <c r="I19" s="109">
        <v>3357</v>
      </c>
      <c r="J19" s="117">
        <v>42</v>
      </c>
      <c r="K19" s="148">
        <f t="shared" si="5"/>
        <v>3315</v>
      </c>
      <c r="L19" s="158">
        <f t="shared" si="0"/>
        <v>0.27919112850619698</v>
      </c>
      <c r="M19" s="175">
        <v>4199</v>
      </c>
      <c r="N19" s="59">
        <v>0</v>
      </c>
      <c r="O19" s="60">
        <f t="shared" si="1"/>
        <v>3315</v>
      </c>
      <c r="P19" s="15">
        <f t="shared" si="2"/>
        <v>0.21052631578947367</v>
      </c>
      <c r="Q19" s="175">
        <v>3899</v>
      </c>
      <c r="R19" s="172">
        <v>240</v>
      </c>
      <c r="S19" s="63">
        <f t="shared" si="3"/>
        <v>3075</v>
      </c>
      <c r="T19" s="17">
        <f t="shared" si="4"/>
        <v>0.21133624006155424</v>
      </c>
    </row>
    <row r="20" spans="1:20" s="5" customFormat="1" ht="12.75" customHeight="1">
      <c r="A20" s="193" t="s">
        <v>134</v>
      </c>
      <c r="B20" s="132" t="s">
        <v>73</v>
      </c>
      <c r="C20" s="264"/>
      <c r="D20" s="134">
        <v>3.57</v>
      </c>
      <c r="E20" s="135" t="s">
        <v>459</v>
      </c>
      <c r="F20" s="148">
        <v>4949</v>
      </c>
      <c r="G20" s="117">
        <v>4499</v>
      </c>
      <c r="H20" s="117">
        <v>4099</v>
      </c>
      <c r="I20" s="109">
        <v>3277</v>
      </c>
      <c r="J20" s="117">
        <v>41</v>
      </c>
      <c r="K20" s="148">
        <f t="shared" si="5"/>
        <v>3236</v>
      </c>
      <c r="L20" s="158">
        <f t="shared" si="0"/>
        <v>0.28072905090020006</v>
      </c>
      <c r="M20" s="175">
        <v>4099</v>
      </c>
      <c r="N20" s="59">
        <v>0</v>
      </c>
      <c r="O20" s="60">
        <f t="shared" si="1"/>
        <v>3236</v>
      </c>
      <c r="P20" s="15">
        <f t="shared" si="2"/>
        <v>0.2105391558916809</v>
      </c>
      <c r="Q20" s="175">
        <v>3099</v>
      </c>
      <c r="R20" s="172">
        <v>800</v>
      </c>
      <c r="S20" s="63">
        <f t="shared" si="3"/>
        <v>2436</v>
      </c>
      <c r="T20" s="17">
        <f t="shared" si="4"/>
        <v>0.21393998063891578</v>
      </c>
    </row>
    <row r="21" spans="1:20" s="5" customFormat="1" ht="12.75" customHeight="1">
      <c r="A21" s="193" t="s">
        <v>503</v>
      </c>
      <c r="B21" s="132" t="s">
        <v>73</v>
      </c>
      <c r="C21" s="249" t="s">
        <v>5</v>
      </c>
      <c r="D21" s="134" t="s">
        <v>269</v>
      </c>
      <c r="E21" s="135" t="s">
        <v>505</v>
      </c>
      <c r="F21" s="148">
        <v>2859</v>
      </c>
      <c r="G21" s="117">
        <v>2599</v>
      </c>
      <c r="H21" s="117">
        <v>2399</v>
      </c>
      <c r="I21" s="109">
        <v>2045</v>
      </c>
      <c r="J21" s="117">
        <v>26</v>
      </c>
      <c r="K21" s="148">
        <f t="shared" si="5"/>
        <v>2019</v>
      </c>
      <c r="L21" s="158">
        <f t="shared" si="0"/>
        <v>0.22316275490573298</v>
      </c>
      <c r="M21" s="58">
        <v>2599</v>
      </c>
      <c r="N21" s="59">
        <v>0</v>
      </c>
      <c r="O21" s="60">
        <f t="shared" si="1"/>
        <v>2019</v>
      </c>
      <c r="P21" s="15">
        <f t="shared" si="2"/>
        <v>0.22316275490573298</v>
      </c>
      <c r="Q21" s="61">
        <v>2599</v>
      </c>
      <c r="R21" s="62">
        <v>0</v>
      </c>
      <c r="S21" s="63">
        <f t="shared" si="3"/>
        <v>2019</v>
      </c>
      <c r="T21" s="17">
        <f t="shared" si="4"/>
        <v>0.22316275490573298</v>
      </c>
    </row>
    <row r="22" spans="1:20" s="5" customFormat="1" ht="12.75" customHeight="1">
      <c r="A22" s="193" t="s">
        <v>504</v>
      </c>
      <c r="B22" s="132" t="s">
        <v>73</v>
      </c>
      <c r="C22" s="249" t="s">
        <v>5</v>
      </c>
      <c r="D22" s="134" t="s">
        <v>269</v>
      </c>
      <c r="E22" s="135" t="s">
        <v>505</v>
      </c>
      <c r="F22" s="148">
        <v>2749</v>
      </c>
      <c r="G22" s="117">
        <v>2499</v>
      </c>
      <c r="H22" s="117">
        <v>2299</v>
      </c>
      <c r="I22" s="109">
        <v>1960</v>
      </c>
      <c r="J22" s="117">
        <v>25</v>
      </c>
      <c r="K22" s="148">
        <f t="shared" si="5"/>
        <v>1935</v>
      </c>
      <c r="L22" s="158">
        <f t="shared" si="0"/>
        <v>0.22569027611044418</v>
      </c>
      <c r="M22" s="175">
        <v>1999</v>
      </c>
      <c r="N22" s="172">
        <v>255</v>
      </c>
      <c r="O22" s="60">
        <f t="shared" si="1"/>
        <v>1680</v>
      </c>
      <c r="P22" s="15">
        <f t="shared" si="2"/>
        <v>0.15957978989494748</v>
      </c>
      <c r="Q22" s="175">
        <v>1799</v>
      </c>
      <c r="R22" s="172">
        <v>425</v>
      </c>
      <c r="S22" s="63">
        <f t="shared" si="3"/>
        <v>1510</v>
      </c>
      <c r="T22" s="17">
        <f t="shared" si="4"/>
        <v>0.16064480266814898</v>
      </c>
    </row>
    <row r="23" spans="1:20" s="5" customFormat="1" ht="12.75" customHeight="1">
      <c r="A23" s="193" t="s">
        <v>506</v>
      </c>
      <c r="B23" s="132" t="s">
        <v>73</v>
      </c>
      <c r="C23" s="249" t="s">
        <v>5</v>
      </c>
      <c r="D23" s="134" t="s">
        <v>269</v>
      </c>
      <c r="E23" s="135" t="s">
        <v>508</v>
      </c>
      <c r="F23" s="148">
        <v>3299</v>
      </c>
      <c r="G23" s="117">
        <v>2999</v>
      </c>
      <c r="H23" s="117">
        <v>2699</v>
      </c>
      <c r="I23" s="109">
        <v>2301</v>
      </c>
      <c r="J23" s="117">
        <v>0</v>
      </c>
      <c r="K23" s="148">
        <f t="shared" si="5"/>
        <v>2301</v>
      </c>
      <c r="L23" s="158">
        <f t="shared" si="0"/>
        <v>0.23274424808269423</v>
      </c>
      <c r="M23" s="58">
        <v>2999</v>
      </c>
      <c r="N23" s="59">
        <v>0</v>
      </c>
      <c r="O23" s="60">
        <f t="shared" si="1"/>
        <v>2301</v>
      </c>
      <c r="P23" s="15">
        <f t="shared" si="2"/>
        <v>0.23274424808269423</v>
      </c>
      <c r="Q23" s="61">
        <v>2999</v>
      </c>
      <c r="R23" s="62">
        <v>0</v>
      </c>
      <c r="S23" s="63">
        <f t="shared" si="3"/>
        <v>2301</v>
      </c>
      <c r="T23" s="17">
        <f t="shared" si="4"/>
        <v>0.23274424808269423</v>
      </c>
    </row>
    <row r="24" spans="1:20" s="5" customFormat="1" ht="12.75" customHeight="1">
      <c r="A24" s="193" t="s">
        <v>507</v>
      </c>
      <c r="B24" s="132" t="s">
        <v>73</v>
      </c>
      <c r="C24" s="249" t="s">
        <v>5</v>
      </c>
      <c r="D24" s="134" t="s">
        <v>269</v>
      </c>
      <c r="E24" s="135" t="s">
        <v>508</v>
      </c>
      <c r="F24" s="148">
        <v>3189</v>
      </c>
      <c r="G24" s="117">
        <v>2899</v>
      </c>
      <c r="H24" s="117">
        <v>2599</v>
      </c>
      <c r="I24" s="109">
        <v>2215</v>
      </c>
      <c r="J24" s="117">
        <v>0</v>
      </c>
      <c r="K24" s="148">
        <f t="shared" si="5"/>
        <v>2215</v>
      </c>
      <c r="L24" s="158">
        <f t="shared" si="0"/>
        <v>0.23594342876854088</v>
      </c>
      <c r="M24" s="175">
        <v>2199</v>
      </c>
      <c r="N24" s="172">
        <v>340</v>
      </c>
      <c r="O24" s="60">
        <f t="shared" si="1"/>
        <v>1875</v>
      </c>
      <c r="P24" s="15">
        <f t="shared" si="2"/>
        <v>0.14733969986357434</v>
      </c>
      <c r="Q24" s="175">
        <v>1999</v>
      </c>
      <c r="R24" s="172">
        <v>510</v>
      </c>
      <c r="S24" s="63">
        <f t="shared" si="3"/>
        <v>1705</v>
      </c>
      <c r="T24" s="17">
        <f t="shared" si="4"/>
        <v>0.14707353676838419</v>
      </c>
    </row>
    <row r="25" spans="1:20" s="5" customFormat="1" ht="12.75" customHeight="1">
      <c r="A25" s="193" t="s">
        <v>509</v>
      </c>
      <c r="B25" s="132" t="s">
        <v>73</v>
      </c>
      <c r="C25" s="249" t="s">
        <v>5</v>
      </c>
      <c r="D25" s="134" t="s">
        <v>269</v>
      </c>
      <c r="E25" s="135" t="s">
        <v>510</v>
      </c>
      <c r="F25" s="148">
        <v>3519</v>
      </c>
      <c r="G25" s="117">
        <v>3199</v>
      </c>
      <c r="H25" s="117">
        <v>2899</v>
      </c>
      <c r="I25" s="109">
        <v>2421</v>
      </c>
      <c r="J25" s="117">
        <v>0</v>
      </c>
      <c r="K25" s="148">
        <f t="shared" si="5"/>
        <v>2421</v>
      </c>
      <c r="L25" s="158">
        <f t="shared" si="0"/>
        <v>0.2432010003125977</v>
      </c>
      <c r="M25" s="175">
        <v>2899</v>
      </c>
      <c r="N25" s="59">
        <v>0</v>
      </c>
      <c r="O25" s="60">
        <f t="shared" si="1"/>
        <v>2421</v>
      </c>
      <c r="P25" s="15">
        <f>(M25-O25)/M25</f>
        <v>0.16488444291134874</v>
      </c>
      <c r="Q25" s="61">
        <v>3199</v>
      </c>
      <c r="R25" s="62">
        <v>0</v>
      </c>
      <c r="S25" s="63">
        <f t="shared" si="3"/>
        <v>2421</v>
      </c>
      <c r="T25" s="17">
        <f t="shared" si="4"/>
        <v>0.2432010003125977</v>
      </c>
    </row>
    <row r="26" spans="1:20" s="5" customFormat="1" ht="12.75" customHeight="1">
      <c r="A26" s="193" t="s">
        <v>511</v>
      </c>
      <c r="B26" s="132" t="s">
        <v>73</v>
      </c>
      <c r="C26" s="249" t="s">
        <v>5</v>
      </c>
      <c r="D26" s="134" t="s">
        <v>269</v>
      </c>
      <c r="E26" s="135" t="s">
        <v>513</v>
      </c>
      <c r="F26" s="148">
        <v>3959</v>
      </c>
      <c r="G26" s="117">
        <v>3599</v>
      </c>
      <c r="H26" s="117">
        <v>3299</v>
      </c>
      <c r="I26" s="109">
        <v>2710</v>
      </c>
      <c r="J26" s="117">
        <v>0</v>
      </c>
      <c r="K26" s="148">
        <f t="shared" si="5"/>
        <v>2710</v>
      </c>
      <c r="L26" s="158">
        <f t="shared" si="0"/>
        <v>0.24701305918310643</v>
      </c>
      <c r="M26" s="58">
        <v>3599</v>
      </c>
      <c r="N26" s="59">
        <v>0</v>
      </c>
      <c r="O26" s="60">
        <f t="shared" si="1"/>
        <v>2710</v>
      </c>
      <c r="P26" s="15">
        <f t="shared" ref="P26:P89" si="6">(M26-O26)/M26</f>
        <v>0.24701305918310643</v>
      </c>
      <c r="Q26" s="61">
        <v>3599</v>
      </c>
      <c r="R26" s="62">
        <v>0</v>
      </c>
      <c r="S26" s="63">
        <f t="shared" si="3"/>
        <v>2710</v>
      </c>
      <c r="T26" s="17">
        <f t="shared" si="4"/>
        <v>0.24701305918310643</v>
      </c>
    </row>
    <row r="27" spans="1:20" s="5" customFormat="1" ht="12.75" customHeight="1">
      <c r="A27" s="193" t="s">
        <v>512</v>
      </c>
      <c r="B27" s="132" t="s">
        <v>73</v>
      </c>
      <c r="C27" s="249" t="s">
        <v>5</v>
      </c>
      <c r="D27" s="134" t="s">
        <v>269</v>
      </c>
      <c r="E27" s="135" t="s">
        <v>513</v>
      </c>
      <c r="F27" s="148">
        <v>3849</v>
      </c>
      <c r="G27" s="117">
        <v>3499</v>
      </c>
      <c r="H27" s="117">
        <v>3199</v>
      </c>
      <c r="I27" s="109">
        <v>2628</v>
      </c>
      <c r="J27" s="117">
        <v>0</v>
      </c>
      <c r="K27" s="148">
        <f t="shared" si="5"/>
        <v>2628</v>
      </c>
      <c r="L27" s="158">
        <f t="shared" si="0"/>
        <v>0.2489282652186339</v>
      </c>
      <c r="M27" s="175">
        <v>2399</v>
      </c>
      <c r="N27" s="172">
        <v>659</v>
      </c>
      <c r="O27" s="60">
        <f t="shared" si="1"/>
        <v>1969</v>
      </c>
      <c r="P27" s="15">
        <f t="shared" si="6"/>
        <v>0.17924135056273446</v>
      </c>
      <c r="Q27" s="175">
        <v>2399</v>
      </c>
      <c r="R27" s="172">
        <v>660</v>
      </c>
      <c r="S27" s="63">
        <f t="shared" si="3"/>
        <v>1968</v>
      </c>
      <c r="T27" s="17">
        <f t="shared" si="4"/>
        <v>0.17965819091288038</v>
      </c>
    </row>
    <row r="28" spans="1:20" s="5" customFormat="1" ht="12.75" customHeight="1">
      <c r="A28" s="193" t="s">
        <v>167</v>
      </c>
      <c r="B28" s="132" t="s">
        <v>73</v>
      </c>
      <c r="C28" s="249"/>
      <c r="D28" s="134">
        <v>4.16</v>
      </c>
      <c r="E28" s="135" t="s">
        <v>276</v>
      </c>
      <c r="F28" s="148">
        <v>4619</v>
      </c>
      <c r="G28" s="117">
        <v>4199</v>
      </c>
      <c r="H28" s="117">
        <v>3799</v>
      </c>
      <c r="I28" s="109">
        <v>3037</v>
      </c>
      <c r="J28" s="117">
        <v>38</v>
      </c>
      <c r="K28" s="148">
        <f t="shared" si="5"/>
        <v>2999</v>
      </c>
      <c r="L28" s="158">
        <f t="shared" si="0"/>
        <v>0.28578232912598239</v>
      </c>
      <c r="M28" s="175">
        <v>3799</v>
      </c>
      <c r="N28" s="59">
        <v>0</v>
      </c>
      <c r="O28" s="60">
        <f t="shared" si="1"/>
        <v>2999</v>
      </c>
      <c r="P28" s="15">
        <f t="shared" si="6"/>
        <v>0.21058173203474598</v>
      </c>
      <c r="Q28" s="61">
        <v>4199</v>
      </c>
      <c r="R28" s="62">
        <v>0</v>
      </c>
      <c r="S28" s="63">
        <f t="shared" si="3"/>
        <v>2999</v>
      </c>
      <c r="T28" s="17">
        <f t="shared" si="4"/>
        <v>0.28578232912598239</v>
      </c>
    </row>
    <row r="29" spans="1:20" s="5" customFormat="1" ht="12.75" customHeight="1">
      <c r="A29" s="193" t="s">
        <v>166</v>
      </c>
      <c r="B29" s="132" t="s">
        <v>73</v>
      </c>
      <c r="C29" s="249"/>
      <c r="D29" s="134">
        <v>4.16</v>
      </c>
      <c r="E29" s="135" t="s">
        <v>276</v>
      </c>
      <c r="F29" s="148">
        <v>4509</v>
      </c>
      <c r="G29" s="117">
        <v>4099</v>
      </c>
      <c r="H29" s="117">
        <v>3699</v>
      </c>
      <c r="I29" s="109">
        <v>2957</v>
      </c>
      <c r="J29" s="117">
        <v>37</v>
      </c>
      <c r="K29" s="148">
        <f t="shared" si="5"/>
        <v>2920</v>
      </c>
      <c r="L29" s="158">
        <f t="shared" si="0"/>
        <v>0.28763112954379116</v>
      </c>
      <c r="M29" s="175">
        <v>3699</v>
      </c>
      <c r="N29" s="59">
        <v>0</v>
      </c>
      <c r="O29" s="60">
        <f t="shared" si="1"/>
        <v>2920</v>
      </c>
      <c r="P29" s="15">
        <f t="shared" si="6"/>
        <v>0.21059745877264124</v>
      </c>
      <c r="Q29" s="175">
        <v>3299</v>
      </c>
      <c r="R29" s="172">
        <v>320</v>
      </c>
      <c r="S29" s="63">
        <f t="shared" si="3"/>
        <v>2600</v>
      </c>
      <c r="T29" s="17">
        <f t="shared" si="4"/>
        <v>0.21188238860260686</v>
      </c>
    </row>
    <row r="30" spans="1:20" s="5" customFormat="1" ht="12.75" customHeight="1">
      <c r="A30" s="193" t="s">
        <v>137</v>
      </c>
      <c r="B30" s="132" t="s">
        <v>73</v>
      </c>
      <c r="C30" s="264"/>
      <c r="D30" s="134">
        <v>4.16</v>
      </c>
      <c r="E30" s="135" t="s">
        <v>278</v>
      </c>
      <c r="F30" s="148">
        <v>4949</v>
      </c>
      <c r="G30" s="117">
        <v>4499</v>
      </c>
      <c r="H30" s="117">
        <v>4099</v>
      </c>
      <c r="I30" s="109">
        <v>3277</v>
      </c>
      <c r="J30" s="117">
        <v>41</v>
      </c>
      <c r="K30" s="148">
        <f t="shared" si="5"/>
        <v>3236</v>
      </c>
      <c r="L30" s="158">
        <f t="shared" si="0"/>
        <v>0.28072905090020006</v>
      </c>
      <c r="M30" s="175">
        <v>4099</v>
      </c>
      <c r="N30" s="59">
        <v>0</v>
      </c>
      <c r="O30" s="60">
        <f t="shared" si="1"/>
        <v>3236</v>
      </c>
      <c r="P30" s="15">
        <f t="shared" si="6"/>
        <v>0.2105391558916809</v>
      </c>
      <c r="Q30" s="175">
        <v>3899</v>
      </c>
      <c r="R30" s="172">
        <v>160</v>
      </c>
      <c r="S30" s="63">
        <f t="shared" si="3"/>
        <v>3076</v>
      </c>
      <c r="T30" s="17">
        <f t="shared" si="4"/>
        <v>0.21107976404206208</v>
      </c>
    </row>
    <row r="31" spans="1:20" s="5" customFormat="1" ht="12.75" customHeight="1">
      <c r="A31" s="193" t="s">
        <v>136</v>
      </c>
      <c r="B31" s="132" t="s">
        <v>73</v>
      </c>
      <c r="C31" s="264"/>
      <c r="D31" s="134">
        <v>4.16</v>
      </c>
      <c r="E31" s="135" t="s">
        <v>278</v>
      </c>
      <c r="F31" s="148">
        <v>4839</v>
      </c>
      <c r="G31" s="117">
        <v>4399</v>
      </c>
      <c r="H31" s="117">
        <v>3999</v>
      </c>
      <c r="I31" s="109">
        <v>3197</v>
      </c>
      <c r="J31" s="117">
        <v>40</v>
      </c>
      <c r="K31" s="148">
        <f t="shared" si="5"/>
        <v>3157</v>
      </c>
      <c r="L31" s="158">
        <f t="shared" si="0"/>
        <v>0.28233689474880652</v>
      </c>
      <c r="M31" s="175">
        <v>3999</v>
      </c>
      <c r="N31" s="59">
        <v>0</v>
      </c>
      <c r="O31" s="60">
        <f t="shared" si="1"/>
        <v>3157</v>
      </c>
      <c r="P31" s="15">
        <f t="shared" si="6"/>
        <v>0.2105526381595399</v>
      </c>
      <c r="Q31" s="175">
        <v>3499</v>
      </c>
      <c r="R31" s="172">
        <v>400</v>
      </c>
      <c r="S31" s="63">
        <f t="shared" si="3"/>
        <v>2757</v>
      </c>
      <c r="T31" s="17">
        <f t="shared" si="4"/>
        <v>0.2120605887396399</v>
      </c>
    </row>
    <row r="32" spans="1:20" s="5" customFormat="1" ht="12.75" customHeight="1">
      <c r="A32" s="193" t="s">
        <v>386</v>
      </c>
      <c r="B32" s="132" t="s">
        <v>73</v>
      </c>
      <c r="C32" s="249" t="s">
        <v>5</v>
      </c>
      <c r="D32" s="134" t="s">
        <v>269</v>
      </c>
      <c r="E32" s="135" t="s">
        <v>388</v>
      </c>
      <c r="F32" s="148">
        <v>3849</v>
      </c>
      <c r="G32" s="117">
        <v>3499</v>
      </c>
      <c r="H32" s="117">
        <v>3199</v>
      </c>
      <c r="I32" s="109">
        <v>2552</v>
      </c>
      <c r="J32" s="117">
        <v>0</v>
      </c>
      <c r="K32" s="148">
        <f t="shared" si="5"/>
        <v>2552</v>
      </c>
      <c r="L32" s="158">
        <f t="shared" si="0"/>
        <v>0.2706487567876536</v>
      </c>
      <c r="M32" s="175">
        <v>3199</v>
      </c>
      <c r="N32" s="59">
        <v>0</v>
      </c>
      <c r="O32" s="60">
        <f t="shared" si="1"/>
        <v>2552</v>
      </c>
      <c r="P32" s="15">
        <f t="shared" si="6"/>
        <v>0.20225070334479525</v>
      </c>
      <c r="Q32" s="61">
        <v>3499</v>
      </c>
      <c r="R32" s="62">
        <v>0</v>
      </c>
      <c r="S32" s="63">
        <f t="shared" si="3"/>
        <v>2552</v>
      </c>
      <c r="T32" s="17">
        <f t="shared" si="4"/>
        <v>0.2706487567876536</v>
      </c>
    </row>
    <row r="33" spans="1:20" s="5" customFormat="1" ht="12.75" customHeight="1">
      <c r="A33" s="193" t="s">
        <v>387</v>
      </c>
      <c r="B33" s="132" t="s">
        <v>73</v>
      </c>
      <c r="C33" s="249" t="s">
        <v>5</v>
      </c>
      <c r="D33" s="134" t="s">
        <v>269</v>
      </c>
      <c r="E33" s="135" t="s">
        <v>388</v>
      </c>
      <c r="F33" s="148">
        <v>3739</v>
      </c>
      <c r="G33" s="117">
        <v>3399</v>
      </c>
      <c r="H33" s="117">
        <v>3099</v>
      </c>
      <c r="I33" s="109">
        <v>2471</v>
      </c>
      <c r="J33" s="117">
        <v>0</v>
      </c>
      <c r="K33" s="148">
        <f t="shared" si="5"/>
        <v>2471</v>
      </c>
      <c r="L33" s="158">
        <f t="shared" si="0"/>
        <v>0.27302147690497203</v>
      </c>
      <c r="M33" s="175">
        <v>3099</v>
      </c>
      <c r="N33" s="59">
        <v>0</v>
      </c>
      <c r="O33" s="60">
        <f t="shared" si="1"/>
        <v>2471</v>
      </c>
      <c r="P33" s="15">
        <f t="shared" si="6"/>
        <v>0.2026460148434979</v>
      </c>
      <c r="Q33" s="175">
        <v>3099</v>
      </c>
      <c r="R33" s="62">
        <v>0</v>
      </c>
      <c r="S33" s="63">
        <f t="shared" si="3"/>
        <v>2471</v>
      </c>
      <c r="T33" s="17">
        <f t="shared" si="4"/>
        <v>0.2026460148434979</v>
      </c>
    </row>
    <row r="34" spans="1:20" s="5" customFormat="1" ht="12.75" customHeight="1">
      <c r="A34" s="193" t="s">
        <v>170</v>
      </c>
      <c r="B34" s="132" t="s">
        <v>73</v>
      </c>
      <c r="C34" s="264"/>
      <c r="D34" s="134" t="s">
        <v>269</v>
      </c>
      <c r="E34" s="135" t="s">
        <v>272</v>
      </c>
      <c r="F34" s="148">
        <v>4949</v>
      </c>
      <c r="G34" s="117">
        <v>4499</v>
      </c>
      <c r="H34" s="117">
        <v>4099</v>
      </c>
      <c r="I34" s="109">
        <v>3277</v>
      </c>
      <c r="J34" s="117">
        <v>0</v>
      </c>
      <c r="K34" s="148">
        <f t="shared" si="5"/>
        <v>3277</v>
      </c>
      <c r="L34" s="158">
        <f t="shared" si="0"/>
        <v>0.27161591464769946</v>
      </c>
      <c r="M34" s="175">
        <v>4099</v>
      </c>
      <c r="N34" s="59">
        <v>0</v>
      </c>
      <c r="O34" s="60">
        <f t="shared" si="1"/>
        <v>3277</v>
      </c>
      <c r="P34" s="15">
        <f t="shared" si="6"/>
        <v>0.20053671627226152</v>
      </c>
      <c r="Q34" s="61">
        <v>4499</v>
      </c>
      <c r="R34" s="62">
        <v>0</v>
      </c>
      <c r="S34" s="63">
        <f t="shared" si="3"/>
        <v>3277</v>
      </c>
      <c r="T34" s="17">
        <f t="shared" si="4"/>
        <v>0.27161591464769946</v>
      </c>
    </row>
    <row r="35" spans="1:20" s="5" customFormat="1" ht="12.75" customHeight="1">
      <c r="A35" s="193" t="s">
        <v>169</v>
      </c>
      <c r="B35" s="132" t="s">
        <v>73</v>
      </c>
      <c r="C35" s="264"/>
      <c r="D35" s="134" t="s">
        <v>269</v>
      </c>
      <c r="E35" s="135" t="s">
        <v>272</v>
      </c>
      <c r="F35" s="148">
        <v>4839</v>
      </c>
      <c r="G35" s="117">
        <v>4399</v>
      </c>
      <c r="H35" s="117">
        <v>3999</v>
      </c>
      <c r="I35" s="109">
        <v>3197</v>
      </c>
      <c r="J35" s="117">
        <v>0</v>
      </c>
      <c r="K35" s="148">
        <f t="shared" si="5"/>
        <v>3197</v>
      </c>
      <c r="L35" s="158">
        <f t="shared" si="0"/>
        <v>0.27324391907251649</v>
      </c>
      <c r="M35" s="175">
        <v>3999</v>
      </c>
      <c r="N35" s="59">
        <v>0</v>
      </c>
      <c r="O35" s="60">
        <f t="shared" si="1"/>
        <v>3197</v>
      </c>
      <c r="P35" s="15">
        <f t="shared" si="6"/>
        <v>0.20055013753438358</v>
      </c>
      <c r="Q35" s="175">
        <v>3499</v>
      </c>
      <c r="R35" s="172">
        <v>400</v>
      </c>
      <c r="S35" s="63">
        <f t="shared" si="3"/>
        <v>2797</v>
      </c>
      <c r="T35" s="17">
        <f t="shared" si="4"/>
        <v>0.20062875107173478</v>
      </c>
    </row>
    <row r="36" spans="1:20" s="5" customFormat="1" ht="12.75" customHeight="1">
      <c r="A36" s="193" t="s">
        <v>172</v>
      </c>
      <c r="B36" s="132" t="s">
        <v>73</v>
      </c>
      <c r="C36" s="264"/>
      <c r="D36" s="134">
        <v>3.57</v>
      </c>
      <c r="E36" s="135" t="s">
        <v>271</v>
      </c>
      <c r="F36" s="148">
        <v>5279</v>
      </c>
      <c r="G36" s="117">
        <v>4799</v>
      </c>
      <c r="H36" s="117">
        <v>4399</v>
      </c>
      <c r="I36" s="109">
        <v>3516</v>
      </c>
      <c r="J36" s="117">
        <v>44</v>
      </c>
      <c r="K36" s="148">
        <f t="shared" si="5"/>
        <v>3472</v>
      </c>
      <c r="L36" s="158">
        <f t="shared" si="0"/>
        <v>0.27651594082100439</v>
      </c>
      <c r="M36" s="175">
        <v>4399</v>
      </c>
      <c r="N36" s="59">
        <v>0</v>
      </c>
      <c r="O36" s="60">
        <f t="shared" si="1"/>
        <v>3472</v>
      </c>
      <c r="P36" s="15">
        <f t="shared" si="6"/>
        <v>0.21072971129802229</v>
      </c>
      <c r="Q36" s="61">
        <v>4799</v>
      </c>
      <c r="R36" s="62">
        <v>0</v>
      </c>
      <c r="S36" s="63">
        <f t="shared" si="3"/>
        <v>3472</v>
      </c>
      <c r="T36" s="17">
        <f t="shared" si="4"/>
        <v>0.27651594082100439</v>
      </c>
    </row>
    <row r="37" spans="1:20" s="5" customFormat="1" ht="12.75" customHeight="1">
      <c r="A37" s="193" t="s">
        <v>171</v>
      </c>
      <c r="B37" s="132" t="s">
        <v>73</v>
      </c>
      <c r="C37" s="264"/>
      <c r="D37" s="134">
        <v>3.57</v>
      </c>
      <c r="E37" s="135" t="s">
        <v>271</v>
      </c>
      <c r="F37" s="148">
        <v>5169</v>
      </c>
      <c r="G37" s="117">
        <v>4699</v>
      </c>
      <c r="H37" s="117">
        <v>4299</v>
      </c>
      <c r="I37" s="109">
        <v>3437</v>
      </c>
      <c r="J37" s="117">
        <v>43</v>
      </c>
      <c r="K37" s="148">
        <f t="shared" si="5"/>
        <v>3394</v>
      </c>
      <c r="L37" s="158">
        <f t="shared" si="0"/>
        <v>0.27771866354543517</v>
      </c>
      <c r="M37" s="175">
        <v>4299</v>
      </c>
      <c r="N37" s="59">
        <v>0</v>
      </c>
      <c r="O37" s="60">
        <f t="shared" si="1"/>
        <v>3394</v>
      </c>
      <c r="P37" s="15">
        <f t="shared" si="6"/>
        <v>0.21051407304024192</v>
      </c>
      <c r="Q37" s="175">
        <v>3799</v>
      </c>
      <c r="R37" s="172">
        <v>400</v>
      </c>
      <c r="S37" s="63">
        <f t="shared" si="3"/>
        <v>2994</v>
      </c>
      <c r="T37" s="17">
        <f t="shared" si="4"/>
        <v>0.21189786785996315</v>
      </c>
    </row>
    <row r="38" spans="1:20" s="5" customFormat="1" ht="12.75" customHeight="1">
      <c r="A38" s="193" t="s">
        <v>384</v>
      </c>
      <c r="B38" s="132" t="s">
        <v>73</v>
      </c>
      <c r="C38" s="249" t="s">
        <v>5</v>
      </c>
      <c r="D38" s="134" t="s">
        <v>269</v>
      </c>
      <c r="E38" s="135" t="s">
        <v>389</v>
      </c>
      <c r="F38" s="148">
        <v>3739</v>
      </c>
      <c r="G38" s="117">
        <v>3399</v>
      </c>
      <c r="H38" s="117">
        <v>3099</v>
      </c>
      <c r="I38" s="109">
        <v>2472</v>
      </c>
      <c r="J38" s="117">
        <v>0</v>
      </c>
      <c r="K38" s="148">
        <f t="shared" si="5"/>
        <v>2472</v>
      </c>
      <c r="L38" s="158">
        <f t="shared" si="0"/>
        <v>0.27272727272727271</v>
      </c>
      <c r="M38" s="175">
        <v>3099</v>
      </c>
      <c r="N38" s="59">
        <v>0</v>
      </c>
      <c r="O38" s="60">
        <f t="shared" si="1"/>
        <v>2472</v>
      </c>
      <c r="P38" s="15">
        <f t="shared" si="6"/>
        <v>0.20232333010648595</v>
      </c>
      <c r="Q38" s="61">
        <v>3399</v>
      </c>
      <c r="R38" s="62">
        <v>0</v>
      </c>
      <c r="S38" s="63">
        <f t="shared" si="3"/>
        <v>2472</v>
      </c>
      <c r="T38" s="17">
        <f t="shared" si="4"/>
        <v>0.27272727272727271</v>
      </c>
    </row>
    <row r="39" spans="1:20" s="5" customFormat="1" ht="12.75" customHeight="1">
      <c r="A39" s="193" t="s">
        <v>385</v>
      </c>
      <c r="B39" s="132" t="s">
        <v>73</v>
      </c>
      <c r="C39" s="249" t="s">
        <v>5</v>
      </c>
      <c r="D39" s="134" t="s">
        <v>269</v>
      </c>
      <c r="E39" s="135" t="s">
        <v>389</v>
      </c>
      <c r="F39" s="148">
        <v>3629</v>
      </c>
      <c r="G39" s="117">
        <v>3299</v>
      </c>
      <c r="H39" s="117">
        <v>2999</v>
      </c>
      <c r="I39" s="109">
        <v>2391</v>
      </c>
      <c r="J39" s="117">
        <v>0</v>
      </c>
      <c r="K39" s="148">
        <f t="shared" si="5"/>
        <v>2391</v>
      </c>
      <c r="L39" s="158">
        <f t="shared" si="0"/>
        <v>0.27523491967262809</v>
      </c>
      <c r="M39" s="175">
        <v>2999</v>
      </c>
      <c r="N39" s="59">
        <v>0</v>
      </c>
      <c r="O39" s="60">
        <f t="shared" si="1"/>
        <v>2391</v>
      </c>
      <c r="P39" s="15">
        <f t="shared" si="6"/>
        <v>0.20273424474824941</v>
      </c>
      <c r="Q39" s="175">
        <v>2999</v>
      </c>
      <c r="R39" s="62">
        <v>0</v>
      </c>
      <c r="S39" s="63">
        <f t="shared" si="3"/>
        <v>2391</v>
      </c>
      <c r="T39" s="17">
        <f t="shared" si="4"/>
        <v>0.20273424474824941</v>
      </c>
    </row>
    <row r="40" spans="1:20" s="5" customFormat="1" ht="12.75" customHeight="1">
      <c r="A40" s="193" t="s">
        <v>381</v>
      </c>
      <c r="B40" s="132" t="s">
        <v>73</v>
      </c>
      <c r="C40" s="249"/>
      <c r="D40" s="134" t="s">
        <v>269</v>
      </c>
      <c r="E40" s="135" t="s">
        <v>383</v>
      </c>
      <c r="F40" s="148">
        <v>4399</v>
      </c>
      <c r="G40" s="117">
        <v>3999</v>
      </c>
      <c r="H40" s="117">
        <v>3599</v>
      </c>
      <c r="I40" s="109">
        <v>2874</v>
      </c>
      <c r="J40" s="117">
        <v>0</v>
      </c>
      <c r="K40" s="148">
        <f t="shared" si="5"/>
        <v>2874</v>
      </c>
      <c r="L40" s="158">
        <f t="shared" si="0"/>
        <v>0.28132033008252061</v>
      </c>
      <c r="M40" s="175">
        <v>3599</v>
      </c>
      <c r="N40" s="59">
        <v>0</v>
      </c>
      <c r="O40" s="60">
        <f t="shared" ref="O40:O71" si="7">K40-N40</f>
        <v>2874</v>
      </c>
      <c r="P40" s="15">
        <f t="shared" si="6"/>
        <v>0.20144484579049737</v>
      </c>
      <c r="Q40" s="61">
        <v>3999</v>
      </c>
      <c r="R40" s="62">
        <v>0</v>
      </c>
      <c r="S40" s="63">
        <f t="shared" si="3"/>
        <v>2874</v>
      </c>
      <c r="T40" s="17">
        <f t="shared" si="4"/>
        <v>0.28132033008252061</v>
      </c>
    </row>
    <row r="41" spans="1:20" s="5" customFormat="1" ht="12.75" customHeight="1">
      <c r="A41" s="193" t="s">
        <v>382</v>
      </c>
      <c r="B41" s="132" t="s">
        <v>73</v>
      </c>
      <c r="C41" s="249"/>
      <c r="D41" s="134" t="s">
        <v>269</v>
      </c>
      <c r="E41" s="135" t="s">
        <v>383</v>
      </c>
      <c r="F41" s="148">
        <v>4289</v>
      </c>
      <c r="G41" s="117">
        <v>3899</v>
      </c>
      <c r="H41" s="117">
        <v>3499</v>
      </c>
      <c r="I41" s="109">
        <v>2796</v>
      </c>
      <c r="J41" s="117">
        <v>0</v>
      </c>
      <c r="K41" s="148">
        <f t="shared" si="5"/>
        <v>2796</v>
      </c>
      <c r="L41" s="158">
        <f t="shared" si="0"/>
        <v>0.28289304949987176</v>
      </c>
      <c r="M41" s="175">
        <v>3499</v>
      </c>
      <c r="N41" s="59">
        <v>0</v>
      </c>
      <c r="O41" s="60">
        <f t="shared" si="7"/>
        <v>2796</v>
      </c>
      <c r="P41" s="15">
        <f t="shared" si="6"/>
        <v>0.20091454701343242</v>
      </c>
      <c r="Q41" s="175">
        <v>3499</v>
      </c>
      <c r="R41" s="62">
        <v>0</v>
      </c>
      <c r="S41" s="63">
        <f t="shared" si="3"/>
        <v>2796</v>
      </c>
      <c r="T41" s="17">
        <f t="shared" si="4"/>
        <v>0.20091454701343242</v>
      </c>
    </row>
    <row r="42" spans="1:20" s="5" customFormat="1" ht="12.75" customHeight="1">
      <c r="A42" s="193" t="s">
        <v>514</v>
      </c>
      <c r="B42" s="132" t="s">
        <v>73</v>
      </c>
      <c r="C42" s="249" t="s">
        <v>5</v>
      </c>
      <c r="D42" s="134" t="s">
        <v>269</v>
      </c>
      <c r="E42" s="135" t="s">
        <v>516</v>
      </c>
      <c r="F42" s="148">
        <v>2932</v>
      </c>
      <c r="G42" s="117">
        <v>2665</v>
      </c>
      <c r="H42" s="117">
        <v>0</v>
      </c>
      <c r="I42" s="109">
        <v>2151</v>
      </c>
      <c r="J42" s="117">
        <v>27</v>
      </c>
      <c r="K42" s="148">
        <f t="shared" si="5"/>
        <v>2124</v>
      </c>
      <c r="L42" s="158">
        <f t="shared" si="0"/>
        <v>0.20300187617260787</v>
      </c>
      <c r="M42" s="175">
        <v>2399</v>
      </c>
      <c r="N42" s="59">
        <v>0</v>
      </c>
      <c r="O42" s="60">
        <f t="shared" si="7"/>
        <v>2124</v>
      </c>
      <c r="P42" s="15">
        <f t="shared" si="6"/>
        <v>0.11463109629012089</v>
      </c>
      <c r="Q42" s="61">
        <v>2665</v>
      </c>
      <c r="R42" s="62">
        <v>0</v>
      </c>
      <c r="S42" s="63">
        <f t="shared" si="3"/>
        <v>2124</v>
      </c>
      <c r="T42" s="17">
        <f t="shared" si="4"/>
        <v>0.20300187617260787</v>
      </c>
    </row>
    <row r="43" spans="1:20" s="5" customFormat="1" ht="12.75" customHeight="1">
      <c r="A43" s="193" t="s">
        <v>515</v>
      </c>
      <c r="B43" s="132" t="s">
        <v>73</v>
      </c>
      <c r="C43" s="249" t="s">
        <v>5</v>
      </c>
      <c r="D43" s="134" t="s">
        <v>269</v>
      </c>
      <c r="E43" s="135" t="s">
        <v>516</v>
      </c>
      <c r="F43" s="148">
        <v>2809</v>
      </c>
      <c r="G43" s="117">
        <v>2554</v>
      </c>
      <c r="H43" s="117">
        <v>0</v>
      </c>
      <c r="I43" s="109">
        <v>2061</v>
      </c>
      <c r="J43" s="117">
        <v>26</v>
      </c>
      <c r="K43" s="148">
        <f t="shared" si="5"/>
        <v>2035</v>
      </c>
      <c r="L43" s="158">
        <f t="shared" si="0"/>
        <v>0.20321064996084573</v>
      </c>
      <c r="M43" s="175">
        <v>2299</v>
      </c>
      <c r="N43" s="59">
        <v>0</v>
      </c>
      <c r="O43" s="60">
        <f t="shared" si="7"/>
        <v>2035</v>
      </c>
      <c r="P43" s="15">
        <f t="shared" si="6"/>
        <v>0.11483253588516747</v>
      </c>
      <c r="Q43" s="175">
        <v>1999</v>
      </c>
      <c r="R43" s="172">
        <v>262</v>
      </c>
      <c r="S43" s="63">
        <f t="shared" si="3"/>
        <v>1773</v>
      </c>
      <c r="T43" s="17">
        <f t="shared" si="4"/>
        <v>0.11305652826413207</v>
      </c>
    </row>
    <row r="44" spans="1:20" s="5" customFormat="1" ht="12.75" customHeight="1">
      <c r="A44" s="193" t="s">
        <v>517</v>
      </c>
      <c r="B44" s="132" t="s">
        <v>73</v>
      </c>
      <c r="C44" s="249" t="s">
        <v>5</v>
      </c>
      <c r="D44" s="134" t="s">
        <v>269</v>
      </c>
      <c r="E44" s="135" t="s">
        <v>518</v>
      </c>
      <c r="F44" s="148">
        <v>4399</v>
      </c>
      <c r="G44" s="117">
        <v>3999</v>
      </c>
      <c r="H44" s="117">
        <v>3599</v>
      </c>
      <c r="I44" s="109">
        <v>2999</v>
      </c>
      <c r="J44" s="117">
        <v>0</v>
      </c>
      <c r="K44" s="148">
        <f t="shared" si="5"/>
        <v>2999</v>
      </c>
      <c r="L44" s="158">
        <f t="shared" si="0"/>
        <v>0.25006251562890724</v>
      </c>
      <c r="M44" s="175">
        <v>3599</v>
      </c>
      <c r="N44" s="59">
        <v>0</v>
      </c>
      <c r="O44" s="60">
        <f t="shared" si="7"/>
        <v>2999</v>
      </c>
      <c r="P44" s="15">
        <f t="shared" si="6"/>
        <v>0.16671297582661851</v>
      </c>
      <c r="Q44" s="175">
        <v>3199</v>
      </c>
      <c r="R44" s="172">
        <v>334</v>
      </c>
      <c r="S44" s="63">
        <f t="shared" si="3"/>
        <v>2665</v>
      </c>
      <c r="T44" s="17">
        <f t="shared" si="4"/>
        <v>0.16692716473898092</v>
      </c>
    </row>
    <row r="45" spans="1:20" s="5" customFormat="1" ht="12.75" customHeight="1">
      <c r="A45" s="193" t="s">
        <v>174</v>
      </c>
      <c r="B45" s="132" t="s">
        <v>73</v>
      </c>
      <c r="C45" s="264"/>
      <c r="D45" s="134">
        <v>4.54</v>
      </c>
      <c r="E45" s="135" t="s">
        <v>273</v>
      </c>
      <c r="F45" s="148">
        <v>4839</v>
      </c>
      <c r="G45" s="117">
        <v>4399</v>
      </c>
      <c r="H45" s="117">
        <v>3999</v>
      </c>
      <c r="I45" s="109">
        <v>3197</v>
      </c>
      <c r="J45" s="117">
        <v>40</v>
      </c>
      <c r="K45" s="148">
        <f t="shared" si="5"/>
        <v>3157</v>
      </c>
      <c r="L45" s="158">
        <f t="shared" si="0"/>
        <v>0.28233689474880652</v>
      </c>
      <c r="M45" s="175">
        <v>3999</v>
      </c>
      <c r="N45" s="59">
        <v>0</v>
      </c>
      <c r="O45" s="60">
        <f t="shared" si="7"/>
        <v>3157</v>
      </c>
      <c r="P45" s="15">
        <f t="shared" si="6"/>
        <v>0.2105526381595399</v>
      </c>
      <c r="Q45" s="175">
        <v>3499</v>
      </c>
      <c r="R45" s="172">
        <v>400</v>
      </c>
      <c r="S45" s="63">
        <f t="shared" si="3"/>
        <v>2757</v>
      </c>
      <c r="T45" s="17">
        <f t="shared" si="4"/>
        <v>0.2120605887396399</v>
      </c>
    </row>
    <row r="46" spans="1:20" s="5" customFormat="1" ht="12.75" customHeight="1">
      <c r="A46" s="193" t="s">
        <v>173</v>
      </c>
      <c r="B46" s="132" t="s">
        <v>73</v>
      </c>
      <c r="C46" s="264"/>
      <c r="D46" s="134">
        <v>4.54</v>
      </c>
      <c r="E46" s="135" t="s">
        <v>273</v>
      </c>
      <c r="F46" s="148">
        <v>4729</v>
      </c>
      <c r="G46" s="117">
        <v>4299</v>
      </c>
      <c r="H46" s="117">
        <v>3899</v>
      </c>
      <c r="I46" s="109">
        <v>3117</v>
      </c>
      <c r="J46" s="117">
        <v>39</v>
      </c>
      <c r="K46" s="148">
        <f t="shared" si="5"/>
        <v>3078</v>
      </c>
      <c r="L46" s="158">
        <f t="shared" si="0"/>
        <v>0.28401953942777391</v>
      </c>
      <c r="M46" s="175">
        <v>3899</v>
      </c>
      <c r="N46" s="59">
        <v>0</v>
      </c>
      <c r="O46" s="60">
        <f t="shared" si="7"/>
        <v>3078</v>
      </c>
      <c r="P46" s="15">
        <f t="shared" si="6"/>
        <v>0.21056681200307772</v>
      </c>
      <c r="Q46" s="175">
        <v>3399</v>
      </c>
      <c r="R46" s="172">
        <v>400</v>
      </c>
      <c r="S46" s="63">
        <f t="shared" si="3"/>
        <v>2678</v>
      </c>
      <c r="T46" s="17">
        <f t="shared" si="4"/>
        <v>0.21212121212121213</v>
      </c>
    </row>
    <row r="47" spans="1:20" s="5" customFormat="1" ht="12.75" customHeight="1">
      <c r="A47" s="193" t="s">
        <v>176</v>
      </c>
      <c r="B47" s="132" t="s">
        <v>73</v>
      </c>
      <c r="C47" s="264"/>
      <c r="D47" s="134" t="s">
        <v>269</v>
      </c>
      <c r="E47" s="135" t="s">
        <v>270</v>
      </c>
      <c r="F47" s="148">
        <v>5169</v>
      </c>
      <c r="G47" s="117">
        <v>4699</v>
      </c>
      <c r="H47" s="117">
        <v>4299</v>
      </c>
      <c r="I47" s="109">
        <v>3436</v>
      </c>
      <c r="J47" s="117">
        <v>0</v>
      </c>
      <c r="K47" s="148">
        <f t="shared" si="5"/>
        <v>3436</v>
      </c>
      <c r="L47" s="158">
        <f t="shared" si="0"/>
        <v>0.26878059161523726</v>
      </c>
      <c r="M47" s="175">
        <v>4299</v>
      </c>
      <c r="N47" s="59">
        <v>0</v>
      </c>
      <c r="O47" s="60">
        <f t="shared" si="7"/>
        <v>3436</v>
      </c>
      <c r="P47" s="15">
        <f t="shared" si="6"/>
        <v>0.20074435915329147</v>
      </c>
      <c r="Q47" s="61">
        <v>4699</v>
      </c>
      <c r="R47" s="62">
        <v>0</v>
      </c>
      <c r="S47" s="63">
        <f t="shared" si="3"/>
        <v>3436</v>
      </c>
      <c r="T47" s="17">
        <f t="shared" si="4"/>
        <v>0.26878059161523726</v>
      </c>
    </row>
    <row r="48" spans="1:20" s="5" customFormat="1" ht="12.75" customHeight="1" thickBot="1">
      <c r="A48" s="192" t="s">
        <v>175</v>
      </c>
      <c r="B48" s="136" t="s">
        <v>73</v>
      </c>
      <c r="C48" s="37"/>
      <c r="D48" s="137" t="s">
        <v>269</v>
      </c>
      <c r="E48" s="138" t="s">
        <v>270</v>
      </c>
      <c r="F48" s="149">
        <v>5059</v>
      </c>
      <c r="G48" s="64">
        <v>4599</v>
      </c>
      <c r="H48" s="64">
        <v>4199</v>
      </c>
      <c r="I48" s="110">
        <v>3357</v>
      </c>
      <c r="J48" s="64">
        <v>0</v>
      </c>
      <c r="K48" s="149">
        <f t="shared" si="5"/>
        <v>3357</v>
      </c>
      <c r="L48" s="159">
        <f t="shared" si="0"/>
        <v>0.27005870841487278</v>
      </c>
      <c r="M48" s="174">
        <v>4199</v>
      </c>
      <c r="N48" s="66">
        <v>0</v>
      </c>
      <c r="O48" s="67">
        <f t="shared" si="7"/>
        <v>3357</v>
      </c>
      <c r="P48" s="16">
        <f t="shared" si="6"/>
        <v>0.20052393427006429</v>
      </c>
      <c r="Q48" s="174">
        <v>3699</v>
      </c>
      <c r="R48" s="170">
        <v>400</v>
      </c>
      <c r="S48" s="70">
        <f t="shared" si="3"/>
        <v>2957</v>
      </c>
      <c r="T48" s="18">
        <f t="shared" si="4"/>
        <v>0.20059475533928089</v>
      </c>
    </row>
    <row r="49" spans="1:20" s="5" customFormat="1" ht="12.75" customHeight="1">
      <c r="A49" s="194" t="s">
        <v>121</v>
      </c>
      <c r="B49" s="260" t="s">
        <v>73</v>
      </c>
      <c r="C49" s="287"/>
      <c r="D49" s="261">
        <v>3.57</v>
      </c>
      <c r="E49" s="262" t="s">
        <v>204</v>
      </c>
      <c r="F49" s="147">
        <v>2529</v>
      </c>
      <c r="G49" s="118">
        <v>2299</v>
      </c>
      <c r="H49" s="122">
        <v>2099</v>
      </c>
      <c r="I49" s="113">
        <v>1673</v>
      </c>
      <c r="J49" s="122">
        <v>22</v>
      </c>
      <c r="K49" s="147">
        <f t="shared" si="5"/>
        <v>1651</v>
      </c>
      <c r="L49" s="161">
        <f t="shared" si="0"/>
        <v>0.28186167899086562</v>
      </c>
      <c r="M49" s="123">
        <v>2299</v>
      </c>
      <c r="N49" s="124">
        <v>0</v>
      </c>
      <c r="O49" s="125">
        <f t="shared" si="7"/>
        <v>1651</v>
      </c>
      <c r="P49" s="189">
        <f t="shared" si="6"/>
        <v>0.28186167899086562</v>
      </c>
      <c r="Q49" s="126">
        <v>2299</v>
      </c>
      <c r="R49" s="127">
        <v>0</v>
      </c>
      <c r="S49" s="128">
        <f t="shared" si="3"/>
        <v>1651</v>
      </c>
      <c r="T49" s="129">
        <f t="shared" si="4"/>
        <v>0.28186167899086562</v>
      </c>
    </row>
    <row r="50" spans="1:20" s="5" customFormat="1" ht="12.75" customHeight="1">
      <c r="A50" s="193" t="s">
        <v>145</v>
      </c>
      <c r="B50" s="132" t="s">
        <v>73</v>
      </c>
      <c r="C50" s="249"/>
      <c r="D50" s="134" t="s">
        <v>269</v>
      </c>
      <c r="E50" s="135" t="s">
        <v>205</v>
      </c>
      <c r="F50" s="148">
        <v>3189</v>
      </c>
      <c r="G50" s="118">
        <v>2899</v>
      </c>
      <c r="H50" s="117">
        <v>2599</v>
      </c>
      <c r="I50" s="109">
        <v>2190</v>
      </c>
      <c r="J50" s="117">
        <v>0</v>
      </c>
      <c r="K50" s="148">
        <f t="shared" si="5"/>
        <v>2190</v>
      </c>
      <c r="L50" s="158">
        <f t="shared" si="0"/>
        <v>0.24456709210072439</v>
      </c>
      <c r="M50" s="58">
        <v>2899</v>
      </c>
      <c r="N50" s="59">
        <v>0</v>
      </c>
      <c r="O50" s="60">
        <f t="shared" si="7"/>
        <v>2190</v>
      </c>
      <c r="P50" s="15">
        <f t="shared" si="6"/>
        <v>0.24456709210072439</v>
      </c>
      <c r="Q50" s="61">
        <v>2899</v>
      </c>
      <c r="R50" s="62">
        <v>0</v>
      </c>
      <c r="S50" s="63">
        <f t="shared" si="3"/>
        <v>2190</v>
      </c>
      <c r="T50" s="17">
        <f t="shared" si="4"/>
        <v>0.24456709210072439</v>
      </c>
    </row>
    <row r="51" spans="1:20" s="5" customFormat="1" ht="12.75" customHeight="1">
      <c r="A51" s="193" t="s">
        <v>119</v>
      </c>
      <c r="B51" s="132" t="s">
        <v>73</v>
      </c>
      <c r="C51" s="264"/>
      <c r="D51" s="134">
        <v>3.57</v>
      </c>
      <c r="E51" s="135" t="s">
        <v>206</v>
      </c>
      <c r="F51" s="148">
        <v>3299</v>
      </c>
      <c r="G51" s="117">
        <v>2999</v>
      </c>
      <c r="H51" s="117">
        <v>2699</v>
      </c>
      <c r="I51" s="109">
        <v>2157</v>
      </c>
      <c r="J51" s="117">
        <v>27</v>
      </c>
      <c r="K51" s="148">
        <f t="shared" si="5"/>
        <v>2130</v>
      </c>
      <c r="L51" s="158">
        <f t="shared" si="0"/>
        <v>0.28976325441813938</v>
      </c>
      <c r="M51" s="175">
        <v>2699</v>
      </c>
      <c r="N51" s="59">
        <v>0</v>
      </c>
      <c r="O51" s="60">
        <f t="shared" si="7"/>
        <v>2130</v>
      </c>
      <c r="P51" s="15">
        <f t="shared" si="6"/>
        <v>0.2108188217858466</v>
      </c>
      <c r="Q51" s="175">
        <v>2699</v>
      </c>
      <c r="R51" s="62">
        <v>0</v>
      </c>
      <c r="S51" s="63">
        <f t="shared" si="3"/>
        <v>2130</v>
      </c>
      <c r="T51" s="17">
        <f t="shared" si="4"/>
        <v>0.2108188217858466</v>
      </c>
    </row>
    <row r="52" spans="1:20" s="5" customFormat="1" ht="12.75" customHeight="1">
      <c r="A52" s="193" t="s">
        <v>120</v>
      </c>
      <c r="B52" s="132" t="s">
        <v>73</v>
      </c>
      <c r="C52" s="264"/>
      <c r="D52" s="134">
        <v>3.57</v>
      </c>
      <c r="E52" s="135" t="s">
        <v>206</v>
      </c>
      <c r="F52" s="148">
        <v>3189</v>
      </c>
      <c r="G52" s="117">
        <v>2899</v>
      </c>
      <c r="H52" s="117">
        <v>2599</v>
      </c>
      <c r="I52" s="109">
        <v>2078</v>
      </c>
      <c r="J52" s="117">
        <v>26</v>
      </c>
      <c r="K52" s="148">
        <f t="shared" si="5"/>
        <v>2052</v>
      </c>
      <c r="L52" s="158">
        <f t="shared" si="0"/>
        <v>0.29216971369437739</v>
      </c>
      <c r="M52" s="175">
        <v>2599</v>
      </c>
      <c r="N52" s="59">
        <v>0</v>
      </c>
      <c r="O52" s="60">
        <f t="shared" si="7"/>
        <v>2052</v>
      </c>
      <c r="P52" s="15">
        <f t="shared" si="6"/>
        <v>0.21046556367833782</v>
      </c>
      <c r="Q52" s="175">
        <v>2599</v>
      </c>
      <c r="R52" s="62">
        <v>0</v>
      </c>
      <c r="S52" s="63">
        <f t="shared" si="3"/>
        <v>2052</v>
      </c>
      <c r="T52" s="17">
        <f t="shared" si="4"/>
        <v>0.21046556367833782</v>
      </c>
    </row>
    <row r="53" spans="1:20" s="5" customFormat="1" ht="12.75" customHeight="1">
      <c r="A53" s="193" t="s">
        <v>132</v>
      </c>
      <c r="B53" s="132" t="s">
        <v>73</v>
      </c>
      <c r="C53" s="264"/>
      <c r="D53" s="134">
        <v>3.57</v>
      </c>
      <c r="E53" s="135" t="s">
        <v>207</v>
      </c>
      <c r="F53" s="148">
        <v>3959</v>
      </c>
      <c r="G53" s="117">
        <v>3599</v>
      </c>
      <c r="H53" s="117">
        <v>3299</v>
      </c>
      <c r="I53" s="109">
        <v>2710</v>
      </c>
      <c r="J53" s="117">
        <v>34</v>
      </c>
      <c r="K53" s="148">
        <f t="shared" si="5"/>
        <v>2676</v>
      </c>
      <c r="L53" s="158">
        <f t="shared" si="0"/>
        <v>0.25646012781328148</v>
      </c>
      <c r="M53" s="175">
        <v>3299</v>
      </c>
      <c r="N53" s="59">
        <v>0</v>
      </c>
      <c r="O53" s="60">
        <f t="shared" si="7"/>
        <v>2676</v>
      </c>
      <c r="P53" s="15">
        <f t="shared" si="6"/>
        <v>0.1888451045771446</v>
      </c>
      <c r="Q53" s="61">
        <v>3599</v>
      </c>
      <c r="R53" s="62">
        <v>0</v>
      </c>
      <c r="S53" s="63">
        <f t="shared" si="3"/>
        <v>2676</v>
      </c>
      <c r="T53" s="17">
        <f t="shared" si="4"/>
        <v>0.25646012781328148</v>
      </c>
    </row>
    <row r="54" spans="1:20" s="5" customFormat="1" ht="12.75" customHeight="1">
      <c r="A54" s="193" t="s">
        <v>118</v>
      </c>
      <c r="B54" s="132" t="s">
        <v>73</v>
      </c>
      <c r="C54" s="264"/>
      <c r="D54" s="134">
        <v>3.57</v>
      </c>
      <c r="E54" s="135" t="s">
        <v>207</v>
      </c>
      <c r="F54" s="148">
        <v>3849</v>
      </c>
      <c r="G54" s="117">
        <v>3499</v>
      </c>
      <c r="H54" s="117">
        <v>3199</v>
      </c>
      <c r="I54" s="109">
        <v>2629</v>
      </c>
      <c r="J54" s="117">
        <v>33</v>
      </c>
      <c r="K54" s="148">
        <f t="shared" si="5"/>
        <v>2596</v>
      </c>
      <c r="L54" s="158">
        <f t="shared" si="0"/>
        <v>0.25807373535295797</v>
      </c>
      <c r="M54" s="175">
        <v>3199</v>
      </c>
      <c r="N54" s="59">
        <v>0</v>
      </c>
      <c r="O54" s="60">
        <f t="shared" si="7"/>
        <v>2596</v>
      </c>
      <c r="P54" s="15">
        <f t="shared" si="6"/>
        <v>0.18849640512660207</v>
      </c>
      <c r="Q54" s="61">
        <v>3499</v>
      </c>
      <c r="R54" s="62">
        <v>0</v>
      </c>
      <c r="S54" s="63">
        <f t="shared" si="3"/>
        <v>2596</v>
      </c>
      <c r="T54" s="17">
        <f t="shared" si="4"/>
        <v>0.25807373535295797</v>
      </c>
    </row>
    <row r="55" spans="1:20" s="5" customFormat="1" ht="12.75" customHeight="1">
      <c r="A55" s="193" t="s">
        <v>6</v>
      </c>
      <c r="B55" s="132" t="s">
        <v>73</v>
      </c>
      <c r="C55" s="264"/>
      <c r="D55" s="134">
        <v>2.08</v>
      </c>
      <c r="E55" s="135" t="s">
        <v>208</v>
      </c>
      <c r="F55" s="148">
        <v>2309</v>
      </c>
      <c r="G55" s="117">
        <v>2099</v>
      </c>
      <c r="H55" s="117">
        <v>0</v>
      </c>
      <c r="I55" s="109">
        <v>1664</v>
      </c>
      <c r="J55" s="117">
        <v>22</v>
      </c>
      <c r="K55" s="148">
        <f t="shared" si="5"/>
        <v>1642</v>
      </c>
      <c r="L55" s="158">
        <f t="shared" si="0"/>
        <v>0.2177227251071939</v>
      </c>
      <c r="M55" s="58">
        <v>2099</v>
      </c>
      <c r="N55" s="59">
        <v>0</v>
      </c>
      <c r="O55" s="60">
        <f t="shared" si="7"/>
        <v>1642</v>
      </c>
      <c r="P55" s="15">
        <f t="shared" si="6"/>
        <v>0.2177227251071939</v>
      </c>
      <c r="Q55" s="61">
        <v>2099</v>
      </c>
      <c r="R55" s="62">
        <v>0</v>
      </c>
      <c r="S55" s="63">
        <f t="shared" si="3"/>
        <v>1642</v>
      </c>
      <c r="T55" s="17">
        <f t="shared" si="4"/>
        <v>0.2177227251071939</v>
      </c>
    </row>
    <row r="56" spans="1:20" s="5" customFormat="1" ht="12.75" customHeight="1">
      <c r="A56" s="193" t="s">
        <v>92</v>
      </c>
      <c r="B56" s="132" t="s">
        <v>73</v>
      </c>
      <c r="C56" s="264"/>
      <c r="D56" s="134">
        <v>2.08</v>
      </c>
      <c r="E56" s="135" t="s">
        <v>154</v>
      </c>
      <c r="F56" s="148">
        <v>2419</v>
      </c>
      <c r="G56" s="117">
        <v>2199</v>
      </c>
      <c r="H56" s="117">
        <v>1999</v>
      </c>
      <c r="I56" s="109">
        <v>1686</v>
      </c>
      <c r="J56" s="117">
        <v>0</v>
      </c>
      <c r="K56" s="148">
        <f t="shared" si="5"/>
        <v>1686</v>
      </c>
      <c r="L56" s="158">
        <f t="shared" si="0"/>
        <v>0.23328785811732605</v>
      </c>
      <c r="M56" s="175">
        <v>1999</v>
      </c>
      <c r="N56" s="59">
        <v>0</v>
      </c>
      <c r="O56" s="60">
        <f t="shared" si="7"/>
        <v>1686</v>
      </c>
      <c r="P56" s="15">
        <f t="shared" si="6"/>
        <v>0.15657828914457228</v>
      </c>
      <c r="Q56" s="175">
        <v>1999</v>
      </c>
      <c r="R56" s="62">
        <v>0</v>
      </c>
      <c r="S56" s="63">
        <f t="shared" si="3"/>
        <v>1686</v>
      </c>
      <c r="T56" s="17">
        <f t="shared" si="4"/>
        <v>0.15657828914457228</v>
      </c>
    </row>
    <row r="57" spans="1:20" s="5" customFormat="1" ht="12.75" customHeight="1">
      <c r="A57" s="193" t="s">
        <v>150</v>
      </c>
      <c r="B57" s="132" t="s">
        <v>73</v>
      </c>
      <c r="C57" s="264"/>
      <c r="D57" s="134">
        <v>3.12</v>
      </c>
      <c r="E57" s="135" t="s">
        <v>155</v>
      </c>
      <c r="F57" s="148">
        <v>2419</v>
      </c>
      <c r="G57" s="117">
        <v>2199</v>
      </c>
      <c r="H57" s="117">
        <v>0</v>
      </c>
      <c r="I57" s="109">
        <v>1698</v>
      </c>
      <c r="J57" s="117">
        <v>22</v>
      </c>
      <c r="K57" s="148">
        <f t="shared" si="5"/>
        <v>1676</v>
      </c>
      <c r="L57" s="158">
        <f t="shared" si="0"/>
        <v>0.23783537971805366</v>
      </c>
      <c r="M57" s="58">
        <v>2199</v>
      </c>
      <c r="N57" s="59">
        <v>0</v>
      </c>
      <c r="O57" s="60">
        <f t="shared" si="7"/>
        <v>1676</v>
      </c>
      <c r="P57" s="15">
        <f t="shared" si="6"/>
        <v>0.23783537971805366</v>
      </c>
      <c r="Q57" s="61">
        <v>2199</v>
      </c>
      <c r="R57" s="62">
        <v>0</v>
      </c>
      <c r="S57" s="63">
        <f t="shared" si="3"/>
        <v>1676</v>
      </c>
      <c r="T57" s="17">
        <f t="shared" si="4"/>
        <v>0.23783537971805366</v>
      </c>
    </row>
    <row r="58" spans="1:20" s="5" customFormat="1" ht="12.75" customHeight="1">
      <c r="A58" s="193" t="s">
        <v>262</v>
      </c>
      <c r="B58" s="132" t="s">
        <v>73</v>
      </c>
      <c r="C58" s="249"/>
      <c r="D58" s="134">
        <v>3.12</v>
      </c>
      <c r="E58" s="135" t="s">
        <v>155</v>
      </c>
      <c r="F58" s="148">
        <v>3299</v>
      </c>
      <c r="G58" s="117">
        <v>2999</v>
      </c>
      <c r="H58" s="117">
        <v>2699</v>
      </c>
      <c r="I58" s="109">
        <v>2243</v>
      </c>
      <c r="J58" s="117">
        <v>29</v>
      </c>
      <c r="K58" s="148">
        <f t="shared" si="5"/>
        <v>2214</v>
      </c>
      <c r="L58" s="158">
        <f t="shared" si="0"/>
        <v>0.26175391797265757</v>
      </c>
      <c r="M58" s="175">
        <v>2699</v>
      </c>
      <c r="N58" s="59">
        <v>0</v>
      </c>
      <c r="O58" s="60">
        <f t="shared" si="7"/>
        <v>2214</v>
      </c>
      <c r="P58" s="15">
        <f t="shared" si="6"/>
        <v>0.17969618377176733</v>
      </c>
      <c r="Q58" s="175">
        <v>2699</v>
      </c>
      <c r="R58" s="62">
        <v>0</v>
      </c>
      <c r="S58" s="63">
        <f t="shared" si="3"/>
        <v>2214</v>
      </c>
      <c r="T58" s="17">
        <f t="shared" si="4"/>
        <v>0.17969618377176733</v>
      </c>
    </row>
    <row r="59" spans="1:20" s="5" customFormat="1" ht="12.75" customHeight="1">
      <c r="A59" s="193" t="s">
        <v>146</v>
      </c>
      <c r="B59" s="132" t="s">
        <v>73</v>
      </c>
      <c r="C59" s="264"/>
      <c r="D59" s="134">
        <v>3.12</v>
      </c>
      <c r="E59" s="135" t="s">
        <v>209</v>
      </c>
      <c r="F59" s="148">
        <v>3189</v>
      </c>
      <c r="G59" s="117">
        <v>2899</v>
      </c>
      <c r="H59" s="117">
        <v>2599</v>
      </c>
      <c r="I59" s="109">
        <v>2160</v>
      </c>
      <c r="J59" s="117">
        <v>28</v>
      </c>
      <c r="K59" s="148">
        <f t="shared" si="5"/>
        <v>2132</v>
      </c>
      <c r="L59" s="158">
        <f t="shared" si="0"/>
        <v>0.26457399103139012</v>
      </c>
      <c r="M59" s="175">
        <v>2599</v>
      </c>
      <c r="N59" s="59">
        <v>0</v>
      </c>
      <c r="O59" s="60">
        <f t="shared" si="7"/>
        <v>2132</v>
      </c>
      <c r="P59" s="15">
        <f t="shared" si="6"/>
        <v>0.17968449403616776</v>
      </c>
      <c r="Q59" s="175">
        <v>2599</v>
      </c>
      <c r="R59" s="62">
        <v>0</v>
      </c>
      <c r="S59" s="63">
        <f t="shared" si="3"/>
        <v>2132</v>
      </c>
      <c r="T59" s="17">
        <f t="shared" si="4"/>
        <v>0.17968449403616776</v>
      </c>
    </row>
    <row r="60" spans="1:20" s="5" customFormat="1" ht="12.75" customHeight="1">
      <c r="A60" s="193" t="s">
        <v>133</v>
      </c>
      <c r="B60" s="132" t="s">
        <v>73</v>
      </c>
      <c r="C60" s="264"/>
      <c r="D60" s="134">
        <v>3.57</v>
      </c>
      <c r="E60" s="135" t="s">
        <v>210</v>
      </c>
      <c r="F60" s="148">
        <v>3849</v>
      </c>
      <c r="G60" s="117">
        <v>3499</v>
      </c>
      <c r="H60" s="117">
        <v>3199</v>
      </c>
      <c r="I60" s="109">
        <v>2628</v>
      </c>
      <c r="J60" s="117">
        <v>33</v>
      </c>
      <c r="K60" s="148">
        <f t="shared" si="5"/>
        <v>2595</v>
      </c>
      <c r="L60" s="158">
        <f t="shared" si="0"/>
        <v>0.25835953129465561</v>
      </c>
      <c r="M60" s="58">
        <v>3499</v>
      </c>
      <c r="N60" s="59">
        <v>0</v>
      </c>
      <c r="O60" s="60">
        <f t="shared" si="7"/>
        <v>2595</v>
      </c>
      <c r="P60" s="15">
        <f t="shared" si="6"/>
        <v>0.25835953129465561</v>
      </c>
      <c r="Q60" s="61">
        <v>3499</v>
      </c>
      <c r="R60" s="62">
        <v>0</v>
      </c>
      <c r="S60" s="63">
        <f t="shared" si="3"/>
        <v>2595</v>
      </c>
      <c r="T60" s="17">
        <f t="shared" si="4"/>
        <v>0.25835953129465561</v>
      </c>
    </row>
    <row r="61" spans="1:20" s="5" customFormat="1" ht="12.75" customHeight="1">
      <c r="A61" s="193" t="s">
        <v>113</v>
      </c>
      <c r="B61" s="132" t="s">
        <v>73</v>
      </c>
      <c r="C61" s="264"/>
      <c r="D61" s="134">
        <v>4.16</v>
      </c>
      <c r="E61" s="135" t="s">
        <v>210</v>
      </c>
      <c r="F61" s="148">
        <v>3739</v>
      </c>
      <c r="G61" s="117">
        <v>3399</v>
      </c>
      <c r="H61" s="117">
        <v>3099</v>
      </c>
      <c r="I61" s="109">
        <v>2545</v>
      </c>
      <c r="J61" s="117">
        <v>32</v>
      </c>
      <c r="K61" s="148">
        <f t="shared" si="5"/>
        <v>2513</v>
      </c>
      <c r="L61" s="158">
        <f t="shared" si="0"/>
        <v>0.26066490144160048</v>
      </c>
      <c r="M61" s="58">
        <v>3399</v>
      </c>
      <c r="N61" s="59">
        <v>0</v>
      </c>
      <c r="O61" s="60">
        <f t="shared" si="7"/>
        <v>2513</v>
      </c>
      <c r="P61" s="15">
        <f t="shared" si="6"/>
        <v>0.26066490144160048</v>
      </c>
      <c r="Q61" s="61">
        <v>3399</v>
      </c>
      <c r="R61" s="62">
        <v>0</v>
      </c>
      <c r="S61" s="63">
        <f t="shared" si="3"/>
        <v>2513</v>
      </c>
      <c r="T61" s="17">
        <f t="shared" si="4"/>
        <v>0.26066490144160048</v>
      </c>
    </row>
    <row r="62" spans="1:20" s="5" customFormat="1" ht="12.75" customHeight="1">
      <c r="A62" s="193" t="s">
        <v>109</v>
      </c>
      <c r="B62" s="132" t="s">
        <v>73</v>
      </c>
      <c r="C62" s="264"/>
      <c r="D62" s="134">
        <v>4.16</v>
      </c>
      <c r="E62" s="135" t="s">
        <v>211</v>
      </c>
      <c r="F62" s="148">
        <v>3189</v>
      </c>
      <c r="G62" s="117">
        <v>2899</v>
      </c>
      <c r="H62" s="117">
        <v>2599</v>
      </c>
      <c r="I62" s="109">
        <v>2190</v>
      </c>
      <c r="J62" s="117">
        <v>28</v>
      </c>
      <c r="K62" s="148">
        <f t="shared" si="5"/>
        <v>2162</v>
      </c>
      <c r="L62" s="158">
        <f t="shared" si="0"/>
        <v>0.25422559503276992</v>
      </c>
      <c r="M62" s="175">
        <v>2599</v>
      </c>
      <c r="N62" s="59">
        <v>0</v>
      </c>
      <c r="O62" s="60">
        <f t="shared" si="7"/>
        <v>2162</v>
      </c>
      <c r="P62" s="15">
        <f t="shared" si="6"/>
        <v>0.16814159292035399</v>
      </c>
      <c r="Q62" s="175">
        <v>2599</v>
      </c>
      <c r="R62" s="62">
        <v>0</v>
      </c>
      <c r="S62" s="63">
        <f t="shared" si="3"/>
        <v>2162</v>
      </c>
      <c r="T62" s="17">
        <f t="shared" si="4"/>
        <v>0.16814159292035399</v>
      </c>
    </row>
    <row r="63" spans="1:20" s="5" customFormat="1" ht="12.75" customHeight="1">
      <c r="A63" s="193" t="s">
        <v>110</v>
      </c>
      <c r="B63" s="132" t="s">
        <v>73</v>
      </c>
      <c r="C63" s="264"/>
      <c r="D63" s="134">
        <v>4.16</v>
      </c>
      <c r="E63" s="135" t="s">
        <v>211</v>
      </c>
      <c r="F63" s="148">
        <v>3079</v>
      </c>
      <c r="G63" s="117">
        <v>2799</v>
      </c>
      <c r="H63" s="117">
        <v>2499</v>
      </c>
      <c r="I63" s="109">
        <v>2107</v>
      </c>
      <c r="J63" s="117">
        <v>27</v>
      </c>
      <c r="K63" s="148">
        <f t="shared" si="5"/>
        <v>2080</v>
      </c>
      <c r="L63" s="158">
        <f t="shared" si="0"/>
        <v>0.25687745623436942</v>
      </c>
      <c r="M63" s="175">
        <v>2499</v>
      </c>
      <c r="N63" s="59">
        <v>0</v>
      </c>
      <c r="O63" s="60">
        <f t="shared" si="7"/>
        <v>2080</v>
      </c>
      <c r="P63" s="15">
        <f t="shared" si="6"/>
        <v>0.16766706682673069</v>
      </c>
      <c r="Q63" s="175">
        <v>2099</v>
      </c>
      <c r="R63" s="172">
        <v>340</v>
      </c>
      <c r="S63" s="63">
        <f t="shared" si="3"/>
        <v>1740</v>
      </c>
      <c r="T63" s="17">
        <f t="shared" si="4"/>
        <v>0.17103382563125297</v>
      </c>
    </row>
    <row r="64" spans="1:20" s="5" customFormat="1" ht="12.75" customHeight="1">
      <c r="A64" s="193" t="s">
        <v>141</v>
      </c>
      <c r="B64" s="132" t="s">
        <v>73</v>
      </c>
      <c r="C64" s="264"/>
      <c r="D64" s="134">
        <v>3.84</v>
      </c>
      <c r="E64" s="135" t="s">
        <v>212</v>
      </c>
      <c r="F64" s="148">
        <v>3079</v>
      </c>
      <c r="G64" s="117">
        <v>2799</v>
      </c>
      <c r="H64" s="117">
        <v>2499</v>
      </c>
      <c r="I64" s="109">
        <v>2077</v>
      </c>
      <c r="J64" s="117">
        <v>27</v>
      </c>
      <c r="K64" s="148">
        <f t="shared" si="5"/>
        <v>2050</v>
      </c>
      <c r="L64" s="158">
        <f t="shared" si="0"/>
        <v>0.26759556984637373</v>
      </c>
      <c r="M64" s="58">
        <v>2799</v>
      </c>
      <c r="N64" s="59">
        <v>0</v>
      </c>
      <c r="O64" s="60">
        <f t="shared" si="7"/>
        <v>2050</v>
      </c>
      <c r="P64" s="15">
        <f t="shared" si="6"/>
        <v>0.26759556984637373</v>
      </c>
      <c r="Q64" s="61">
        <v>2799</v>
      </c>
      <c r="R64" s="62">
        <v>0</v>
      </c>
      <c r="S64" s="63">
        <f t="shared" si="3"/>
        <v>2050</v>
      </c>
      <c r="T64" s="17">
        <f t="shared" si="4"/>
        <v>0.26759556984637373</v>
      </c>
    </row>
    <row r="65" spans="1:20" s="5" customFormat="1" ht="12.75" customHeight="1">
      <c r="A65" s="193" t="s">
        <v>70</v>
      </c>
      <c r="B65" s="132" t="s">
        <v>73</v>
      </c>
      <c r="C65" s="264"/>
      <c r="D65" s="134">
        <v>4.16</v>
      </c>
      <c r="E65" s="135" t="s">
        <v>213</v>
      </c>
      <c r="F65" s="148">
        <v>3409</v>
      </c>
      <c r="G65" s="117">
        <v>3099</v>
      </c>
      <c r="H65" s="117">
        <v>2799</v>
      </c>
      <c r="I65" s="109">
        <v>2293</v>
      </c>
      <c r="J65" s="117">
        <v>29</v>
      </c>
      <c r="K65" s="148">
        <f t="shared" si="5"/>
        <v>2264</v>
      </c>
      <c r="L65" s="158">
        <f t="shared" si="0"/>
        <v>0.26944175540496934</v>
      </c>
      <c r="M65" s="175">
        <v>2799</v>
      </c>
      <c r="N65" s="59">
        <v>0</v>
      </c>
      <c r="O65" s="60">
        <f t="shared" si="7"/>
        <v>2264</v>
      </c>
      <c r="P65" s="15">
        <f t="shared" si="6"/>
        <v>0.1911396927474098</v>
      </c>
      <c r="Q65" s="61">
        <v>3099</v>
      </c>
      <c r="R65" s="62">
        <v>0</v>
      </c>
      <c r="S65" s="63">
        <f t="shared" si="3"/>
        <v>2264</v>
      </c>
      <c r="T65" s="17">
        <f t="shared" si="4"/>
        <v>0.26944175540496934</v>
      </c>
    </row>
    <row r="66" spans="1:20" s="5" customFormat="1" ht="12.75" customHeight="1">
      <c r="A66" s="195" t="s">
        <v>71</v>
      </c>
      <c r="B66" s="279" t="s">
        <v>73</v>
      </c>
      <c r="C66" s="280"/>
      <c r="D66" s="250">
        <v>4.16</v>
      </c>
      <c r="E66" s="251" t="s">
        <v>213</v>
      </c>
      <c r="F66" s="182">
        <v>3299</v>
      </c>
      <c r="G66" s="117">
        <v>2999</v>
      </c>
      <c r="H66" s="181">
        <v>2699</v>
      </c>
      <c r="I66" s="185">
        <v>2212</v>
      </c>
      <c r="J66" s="181">
        <v>28</v>
      </c>
      <c r="K66" s="182">
        <f t="shared" si="5"/>
        <v>2184</v>
      </c>
      <c r="L66" s="183">
        <f t="shared" si="0"/>
        <v>0.27175725241747251</v>
      </c>
      <c r="M66" s="302">
        <v>2699</v>
      </c>
      <c r="N66" s="296">
        <v>0</v>
      </c>
      <c r="O66" s="297">
        <f t="shared" si="7"/>
        <v>2184</v>
      </c>
      <c r="P66" s="298">
        <f t="shared" si="6"/>
        <v>0.1908114116339385</v>
      </c>
      <c r="Q66" s="302">
        <v>2699</v>
      </c>
      <c r="R66" s="292">
        <v>0</v>
      </c>
      <c r="S66" s="293">
        <f t="shared" si="3"/>
        <v>2184</v>
      </c>
      <c r="T66" s="294">
        <f t="shared" si="4"/>
        <v>0.1908114116339385</v>
      </c>
    </row>
    <row r="67" spans="1:20" s="5" customFormat="1" ht="12.75" customHeight="1">
      <c r="A67" s="193" t="s">
        <v>378</v>
      </c>
      <c r="B67" s="132" t="s">
        <v>73</v>
      </c>
      <c r="C67" s="249"/>
      <c r="D67" s="134">
        <v>4.16</v>
      </c>
      <c r="E67" s="135" t="s">
        <v>380</v>
      </c>
      <c r="F67" s="148">
        <v>2565</v>
      </c>
      <c r="G67" s="181">
        <v>2332</v>
      </c>
      <c r="H67" s="117">
        <v>0</v>
      </c>
      <c r="I67" s="109">
        <v>1855</v>
      </c>
      <c r="J67" s="117">
        <v>0</v>
      </c>
      <c r="K67" s="117">
        <f t="shared" si="5"/>
        <v>1855</v>
      </c>
      <c r="L67" s="158">
        <f t="shared" si="0"/>
        <v>0.20454545454545456</v>
      </c>
      <c r="M67" s="175">
        <v>2099</v>
      </c>
      <c r="N67" s="59">
        <v>0</v>
      </c>
      <c r="O67" s="60">
        <f t="shared" si="7"/>
        <v>1855</v>
      </c>
      <c r="P67" s="15">
        <f t="shared" si="6"/>
        <v>0.11624583134826108</v>
      </c>
      <c r="Q67" s="175">
        <v>1999</v>
      </c>
      <c r="R67" s="172">
        <v>85</v>
      </c>
      <c r="S67" s="63">
        <f t="shared" si="3"/>
        <v>1770</v>
      </c>
      <c r="T67" s="17">
        <f t="shared" si="4"/>
        <v>0.11455727863931967</v>
      </c>
    </row>
    <row r="68" spans="1:20" s="5" customFormat="1" ht="12.75" customHeight="1">
      <c r="A68" s="195" t="s">
        <v>379</v>
      </c>
      <c r="B68" s="279" t="s">
        <v>73</v>
      </c>
      <c r="C68" s="283"/>
      <c r="D68" s="250">
        <v>4.16</v>
      </c>
      <c r="E68" s="251" t="s">
        <v>380</v>
      </c>
      <c r="F68" s="182">
        <v>2443</v>
      </c>
      <c r="G68" s="117">
        <v>2221</v>
      </c>
      <c r="H68" s="181">
        <v>0</v>
      </c>
      <c r="I68" s="185">
        <v>1767</v>
      </c>
      <c r="J68" s="181">
        <v>0</v>
      </c>
      <c r="K68" s="181">
        <f t="shared" si="5"/>
        <v>1767</v>
      </c>
      <c r="L68" s="183">
        <f t="shared" si="0"/>
        <v>0.20441242683475913</v>
      </c>
      <c r="M68" s="302">
        <v>1999</v>
      </c>
      <c r="N68" s="296">
        <v>0</v>
      </c>
      <c r="O68" s="297">
        <f t="shared" si="7"/>
        <v>1767</v>
      </c>
      <c r="P68" s="298">
        <f t="shared" si="6"/>
        <v>0.11605802901450725</v>
      </c>
      <c r="Q68" s="302">
        <v>1899</v>
      </c>
      <c r="R68" s="300">
        <v>85</v>
      </c>
      <c r="S68" s="293">
        <f t="shared" si="3"/>
        <v>1682</v>
      </c>
      <c r="T68" s="294">
        <f t="shared" si="4"/>
        <v>0.11427066877303844</v>
      </c>
    </row>
    <row r="69" spans="1:20" s="5" customFormat="1" ht="12.75" customHeight="1" thickBot="1">
      <c r="A69" s="192" t="s">
        <v>415</v>
      </c>
      <c r="B69" s="136" t="s">
        <v>73</v>
      </c>
      <c r="C69" s="140"/>
      <c r="D69" s="137">
        <v>4.16</v>
      </c>
      <c r="E69" s="138" t="s">
        <v>416</v>
      </c>
      <c r="F69" s="149">
        <v>2321</v>
      </c>
      <c r="G69" s="64">
        <v>2110</v>
      </c>
      <c r="H69" s="64">
        <v>0</v>
      </c>
      <c r="I69" s="110">
        <v>1704</v>
      </c>
      <c r="J69" s="64">
        <v>0</v>
      </c>
      <c r="K69" s="149">
        <f t="shared" si="5"/>
        <v>1704</v>
      </c>
      <c r="L69" s="159">
        <f t="shared" si="0"/>
        <v>0.1924170616113744</v>
      </c>
      <c r="M69" s="174">
        <v>1899</v>
      </c>
      <c r="N69" s="66">
        <v>0</v>
      </c>
      <c r="O69" s="67">
        <f t="shared" si="7"/>
        <v>1704</v>
      </c>
      <c r="P69" s="16">
        <f t="shared" si="6"/>
        <v>0.10268562401263823</v>
      </c>
      <c r="Q69" s="174">
        <v>1799</v>
      </c>
      <c r="R69" s="170">
        <v>87</v>
      </c>
      <c r="S69" s="70">
        <f t="shared" si="3"/>
        <v>1617</v>
      </c>
      <c r="T69" s="18">
        <f t="shared" si="4"/>
        <v>0.10116731517509728</v>
      </c>
    </row>
    <row r="70" spans="1:20" s="5" customFormat="1" ht="12.75" customHeight="1">
      <c r="A70" s="191" t="s">
        <v>168</v>
      </c>
      <c r="B70" s="252" t="s">
        <v>73</v>
      </c>
      <c r="C70" s="253"/>
      <c r="D70" s="255" t="s">
        <v>269</v>
      </c>
      <c r="E70" s="254" t="s">
        <v>156</v>
      </c>
      <c r="F70" s="150">
        <v>2749</v>
      </c>
      <c r="G70" s="118">
        <v>2499</v>
      </c>
      <c r="H70" s="118">
        <v>2299</v>
      </c>
      <c r="I70" s="111">
        <v>1861</v>
      </c>
      <c r="J70" s="118">
        <v>0</v>
      </c>
      <c r="K70" s="150">
        <f t="shared" si="5"/>
        <v>1861</v>
      </c>
      <c r="L70" s="160">
        <f t="shared" si="0"/>
        <v>0.25530212084833931</v>
      </c>
      <c r="M70" s="176">
        <v>2299</v>
      </c>
      <c r="N70" s="86">
        <v>0</v>
      </c>
      <c r="O70" s="89">
        <f t="shared" si="7"/>
        <v>1861</v>
      </c>
      <c r="P70" s="14">
        <f t="shared" si="6"/>
        <v>0.19051761635493694</v>
      </c>
      <c r="Q70" s="176">
        <v>2299</v>
      </c>
      <c r="R70" s="88">
        <v>0</v>
      </c>
      <c r="S70" s="90">
        <f t="shared" si="3"/>
        <v>1861</v>
      </c>
      <c r="T70" s="19">
        <f t="shared" si="4"/>
        <v>0.19051761635493694</v>
      </c>
    </row>
    <row r="71" spans="1:20" s="5" customFormat="1" ht="12.75" customHeight="1">
      <c r="A71" s="191" t="s">
        <v>375</v>
      </c>
      <c r="B71" s="132" t="s">
        <v>73</v>
      </c>
      <c r="C71" s="249" t="s">
        <v>5</v>
      </c>
      <c r="D71" s="134" t="s">
        <v>269</v>
      </c>
      <c r="E71" s="254" t="s">
        <v>377</v>
      </c>
      <c r="F71" s="150">
        <v>3629</v>
      </c>
      <c r="G71" s="118">
        <v>3299</v>
      </c>
      <c r="H71" s="118">
        <v>2999</v>
      </c>
      <c r="I71" s="111">
        <v>2392</v>
      </c>
      <c r="J71" s="118">
        <v>0</v>
      </c>
      <c r="K71" s="150">
        <f t="shared" si="5"/>
        <v>2392</v>
      </c>
      <c r="L71" s="160">
        <f t="shared" si="0"/>
        <v>0.27493179751439828</v>
      </c>
      <c r="M71" s="175">
        <v>2999</v>
      </c>
      <c r="N71" s="59">
        <v>0</v>
      </c>
      <c r="O71" s="60">
        <f t="shared" si="7"/>
        <v>2392</v>
      </c>
      <c r="P71" s="15">
        <f t="shared" si="6"/>
        <v>0.20240080026675558</v>
      </c>
      <c r="Q71" s="61">
        <v>3299</v>
      </c>
      <c r="R71" s="62">
        <v>0</v>
      </c>
      <c r="S71" s="63">
        <f t="shared" si="3"/>
        <v>2392</v>
      </c>
      <c r="T71" s="17">
        <f t="shared" si="4"/>
        <v>0.27493179751439828</v>
      </c>
    </row>
    <row r="72" spans="1:20" s="5" customFormat="1" ht="12.75" customHeight="1">
      <c r="A72" s="191" t="s">
        <v>376</v>
      </c>
      <c r="B72" s="132" t="s">
        <v>73</v>
      </c>
      <c r="C72" s="249" t="s">
        <v>5</v>
      </c>
      <c r="D72" s="134" t="s">
        <v>269</v>
      </c>
      <c r="E72" s="254" t="s">
        <v>377</v>
      </c>
      <c r="F72" s="150">
        <v>3519</v>
      </c>
      <c r="G72" s="118">
        <v>3199</v>
      </c>
      <c r="H72" s="118">
        <v>2899</v>
      </c>
      <c r="I72" s="111">
        <v>2312</v>
      </c>
      <c r="J72" s="118">
        <v>0</v>
      </c>
      <c r="K72" s="150">
        <f t="shared" si="5"/>
        <v>2312</v>
      </c>
      <c r="L72" s="160">
        <f t="shared" ref="L72:L93" si="8">IFERROR((G72-K72)/G72, " ")</f>
        <v>0.27727414817130352</v>
      </c>
      <c r="M72" s="175">
        <v>2899</v>
      </c>
      <c r="N72" s="59">
        <v>0</v>
      </c>
      <c r="O72" s="60">
        <f t="shared" ref="O72:O101" si="9">K72-N72</f>
        <v>2312</v>
      </c>
      <c r="P72" s="15">
        <f t="shared" si="6"/>
        <v>0.20248361503966886</v>
      </c>
      <c r="Q72" s="175">
        <v>2899</v>
      </c>
      <c r="R72" s="62">
        <v>0</v>
      </c>
      <c r="S72" s="63">
        <f t="shared" si="3"/>
        <v>2312</v>
      </c>
      <c r="T72" s="17">
        <f t="shared" si="4"/>
        <v>0.20248361503966886</v>
      </c>
    </row>
    <row r="73" spans="1:20" s="5" customFormat="1" ht="12.75" customHeight="1">
      <c r="A73" s="193" t="s">
        <v>152</v>
      </c>
      <c r="B73" s="132" t="s">
        <v>73</v>
      </c>
      <c r="C73" s="249"/>
      <c r="D73" s="134" t="s">
        <v>269</v>
      </c>
      <c r="E73" s="135" t="s">
        <v>153</v>
      </c>
      <c r="F73" s="148">
        <v>2639</v>
      </c>
      <c r="G73" s="117">
        <v>2399</v>
      </c>
      <c r="H73" s="117">
        <v>2199</v>
      </c>
      <c r="I73" s="109">
        <v>1879</v>
      </c>
      <c r="J73" s="117">
        <v>0</v>
      </c>
      <c r="K73" s="148">
        <f t="shared" si="5"/>
        <v>1879</v>
      </c>
      <c r="L73" s="158">
        <f t="shared" si="8"/>
        <v>0.21675698207586494</v>
      </c>
      <c r="M73" s="175">
        <v>2199</v>
      </c>
      <c r="N73" s="59">
        <v>0</v>
      </c>
      <c r="O73" s="60">
        <f t="shared" si="9"/>
        <v>1879</v>
      </c>
      <c r="P73" s="15">
        <f t="shared" si="6"/>
        <v>0.14552069122328332</v>
      </c>
      <c r="Q73" s="175">
        <v>1799</v>
      </c>
      <c r="R73" s="172">
        <v>342</v>
      </c>
      <c r="S73" s="63">
        <f t="shared" ref="S73:S93" si="10">K73-R73</f>
        <v>1537</v>
      </c>
      <c r="T73" s="17">
        <f t="shared" ref="T73:T93" si="11">(Q73-S73)/Q73</f>
        <v>0.14563646470261257</v>
      </c>
    </row>
    <row r="74" spans="1:20" s="5" customFormat="1" ht="12.75" customHeight="1">
      <c r="A74" s="193" t="s">
        <v>68</v>
      </c>
      <c r="B74" s="132" t="s">
        <v>73</v>
      </c>
      <c r="C74" s="264"/>
      <c r="D74" s="134">
        <v>4.16</v>
      </c>
      <c r="E74" s="135" t="s">
        <v>214</v>
      </c>
      <c r="F74" s="148">
        <v>3519</v>
      </c>
      <c r="G74" s="117">
        <v>3199</v>
      </c>
      <c r="H74" s="117">
        <v>2899</v>
      </c>
      <c r="I74" s="109">
        <v>2310</v>
      </c>
      <c r="J74" s="117">
        <v>29</v>
      </c>
      <c r="K74" s="148">
        <f t="shared" ref="K74:K93" si="12">IFERROR(I74-J74,I74)</f>
        <v>2281</v>
      </c>
      <c r="L74" s="158">
        <f t="shared" si="8"/>
        <v>0.28696467646139417</v>
      </c>
      <c r="M74" s="175">
        <v>2899</v>
      </c>
      <c r="N74" s="59">
        <v>0</v>
      </c>
      <c r="O74" s="60">
        <f t="shared" si="9"/>
        <v>2281</v>
      </c>
      <c r="P74" s="15">
        <f t="shared" si="6"/>
        <v>0.2131769575715764</v>
      </c>
      <c r="Q74" s="175">
        <v>2899</v>
      </c>
      <c r="R74" s="62">
        <v>0</v>
      </c>
      <c r="S74" s="63">
        <f t="shared" si="10"/>
        <v>2281</v>
      </c>
      <c r="T74" s="17">
        <f t="shared" si="11"/>
        <v>0.2131769575715764</v>
      </c>
    </row>
    <row r="75" spans="1:20" s="5" customFormat="1" ht="12.75" customHeight="1">
      <c r="A75" s="193" t="s">
        <v>69</v>
      </c>
      <c r="B75" s="132" t="s">
        <v>73</v>
      </c>
      <c r="C75" s="264"/>
      <c r="D75" s="134">
        <v>4.16</v>
      </c>
      <c r="E75" s="135" t="s">
        <v>214</v>
      </c>
      <c r="F75" s="148">
        <v>3409</v>
      </c>
      <c r="G75" s="117">
        <v>3099</v>
      </c>
      <c r="H75" s="117">
        <v>2799</v>
      </c>
      <c r="I75" s="109">
        <v>2231</v>
      </c>
      <c r="J75" s="117">
        <v>28</v>
      </c>
      <c r="K75" s="148">
        <f t="shared" si="12"/>
        <v>2203</v>
      </c>
      <c r="L75" s="158">
        <f t="shared" si="8"/>
        <v>0.28912552436269762</v>
      </c>
      <c r="M75" s="175">
        <v>2799</v>
      </c>
      <c r="N75" s="59">
        <v>0</v>
      </c>
      <c r="O75" s="60">
        <f t="shared" si="9"/>
        <v>2203</v>
      </c>
      <c r="P75" s="15">
        <f t="shared" si="6"/>
        <v>0.21293319042515185</v>
      </c>
      <c r="Q75" s="175">
        <v>2499</v>
      </c>
      <c r="R75" s="172">
        <v>238</v>
      </c>
      <c r="S75" s="63">
        <f t="shared" si="10"/>
        <v>1965</v>
      </c>
      <c r="T75" s="17">
        <f t="shared" si="11"/>
        <v>0.21368547418967587</v>
      </c>
    </row>
    <row r="76" spans="1:20" s="5" customFormat="1" ht="12.75" customHeight="1">
      <c r="A76" s="193" t="s">
        <v>130</v>
      </c>
      <c r="B76" s="132" t="s">
        <v>73</v>
      </c>
      <c r="C76" s="264"/>
      <c r="D76" s="134">
        <v>4.16</v>
      </c>
      <c r="E76" s="135" t="s">
        <v>215</v>
      </c>
      <c r="F76" s="148">
        <v>4179</v>
      </c>
      <c r="G76" s="117">
        <v>3799</v>
      </c>
      <c r="H76" s="117">
        <v>3399</v>
      </c>
      <c r="I76" s="109">
        <v>2715</v>
      </c>
      <c r="J76" s="117">
        <v>34</v>
      </c>
      <c r="K76" s="148">
        <f t="shared" si="12"/>
        <v>2681</v>
      </c>
      <c r="L76" s="158">
        <f t="shared" si="8"/>
        <v>0.29428797051855754</v>
      </c>
      <c r="M76" s="175">
        <v>3399</v>
      </c>
      <c r="N76" s="59">
        <v>0</v>
      </c>
      <c r="O76" s="60">
        <f t="shared" si="9"/>
        <v>2681</v>
      </c>
      <c r="P76" s="15">
        <f t="shared" si="6"/>
        <v>0.21123859958811414</v>
      </c>
      <c r="Q76" s="175">
        <v>3199</v>
      </c>
      <c r="R76" s="172">
        <v>160</v>
      </c>
      <c r="S76" s="63">
        <f t="shared" si="10"/>
        <v>2521</v>
      </c>
      <c r="T76" s="17">
        <f t="shared" si="11"/>
        <v>0.2119412316348859</v>
      </c>
    </row>
    <row r="77" spans="1:20" s="5" customFormat="1" ht="12.75" customHeight="1" thickBot="1">
      <c r="A77" s="192" t="s">
        <v>131</v>
      </c>
      <c r="B77" s="136" t="s">
        <v>73</v>
      </c>
      <c r="C77" s="37"/>
      <c r="D77" s="137">
        <v>4.16</v>
      </c>
      <c r="E77" s="138" t="s">
        <v>215</v>
      </c>
      <c r="F77" s="149">
        <v>4069</v>
      </c>
      <c r="G77" s="64">
        <v>3699</v>
      </c>
      <c r="H77" s="64">
        <v>3299</v>
      </c>
      <c r="I77" s="110">
        <v>2636</v>
      </c>
      <c r="J77" s="64">
        <v>33</v>
      </c>
      <c r="K77" s="149">
        <f t="shared" si="12"/>
        <v>2603</v>
      </c>
      <c r="L77" s="159">
        <f t="shared" si="8"/>
        <v>0.29629629629629628</v>
      </c>
      <c r="M77" s="174">
        <v>3299</v>
      </c>
      <c r="N77" s="66">
        <v>0</v>
      </c>
      <c r="O77" s="67">
        <f t="shared" si="9"/>
        <v>2603</v>
      </c>
      <c r="P77" s="16">
        <f t="shared" si="6"/>
        <v>0.21097302212791755</v>
      </c>
      <c r="Q77" s="174">
        <v>3099</v>
      </c>
      <c r="R77" s="170">
        <v>160</v>
      </c>
      <c r="S77" s="70">
        <f t="shared" si="10"/>
        <v>2443</v>
      </c>
      <c r="T77" s="18">
        <f t="shared" si="11"/>
        <v>0.21168118747983219</v>
      </c>
    </row>
    <row r="78" spans="1:20" s="5" customFormat="1" ht="12.75" customHeight="1">
      <c r="A78" s="193" t="s">
        <v>419</v>
      </c>
      <c r="B78" s="132" t="s">
        <v>73</v>
      </c>
      <c r="C78" s="249"/>
      <c r="D78" s="134">
        <v>3.57</v>
      </c>
      <c r="E78" s="135" t="s">
        <v>421</v>
      </c>
      <c r="F78" s="148">
        <v>2137</v>
      </c>
      <c r="G78" s="117">
        <v>1943</v>
      </c>
      <c r="H78" s="117">
        <v>0</v>
      </c>
      <c r="I78" s="109">
        <v>1568</v>
      </c>
      <c r="J78" s="117">
        <v>20</v>
      </c>
      <c r="K78" s="148">
        <f t="shared" si="12"/>
        <v>1548</v>
      </c>
      <c r="L78" s="158">
        <f t="shared" si="8"/>
        <v>0.20329387545033453</v>
      </c>
      <c r="M78" s="175">
        <v>1749</v>
      </c>
      <c r="N78" s="59">
        <v>0</v>
      </c>
      <c r="O78" s="60">
        <f t="shared" si="9"/>
        <v>1548</v>
      </c>
      <c r="P78" s="15">
        <f t="shared" si="6"/>
        <v>0.11492281303602059</v>
      </c>
      <c r="Q78" s="175">
        <v>1599</v>
      </c>
      <c r="R78" s="172">
        <v>131</v>
      </c>
      <c r="S78" s="63">
        <f t="shared" si="10"/>
        <v>1417</v>
      </c>
      <c r="T78" s="17">
        <f t="shared" si="11"/>
        <v>0.11382113821138211</v>
      </c>
    </row>
    <row r="79" spans="1:20" s="5" customFormat="1" ht="12.75" customHeight="1">
      <c r="A79" s="193" t="s">
        <v>420</v>
      </c>
      <c r="B79" s="132" t="s">
        <v>73</v>
      </c>
      <c r="C79" s="249"/>
      <c r="D79" s="134">
        <v>3.57</v>
      </c>
      <c r="E79" s="135" t="s">
        <v>422</v>
      </c>
      <c r="F79" s="148">
        <v>2015</v>
      </c>
      <c r="G79" s="117">
        <v>1832</v>
      </c>
      <c r="H79" s="117">
        <v>0</v>
      </c>
      <c r="I79" s="109">
        <v>1479</v>
      </c>
      <c r="J79" s="117">
        <v>19</v>
      </c>
      <c r="K79" s="148">
        <f t="shared" si="12"/>
        <v>1460</v>
      </c>
      <c r="L79" s="158">
        <f t="shared" si="8"/>
        <v>0.20305676855895197</v>
      </c>
      <c r="M79" s="175">
        <v>1649</v>
      </c>
      <c r="N79" s="59">
        <v>0</v>
      </c>
      <c r="O79" s="60">
        <f t="shared" si="9"/>
        <v>1460</v>
      </c>
      <c r="P79" s="15">
        <f t="shared" si="6"/>
        <v>0.11461491813220133</v>
      </c>
      <c r="Q79" s="61">
        <v>1832</v>
      </c>
      <c r="R79" s="62">
        <v>0</v>
      </c>
      <c r="S79" s="63">
        <f t="shared" si="10"/>
        <v>1460</v>
      </c>
      <c r="T79" s="17">
        <f t="shared" si="11"/>
        <v>0.20305676855895197</v>
      </c>
    </row>
    <row r="80" spans="1:20" s="5" customFormat="1" ht="12.75" customHeight="1">
      <c r="A80" s="193" t="s">
        <v>423</v>
      </c>
      <c r="B80" s="132" t="s">
        <v>73</v>
      </c>
      <c r="C80" s="249"/>
      <c r="D80" s="134">
        <v>3.57</v>
      </c>
      <c r="E80" s="135" t="s">
        <v>425</v>
      </c>
      <c r="F80" s="148">
        <v>2687</v>
      </c>
      <c r="G80" s="117">
        <v>2443</v>
      </c>
      <c r="H80" s="117">
        <v>0</v>
      </c>
      <c r="I80" s="109">
        <v>1973</v>
      </c>
      <c r="J80" s="117">
        <v>25</v>
      </c>
      <c r="K80" s="148">
        <f t="shared" si="12"/>
        <v>1948</v>
      </c>
      <c r="L80" s="158">
        <f t="shared" si="8"/>
        <v>0.20261972984036022</v>
      </c>
      <c r="M80" s="175">
        <v>2199</v>
      </c>
      <c r="N80" s="59">
        <v>0</v>
      </c>
      <c r="O80" s="60">
        <f t="shared" si="9"/>
        <v>1948</v>
      </c>
      <c r="P80" s="15">
        <f t="shared" si="6"/>
        <v>0.11414279217826284</v>
      </c>
      <c r="Q80" s="175">
        <v>2199</v>
      </c>
      <c r="R80" s="62">
        <v>0</v>
      </c>
      <c r="S80" s="63">
        <f t="shared" si="10"/>
        <v>1948</v>
      </c>
      <c r="T80" s="17">
        <f t="shared" si="11"/>
        <v>0.11414279217826284</v>
      </c>
    </row>
    <row r="81" spans="1:20" s="5" customFormat="1" ht="12.75" customHeight="1">
      <c r="A81" s="193" t="s">
        <v>424</v>
      </c>
      <c r="B81" s="132" t="s">
        <v>73</v>
      </c>
      <c r="C81" s="249"/>
      <c r="D81" s="134">
        <v>3.57</v>
      </c>
      <c r="E81" s="135" t="s">
        <v>426</v>
      </c>
      <c r="F81" s="148">
        <v>2565</v>
      </c>
      <c r="G81" s="117">
        <v>2332</v>
      </c>
      <c r="H81" s="117">
        <v>0</v>
      </c>
      <c r="I81" s="109">
        <v>1882</v>
      </c>
      <c r="J81" s="117">
        <v>24</v>
      </c>
      <c r="K81" s="148">
        <f t="shared" si="12"/>
        <v>1858</v>
      </c>
      <c r="L81" s="158">
        <f t="shared" si="8"/>
        <v>0.20325900514579759</v>
      </c>
      <c r="M81" s="175">
        <v>2099</v>
      </c>
      <c r="N81" s="59">
        <v>0</v>
      </c>
      <c r="O81" s="60">
        <f t="shared" si="9"/>
        <v>1858</v>
      </c>
      <c r="P81" s="15">
        <f t="shared" si="6"/>
        <v>0.11481657932348738</v>
      </c>
      <c r="Q81" s="175">
        <v>2099</v>
      </c>
      <c r="R81" s="62">
        <v>0</v>
      </c>
      <c r="S81" s="63">
        <f t="shared" si="10"/>
        <v>1858</v>
      </c>
      <c r="T81" s="17">
        <f t="shared" si="11"/>
        <v>0.11481657932348738</v>
      </c>
    </row>
    <row r="82" spans="1:20" s="5" customFormat="1" ht="12.75" customHeight="1">
      <c r="A82" s="193" t="s">
        <v>417</v>
      </c>
      <c r="B82" s="132" t="s">
        <v>73</v>
      </c>
      <c r="C82" s="249"/>
      <c r="D82" s="134">
        <v>3.12</v>
      </c>
      <c r="E82" s="135" t="s">
        <v>418</v>
      </c>
      <c r="F82" s="148">
        <v>2321</v>
      </c>
      <c r="G82" s="117">
        <v>2110</v>
      </c>
      <c r="H82" s="117">
        <v>0</v>
      </c>
      <c r="I82" s="109">
        <v>1679</v>
      </c>
      <c r="J82" s="117">
        <v>0</v>
      </c>
      <c r="K82" s="148">
        <f t="shared" si="12"/>
        <v>1679</v>
      </c>
      <c r="L82" s="158">
        <f t="shared" si="8"/>
        <v>0.2042654028436019</v>
      </c>
      <c r="M82" s="58">
        <v>2110</v>
      </c>
      <c r="N82" s="59">
        <v>0</v>
      </c>
      <c r="O82" s="60">
        <f t="shared" si="9"/>
        <v>1679</v>
      </c>
      <c r="P82" s="15">
        <f t="shared" si="6"/>
        <v>0.2042654028436019</v>
      </c>
      <c r="Q82" s="61">
        <v>2110</v>
      </c>
      <c r="R82" s="62">
        <v>0</v>
      </c>
      <c r="S82" s="63">
        <f t="shared" si="10"/>
        <v>1679</v>
      </c>
      <c r="T82" s="17">
        <f t="shared" si="11"/>
        <v>0.2042654028436019</v>
      </c>
    </row>
    <row r="83" spans="1:20" s="5" customFormat="1" ht="12.75" customHeight="1">
      <c r="A83" s="193" t="s">
        <v>403</v>
      </c>
      <c r="B83" s="132" t="s">
        <v>73</v>
      </c>
      <c r="C83" s="249"/>
      <c r="D83" s="134">
        <v>3.12</v>
      </c>
      <c r="E83" s="135" t="s">
        <v>407</v>
      </c>
      <c r="F83" s="148">
        <v>1893</v>
      </c>
      <c r="G83" s="118">
        <v>1721</v>
      </c>
      <c r="H83" s="117">
        <v>0</v>
      </c>
      <c r="I83" s="109">
        <v>1389</v>
      </c>
      <c r="J83" s="117">
        <v>18</v>
      </c>
      <c r="K83" s="148">
        <f t="shared" si="12"/>
        <v>1371</v>
      </c>
      <c r="L83" s="158">
        <f t="shared" si="8"/>
        <v>0.20337013364323067</v>
      </c>
      <c r="M83" s="175">
        <v>1549</v>
      </c>
      <c r="N83" s="59">
        <v>0</v>
      </c>
      <c r="O83" s="60">
        <f t="shared" si="9"/>
        <v>1371</v>
      </c>
      <c r="P83" s="15">
        <f t="shared" si="6"/>
        <v>0.11491284699806327</v>
      </c>
      <c r="Q83" s="61">
        <v>1721</v>
      </c>
      <c r="R83" s="62">
        <v>0</v>
      </c>
      <c r="S83" s="63">
        <f t="shared" si="10"/>
        <v>1371</v>
      </c>
      <c r="T83" s="17">
        <f t="shared" si="11"/>
        <v>0.20337013364323067</v>
      </c>
    </row>
    <row r="84" spans="1:20" s="5" customFormat="1" ht="12.75" customHeight="1">
      <c r="A84" s="193" t="s">
        <v>404</v>
      </c>
      <c r="B84" s="132" t="s">
        <v>73</v>
      </c>
      <c r="C84" s="249"/>
      <c r="D84" s="134">
        <v>3.12</v>
      </c>
      <c r="E84" s="135" t="s">
        <v>408</v>
      </c>
      <c r="F84" s="148">
        <v>2015</v>
      </c>
      <c r="G84" s="117">
        <v>1832</v>
      </c>
      <c r="H84" s="117">
        <v>0</v>
      </c>
      <c r="I84" s="109">
        <v>1478</v>
      </c>
      <c r="J84" s="117">
        <v>19</v>
      </c>
      <c r="K84" s="148">
        <f t="shared" si="12"/>
        <v>1459</v>
      </c>
      <c r="L84" s="158">
        <f t="shared" si="8"/>
        <v>0.20360262008733623</v>
      </c>
      <c r="M84" s="175">
        <v>1649</v>
      </c>
      <c r="N84" s="59">
        <v>0</v>
      </c>
      <c r="O84" s="60">
        <f t="shared" si="9"/>
        <v>1459</v>
      </c>
      <c r="P84" s="15">
        <f t="shared" si="6"/>
        <v>0.11522134627046694</v>
      </c>
      <c r="Q84" s="175">
        <v>1499</v>
      </c>
      <c r="R84" s="172">
        <v>131</v>
      </c>
      <c r="S84" s="63">
        <f t="shared" si="10"/>
        <v>1328</v>
      </c>
      <c r="T84" s="17">
        <f t="shared" si="11"/>
        <v>0.11407605070046697</v>
      </c>
    </row>
    <row r="85" spans="1:20" s="5" customFormat="1" ht="12.75" customHeight="1">
      <c r="A85" s="193" t="s">
        <v>405</v>
      </c>
      <c r="B85" s="132" t="s">
        <v>73</v>
      </c>
      <c r="C85" s="249"/>
      <c r="D85" s="134">
        <v>3.12</v>
      </c>
      <c r="E85" s="135" t="s">
        <v>409</v>
      </c>
      <c r="F85" s="148">
        <v>1893</v>
      </c>
      <c r="G85" s="117">
        <v>1721</v>
      </c>
      <c r="H85" s="117">
        <v>0</v>
      </c>
      <c r="I85" s="109">
        <v>1389</v>
      </c>
      <c r="J85" s="117">
        <v>18</v>
      </c>
      <c r="K85" s="148">
        <f t="shared" si="12"/>
        <v>1371</v>
      </c>
      <c r="L85" s="158">
        <f t="shared" si="8"/>
        <v>0.20337013364323067</v>
      </c>
      <c r="M85" s="175">
        <v>1549</v>
      </c>
      <c r="N85" s="59">
        <v>0</v>
      </c>
      <c r="O85" s="60">
        <f t="shared" si="9"/>
        <v>1371</v>
      </c>
      <c r="P85" s="15">
        <f t="shared" si="6"/>
        <v>0.11491284699806327</v>
      </c>
      <c r="Q85" s="175">
        <v>1399</v>
      </c>
      <c r="R85" s="172">
        <v>131</v>
      </c>
      <c r="S85" s="63">
        <f t="shared" si="10"/>
        <v>1240</v>
      </c>
      <c r="T85" s="17">
        <f t="shared" si="11"/>
        <v>0.11365260900643316</v>
      </c>
    </row>
    <row r="86" spans="1:20" s="5" customFormat="1" ht="12.75" customHeight="1">
      <c r="A86" s="193" t="s">
        <v>406</v>
      </c>
      <c r="B86" s="132" t="s">
        <v>73</v>
      </c>
      <c r="C86" s="249"/>
      <c r="D86" s="134">
        <v>3.12</v>
      </c>
      <c r="E86" s="135" t="s">
        <v>410</v>
      </c>
      <c r="F86" s="148">
        <v>1893</v>
      </c>
      <c r="G86" s="117">
        <v>1721</v>
      </c>
      <c r="H86" s="117">
        <v>0</v>
      </c>
      <c r="I86" s="109">
        <v>1389</v>
      </c>
      <c r="J86" s="117">
        <v>18</v>
      </c>
      <c r="K86" s="148">
        <f t="shared" si="12"/>
        <v>1371</v>
      </c>
      <c r="L86" s="158">
        <f t="shared" si="8"/>
        <v>0.20337013364323067</v>
      </c>
      <c r="M86" s="175">
        <v>1549</v>
      </c>
      <c r="N86" s="59">
        <v>0</v>
      </c>
      <c r="O86" s="60">
        <f t="shared" si="9"/>
        <v>1371</v>
      </c>
      <c r="P86" s="15">
        <f t="shared" si="6"/>
        <v>0.11491284699806327</v>
      </c>
      <c r="Q86" s="175">
        <v>1399</v>
      </c>
      <c r="R86" s="172">
        <v>131</v>
      </c>
      <c r="S86" s="63">
        <f t="shared" si="10"/>
        <v>1240</v>
      </c>
      <c r="T86" s="17">
        <f t="shared" si="11"/>
        <v>0.11365260900643316</v>
      </c>
    </row>
    <row r="87" spans="1:20" s="5" customFormat="1" ht="12.75" customHeight="1">
      <c r="A87" s="193" t="s">
        <v>400</v>
      </c>
      <c r="B87" s="132" t="s">
        <v>73</v>
      </c>
      <c r="C87" s="249"/>
      <c r="D87" s="134">
        <v>3.12</v>
      </c>
      <c r="E87" s="135" t="s">
        <v>402</v>
      </c>
      <c r="F87" s="148">
        <v>2565</v>
      </c>
      <c r="G87" s="117">
        <v>2332</v>
      </c>
      <c r="H87" s="117">
        <v>0</v>
      </c>
      <c r="I87" s="109">
        <v>1883</v>
      </c>
      <c r="J87" s="117">
        <v>24</v>
      </c>
      <c r="K87" s="148">
        <f t="shared" si="12"/>
        <v>1859</v>
      </c>
      <c r="L87" s="158">
        <f t="shared" si="8"/>
        <v>0.20283018867924529</v>
      </c>
      <c r="M87" s="175">
        <v>2099</v>
      </c>
      <c r="N87" s="59">
        <v>0</v>
      </c>
      <c r="O87" s="60">
        <f t="shared" si="9"/>
        <v>1859</v>
      </c>
      <c r="P87" s="15">
        <f t="shared" si="6"/>
        <v>0.11434016198189614</v>
      </c>
      <c r="Q87" s="61">
        <v>2332</v>
      </c>
      <c r="R87" s="62">
        <v>0</v>
      </c>
      <c r="S87" s="63">
        <f t="shared" si="10"/>
        <v>1859</v>
      </c>
      <c r="T87" s="17">
        <f t="shared" si="11"/>
        <v>0.20283018867924529</v>
      </c>
    </row>
    <row r="88" spans="1:20" s="5" customFormat="1" ht="12.75" customHeight="1">
      <c r="A88" s="193" t="s">
        <v>401</v>
      </c>
      <c r="B88" s="132" t="s">
        <v>73</v>
      </c>
      <c r="C88" s="249"/>
      <c r="D88" s="134">
        <v>3.12</v>
      </c>
      <c r="E88" s="135" t="s">
        <v>402</v>
      </c>
      <c r="F88" s="148">
        <v>2443</v>
      </c>
      <c r="G88" s="117">
        <v>2221</v>
      </c>
      <c r="H88" s="117">
        <v>0</v>
      </c>
      <c r="I88" s="109">
        <v>1795</v>
      </c>
      <c r="J88" s="117">
        <v>28</v>
      </c>
      <c r="K88" s="148">
        <f t="shared" si="12"/>
        <v>1767</v>
      </c>
      <c r="L88" s="158">
        <f t="shared" si="8"/>
        <v>0.20441242683475913</v>
      </c>
      <c r="M88" s="175">
        <v>1999</v>
      </c>
      <c r="N88" s="59">
        <v>0</v>
      </c>
      <c r="O88" s="60">
        <f t="shared" si="9"/>
        <v>1767</v>
      </c>
      <c r="P88" s="15">
        <f t="shared" si="6"/>
        <v>0.11605802901450725</v>
      </c>
      <c r="Q88" s="175">
        <v>1999</v>
      </c>
      <c r="R88" s="62">
        <v>0</v>
      </c>
      <c r="S88" s="63">
        <f t="shared" si="10"/>
        <v>1767</v>
      </c>
      <c r="T88" s="17">
        <f t="shared" si="11"/>
        <v>0.11605802901450725</v>
      </c>
    </row>
    <row r="89" spans="1:20" s="5" customFormat="1" ht="12.75" customHeight="1">
      <c r="A89" s="193" t="s">
        <v>397</v>
      </c>
      <c r="B89" s="132" t="s">
        <v>73</v>
      </c>
      <c r="C89" s="249"/>
      <c r="D89" s="134">
        <v>3.12</v>
      </c>
      <c r="E89" s="135" t="s">
        <v>399</v>
      </c>
      <c r="F89" s="148">
        <v>2565</v>
      </c>
      <c r="G89" s="118">
        <v>2332</v>
      </c>
      <c r="H89" s="117">
        <v>0</v>
      </c>
      <c r="I89" s="109">
        <v>1882</v>
      </c>
      <c r="J89" s="117">
        <v>24</v>
      </c>
      <c r="K89" s="148">
        <f t="shared" si="12"/>
        <v>1858</v>
      </c>
      <c r="L89" s="158">
        <f t="shared" si="8"/>
        <v>0.20325900514579759</v>
      </c>
      <c r="M89" s="175">
        <v>2099</v>
      </c>
      <c r="N89" s="59">
        <v>0</v>
      </c>
      <c r="O89" s="60">
        <f t="shared" si="9"/>
        <v>1858</v>
      </c>
      <c r="P89" s="15">
        <f t="shared" si="6"/>
        <v>0.11481657932348738</v>
      </c>
      <c r="Q89" s="175">
        <v>2099</v>
      </c>
      <c r="R89" s="62">
        <v>0</v>
      </c>
      <c r="S89" s="63">
        <f t="shared" si="10"/>
        <v>1858</v>
      </c>
      <c r="T89" s="17">
        <f t="shared" si="11"/>
        <v>0.11481657932348738</v>
      </c>
    </row>
    <row r="90" spans="1:20" s="5" customFormat="1" ht="12.75" customHeight="1" thickBot="1">
      <c r="A90" s="192" t="s">
        <v>398</v>
      </c>
      <c r="B90" s="136" t="s">
        <v>73</v>
      </c>
      <c r="C90" s="140"/>
      <c r="D90" s="137">
        <v>3.12</v>
      </c>
      <c r="E90" s="138" t="s">
        <v>399</v>
      </c>
      <c r="F90" s="149">
        <v>2443</v>
      </c>
      <c r="G90" s="64">
        <v>2221</v>
      </c>
      <c r="H90" s="64">
        <v>0</v>
      </c>
      <c r="I90" s="110">
        <v>1794</v>
      </c>
      <c r="J90" s="64">
        <v>23</v>
      </c>
      <c r="K90" s="149">
        <f t="shared" si="12"/>
        <v>1771</v>
      </c>
      <c r="L90" s="159">
        <f t="shared" si="8"/>
        <v>0.20261143628995948</v>
      </c>
      <c r="M90" s="174">
        <v>1999</v>
      </c>
      <c r="N90" s="66">
        <v>0</v>
      </c>
      <c r="O90" s="67">
        <f t="shared" si="9"/>
        <v>1771</v>
      </c>
      <c r="P90" s="16">
        <f t="shared" ref="P90:P93" si="13">(M90-O90)/M90</f>
        <v>0.11405702851425713</v>
      </c>
      <c r="Q90" s="174">
        <v>1999</v>
      </c>
      <c r="R90" s="69">
        <v>0</v>
      </c>
      <c r="S90" s="70">
        <f t="shared" si="10"/>
        <v>1771</v>
      </c>
      <c r="T90" s="18">
        <f t="shared" si="11"/>
        <v>0.11405702851425713</v>
      </c>
    </row>
    <row r="91" spans="1:20" s="5" customFormat="1" ht="12.75" customHeight="1">
      <c r="A91" s="194" t="s">
        <v>499</v>
      </c>
      <c r="B91" s="260" t="s">
        <v>73</v>
      </c>
      <c r="C91" s="267"/>
      <c r="D91" s="261" t="s">
        <v>269</v>
      </c>
      <c r="E91" s="262" t="s">
        <v>500</v>
      </c>
      <c r="F91" s="147">
        <v>549</v>
      </c>
      <c r="G91" s="122">
        <v>499</v>
      </c>
      <c r="H91" s="122">
        <v>0</v>
      </c>
      <c r="I91" s="113">
        <v>394</v>
      </c>
      <c r="J91" s="122">
        <v>0</v>
      </c>
      <c r="K91" s="147">
        <f t="shared" si="12"/>
        <v>394</v>
      </c>
      <c r="L91" s="161">
        <f t="shared" si="8"/>
        <v>0.21042084168336672</v>
      </c>
      <c r="M91" s="123">
        <v>499</v>
      </c>
      <c r="N91" s="124">
        <v>0</v>
      </c>
      <c r="O91" s="125">
        <f t="shared" si="9"/>
        <v>394</v>
      </c>
      <c r="P91" s="189">
        <f t="shared" si="13"/>
        <v>0.21042084168336672</v>
      </c>
      <c r="Q91" s="126">
        <v>499</v>
      </c>
      <c r="R91" s="127">
        <v>0</v>
      </c>
      <c r="S91" s="128">
        <f t="shared" si="10"/>
        <v>394</v>
      </c>
      <c r="T91" s="129">
        <f t="shared" si="11"/>
        <v>0.21042084168336672</v>
      </c>
    </row>
    <row r="92" spans="1:20" s="5" customFormat="1" ht="12.75" customHeight="1">
      <c r="A92" s="191" t="s">
        <v>455</v>
      </c>
      <c r="B92" s="252" t="s">
        <v>73</v>
      </c>
      <c r="C92" s="265"/>
      <c r="D92" s="255" t="s">
        <v>269</v>
      </c>
      <c r="E92" s="254" t="s">
        <v>458</v>
      </c>
      <c r="F92" s="150">
        <v>604</v>
      </c>
      <c r="G92" s="118">
        <v>549</v>
      </c>
      <c r="H92" s="118">
        <v>0</v>
      </c>
      <c r="I92" s="111">
        <v>434</v>
      </c>
      <c r="J92" s="118">
        <v>0</v>
      </c>
      <c r="K92" s="150">
        <f t="shared" si="12"/>
        <v>434</v>
      </c>
      <c r="L92" s="160">
        <f t="shared" si="8"/>
        <v>0.20947176684881602</v>
      </c>
      <c r="M92" s="58">
        <v>549</v>
      </c>
      <c r="N92" s="59">
        <v>0</v>
      </c>
      <c r="O92" s="60">
        <f t="shared" si="9"/>
        <v>434</v>
      </c>
      <c r="P92" s="15">
        <f t="shared" si="13"/>
        <v>0.20947176684881602</v>
      </c>
      <c r="Q92" s="61">
        <v>549</v>
      </c>
      <c r="R92" s="62">
        <v>0</v>
      </c>
      <c r="S92" s="63">
        <f t="shared" si="10"/>
        <v>434</v>
      </c>
      <c r="T92" s="17">
        <f t="shared" si="11"/>
        <v>0.20947176684881602</v>
      </c>
    </row>
    <row r="93" spans="1:20" s="5" customFormat="1" ht="12.75" customHeight="1" thickBot="1">
      <c r="A93" s="199" t="s">
        <v>456</v>
      </c>
      <c r="B93" s="281" t="s">
        <v>73</v>
      </c>
      <c r="C93" s="277"/>
      <c r="D93" s="282" t="s">
        <v>269</v>
      </c>
      <c r="E93" s="266" t="s">
        <v>457</v>
      </c>
      <c r="F93" s="153">
        <v>604</v>
      </c>
      <c r="G93" s="210">
        <v>549</v>
      </c>
      <c r="H93" s="210">
        <v>0</v>
      </c>
      <c r="I93" s="115">
        <v>434</v>
      </c>
      <c r="J93" s="210">
        <v>0</v>
      </c>
      <c r="K93" s="153">
        <f t="shared" si="12"/>
        <v>434</v>
      </c>
      <c r="L93" s="169">
        <f t="shared" si="8"/>
        <v>0.20947176684881602</v>
      </c>
      <c r="M93" s="85">
        <v>549</v>
      </c>
      <c r="N93" s="86">
        <v>0</v>
      </c>
      <c r="O93" s="89">
        <f t="shared" si="9"/>
        <v>434</v>
      </c>
      <c r="P93" s="14">
        <f t="shared" si="13"/>
        <v>0.20947176684881602</v>
      </c>
      <c r="Q93" s="87">
        <v>549</v>
      </c>
      <c r="R93" s="88">
        <v>0</v>
      </c>
      <c r="S93" s="90">
        <f t="shared" si="10"/>
        <v>434</v>
      </c>
      <c r="T93" s="19">
        <f t="shared" si="11"/>
        <v>0.20947176684881602</v>
      </c>
    </row>
    <row r="94" spans="1:20" s="5" customFormat="1" ht="12.75" customHeight="1">
      <c r="A94" s="198" t="s">
        <v>11</v>
      </c>
      <c r="B94" s="272" t="s">
        <v>65</v>
      </c>
      <c r="C94" s="273"/>
      <c r="D94" s="274" t="s">
        <v>269</v>
      </c>
      <c r="E94" s="275" t="s">
        <v>107</v>
      </c>
      <c r="F94" s="147">
        <v>0</v>
      </c>
      <c r="G94" s="117">
        <v>49</v>
      </c>
      <c r="H94" s="113">
        <v>0</v>
      </c>
      <c r="I94" s="113">
        <v>37</v>
      </c>
      <c r="J94" s="113">
        <v>0</v>
      </c>
      <c r="K94" s="147">
        <f t="shared" ref="K94:K101" si="14">IFERROR(I94-J94,I94)</f>
        <v>37</v>
      </c>
      <c r="L94" s="161">
        <f t="shared" ref="L94:L101" si="15">IFERROR((G94-K94)/G94, " ")</f>
        <v>0.24489795918367346</v>
      </c>
      <c r="M94" s="123">
        <v>49</v>
      </c>
      <c r="N94" s="124">
        <v>0</v>
      </c>
      <c r="O94" s="125">
        <f t="shared" si="9"/>
        <v>37</v>
      </c>
      <c r="P94" s="189">
        <f t="shared" ref="P94:P101" si="16">(M94-O94)/M94</f>
        <v>0.24489795918367346</v>
      </c>
      <c r="Q94" s="126">
        <v>49</v>
      </c>
      <c r="R94" s="127">
        <v>0</v>
      </c>
      <c r="S94" s="128">
        <f t="shared" ref="S94:S101" si="17">K94-R94</f>
        <v>37</v>
      </c>
      <c r="T94" s="129">
        <f t="shared" ref="T94:T101" si="18">(Q94-S94)/Q94</f>
        <v>0.24489795918367346</v>
      </c>
    </row>
    <row r="95" spans="1:20" s="5" customFormat="1" ht="12.75" customHeight="1">
      <c r="A95" s="193" t="s">
        <v>7</v>
      </c>
      <c r="B95" s="132" t="s">
        <v>65</v>
      </c>
      <c r="C95" s="264"/>
      <c r="D95" s="134" t="s">
        <v>269</v>
      </c>
      <c r="E95" s="135" t="s">
        <v>105</v>
      </c>
      <c r="F95" s="148">
        <v>0</v>
      </c>
      <c r="G95" s="118">
        <v>49</v>
      </c>
      <c r="H95" s="109">
        <v>0</v>
      </c>
      <c r="I95" s="109">
        <v>37</v>
      </c>
      <c r="J95" s="109">
        <v>0</v>
      </c>
      <c r="K95" s="148">
        <f t="shared" si="14"/>
        <v>37</v>
      </c>
      <c r="L95" s="158">
        <f t="shared" si="15"/>
        <v>0.24489795918367346</v>
      </c>
      <c r="M95" s="58">
        <v>49</v>
      </c>
      <c r="N95" s="59">
        <v>0</v>
      </c>
      <c r="O95" s="60">
        <f t="shared" si="9"/>
        <v>37</v>
      </c>
      <c r="P95" s="15">
        <f t="shared" si="16"/>
        <v>0.24489795918367346</v>
      </c>
      <c r="Q95" s="61">
        <v>49</v>
      </c>
      <c r="R95" s="62">
        <v>0</v>
      </c>
      <c r="S95" s="63">
        <f t="shared" si="17"/>
        <v>37</v>
      </c>
      <c r="T95" s="17">
        <f t="shared" si="18"/>
        <v>0.24489795918367346</v>
      </c>
    </row>
    <row r="96" spans="1:20" s="5" customFormat="1" ht="12.75" customHeight="1">
      <c r="A96" s="193" t="s">
        <v>8</v>
      </c>
      <c r="B96" s="132" t="s">
        <v>65</v>
      </c>
      <c r="C96" s="264"/>
      <c r="D96" s="134" t="s">
        <v>269</v>
      </c>
      <c r="E96" s="135" t="s">
        <v>106</v>
      </c>
      <c r="F96" s="148">
        <v>0</v>
      </c>
      <c r="G96" s="117">
        <v>49</v>
      </c>
      <c r="H96" s="109">
        <v>0</v>
      </c>
      <c r="I96" s="109">
        <v>37</v>
      </c>
      <c r="J96" s="109">
        <v>0</v>
      </c>
      <c r="K96" s="148">
        <f t="shared" si="14"/>
        <v>37</v>
      </c>
      <c r="L96" s="158">
        <f t="shared" si="15"/>
        <v>0.24489795918367346</v>
      </c>
      <c r="M96" s="58">
        <v>49</v>
      </c>
      <c r="N96" s="59">
        <v>0</v>
      </c>
      <c r="O96" s="60">
        <f t="shared" si="9"/>
        <v>37</v>
      </c>
      <c r="P96" s="15">
        <f t="shared" si="16"/>
        <v>0.24489795918367346</v>
      </c>
      <c r="Q96" s="61">
        <v>49</v>
      </c>
      <c r="R96" s="62">
        <v>0</v>
      </c>
      <c r="S96" s="63">
        <f t="shared" si="17"/>
        <v>37</v>
      </c>
      <c r="T96" s="17">
        <f t="shared" si="18"/>
        <v>0.24489795918367346</v>
      </c>
    </row>
    <row r="97" spans="1:20" s="5" customFormat="1" ht="12.75" customHeight="1">
      <c r="A97" s="193" t="s">
        <v>9</v>
      </c>
      <c r="B97" s="132" t="s">
        <v>65</v>
      </c>
      <c r="C97" s="264"/>
      <c r="D97" s="134" t="s">
        <v>269</v>
      </c>
      <c r="E97" s="135" t="s">
        <v>107</v>
      </c>
      <c r="F97" s="148">
        <v>0</v>
      </c>
      <c r="G97" s="117">
        <v>49</v>
      </c>
      <c r="H97" s="109">
        <v>0</v>
      </c>
      <c r="I97" s="109">
        <v>37</v>
      </c>
      <c r="J97" s="109">
        <v>0</v>
      </c>
      <c r="K97" s="148">
        <f t="shared" si="14"/>
        <v>37</v>
      </c>
      <c r="L97" s="158">
        <f t="shared" si="15"/>
        <v>0.24489795918367346</v>
      </c>
      <c r="M97" s="58">
        <v>49</v>
      </c>
      <c r="N97" s="59">
        <v>0</v>
      </c>
      <c r="O97" s="60">
        <f t="shared" si="9"/>
        <v>37</v>
      </c>
      <c r="P97" s="15">
        <f t="shared" si="16"/>
        <v>0.24489795918367346</v>
      </c>
      <c r="Q97" s="61">
        <v>49</v>
      </c>
      <c r="R97" s="62">
        <v>0</v>
      </c>
      <c r="S97" s="63">
        <f t="shared" si="17"/>
        <v>37</v>
      </c>
      <c r="T97" s="17">
        <f t="shared" si="18"/>
        <v>0.24489795918367346</v>
      </c>
    </row>
    <row r="98" spans="1:20" s="5" customFormat="1" ht="12.75" customHeight="1" thickBot="1">
      <c r="A98" s="192" t="s">
        <v>10</v>
      </c>
      <c r="B98" s="136" t="s">
        <v>65</v>
      </c>
      <c r="C98" s="37"/>
      <c r="D98" s="137" t="s">
        <v>269</v>
      </c>
      <c r="E98" s="138" t="s">
        <v>107</v>
      </c>
      <c r="F98" s="149">
        <v>0</v>
      </c>
      <c r="G98" s="64">
        <v>49</v>
      </c>
      <c r="H98" s="110">
        <v>0</v>
      </c>
      <c r="I98" s="110">
        <v>37</v>
      </c>
      <c r="J98" s="110">
        <v>0</v>
      </c>
      <c r="K98" s="149">
        <f t="shared" si="14"/>
        <v>37</v>
      </c>
      <c r="L98" s="159">
        <f t="shared" si="15"/>
        <v>0.24489795918367346</v>
      </c>
      <c r="M98" s="65">
        <v>49</v>
      </c>
      <c r="N98" s="66">
        <v>0</v>
      </c>
      <c r="O98" s="67">
        <f t="shared" si="9"/>
        <v>37</v>
      </c>
      <c r="P98" s="16">
        <f t="shared" si="16"/>
        <v>0.24489795918367346</v>
      </c>
      <c r="Q98" s="68">
        <v>49</v>
      </c>
      <c r="R98" s="69">
        <v>0</v>
      </c>
      <c r="S98" s="70">
        <f t="shared" si="17"/>
        <v>37</v>
      </c>
      <c r="T98" s="18">
        <f t="shared" si="18"/>
        <v>0.24489795918367346</v>
      </c>
    </row>
    <row r="99" spans="1:20" s="5" customFormat="1" ht="12.75" customHeight="1" thickBot="1">
      <c r="A99" s="199" t="s">
        <v>12</v>
      </c>
      <c r="B99" s="281" t="s">
        <v>65</v>
      </c>
      <c r="C99" s="290"/>
      <c r="D99" s="282" t="s">
        <v>269</v>
      </c>
      <c r="E99" s="266" t="s">
        <v>56</v>
      </c>
      <c r="F99" s="153">
        <v>0</v>
      </c>
      <c r="G99" s="64">
        <v>25</v>
      </c>
      <c r="H99" s="115">
        <v>0</v>
      </c>
      <c r="I99" s="115">
        <v>19</v>
      </c>
      <c r="J99" s="115">
        <v>0</v>
      </c>
      <c r="K99" s="153">
        <f t="shared" si="14"/>
        <v>19</v>
      </c>
      <c r="L99" s="169">
        <f t="shared" si="15"/>
        <v>0.24</v>
      </c>
      <c r="M99" s="103">
        <v>25</v>
      </c>
      <c r="N99" s="95">
        <v>0</v>
      </c>
      <c r="O99" s="96">
        <f t="shared" si="9"/>
        <v>19</v>
      </c>
      <c r="P99" s="104">
        <f t="shared" si="16"/>
        <v>0.24</v>
      </c>
      <c r="Q99" s="105">
        <v>25</v>
      </c>
      <c r="R99" s="97">
        <v>0</v>
      </c>
      <c r="S99" s="98">
        <f t="shared" si="17"/>
        <v>19</v>
      </c>
      <c r="T99" s="106">
        <f t="shared" si="18"/>
        <v>0.24</v>
      </c>
    </row>
    <row r="100" spans="1:20" s="5" customFormat="1" ht="12.75" customHeight="1">
      <c r="A100" s="200" t="s">
        <v>114</v>
      </c>
      <c r="B100" s="268" t="s">
        <v>65</v>
      </c>
      <c r="C100" s="291"/>
      <c r="D100" s="270" t="s">
        <v>269</v>
      </c>
      <c r="E100" s="271" t="s">
        <v>151</v>
      </c>
      <c r="F100" s="202">
        <v>164</v>
      </c>
      <c r="G100" s="181">
        <v>149</v>
      </c>
      <c r="H100" s="201">
        <v>0</v>
      </c>
      <c r="I100" s="201">
        <v>117</v>
      </c>
      <c r="J100" s="201">
        <v>0</v>
      </c>
      <c r="K100" s="202">
        <f t="shared" si="14"/>
        <v>117</v>
      </c>
      <c r="L100" s="162">
        <f t="shared" si="15"/>
        <v>0.21476510067114093</v>
      </c>
      <c r="M100" s="225">
        <v>149</v>
      </c>
      <c r="N100" s="203">
        <v>0</v>
      </c>
      <c r="O100" s="141">
        <f t="shared" si="9"/>
        <v>117</v>
      </c>
      <c r="P100" s="222">
        <f t="shared" si="16"/>
        <v>0.21476510067114093</v>
      </c>
      <c r="Q100" s="204">
        <v>149</v>
      </c>
      <c r="R100" s="205">
        <v>0</v>
      </c>
      <c r="S100" s="142">
        <f t="shared" si="17"/>
        <v>117</v>
      </c>
      <c r="T100" s="226">
        <f t="shared" si="18"/>
        <v>0.21476510067114093</v>
      </c>
    </row>
    <row r="101" spans="1:20" s="5" customFormat="1" ht="12.75" customHeight="1" thickBot="1">
      <c r="A101" s="192" t="s">
        <v>453</v>
      </c>
      <c r="B101" s="136" t="s">
        <v>65</v>
      </c>
      <c r="C101" s="37"/>
      <c r="D101" s="137" t="s">
        <v>269</v>
      </c>
      <c r="E101" s="138" t="s">
        <v>454</v>
      </c>
      <c r="F101" s="149">
        <v>164</v>
      </c>
      <c r="G101" s="64">
        <v>149</v>
      </c>
      <c r="H101" s="64">
        <v>0</v>
      </c>
      <c r="I101" s="64">
        <v>117</v>
      </c>
      <c r="J101" s="64">
        <v>0</v>
      </c>
      <c r="K101" s="64">
        <f t="shared" si="14"/>
        <v>117</v>
      </c>
      <c r="L101" s="159">
        <f t="shared" si="15"/>
        <v>0.21476510067114093</v>
      </c>
      <c r="M101" s="65">
        <v>149</v>
      </c>
      <c r="N101" s="66">
        <v>0</v>
      </c>
      <c r="O101" s="67">
        <f t="shared" si="9"/>
        <v>117</v>
      </c>
      <c r="P101" s="16">
        <f t="shared" si="16"/>
        <v>0.21476510067114093</v>
      </c>
      <c r="Q101" s="68">
        <v>149</v>
      </c>
      <c r="R101" s="69">
        <v>0</v>
      </c>
      <c r="S101" s="70">
        <f t="shared" si="17"/>
        <v>117</v>
      </c>
      <c r="T101" s="18">
        <f t="shared" si="18"/>
        <v>0.21476510067114093</v>
      </c>
    </row>
    <row r="102" spans="1:20" ht="12" thickBot="1">
      <c r="L102" s="164"/>
    </row>
    <row r="103" spans="1:20" s="30" customFormat="1" ht="12.75" customHeight="1" thickBot="1">
      <c r="A103" s="11" t="s">
        <v>66</v>
      </c>
      <c r="B103" s="22"/>
      <c r="C103" s="22"/>
      <c r="D103" s="41"/>
      <c r="E103" s="10" t="s">
        <v>59</v>
      </c>
      <c r="F103" s="29"/>
      <c r="G103" s="29"/>
      <c r="H103" s="29"/>
      <c r="I103" s="50"/>
      <c r="J103" s="50"/>
      <c r="K103" s="50"/>
      <c r="L103" s="165"/>
      <c r="M103" s="217"/>
      <c r="N103" s="217"/>
      <c r="O103" s="217"/>
      <c r="P103" s="217"/>
      <c r="Q103" s="217"/>
      <c r="R103" s="217"/>
      <c r="S103" s="217"/>
      <c r="T103" s="217"/>
    </row>
    <row r="104" spans="1:20" s="23" customFormat="1" ht="24.95" customHeight="1" thickBot="1">
      <c r="A104" s="74" t="s">
        <v>0</v>
      </c>
      <c r="B104" s="74" t="s">
        <v>74</v>
      </c>
      <c r="C104" s="74" t="s">
        <v>1</v>
      </c>
      <c r="D104" s="74" t="s">
        <v>91</v>
      </c>
      <c r="E104" s="74" t="s">
        <v>2</v>
      </c>
      <c r="F104" s="74" t="s">
        <v>3</v>
      </c>
      <c r="G104" s="74" t="s">
        <v>4</v>
      </c>
      <c r="H104" s="74" t="s">
        <v>325</v>
      </c>
      <c r="I104" s="74" t="s">
        <v>44</v>
      </c>
      <c r="J104" s="74" t="s">
        <v>561</v>
      </c>
      <c r="K104" s="116" t="str">
        <f>K7</f>
        <v>Net</v>
      </c>
      <c r="L104" s="157" t="s">
        <v>327</v>
      </c>
      <c r="M104" s="214" t="s">
        <v>62</v>
      </c>
      <c r="N104" s="215" t="s">
        <v>53</v>
      </c>
      <c r="O104" s="215" t="s">
        <v>61</v>
      </c>
      <c r="P104" s="216" t="s">
        <v>326</v>
      </c>
      <c r="Q104" s="214" t="s">
        <v>62</v>
      </c>
      <c r="R104" s="215" t="s">
        <v>53</v>
      </c>
      <c r="S104" s="215" t="s">
        <v>61</v>
      </c>
      <c r="T104" s="216" t="s">
        <v>326</v>
      </c>
    </row>
    <row r="105" spans="1:20" s="5" customFormat="1" ht="12.75" customHeight="1" thickBot="1">
      <c r="A105" s="192" t="s">
        <v>60</v>
      </c>
      <c r="B105" s="34" t="s">
        <v>67</v>
      </c>
      <c r="C105" s="8"/>
      <c r="D105" s="43">
        <v>2.08</v>
      </c>
      <c r="E105" s="2" t="s">
        <v>78</v>
      </c>
      <c r="F105" s="72">
        <v>0</v>
      </c>
      <c r="G105" s="72">
        <v>1999</v>
      </c>
      <c r="H105" s="82">
        <v>0</v>
      </c>
      <c r="I105" s="110">
        <v>1382</v>
      </c>
      <c r="J105" s="110">
        <v>0</v>
      </c>
      <c r="K105" s="149">
        <v>1382</v>
      </c>
      <c r="L105" s="166"/>
      <c r="M105" s="100">
        <v>1999</v>
      </c>
      <c r="N105" s="101">
        <v>0</v>
      </c>
      <c r="O105" s="102">
        <f>K105-N105</f>
        <v>1382</v>
      </c>
      <c r="P105" s="224"/>
      <c r="Q105" s="186">
        <v>1399</v>
      </c>
      <c r="R105" s="107">
        <v>0</v>
      </c>
      <c r="S105" s="108">
        <f t="shared" ref="S105:S107" si="19">K105-R105</f>
        <v>1382</v>
      </c>
      <c r="T105" s="228" t="str">
        <f>IFERROR(IF((IFERROR(IF(R105&gt;1,(Q105-S105)/Q105,""),(($G105*0.9)-S105)/($G105*0.9)))&gt;1%,IFERROR(IF(R105&gt;1,(Q105-S105)/Q105,""),(($G105*0.9)-S105)/($G105*0.9)),""),"")</f>
        <v/>
      </c>
    </row>
    <row r="106" spans="1:20" s="5" customFormat="1" ht="12.75" customHeight="1" thickBot="1">
      <c r="A106" s="192" t="s">
        <v>313</v>
      </c>
      <c r="B106" s="34" t="s">
        <v>67</v>
      </c>
      <c r="C106" s="8"/>
      <c r="D106" s="43">
        <v>2.08</v>
      </c>
      <c r="E106" s="2" t="s">
        <v>314</v>
      </c>
      <c r="F106" s="72">
        <v>0</v>
      </c>
      <c r="G106" s="72">
        <v>2099</v>
      </c>
      <c r="H106" s="82">
        <v>0</v>
      </c>
      <c r="I106" s="110">
        <v>1481</v>
      </c>
      <c r="J106" s="110">
        <v>0</v>
      </c>
      <c r="K106" s="149">
        <f>I106-J106</f>
        <v>1481</v>
      </c>
      <c r="L106" s="166"/>
      <c r="M106" s="100">
        <v>2099</v>
      </c>
      <c r="N106" s="101">
        <v>0</v>
      </c>
      <c r="O106" s="102">
        <f>K106-N106</f>
        <v>1481</v>
      </c>
      <c r="P106" s="224" t="str">
        <f>IFERROR(IF((IFERROR(IF(N106&gt;1,(M106-O106)/M106,""),(($G106*0.9)-O106)/($G106*0.9)))&gt;1%,IFERROR(IF(N106&gt;1,(M106-O106)/M106,""),(($G106*0.9)-O106)/($G106*0.9)),""),"")</f>
        <v/>
      </c>
      <c r="Q106" s="186">
        <v>1499</v>
      </c>
      <c r="R106" s="107">
        <v>0</v>
      </c>
      <c r="S106" s="108">
        <f t="shared" si="19"/>
        <v>1481</v>
      </c>
      <c r="T106" s="228" t="str">
        <f>IFERROR(IF((IFERROR(IF(R106&gt;1,(Q106-S106)/Q106,""),(($G106*0.9)-S106)/($G106*0.9)))&gt;1%,IFERROR(IF(R106&gt;1,(Q106-S106)/Q106,""),(($G106*0.9)-S106)/($G106*0.9)),""),"")</f>
        <v/>
      </c>
    </row>
    <row r="107" spans="1:20" s="5" customFormat="1" ht="12.75" customHeight="1" thickBot="1">
      <c r="A107" s="192" t="s">
        <v>906</v>
      </c>
      <c r="B107" s="34" t="s">
        <v>67</v>
      </c>
      <c r="C107" s="316" t="s">
        <v>5</v>
      </c>
      <c r="D107" s="43">
        <v>2.08</v>
      </c>
      <c r="E107" s="2" t="s">
        <v>907</v>
      </c>
      <c r="F107" s="72">
        <v>0</v>
      </c>
      <c r="G107" s="72">
        <v>2221</v>
      </c>
      <c r="H107" s="82">
        <v>0</v>
      </c>
      <c r="I107" s="110">
        <v>1561</v>
      </c>
      <c r="J107" s="110">
        <v>0</v>
      </c>
      <c r="K107" s="149">
        <f>I107-J107</f>
        <v>1561</v>
      </c>
      <c r="L107" s="166"/>
      <c r="M107" s="100">
        <v>2221</v>
      </c>
      <c r="N107" s="101">
        <v>0</v>
      </c>
      <c r="O107" s="102">
        <f>K107-N107</f>
        <v>1561</v>
      </c>
      <c r="P107" s="224" t="str">
        <f>IFERROR(IF((IFERROR(IF(N107&gt;1,(M107-O107)/M107,""),(($G107*0.9)-O107)/($G107*0.9)))&gt;1%,IFERROR(IF(N107&gt;1,(M107-O107)/M107,""),(($G107*0.9)-O107)/($G107*0.9)),""),"")</f>
        <v/>
      </c>
      <c r="Q107" s="186">
        <v>1599</v>
      </c>
      <c r="R107" s="107">
        <v>0</v>
      </c>
      <c r="S107" s="108">
        <f t="shared" si="19"/>
        <v>1561</v>
      </c>
      <c r="T107" s="228" t="str">
        <f>IFERROR(IF((IFERROR(IF(R107&gt;1,(Q107-S107)/Q107,""),(($G107*0.9)-S107)/($G107*0.9)))&gt;1%,IFERROR(IF(R107&gt;1,(Q107-S107)/Q107,""),(($G107*0.9)-S107)/($G107*0.9)),""),"")</f>
        <v/>
      </c>
    </row>
  </sheetData>
  <mergeCells count="3">
    <mergeCell ref="F2:G2"/>
    <mergeCell ref="M3:P3"/>
    <mergeCell ref="Q3:T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T2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16384" width="9.140625" style="27"/>
  </cols>
  <sheetData>
    <row r="2" spans="1:20">
      <c r="F2" s="337">
        <v>44929</v>
      </c>
      <c r="G2" s="337"/>
      <c r="H2" s="335"/>
    </row>
    <row r="3" spans="1:20" ht="37.5" customHeight="1" thickBot="1">
      <c r="M3" s="336" t="s">
        <v>328</v>
      </c>
      <c r="N3" s="336"/>
      <c r="O3" s="336"/>
      <c r="P3" s="336"/>
      <c r="Q3" s="336" t="s">
        <v>328</v>
      </c>
      <c r="R3" s="336"/>
      <c r="S3" s="336"/>
      <c r="T3" s="336"/>
    </row>
    <row r="4" spans="1:20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321" t="s">
        <v>913</v>
      </c>
      <c r="N4" s="322"/>
      <c r="O4" s="323"/>
      <c r="P4" s="324"/>
      <c r="Q4" s="317" t="s">
        <v>914</v>
      </c>
      <c r="R4" s="318"/>
      <c r="S4" s="319"/>
      <c r="T4" s="320"/>
    </row>
    <row r="5" spans="1:20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327" t="s">
        <v>54</v>
      </c>
      <c r="N5" s="51">
        <v>44910</v>
      </c>
      <c r="O5" s="51"/>
      <c r="P5" s="328"/>
      <c r="Q5" s="325" t="s">
        <v>54</v>
      </c>
      <c r="R5" s="56">
        <v>44566</v>
      </c>
      <c r="S5" s="56"/>
      <c r="T5" s="326"/>
    </row>
    <row r="6" spans="1:20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332" t="s">
        <v>55</v>
      </c>
      <c r="N6" s="333">
        <v>44930</v>
      </c>
      <c r="O6" s="333"/>
      <c r="P6" s="334"/>
      <c r="Q6" s="329" t="s">
        <v>55</v>
      </c>
      <c r="R6" s="330">
        <v>44586</v>
      </c>
      <c r="S6" s="330"/>
      <c r="T6" s="331"/>
    </row>
    <row r="7" spans="1:20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561</v>
      </c>
      <c r="K7" s="74" t="s">
        <v>148</v>
      </c>
      <c r="L7" s="157" t="s">
        <v>327</v>
      </c>
      <c r="M7" s="214" t="s">
        <v>396</v>
      </c>
      <c r="N7" s="215" t="s">
        <v>53</v>
      </c>
      <c r="O7" s="215" t="s">
        <v>61</v>
      </c>
      <c r="P7" s="216" t="s">
        <v>326</v>
      </c>
      <c r="Q7" s="214" t="s">
        <v>396</v>
      </c>
      <c r="R7" s="215" t="s">
        <v>53</v>
      </c>
      <c r="S7" s="215" t="s">
        <v>61</v>
      </c>
      <c r="T7" s="216" t="s">
        <v>326</v>
      </c>
    </row>
    <row r="8" spans="1:20" s="5" customFormat="1" ht="12.75" customHeight="1">
      <c r="A8" s="194" t="s">
        <v>335</v>
      </c>
      <c r="B8" s="260" t="s">
        <v>75</v>
      </c>
      <c r="C8" s="287"/>
      <c r="D8" s="261">
        <v>0.71</v>
      </c>
      <c r="E8" s="262" t="s">
        <v>336</v>
      </c>
      <c r="F8" s="147">
        <v>1044</v>
      </c>
      <c r="G8" s="118">
        <v>949</v>
      </c>
      <c r="H8" s="122">
        <v>0</v>
      </c>
      <c r="I8" s="113">
        <v>749</v>
      </c>
      <c r="J8" s="122">
        <v>0</v>
      </c>
      <c r="K8" s="122">
        <f t="shared" ref="K8:K25" si="0">IFERROR(I8-J8,I8)</f>
        <v>749</v>
      </c>
      <c r="L8" s="161">
        <f t="shared" ref="L8:L25" si="1">IFERROR((G8-K8)/G8, " ")</f>
        <v>0.21074815595363541</v>
      </c>
      <c r="M8" s="173">
        <v>849</v>
      </c>
      <c r="N8" s="124">
        <v>0</v>
      </c>
      <c r="O8" s="125">
        <f t="shared" ref="O8:O25" si="2">K8-N8</f>
        <v>749</v>
      </c>
      <c r="P8" s="189">
        <f t="shared" ref="P8:P25" si="3">(M8-O8)/M8</f>
        <v>0.11778563015312132</v>
      </c>
      <c r="Q8" s="173">
        <v>849</v>
      </c>
      <c r="R8" s="127">
        <v>0</v>
      </c>
      <c r="S8" s="128">
        <f t="shared" ref="S8:S25" si="4">K8-R8</f>
        <v>749</v>
      </c>
      <c r="T8" s="129">
        <f t="shared" ref="T8:T25" si="5">(Q8-S8)/Q8</f>
        <v>0.11778563015312132</v>
      </c>
    </row>
    <row r="9" spans="1:20" s="5" customFormat="1" ht="12.75" customHeight="1">
      <c r="A9" s="191" t="s">
        <v>329</v>
      </c>
      <c r="B9" s="252" t="s">
        <v>75</v>
      </c>
      <c r="C9" s="249"/>
      <c r="D9" s="255">
        <v>0.71</v>
      </c>
      <c r="E9" s="254" t="s">
        <v>330</v>
      </c>
      <c r="F9" s="150">
        <v>879</v>
      </c>
      <c r="G9" s="117">
        <v>799</v>
      </c>
      <c r="H9" s="118">
        <v>699</v>
      </c>
      <c r="I9" s="111">
        <v>601</v>
      </c>
      <c r="J9" s="118">
        <v>0</v>
      </c>
      <c r="K9" s="118">
        <f t="shared" si="0"/>
        <v>601</v>
      </c>
      <c r="L9" s="160">
        <f t="shared" si="1"/>
        <v>0.24780976220275344</v>
      </c>
      <c r="M9" s="176">
        <v>649</v>
      </c>
      <c r="N9" s="171">
        <v>43</v>
      </c>
      <c r="O9" s="89">
        <f t="shared" si="2"/>
        <v>558</v>
      </c>
      <c r="P9" s="14">
        <f t="shared" si="3"/>
        <v>0.14021571648690292</v>
      </c>
      <c r="Q9" s="176">
        <v>599</v>
      </c>
      <c r="R9" s="171">
        <v>86</v>
      </c>
      <c r="S9" s="90">
        <f t="shared" si="4"/>
        <v>515</v>
      </c>
      <c r="T9" s="19">
        <f t="shared" si="5"/>
        <v>0.14023372287145242</v>
      </c>
    </row>
    <row r="10" spans="1:20" s="5" customFormat="1" ht="12.75" customHeight="1">
      <c r="A10" s="193" t="s">
        <v>332</v>
      </c>
      <c r="B10" s="132" t="s">
        <v>75</v>
      </c>
      <c r="C10" s="249"/>
      <c r="D10" s="134">
        <v>0.71</v>
      </c>
      <c r="E10" s="135" t="s">
        <v>337</v>
      </c>
      <c r="F10" s="148">
        <v>879</v>
      </c>
      <c r="G10" s="118">
        <v>799</v>
      </c>
      <c r="H10" s="117">
        <v>699</v>
      </c>
      <c r="I10" s="109">
        <v>588</v>
      </c>
      <c r="J10" s="117">
        <v>0</v>
      </c>
      <c r="K10" s="117">
        <f t="shared" si="0"/>
        <v>588</v>
      </c>
      <c r="L10" s="158">
        <f t="shared" si="1"/>
        <v>0.26408010012515643</v>
      </c>
      <c r="M10" s="175">
        <v>699</v>
      </c>
      <c r="N10" s="59">
        <v>0</v>
      </c>
      <c r="O10" s="60">
        <f t="shared" si="2"/>
        <v>588</v>
      </c>
      <c r="P10" s="15">
        <f t="shared" si="3"/>
        <v>0.15879828326180256</v>
      </c>
      <c r="Q10" s="175">
        <v>649</v>
      </c>
      <c r="R10" s="172">
        <v>42</v>
      </c>
      <c r="S10" s="63">
        <f t="shared" si="4"/>
        <v>546</v>
      </c>
      <c r="T10" s="17">
        <f t="shared" si="5"/>
        <v>0.15870570107858242</v>
      </c>
    </row>
    <row r="11" spans="1:20" s="5" customFormat="1" ht="12.75" customHeight="1">
      <c r="A11" s="193" t="s">
        <v>333</v>
      </c>
      <c r="B11" s="132" t="s">
        <v>75</v>
      </c>
      <c r="C11" s="249"/>
      <c r="D11" s="134">
        <v>0.71</v>
      </c>
      <c r="E11" s="135" t="s">
        <v>338</v>
      </c>
      <c r="F11" s="148">
        <v>1044</v>
      </c>
      <c r="G11" s="117">
        <v>949</v>
      </c>
      <c r="H11" s="117">
        <v>849</v>
      </c>
      <c r="I11" s="109">
        <v>713</v>
      </c>
      <c r="J11" s="117">
        <v>9</v>
      </c>
      <c r="K11" s="117">
        <f t="shared" si="0"/>
        <v>704</v>
      </c>
      <c r="L11" s="158">
        <f t="shared" si="1"/>
        <v>0.25816649104320338</v>
      </c>
      <c r="M11" s="175">
        <v>849</v>
      </c>
      <c r="N11" s="59">
        <v>0</v>
      </c>
      <c r="O11" s="60">
        <f t="shared" si="2"/>
        <v>704</v>
      </c>
      <c r="P11" s="15">
        <f t="shared" si="3"/>
        <v>0.17078916372202591</v>
      </c>
      <c r="Q11" s="175">
        <v>799</v>
      </c>
      <c r="R11" s="172">
        <v>42</v>
      </c>
      <c r="S11" s="63">
        <f t="shared" si="4"/>
        <v>662</v>
      </c>
      <c r="T11" s="17">
        <f t="shared" si="5"/>
        <v>0.17146433041301626</v>
      </c>
    </row>
    <row r="12" spans="1:20" s="5" customFormat="1" ht="12.75" customHeight="1">
      <c r="A12" s="193" t="s">
        <v>334</v>
      </c>
      <c r="B12" s="132" t="s">
        <v>75</v>
      </c>
      <c r="C12" s="249"/>
      <c r="D12" s="134">
        <v>0.71</v>
      </c>
      <c r="E12" s="135" t="s">
        <v>339</v>
      </c>
      <c r="F12" s="148">
        <v>989</v>
      </c>
      <c r="G12" s="117">
        <v>899</v>
      </c>
      <c r="H12" s="117">
        <v>799</v>
      </c>
      <c r="I12" s="109">
        <v>672</v>
      </c>
      <c r="J12" s="117">
        <v>9</v>
      </c>
      <c r="K12" s="117">
        <f t="shared" si="0"/>
        <v>663</v>
      </c>
      <c r="L12" s="158">
        <f t="shared" si="1"/>
        <v>0.26251390433815353</v>
      </c>
      <c r="M12" s="175">
        <v>799</v>
      </c>
      <c r="N12" s="59">
        <v>0</v>
      </c>
      <c r="O12" s="60">
        <f t="shared" si="2"/>
        <v>663</v>
      </c>
      <c r="P12" s="15">
        <f t="shared" si="3"/>
        <v>0.1702127659574468</v>
      </c>
      <c r="Q12" s="175">
        <v>749</v>
      </c>
      <c r="R12" s="172">
        <v>42</v>
      </c>
      <c r="S12" s="63">
        <f t="shared" si="4"/>
        <v>621</v>
      </c>
      <c r="T12" s="17">
        <f t="shared" si="5"/>
        <v>0.17089452603471295</v>
      </c>
    </row>
    <row r="13" spans="1:20" s="5" customFormat="1" ht="12.75" customHeight="1" thickBot="1">
      <c r="A13" s="192" t="s">
        <v>331</v>
      </c>
      <c r="B13" s="136" t="s">
        <v>75</v>
      </c>
      <c r="C13" s="140"/>
      <c r="D13" s="137">
        <v>0.71</v>
      </c>
      <c r="E13" s="138" t="s">
        <v>337</v>
      </c>
      <c r="F13" s="149">
        <v>879</v>
      </c>
      <c r="G13" s="64">
        <v>799</v>
      </c>
      <c r="H13" s="64">
        <v>699</v>
      </c>
      <c r="I13" s="110">
        <v>588</v>
      </c>
      <c r="J13" s="64">
        <v>0</v>
      </c>
      <c r="K13" s="64">
        <f t="shared" si="0"/>
        <v>588</v>
      </c>
      <c r="L13" s="159">
        <f t="shared" si="1"/>
        <v>0.26408010012515643</v>
      </c>
      <c r="M13" s="174">
        <v>699</v>
      </c>
      <c r="N13" s="66">
        <v>0</v>
      </c>
      <c r="O13" s="67">
        <f t="shared" si="2"/>
        <v>588</v>
      </c>
      <c r="P13" s="16">
        <f t="shared" si="3"/>
        <v>0.15879828326180256</v>
      </c>
      <c r="Q13" s="174">
        <v>649</v>
      </c>
      <c r="R13" s="170">
        <v>42</v>
      </c>
      <c r="S13" s="70">
        <f t="shared" si="4"/>
        <v>546</v>
      </c>
      <c r="T13" s="18">
        <f t="shared" si="5"/>
        <v>0.15870570107858242</v>
      </c>
    </row>
    <row r="14" spans="1:20" s="5" customFormat="1" ht="12.75" customHeight="1">
      <c r="A14" s="200" t="s">
        <v>427</v>
      </c>
      <c r="B14" s="268" t="s">
        <v>75</v>
      </c>
      <c r="C14" s="269"/>
      <c r="D14" s="270">
        <v>0.71</v>
      </c>
      <c r="E14" s="271" t="s">
        <v>429</v>
      </c>
      <c r="F14" s="202">
        <v>1154</v>
      </c>
      <c r="G14" s="117">
        <v>1049</v>
      </c>
      <c r="H14" s="206">
        <v>949</v>
      </c>
      <c r="I14" s="201">
        <v>767</v>
      </c>
      <c r="J14" s="206">
        <v>0</v>
      </c>
      <c r="K14" s="202">
        <f t="shared" si="0"/>
        <v>767</v>
      </c>
      <c r="L14" s="162">
        <f t="shared" si="1"/>
        <v>0.26882745471877978</v>
      </c>
      <c r="M14" s="209">
        <v>949</v>
      </c>
      <c r="N14" s="203">
        <v>0</v>
      </c>
      <c r="O14" s="141">
        <f t="shared" si="2"/>
        <v>767</v>
      </c>
      <c r="P14" s="222">
        <f t="shared" si="3"/>
        <v>0.19178082191780821</v>
      </c>
      <c r="Q14" s="209">
        <v>849</v>
      </c>
      <c r="R14" s="236">
        <v>80</v>
      </c>
      <c r="S14" s="142">
        <f t="shared" si="4"/>
        <v>687</v>
      </c>
      <c r="T14" s="226">
        <f t="shared" si="5"/>
        <v>0.19081272084805653</v>
      </c>
    </row>
    <row r="15" spans="1:20" s="5" customFormat="1" ht="12.75" customHeight="1" thickBot="1">
      <c r="A15" s="192" t="s">
        <v>428</v>
      </c>
      <c r="B15" s="136" t="s">
        <v>75</v>
      </c>
      <c r="C15" s="140"/>
      <c r="D15" s="137">
        <v>0.71</v>
      </c>
      <c r="E15" s="138" t="s">
        <v>430</v>
      </c>
      <c r="F15" s="149">
        <v>1099</v>
      </c>
      <c r="G15" s="64">
        <v>999</v>
      </c>
      <c r="H15" s="64">
        <v>899</v>
      </c>
      <c r="I15" s="110">
        <v>746</v>
      </c>
      <c r="J15" s="64">
        <v>0</v>
      </c>
      <c r="K15" s="149">
        <f t="shared" si="0"/>
        <v>746</v>
      </c>
      <c r="L15" s="159">
        <f t="shared" si="1"/>
        <v>0.25325325325325326</v>
      </c>
      <c r="M15" s="174">
        <v>899</v>
      </c>
      <c r="N15" s="66">
        <v>0</v>
      </c>
      <c r="O15" s="67">
        <f t="shared" si="2"/>
        <v>746</v>
      </c>
      <c r="P15" s="16">
        <f t="shared" si="3"/>
        <v>0.17018909899888765</v>
      </c>
      <c r="Q15" s="174">
        <v>799</v>
      </c>
      <c r="R15" s="170">
        <v>82</v>
      </c>
      <c r="S15" s="70">
        <f t="shared" si="4"/>
        <v>664</v>
      </c>
      <c r="T15" s="18">
        <f t="shared" si="5"/>
        <v>0.16896120150187735</v>
      </c>
    </row>
    <row r="16" spans="1:20" s="5" customFormat="1" ht="12.75" customHeight="1">
      <c r="A16" s="191" t="s">
        <v>267</v>
      </c>
      <c r="B16" s="252" t="s">
        <v>75</v>
      </c>
      <c r="C16" s="253"/>
      <c r="D16" s="255">
        <v>0.71</v>
      </c>
      <c r="E16" s="254" t="s">
        <v>216</v>
      </c>
      <c r="F16" s="150">
        <v>1264</v>
      </c>
      <c r="G16" s="206">
        <v>1149</v>
      </c>
      <c r="H16" s="118">
        <v>999</v>
      </c>
      <c r="I16" s="111">
        <v>810</v>
      </c>
      <c r="J16" s="117">
        <v>0</v>
      </c>
      <c r="K16" s="150">
        <f t="shared" si="0"/>
        <v>810</v>
      </c>
      <c r="L16" s="160">
        <f t="shared" si="1"/>
        <v>0.29503916449086159</v>
      </c>
      <c r="M16" s="85">
        <v>1149</v>
      </c>
      <c r="N16" s="86">
        <v>0</v>
      </c>
      <c r="O16" s="89">
        <f t="shared" si="2"/>
        <v>810</v>
      </c>
      <c r="P16" s="14">
        <f t="shared" si="3"/>
        <v>0.29503916449086159</v>
      </c>
      <c r="Q16" s="87">
        <v>1149</v>
      </c>
      <c r="R16" s="88">
        <v>0</v>
      </c>
      <c r="S16" s="90">
        <f t="shared" si="4"/>
        <v>810</v>
      </c>
      <c r="T16" s="19">
        <f t="shared" si="5"/>
        <v>0.29503916449086159</v>
      </c>
    </row>
    <row r="17" spans="1:20" s="5" customFormat="1" ht="12.75" customHeight="1">
      <c r="A17" s="193" t="s">
        <v>266</v>
      </c>
      <c r="B17" s="132" t="s">
        <v>75</v>
      </c>
      <c r="C17" s="264"/>
      <c r="D17" s="134">
        <v>0.71</v>
      </c>
      <c r="E17" s="135" t="s">
        <v>216</v>
      </c>
      <c r="F17" s="148">
        <v>1209</v>
      </c>
      <c r="G17" s="117">
        <v>1099</v>
      </c>
      <c r="H17" s="117">
        <v>949</v>
      </c>
      <c r="I17" s="109">
        <v>770</v>
      </c>
      <c r="J17" s="117">
        <v>0</v>
      </c>
      <c r="K17" s="148">
        <f t="shared" si="0"/>
        <v>770</v>
      </c>
      <c r="L17" s="158">
        <f t="shared" si="1"/>
        <v>0.29936305732484075</v>
      </c>
      <c r="M17" s="58">
        <v>1099</v>
      </c>
      <c r="N17" s="59">
        <v>0</v>
      </c>
      <c r="O17" s="60">
        <f t="shared" si="2"/>
        <v>770</v>
      </c>
      <c r="P17" s="15">
        <f t="shared" si="3"/>
        <v>0.29936305732484075</v>
      </c>
      <c r="Q17" s="61">
        <v>1099</v>
      </c>
      <c r="R17" s="62">
        <v>0</v>
      </c>
      <c r="S17" s="63">
        <f t="shared" si="4"/>
        <v>770</v>
      </c>
      <c r="T17" s="17">
        <f t="shared" si="5"/>
        <v>0.29936305732484075</v>
      </c>
    </row>
    <row r="18" spans="1:20" s="5" customFormat="1" ht="12.75" customHeight="1">
      <c r="A18" s="193" t="s">
        <v>519</v>
      </c>
      <c r="B18" s="132" t="s">
        <v>75</v>
      </c>
      <c r="C18" s="249" t="s">
        <v>5</v>
      </c>
      <c r="D18" s="134">
        <v>0.71</v>
      </c>
      <c r="E18" s="135" t="s">
        <v>521</v>
      </c>
      <c r="F18" s="148">
        <v>1264</v>
      </c>
      <c r="G18" s="118">
        <v>1149</v>
      </c>
      <c r="H18" s="117">
        <v>999</v>
      </c>
      <c r="I18" s="109">
        <v>810</v>
      </c>
      <c r="J18" s="117">
        <v>0</v>
      </c>
      <c r="K18" s="148">
        <f t="shared" si="0"/>
        <v>810</v>
      </c>
      <c r="L18" s="158">
        <f t="shared" si="1"/>
        <v>0.29503916449086159</v>
      </c>
      <c r="M18" s="175">
        <v>999</v>
      </c>
      <c r="N18" s="59">
        <v>0</v>
      </c>
      <c r="O18" s="60">
        <f t="shared" si="2"/>
        <v>810</v>
      </c>
      <c r="P18" s="15">
        <f t="shared" si="3"/>
        <v>0.1891891891891892</v>
      </c>
      <c r="Q18" s="175">
        <v>949</v>
      </c>
      <c r="R18" s="172">
        <v>41</v>
      </c>
      <c r="S18" s="63">
        <f t="shared" si="4"/>
        <v>769</v>
      </c>
      <c r="T18" s="17">
        <f t="shared" si="5"/>
        <v>0.18967334035827185</v>
      </c>
    </row>
    <row r="19" spans="1:20" s="5" customFormat="1" ht="12.75" customHeight="1">
      <c r="A19" s="193" t="s">
        <v>520</v>
      </c>
      <c r="B19" s="132" t="s">
        <v>75</v>
      </c>
      <c r="C19" s="249" t="s">
        <v>5</v>
      </c>
      <c r="D19" s="134">
        <v>0.71</v>
      </c>
      <c r="E19" s="135" t="s">
        <v>521</v>
      </c>
      <c r="F19" s="148">
        <v>1209</v>
      </c>
      <c r="G19" s="118">
        <v>1099</v>
      </c>
      <c r="H19" s="117">
        <v>949</v>
      </c>
      <c r="I19" s="109">
        <v>770</v>
      </c>
      <c r="J19" s="117">
        <v>0</v>
      </c>
      <c r="K19" s="148">
        <f t="shared" si="0"/>
        <v>770</v>
      </c>
      <c r="L19" s="158">
        <f t="shared" si="1"/>
        <v>0.29936305732484075</v>
      </c>
      <c r="M19" s="175">
        <v>949</v>
      </c>
      <c r="N19" s="59">
        <v>0</v>
      </c>
      <c r="O19" s="60">
        <f t="shared" si="2"/>
        <v>770</v>
      </c>
      <c r="P19" s="15">
        <f t="shared" si="3"/>
        <v>0.18861959957850369</v>
      </c>
      <c r="Q19" s="175">
        <v>899</v>
      </c>
      <c r="R19" s="172">
        <v>41</v>
      </c>
      <c r="S19" s="63">
        <f t="shared" si="4"/>
        <v>729</v>
      </c>
      <c r="T19" s="17">
        <f t="shared" si="5"/>
        <v>0.18909899888765294</v>
      </c>
    </row>
    <row r="20" spans="1:20" s="5" customFormat="1" ht="12.75" customHeight="1">
      <c r="A20" s="193" t="s">
        <v>93</v>
      </c>
      <c r="B20" s="132" t="s">
        <v>75</v>
      </c>
      <c r="C20" s="264"/>
      <c r="D20" s="134">
        <v>0.71</v>
      </c>
      <c r="E20" s="135" t="s">
        <v>217</v>
      </c>
      <c r="F20" s="148">
        <v>1429</v>
      </c>
      <c r="G20" s="118">
        <v>1299</v>
      </c>
      <c r="H20" s="117">
        <v>1099</v>
      </c>
      <c r="I20" s="109">
        <v>866</v>
      </c>
      <c r="J20" s="117">
        <v>0</v>
      </c>
      <c r="K20" s="148">
        <f t="shared" si="0"/>
        <v>866</v>
      </c>
      <c r="L20" s="158">
        <f t="shared" si="1"/>
        <v>0.33333333333333331</v>
      </c>
      <c r="M20" s="58">
        <v>1299</v>
      </c>
      <c r="N20" s="59">
        <v>0</v>
      </c>
      <c r="O20" s="60">
        <f t="shared" si="2"/>
        <v>866</v>
      </c>
      <c r="P20" s="15">
        <f t="shared" si="3"/>
        <v>0.33333333333333331</v>
      </c>
      <c r="Q20" s="61">
        <v>1299</v>
      </c>
      <c r="R20" s="62">
        <v>0</v>
      </c>
      <c r="S20" s="63">
        <f t="shared" si="4"/>
        <v>866</v>
      </c>
      <c r="T20" s="17">
        <f t="shared" si="5"/>
        <v>0.33333333333333331</v>
      </c>
    </row>
    <row r="21" spans="1:20" s="5" customFormat="1" ht="12.75" customHeight="1">
      <c r="A21" s="193" t="s">
        <v>128</v>
      </c>
      <c r="B21" s="132" t="s">
        <v>75</v>
      </c>
      <c r="C21" s="264"/>
      <c r="D21" s="134">
        <v>0.71</v>
      </c>
      <c r="E21" s="135" t="s">
        <v>217</v>
      </c>
      <c r="F21" s="148">
        <v>1374</v>
      </c>
      <c r="G21" s="117">
        <v>1249</v>
      </c>
      <c r="H21" s="117">
        <v>1049</v>
      </c>
      <c r="I21" s="109">
        <v>827</v>
      </c>
      <c r="J21" s="117">
        <v>0</v>
      </c>
      <c r="K21" s="148">
        <f t="shared" si="0"/>
        <v>827</v>
      </c>
      <c r="L21" s="158">
        <f t="shared" si="1"/>
        <v>0.33787029623698961</v>
      </c>
      <c r="M21" s="58">
        <v>1249</v>
      </c>
      <c r="N21" s="59">
        <v>0</v>
      </c>
      <c r="O21" s="60">
        <f t="shared" si="2"/>
        <v>827</v>
      </c>
      <c r="P21" s="15">
        <f t="shared" si="3"/>
        <v>0.33787029623698961</v>
      </c>
      <c r="Q21" s="175">
        <v>999</v>
      </c>
      <c r="R21" s="172">
        <v>40</v>
      </c>
      <c r="S21" s="63">
        <f t="shared" si="4"/>
        <v>787</v>
      </c>
      <c r="T21" s="17">
        <f t="shared" si="5"/>
        <v>0.2122122122122122</v>
      </c>
    </row>
    <row r="22" spans="1:20" s="5" customFormat="1" ht="12.75" customHeight="1">
      <c r="A22" s="200" t="s">
        <v>522</v>
      </c>
      <c r="B22" s="132" t="s">
        <v>75</v>
      </c>
      <c r="C22" s="249" t="s">
        <v>5</v>
      </c>
      <c r="D22" s="134">
        <v>0.71</v>
      </c>
      <c r="E22" s="135" t="s">
        <v>526</v>
      </c>
      <c r="F22" s="202">
        <v>1484</v>
      </c>
      <c r="G22" s="117">
        <v>1349</v>
      </c>
      <c r="H22" s="201">
        <v>1149</v>
      </c>
      <c r="I22" s="201">
        <v>904</v>
      </c>
      <c r="J22" s="201">
        <v>0</v>
      </c>
      <c r="K22" s="202">
        <f t="shared" si="0"/>
        <v>904</v>
      </c>
      <c r="L22" s="162">
        <f t="shared" si="1"/>
        <v>0.32987398072646407</v>
      </c>
      <c r="M22" s="209">
        <v>1149</v>
      </c>
      <c r="N22" s="203">
        <v>0</v>
      </c>
      <c r="O22" s="141">
        <f t="shared" si="2"/>
        <v>904</v>
      </c>
      <c r="P22" s="222">
        <f t="shared" si="3"/>
        <v>0.21322889469103568</v>
      </c>
      <c r="Q22" s="209">
        <v>1099</v>
      </c>
      <c r="R22" s="236">
        <v>40</v>
      </c>
      <c r="S22" s="142">
        <f t="shared" si="4"/>
        <v>864</v>
      </c>
      <c r="T22" s="226">
        <f t="shared" si="5"/>
        <v>0.21383075523202913</v>
      </c>
    </row>
    <row r="23" spans="1:20" s="5" customFormat="1" ht="12.75" customHeight="1">
      <c r="A23" s="195" t="s">
        <v>523</v>
      </c>
      <c r="B23" s="132" t="s">
        <v>75</v>
      </c>
      <c r="C23" s="249" t="s">
        <v>5</v>
      </c>
      <c r="D23" s="134">
        <v>0.71</v>
      </c>
      <c r="E23" s="271" t="s">
        <v>526</v>
      </c>
      <c r="F23" s="182">
        <v>1429</v>
      </c>
      <c r="G23" s="117">
        <v>1299</v>
      </c>
      <c r="H23" s="185">
        <v>1099</v>
      </c>
      <c r="I23" s="185">
        <v>866</v>
      </c>
      <c r="J23" s="185">
        <v>0</v>
      </c>
      <c r="K23" s="182">
        <f t="shared" si="0"/>
        <v>866</v>
      </c>
      <c r="L23" s="183">
        <f t="shared" si="1"/>
        <v>0.33333333333333331</v>
      </c>
      <c r="M23" s="302">
        <v>1099</v>
      </c>
      <c r="N23" s="296">
        <v>0</v>
      </c>
      <c r="O23" s="297">
        <f t="shared" si="2"/>
        <v>866</v>
      </c>
      <c r="P23" s="298">
        <f t="shared" si="3"/>
        <v>0.21201091901728844</v>
      </c>
      <c r="Q23" s="302">
        <v>1049</v>
      </c>
      <c r="R23" s="300">
        <v>40</v>
      </c>
      <c r="S23" s="293">
        <f t="shared" si="4"/>
        <v>826</v>
      </c>
      <c r="T23" s="294">
        <f t="shared" si="5"/>
        <v>0.21258341277407056</v>
      </c>
    </row>
    <row r="24" spans="1:20" s="5" customFormat="1" ht="12.75" customHeight="1">
      <c r="A24" s="195" t="s">
        <v>524</v>
      </c>
      <c r="B24" s="132" t="s">
        <v>75</v>
      </c>
      <c r="C24" s="249" t="s">
        <v>5</v>
      </c>
      <c r="D24" s="134">
        <v>0.71</v>
      </c>
      <c r="E24" s="251" t="s">
        <v>527</v>
      </c>
      <c r="F24" s="182">
        <v>1484</v>
      </c>
      <c r="G24" s="117">
        <v>1349</v>
      </c>
      <c r="H24" s="185">
        <v>1149</v>
      </c>
      <c r="I24" s="185">
        <v>906</v>
      </c>
      <c r="J24" s="185">
        <v>0</v>
      </c>
      <c r="K24" s="182">
        <f t="shared" si="0"/>
        <v>906</v>
      </c>
      <c r="L24" s="183">
        <f t="shared" si="1"/>
        <v>0.32839140103780579</v>
      </c>
      <c r="M24" s="302">
        <v>1149</v>
      </c>
      <c r="N24" s="296">
        <v>0</v>
      </c>
      <c r="O24" s="297">
        <f t="shared" si="2"/>
        <v>906</v>
      </c>
      <c r="P24" s="298">
        <f t="shared" si="3"/>
        <v>0.21148825065274152</v>
      </c>
      <c r="Q24" s="302">
        <v>1099</v>
      </c>
      <c r="R24" s="300">
        <v>40</v>
      </c>
      <c r="S24" s="293">
        <f t="shared" si="4"/>
        <v>866</v>
      </c>
      <c r="T24" s="294">
        <f t="shared" si="5"/>
        <v>0.21201091901728844</v>
      </c>
    </row>
    <row r="25" spans="1:20" s="5" customFormat="1" ht="12.75" customHeight="1" thickBot="1">
      <c r="A25" s="192" t="s">
        <v>525</v>
      </c>
      <c r="B25" s="136" t="s">
        <v>75</v>
      </c>
      <c r="C25" s="140" t="s">
        <v>5</v>
      </c>
      <c r="D25" s="137">
        <v>0.71</v>
      </c>
      <c r="E25" s="138" t="s">
        <v>527</v>
      </c>
      <c r="F25" s="149">
        <v>1429</v>
      </c>
      <c r="G25" s="210">
        <v>1299</v>
      </c>
      <c r="H25" s="110">
        <v>1099</v>
      </c>
      <c r="I25" s="110">
        <v>866</v>
      </c>
      <c r="J25" s="110">
        <v>0</v>
      </c>
      <c r="K25" s="149">
        <f t="shared" si="0"/>
        <v>866</v>
      </c>
      <c r="L25" s="159">
        <f t="shared" si="1"/>
        <v>0.33333333333333331</v>
      </c>
      <c r="M25" s="174">
        <v>1099</v>
      </c>
      <c r="N25" s="66">
        <v>0</v>
      </c>
      <c r="O25" s="67">
        <f t="shared" si="2"/>
        <v>866</v>
      </c>
      <c r="P25" s="16">
        <f t="shared" si="3"/>
        <v>0.21201091901728844</v>
      </c>
      <c r="Q25" s="174">
        <v>1049</v>
      </c>
      <c r="R25" s="170">
        <v>40</v>
      </c>
      <c r="S25" s="70">
        <f t="shared" si="4"/>
        <v>826</v>
      </c>
      <c r="T25" s="18">
        <f t="shared" si="5"/>
        <v>0.21258341277407056</v>
      </c>
    </row>
  </sheetData>
  <mergeCells count="3">
    <mergeCell ref="F2:G2"/>
    <mergeCell ref="M3:P3"/>
    <mergeCell ref="Q3:T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T10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16384" width="9.140625" style="27"/>
  </cols>
  <sheetData>
    <row r="2" spans="1:20">
      <c r="F2" s="337">
        <v>44929</v>
      </c>
      <c r="G2" s="337"/>
      <c r="H2" s="335"/>
    </row>
    <row r="3" spans="1:20" ht="37.5" customHeight="1" thickBot="1">
      <c r="M3" s="336" t="s">
        <v>328</v>
      </c>
      <c r="N3" s="336"/>
      <c r="O3" s="336"/>
      <c r="P3" s="336"/>
      <c r="Q3" s="336" t="s">
        <v>328</v>
      </c>
      <c r="R3" s="336"/>
      <c r="S3" s="336"/>
      <c r="T3" s="336"/>
    </row>
    <row r="4" spans="1:20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321" t="s">
        <v>913</v>
      </c>
      <c r="N4" s="322"/>
      <c r="O4" s="323"/>
      <c r="P4" s="324"/>
      <c r="Q4" s="317" t="s">
        <v>914</v>
      </c>
      <c r="R4" s="318"/>
      <c r="S4" s="319"/>
      <c r="T4" s="320"/>
    </row>
    <row r="5" spans="1:20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327" t="s">
        <v>54</v>
      </c>
      <c r="N5" s="51">
        <v>44910</v>
      </c>
      <c r="O5" s="51"/>
      <c r="P5" s="328"/>
      <c r="Q5" s="325" t="s">
        <v>54</v>
      </c>
      <c r="R5" s="56">
        <v>44566</v>
      </c>
      <c r="S5" s="56"/>
      <c r="T5" s="326"/>
    </row>
    <row r="6" spans="1:20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332" t="s">
        <v>55</v>
      </c>
      <c r="N6" s="333">
        <v>44930</v>
      </c>
      <c r="O6" s="333"/>
      <c r="P6" s="334"/>
      <c r="Q6" s="329" t="s">
        <v>55</v>
      </c>
      <c r="R6" s="330">
        <v>44586</v>
      </c>
      <c r="S6" s="330"/>
      <c r="T6" s="331"/>
    </row>
    <row r="7" spans="1:20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561</v>
      </c>
      <c r="K7" s="74" t="s">
        <v>148</v>
      </c>
      <c r="L7" s="157" t="s">
        <v>327</v>
      </c>
      <c r="M7" s="214" t="s">
        <v>396</v>
      </c>
      <c r="N7" s="215" t="s">
        <v>53</v>
      </c>
      <c r="O7" s="215" t="s">
        <v>61</v>
      </c>
      <c r="P7" s="216" t="s">
        <v>326</v>
      </c>
      <c r="Q7" s="214" t="s">
        <v>396</v>
      </c>
      <c r="R7" s="215" t="s">
        <v>53</v>
      </c>
      <c r="S7" s="215" t="s">
        <v>61</v>
      </c>
      <c r="T7" s="216" t="s">
        <v>326</v>
      </c>
    </row>
    <row r="8" spans="1:20" s="5" customFormat="1" ht="12.75" customHeight="1">
      <c r="A8" s="191" t="s">
        <v>184</v>
      </c>
      <c r="B8" s="252" t="s">
        <v>63</v>
      </c>
      <c r="C8" s="265"/>
      <c r="D8" s="255">
        <v>0.66</v>
      </c>
      <c r="E8" s="254" t="s">
        <v>218</v>
      </c>
      <c r="F8" s="150">
        <v>2089</v>
      </c>
      <c r="G8" s="118">
        <v>1899</v>
      </c>
      <c r="H8" s="111">
        <v>0</v>
      </c>
      <c r="I8" s="111">
        <v>1382</v>
      </c>
      <c r="J8" s="111">
        <v>0</v>
      </c>
      <c r="K8" s="150">
        <f t="shared" ref="K8:K33" si="0">IFERROR(I8-J8,I8)</f>
        <v>1382</v>
      </c>
      <c r="L8" s="160">
        <f t="shared" ref="L8:L31" si="1">IFERROR((G8-K8)/G8, " ")</f>
        <v>0.27224855186940494</v>
      </c>
      <c r="M8" s="176">
        <v>1499</v>
      </c>
      <c r="N8" s="171">
        <v>163</v>
      </c>
      <c r="O8" s="89">
        <f t="shared" ref="O8:O39" si="2">K8-N8</f>
        <v>1219</v>
      </c>
      <c r="P8" s="14">
        <f t="shared" ref="P8:P49" si="3">(M8-O8)/M8</f>
        <v>0.18679119412941961</v>
      </c>
      <c r="Q8" s="176">
        <v>1599</v>
      </c>
      <c r="R8" s="171">
        <v>87</v>
      </c>
      <c r="S8" s="90">
        <f t="shared" ref="S8:S32" si="4">K8-R8</f>
        <v>1295</v>
      </c>
      <c r="T8" s="19">
        <f t="shared" ref="T8:T32" si="5">(Q8-S8)/Q8</f>
        <v>0.19011882426516574</v>
      </c>
    </row>
    <row r="9" spans="1:20" s="5" customFormat="1" ht="12.75" customHeight="1">
      <c r="A9" s="193" t="s">
        <v>183</v>
      </c>
      <c r="B9" s="132" t="s">
        <v>63</v>
      </c>
      <c r="C9" s="249"/>
      <c r="D9" s="134">
        <v>0.66</v>
      </c>
      <c r="E9" s="135" t="s">
        <v>218</v>
      </c>
      <c r="F9" s="148">
        <v>1979</v>
      </c>
      <c r="G9" s="117">
        <v>1799</v>
      </c>
      <c r="H9" s="109">
        <v>0</v>
      </c>
      <c r="I9" s="109">
        <v>1310</v>
      </c>
      <c r="J9" s="109">
        <v>0</v>
      </c>
      <c r="K9" s="148">
        <f t="shared" si="0"/>
        <v>1310</v>
      </c>
      <c r="L9" s="158">
        <f t="shared" si="1"/>
        <v>0.27181767648693717</v>
      </c>
      <c r="M9" s="175">
        <v>1399</v>
      </c>
      <c r="N9" s="172">
        <v>172</v>
      </c>
      <c r="O9" s="60">
        <f t="shared" si="2"/>
        <v>1138</v>
      </c>
      <c r="P9" s="15">
        <f t="shared" si="3"/>
        <v>0.18656182987848463</v>
      </c>
      <c r="Q9" s="175">
        <v>1499</v>
      </c>
      <c r="R9" s="172">
        <v>92</v>
      </c>
      <c r="S9" s="63">
        <f t="shared" si="4"/>
        <v>1218</v>
      </c>
      <c r="T9" s="17">
        <f t="shared" si="5"/>
        <v>0.18745830553702469</v>
      </c>
    </row>
    <row r="10" spans="1:20" s="5" customFormat="1" ht="12.75" customHeight="1" thickBot="1">
      <c r="A10" s="192" t="s">
        <v>319</v>
      </c>
      <c r="B10" s="136" t="s">
        <v>63</v>
      </c>
      <c r="C10" s="37"/>
      <c r="D10" s="137">
        <v>1.1100000000000001</v>
      </c>
      <c r="E10" s="138" t="s">
        <v>320</v>
      </c>
      <c r="F10" s="149">
        <v>2419</v>
      </c>
      <c r="G10" s="64">
        <v>2199</v>
      </c>
      <c r="H10" s="110">
        <v>0</v>
      </c>
      <c r="I10" s="110">
        <v>1600</v>
      </c>
      <c r="J10" s="110">
        <v>0</v>
      </c>
      <c r="K10" s="149">
        <f t="shared" si="0"/>
        <v>1600</v>
      </c>
      <c r="L10" s="159">
        <f t="shared" si="1"/>
        <v>0.27239654388358342</v>
      </c>
      <c r="M10" s="174">
        <v>1799</v>
      </c>
      <c r="N10" s="170">
        <v>140</v>
      </c>
      <c r="O10" s="67">
        <f t="shared" si="2"/>
        <v>1460</v>
      </c>
      <c r="P10" s="16">
        <f t="shared" si="3"/>
        <v>0.18843802112284602</v>
      </c>
      <c r="Q10" s="174">
        <v>1899</v>
      </c>
      <c r="R10" s="170">
        <v>60</v>
      </c>
      <c r="S10" s="70">
        <f t="shared" si="4"/>
        <v>1540</v>
      </c>
      <c r="T10" s="18">
        <f t="shared" si="5"/>
        <v>0.18904686677198526</v>
      </c>
    </row>
    <row r="11" spans="1:20" s="5" customFormat="1" ht="12.75" customHeight="1">
      <c r="A11" s="191" t="s">
        <v>31</v>
      </c>
      <c r="B11" s="252" t="s">
        <v>63</v>
      </c>
      <c r="C11" s="278" t="s">
        <v>161</v>
      </c>
      <c r="D11" s="255">
        <v>0.66</v>
      </c>
      <c r="E11" s="254" t="s">
        <v>79</v>
      </c>
      <c r="F11" s="150">
        <v>1099</v>
      </c>
      <c r="G11" s="118">
        <v>999</v>
      </c>
      <c r="H11" s="111">
        <v>0</v>
      </c>
      <c r="I11" s="111">
        <v>765</v>
      </c>
      <c r="J11" s="111">
        <v>10</v>
      </c>
      <c r="K11" s="150">
        <f t="shared" si="0"/>
        <v>755</v>
      </c>
      <c r="L11" s="160">
        <f t="shared" si="1"/>
        <v>0.24424424424424424</v>
      </c>
      <c r="M11" s="85">
        <v>999</v>
      </c>
      <c r="N11" s="86">
        <v>0</v>
      </c>
      <c r="O11" s="89">
        <f t="shared" si="2"/>
        <v>755</v>
      </c>
      <c r="P11" s="14">
        <f t="shared" si="3"/>
        <v>0.24424424424424424</v>
      </c>
      <c r="Q11" s="87">
        <v>999</v>
      </c>
      <c r="R11" s="88">
        <v>0</v>
      </c>
      <c r="S11" s="90">
        <f t="shared" si="4"/>
        <v>755</v>
      </c>
      <c r="T11" s="19">
        <f t="shared" si="5"/>
        <v>0.24424424424424424</v>
      </c>
    </row>
    <row r="12" spans="1:20" s="5" customFormat="1" ht="12.75" customHeight="1">
      <c r="A12" s="193" t="s">
        <v>181</v>
      </c>
      <c r="B12" s="132" t="s">
        <v>63</v>
      </c>
      <c r="C12" s="249"/>
      <c r="D12" s="134">
        <v>0.66</v>
      </c>
      <c r="E12" s="135" t="s">
        <v>219</v>
      </c>
      <c r="F12" s="148">
        <v>1539</v>
      </c>
      <c r="G12" s="117">
        <v>1399</v>
      </c>
      <c r="H12" s="109">
        <v>0</v>
      </c>
      <c r="I12" s="109">
        <v>1050</v>
      </c>
      <c r="J12" s="109">
        <v>0</v>
      </c>
      <c r="K12" s="148">
        <f t="shared" si="0"/>
        <v>1050</v>
      </c>
      <c r="L12" s="158">
        <f t="shared" si="1"/>
        <v>0.2494639027877055</v>
      </c>
      <c r="M12" s="58">
        <v>1399</v>
      </c>
      <c r="N12" s="59">
        <v>0</v>
      </c>
      <c r="O12" s="60">
        <f t="shared" si="2"/>
        <v>1050</v>
      </c>
      <c r="P12" s="15">
        <f t="shared" si="3"/>
        <v>0.2494639027877055</v>
      </c>
      <c r="Q12" s="61">
        <v>1399</v>
      </c>
      <c r="R12" s="62">
        <v>0</v>
      </c>
      <c r="S12" s="63">
        <f t="shared" si="4"/>
        <v>1050</v>
      </c>
      <c r="T12" s="17">
        <f t="shared" si="5"/>
        <v>0.2494639027877055</v>
      </c>
    </row>
    <row r="13" spans="1:20" s="5" customFormat="1" ht="12.75" customHeight="1">
      <c r="A13" s="196" t="s">
        <v>182</v>
      </c>
      <c r="B13" s="132" t="s">
        <v>63</v>
      </c>
      <c r="C13" s="249"/>
      <c r="D13" s="134">
        <v>0.66</v>
      </c>
      <c r="E13" s="135" t="s">
        <v>220</v>
      </c>
      <c r="F13" s="148">
        <v>1539</v>
      </c>
      <c r="G13" s="117">
        <v>1399</v>
      </c>
      <c r="H13" s="109">
        <v>0</v>
      </c>
      <c r="I13" s="109">
        <v>1050</v>
      </c>
      <c r="J13" s="109">
        <v>0</v>
      </c>
      <c r="K13" s="148">
        <f t="shared" si="0"/>
        <v>1050</v>
      </c>
      <c r="L13" s="158">
        <f t="shared" si="1"/>
        <v>0.2494639027877055</v>
      </c>
      <c r="M13" s="58">
        <v>1399</v>
      </c>
      <c r="N13" s="59">
        <v>0</v>
      </c>
      <c r="O13" s="60">
        <f t="shared" si="2"/>
        <v>1050</v>
      </c>
      <c r="P13" s="15">
        <f t="shared" si="3"/>
        <v>0.2494639027877055</v>
      </c>
      <c r="Q13" s="61">
        <v>1399</v>
      </c>
      <c r="R13" s="62">
        <v>0</v>
      </c>
      <c r="S13" s="63">
        <f t="shared" si="4"/>
        <v>1050</v>
      </c>
      <c r="T13" s="17">
        <f t="shared" si="5"/>
        <v>0.2494639027877055</v>
      </c>
    </row>
    <row r="14" spans="1:20" s="5" customFormat="1" ht="12.75" customHeight="1">
      <c r="A14" s="193" t="s">
        <v>179</v>
      </c>
      <c r="B14" s="132" t="s">
        <v>63</v>
      </c>
      <c r="C14" s="249"/>
      <c r="D14" s="134">
        <v>0.66</v>
      </c>
      <c r="E14" s="135" t="s">
        <v>219</v>
      </c>
      <c r="F14" s="148">
        <v>1429</v>
      </c>
      <c r="G14" s="117">
        <v>1299</v>
      </c>
      <c r="H14" s="109">
        <v>0</v>
      </c>
      <c r="I14" s="109">
        <v>975</v>
      </c>
      <c r="J14" s="109">
        <v>12</v>
      </c>
      <c r="K14" s="148">
        <f t="shared" si="0"/>
        <v>963</v>
      </c>
      <c r="L14" s="158">
        <f t="shared" si="1"/>
        <v>0.25866050808314089</v>
      </c>
      <c r="M14" s="175">
        <v>1099</v>
      </c>
      <c r="N14" s="172">
        <v>56</v>
      </c>
      <c r="O14" s="60">
        <f t="shared" si="2"/>
        <v>907</v>
      </c>
      <c r="P14" s="15">
        <f t="shared" si="3"/>
        <v>0.17470427661510465</v>
      </c>
      <c r="Q14" s="175">
        <v>1099</v>
      </c>
      <c r="R14" s="172">
        <v>56</v>
      </c>
      <c r="S14" s="63">
        <f t="shared" si="4"/>
        <v>907</v>
      </c>
      <c r="T14" s="17">
        <f t="shared" si="5"/>
        <v>0.17470427661510465</v>
      </c>
    </row>
    <row r="15" spans="1:20" s="5" customFormat="1" ht="12.75" customHeight="1" thickBot="1">
      <c r="A15" s="197" t="s">
        <v>180</v>
      </c>
      <c r="B15" s="136" t="s">
        <v>63</v>
      </c>
      <c r="C15" s="140"/>
      <c r="D15" s="137">
        <v>0.66</v>
      </c>
      <c r="E15" s="138" t="s">
        <v>220</v>
      </c>
      <c r="F15" s="149">
        <v>1429</v>
      </c>
      <c r="G15" s="64">
        <v>1299</v>
      </c>
      <c r="H15" s="110">
        <v>0</v>
      </c>
      <c r="I15" s="110">
        <v>975</v>
      </c>
      <c r="J15" s="110">
        <v>12</v>
      </c>
      <c r="K15" s="149">
        <f t="shared" si="0"/>
        <v>963</v>
      </c>
      <c r="L15" s="159">
        <f t="shared" si="1"/>
        <v>0.25866050808314089</v>
      </c>
      <c r="M15" s="174">
        <v>1099</v>
      </c>
      <c r="N15" s="170">
        <v>56</v>
      </c>
      <c r="O15" s="67">
        <f t="shared" si="2"/>
        <v>907</v>
      </c>
      <c r="P15" s="16">
        <f t="shared" si="3"/>
        <v>0.17470427661510465</v>
      </c>
      <c r="Q15" s="174">
        <v>1099</v>
      </c>
      <c r="R15" s="170">
        <v>56</v>
      </c>
      <c r="S15" s="70">
        <f t="shared" si="4"/>
        <v>907</v>
      </c>
      <c r="T15" s="18">
        <f t="shared" si="5"/>
        <v>0.17470427661510465</v>
      </c>
    </row>
    <row r="16" spans="1:20" s="5" customFormat="1" ht="12.75" customHeight="1">
      <c r="A16" s="191" t="s">
        <v>185</v>
      </c>
      <c r="B16" s="252" t="s">
        <v>63</v>
      </c>
      <c r="C16" s="253"/>
      <c r="D16" s="255">
        <v>0.83</v>
      </c>
      <c r="E16" s="254" t="s">
        <v>157</v>
      </c>
      <c r="F16" s="150">
        <v>1044</v>
      </c>
      <c r="G16" s="118">
        <v>949</v>
      </c>
      <c r="H16" s="111">
        <v>849</v>
      </c>
      <c r="I16" s="111">
        <v>742</v>
      </c>
      <c r="J16" s="111">
        <v>18</v>
      </c>
      <c r="K16" s="150">
        <f t="shared" si="0"/>
        <v>724</v>
      </c>
      <c r="L16" s="160">
        <f t="shared" si="1"/>
        <v>0.23709167544783982</v>
      </c>
      <c r="M16" s="176">
        <v>699</v>
      </c>
      <c r="N16" s="171">
        <v>131</v>
      </c>
      <c r="O16" s="89">
        <f t="shared" si="2"/>
        <v>593</v>
      </c>
      <c r="P16" s="14">
        <f t="shared" si="3"/>
        <v>0.15164520743919885</v>
      </c>
      <c r="Q16" s="176">
        <v>749</v>
      </c>
      <c r="R16" s="171">
        <v>90</v>
      </c>
      <c r="S16" s="90">
        <f t="shared" si="4"/>
        <v>634</v>
      </c>
      <c r="T16" s="19">
        <f t="shared" si="5"/>
        <v>0.15353805073431243</v>
      </c>
    </row>
    <row r="17" spans="1:20" s="5" customFormat="1" ht="12.75" customHeight="1">
      <c r="A17" s="196" t="s">
        <v>186</v>
      </c>
      <c r="B17" s="132" t="s">
        <v>63</v>
      </c>
      <c r="C17" s="264"/>
      <c r="D17" s="134">
        <v>1.1100000000000001</v>
      </c>
      <c r="E17" s="135" t="s">
        <v>158</v>
      </c>
      <c r="F17" s="148">
        <v>1044</v>
      </c>
      <c r="G17" s="117">
        <v>949</v>
      </c>
      <c r="H17" s="109">
        <v>849</v>
      </c>
      <c r="I17" s="109">
        <v>742</v>
      </c>
      <c r="J17" s="109">
        <v>18</v>
      </c>
      <c r="K17" s="148">
        <f t="shared" si="0"/>
        <v>724</v>
      </c>
      <c r="L17" s="158">
        <f t="shared" si="1"/>
        <v>0.23709167544783982</v>
      </c>
      <c r="M17" s="175">
        <v>699</v>
      </c>
      <c r="N17" s="172">
        <v>132</v>
      </c>
      <c r="O17" s="60">
        <f t="shared" si="2"/>
        <v>592</v>
      </c>
      <c r="P17" s="15">
        <f t="shared" si="3"/>
        <v>0.1530758226037196</v>
      </c>
      <c r="Q17" s="175">
        <v>749</v>
      </c>
      <c r="R17" s="172">
        <v>90</v>
      </c>
      <c r="S17" s="63">
        <f t="shared" si="4"/>
        <v>634</v>
      </c>
      <c r="T17" s="17">
        <f t="shared" si="5"/>
        <v>0.15353805073431243</v>
      </c>
    </row>
    <row r="18" spans="1:20" s="5" customFormat="1" ht="12.75" customHeight="1">
      <c r="A18" s="196" t="s">
        <v>187</v>
      </c>
      <c r="B18" s="132" t="s">
        <v>63</v>
      </c>
      <c r="C18" s="264"/>
      <c r="D18" s="134">
        <v>1.1100000000000001</v>
      </c>
      <c r="E18" s="135" t="s">
        <v>159</v>
      </c>
      <c r="F18" s="148">
        <v>1154</v>
      </c>
      <c r="G18" s="117">
        <v>1049</v>
      </c>
      <c r="H18" s="109">
        <v>949</v>
      </c>
      <c r="I18" s="109">
        <v>829</v>
      </c>
      <c r="J18" s="109">
        <v>16</v>
      </c>
      <c r="K18" s="148">
        <f t="shared" si="0"/>
        <v>813</v>
      </c>
      <c r="L18" s="158">
        <f t="shared" si="1"/>
        <v>0.224976167778837</v>
      </c>
      <c r="M18" s="175">
        <v>799</v>
      </c>
      <c r="N18" s="172">
        <v>131</v>
      </c>
      <c r="O18" s="60">
        <f t="shared" si="2"/>
        <v>682</v>
      </c>
      <c r="P18" s="15">
        <f t="shared" si="3"/>
        <v>0.14643304130162704</v>
      </c>
      <c r="Q18" s="175">
        <v>849</v>
      </c>
      <c r="R18" s="172">
        <v>88</v>
      </c>
      <c r="S18" s="63">
        <f t="shared" si="4"/>
        <v>725</v>
      </c>
      <c r="T18" s="17">
        <f t="shared" si="5"/>
        <v>0.14605418138987045</v>
      </c>
    </row>
    <row r="19" spans="1:20" s="5" customFormat="1" ht="12.75" customHeight="1">
      <c r="A19" s="193" t="s">
        <v>279</v>
      </c>
      <c r="B19" s="132" t="s">
        <v>63</v>
      </c>
      <c r="C19" s="264"/>
      <c r="D19" s="255">
        <v>0.83</v>
      </c>
      <c r="E19" s="135" t="s">
        <v>287</v>
      </c>
      <c r="F19" s="148">
        <v>1264</v>
      </c>
      <c r="G19" s="117">
        <v>1149</v>
      </c>
      <c r="H19" s="109">
        <v>1049</v>
      </c>
      <c r="I19" s="109">
        <v>894</v>
      </c>
      <c r="J19" s="109">
        <v>11</v>
      </c>
      <c r="K19" s="148">
        <f t="shared" si="0"/>
        <v>883</v>
      </c>
      <c r="L19" s="158">
        <f t="shared" si="1"/>
        <v>0.23150565709312446</v>
      </c>
      <c r="M19" s="175">
        <v>849</v>
      </c>
      <c r="N19" s="172">
        <v>170</v>
      </c>
      <c r="O19" s="60">
        <f t="shared" si="2"/>
        <v>713</v>
      </c>
      <c r="P19" s="15">
        <f t="shared" si="3"/>
        <v>0.16018845700824499</v>
      </c>
      <c r="Q19" s="175">
        <v>799</v>
      </c>
      <c r="R19" s="172">
        <v>212</v>
      </c>
      <c r="S19" s="63">
        <f t="shared" si="4"/>
        <v>671</v>
      </c>
      <c r="T19" s="17">
        <f t="shared" si="5"/>
        <v>0.16020025031289112</v>
      </c>
    </row>
    <row r="20" spans="1:20" s="5" customFormat="1" ht="12.75" customHeight="1">
      <c r="A20" s="196" t="s">
        <v>281</v>
      </c>
      <c r="B20" s="132" t="s">
        <v>63</v>
      </c>
      <c r="C20" s="264"/>
      <c r="D20" s="134">
        <v>1.1100000000000001</v>
      </c>
      <c r="E20" s="135" t="s">
        <v>285</v>
      </c>
      <c r="F20" s="148">
        <v>1264</v>
      </c>
      <c r="G20" s="117">
        <v>1149</v>
      </c>
      <c r="H20" s="109">
        <v>1049</v>
      </c>
      <c r="I20" s="109">
        <v>894</v>
      </c>
      <c r="J20" s="109">
        <v>11</v>
      </c>
      <c r="K20" s="148">
        <f t="shared" si="0"/>
        <v>883</v>
      </c>
      <c r="L20" s="158">
        <f t="shared" si="1"/>
        <v>0.23150565709312446</v>
      </c>
      <c r="M20" s="175">
        <v>849</v>
      </c>
      <c r="N20" s="172">
        <v>170</v>
      </c>
      <c r="O20" s="60">
        <f t="shared" si="2"/>
        <v>713</v>
      </c>
      <c r="P20" s="15">
        <f t="shared" si="3"/>
        <v>0.16018845700824499</v>
      </c>
      <c r="Q20" s="175">
        <v>799</v>
      </c>
      <c r="R20" s="172">
        <v>212</v>
      </c>
      <c r="S20" s="63">
        <f t="shared" si="4"/>
        <v>671</v>
      </c>
      <c r="T20" s="17">
        <f t="shared" si="5"/>
        <v>0.16020025031289112</v>
      </c>
    </row>
    <row r="21" spans="1:20" s="5" customFormat="1" ht="12.75" customHeight="1">
      <c r="A21" s="196" t="s">
        <v>282</v>
      </c>
      <c r="B21" s="132" t="s">
        <v>63</v>
      </c>
      <c r="C21" s="264"/>
      <c r="D21" s="134">
        <v>1.1100000000000001</v>
      </c>
      <c r="E21" s="135" t="s">
        <v>286</v>
      </c>
      <c r="F21" s="148">
        <v>1374</v>
      </c>
      <c r="G21" s="117">
        <v>1249</v>
      </c>
      <c r="H21" s="109">
        <v>1149</v>
      </c>
      <c r="I21" s="109">
        <v>979</v>
      </c>
      <c r="J21" s="109">
        <v>12</v>
      </c>
      <c r="K21" s="148">
        <f t="shared" si="0"/>
        <v>967</v>
      </c>
      <c r="L21" s="158">
        <f t="shared" si="1"/>
        <v>0.22578062449959968</v>
      </c>
      <c r="M21" s="175">
        <v>949</v>
      </c>
      <c r="N21" s="172">
        <v>170</v>
      </c>
      <c r="O21" s="60">
        <f t="shared" si="2"/>
        <v>797</v>
      </c>
      <c r="P21" s="15">
        <f t="shared" si="3"/>
        <v>0.1601685985247629</v>
      </c>
      <c r="Q21" s="175">
        <v>899</v>
      </c>
      <c r="R21" s="172">
        <v>212</v>
      </c>
      <c r="S21" s="63">
        <f t="shared" si="4"/>
        <v>755</v>
      </c>
      <c r="T21" s="17">
        <f t="shared" si="5"/>
        <v>0.16017797552836485</v>
      </c>
    </row>
    <row r="22" spans="1:20" s="5" customFormat="1" ht="12.75" customHeight="1">
      <c r="A22" s="193" t="s">
        <v>280</v>
      </c>
      <c r="B22" s="132" t="s">
        <v>63</v>
      </c>
      <c r="C22" s="264"/>
      <c r="D22" s="255">
        <v>0.83</v>
      </c>
      <c r="E22" s="135" t="s">
        <v>287</v>
      </c>
      <c r="F22" s="148">
        <v>1154</v>
      </c>
      <c r="G22" s="117">
        <v>1049</v>
      </c>
      <c r="H22" s="109">
        <v>949</v>
      </c>
      <c r="I22" s="109">
        <v>809</v>
      </c>
      <c r="J22" s="111">
        <v>10</v>
      </c>
      <c r="K22" s="148">
        <f t="shared" si="0"/>
        <v>799</v>
      </c>
      <c r="L22" s="158">
        <f t="shared" si="1"/>
        <v>0.23832221163012393</v>
      </c>
      <c r="M22" s="175">
        <v>799</v>
      </c>
      <c r="N22" s="172">
        <v>128</v>
      </c>
      <c r="O22" s="60">
        <f t="shared" si="2"/>
        <v>671</v>
      </c>
      <c r="P22" s="15">
        <f t="shared" si="3"/>
        <v>0.16020025031289112</v>
      </c>
      <c r="Q22" s="175">
        <v>799</v>
      </c>
      <c r="R22" s="172">
        <v>128</v>
      </c>
      <c r="S22" s="63">
        <f t="shared" si="4"/>
        <v>671</v>
      </c>
      <c r="T22" s="17">
        <f t="shared" si="5"/>
        <v>0.16020025031289112</v>
      </c>
    </row>
    <row r="23" spans="1:20" s="5" customFormat="1" ht="12.75" customHeight="1">
      <c r="A23" s="196" t="s">
        <v>283</v>
      </c>
      <c r="B23" s="132" t="s">
        <v>63</v>
      </c>
      <c r="C23" s="264"/>
      <c r="D23" s="134">
        <v>1.1100000000000001</v>
      </c>
      <c r="E23" s="135" t="s">
        <v>285</v>
      </c>
      <c r="F23" s="148">
        <v>1154</v>
      </c>
      <c r="G23" s="117">
        <v>1049</v>
      </c>
      <c r="H23" s="109">
        <v>949</v>
      </c>
      <c r="I23" s="109">
        <v>809</v>
      </c>
      <c r="J23" s="109">
        <v>10</v>
      </c>
      <c r="K23" s="148">
        <f t="shared" si="0"/>
        <v>799</v>
      </c>
      <c r="L23" s="158">
        <f t="shared" si="1"/>
        <v>0.23832221163012393</v>
      </c>
      <c r="M23" s="175">
        <v>799</v>
      </c>
      <c r="N23" s="172">
        <v>128</v>
      </c>
      <c r="O23" s="60">
        <f t="shared" si="2"/>
        <v>671</v>
      </c>
      <c r="P23" s="15">
        <f t="shared" si="3"/>
        <v>0.16020025031289112</v>
      </c>
      <c r="Q23" s="175">
        <v>799</v>
      </c>
      <c r="R23" s="172">
        <v>128</v>
      </c>
      <c r="S23" s="63">
        <f t="shared" si="4"/>
        <v>671</v>
      </c>
      <c r="T23" s="17">
        <f t="shared" si="5"/>
        <v>0.16020025031289112</v>
      </c>
    </row>
    <row r="24" spans="1:20" s="5" customFormat="1" ht="12.75" customHeight="1">
      <c r="A24" s="196" t="s">
        <v>284</v>
      </c>
      <c r="B24" s="132" t="s">
        <v>63</v>
      </c>
      <c r="C24" s="264"/>
      <c r="D24" s="134">
        <v>1.1100000000000001</v>
      </c>
      <c r="E24" s="135" t="s">
        <v>286</v>
      </c>
      <c r="F24" s="148">
        <v>1264</v>
      </c>
      <c r="G24" s="117">
        <v>1149</v>
      </c>
      <c r="H24" s="109">
        <v>1049</v>
      </c>
      <c r="I24" s="109">
        <v>894</v>
      </c>
      <c r="J24" s="109">
        <v>11</v>
      </c>
      <c r="K24" s="148">
        <f t="shared" si="0"/>
        <v>883</v>
      </c>
      <c r="L24" s="158">
        <f t="shared" si="1"/>
        <v>0.23150565709312446</v>
      </c>
      <c r="M24" s="175">
        <v>899</v>
      </c>
      <c r="N24" s="172">
        <v>128</v>
      </c>
      <c r="O24" s="60">
        <f t="shared" si="2"/>
        <v>755</v>
      </c>
      <c r="P24" s="15">
        <f t="shared" si="3"/>
        <v>0.16017797552836485</v>
      </c>
      <c r="Q24" s="175">
        <v>899</v>
      </c>
      <c r="R24" s="172">
        <v>128</v>
      </c>
      <c r="S24" s="63">
        <f t="shared" si="4"/>
        <v>755</v>
      </c>
      <c r="T24" s="17">
        <f t="shared" si="5"/>
        <v>0.16017797552836485</v>
      </c>
    </row>
    <row r="25" spans="1:20" s="5" customFormat="1" ht="12.75" customHeight="1">
      <c r="A25" s="193" t="s">
        <v>288</v>
      </c>
      <c r="B25" s="132" t="s">
        <v>63</v>
      </c>
      <c r="C25" s="264"/>
      <c r="D25" s="255">
        <v>0.83</v>
      </c>
      <c r="E25" s="135" t="s">
        <v>294</v>
      </c>
      <c r="F25" s="148">
        <v>1374</v>
      </c>
      <c r="G25" s="117">
        <v>1249</v>
      </c>
      <c r="H25" s="109">
        <v>1149</v>
      </c>
      <c r="I25" s="109">
        <v>943</v>
      </c>
      <c r="J25" s="109">
        <v>24</v>
      </c>
      <c r="K25" s="148">
        <f t="shared" si="0"/>
        <v>919</v>
      </c>
      <c r="L25" s="158">
        <f t="shared" si="1"/>
        <v>0.26421136909527621</v>
      </c>
      <c r="M25" s="175">
        <v>899</v>
      </c>
      <c r="N25" s="172">
        <v>206</v>
      </c>
      <c r="O25" s="60">
        <f t="shared" si="2"/>
        <v>713</v>
      </c>
      <c r="P25" s="15">
        <f t="shared" si="3"/>
        <v>0.20689655172413793</v>
      </c>
      <c r="Q25" s="175">
        <v>949</v>
      </c>
      <c r="R25" s="172">
        <v>165</v>
      </c>
      <c r="S25" s="63">
        <f t="shared" si="4"/>
        <v>754</v>
      </c>
      <c r="T25" s="17">
        <f t="shared" si="5"/>
        <v>0.20547945205479451</v>
      </c>
    </row>
    <row r="26" spans="1:20" s="5" customFormat="1" ht="12.75" customHeight="1">
      <c r="A26" s="196" t="s">
        <v>289</v>
      </c>
      <c r="B26" s="132" t="s">
        <v>63</v>
      </c>
      <c r="C26" s="264"/>
      <c r="D26" s="134">
        <v>1.1100000000000001</v>
      </c>
      <c r="E26" s="135" t="s">
        <v>295</v>
      </c>
      <c r="F26" s="148">
        <v>1374</v>
      </c>
      <c r="G26" s="117">
        <v>1249</v>
      </c>
      <c r="H26" s="109">
        <v>1149</v>
      </c>
      <c r="I26" s="109">
        <v>943</v>
      </c>
      <c r="J26" s="109">
        <v>24</v>
      </c>
      <c r="K26" s="148">
        <f t="shared" si="0"/>
        <v>919</v>
      </c>
      <c r="L26" s="158">
        <f t="shared" si="1"/>
        <v>0.26421136909527621</v>
      </c>
      <c r="M26" s="175">
        <v>899</v>
      </c>
      <c r="N26" s="172">
        <v>206</v>
      </c>
      <c r="O26" s="60">
        <f t="shared" si="2"/>
        <v>713</v>
      </c>
      <c r="P26" s="15">
        <f t="shared" si="3"/>
        <v>0.20689655172413793</v>
      </c>
      <c r="Q26" s="175">
        <v>949</v>
      </c>
      <c r="R26" s="172">
        <v>165</v>
      </c>
      <c r="S26" s="63">
        <f t="shared" si="4"/>
        <v>754</v>
      </c>
      <c r="T26" s="17">
        <f t="shared" si="5"/>
        <v>0.20547945205479451</v>
      </c>
    </row>
    <row r="27" spans="1:20" s="5" customFormat="1" ht="12.75" customHeight="1">
      <c r="A27" s="196" t="s">
        <v>290</v>
      </c>
      <c r="B27" s="132" t="s">
        <v>63</v>
      </c>
      <c r="C27" s="264"/>
      <c r="D27" s="134">
        <v>1.1100000000000001</v>
      </c>
      <c r="E27" s="135" t="s">
        <v>296</v>
      </c>
      <c r="F27" s="148">
        <v>1484</v>
      </c>
      <c r="G27" s="117">
        <v>1349</v>
      </c>
      <c r="H27" s="109">
        <v>1249</v>
      </c>
      <c r="I27" s="109">
        <v>1025</v>
      </c>
      <c r="J27" s="109">
        <v>26</v>
      </c>
      <c r="K27" s="148">
        <f t="shared" si="0"/>
        <v>999</v>
      </c>
      <c r="L27" s="158">
        <f t="shared" si="1"/>
        <v>0.25945144551519644</v>
      </c>
      <c r="M27" s="175">
        <v>999</v>
      </c>
      <c r="N27" s="172">
        <v>206</v>
      </c>
      <c r="O27" s="60">
        <f t="shared" si="2"/>
        <v>793</v>
      </c>
      <c r="P27" s="15">
        <f t="shared" si="3"/>
        <v>0.20620620620620619</v>
      </c>
      <c r="Q27" s="175">
        <v>1049</v>
      </c>
      <c r="R27" s="172">
        <v>165</v>
      </c>
      <c r="S27" s="63">
        <f t="shared" si="4"/>
        <v>834</v>
      </c>
      <c r="T27" s="17">
        <f t="shared" si="5"/>
        <v>0.20495710200190659</v>
      </c>
    </row>
    <row r="28" spans="1:20" s="5" customFormat="1" ht="12.75" customHeight="1">
      <c r="A28" s="193" t="s">
        <v>291</v>
      </c>
      <c r="B28" s="132" t="s">
        <v>63</v>
      </c>
      <c r="C28" s="264"/>
      <c r="D28" s="255">
        <v>0.83</v>
      </c>
      <c r="E28" s="135" t="s">
        <v>294</v>
      </c>
      <c r="F28" s="148">
        <v>1264</v>
      </c>
      <c r="G28" s="117">
        <v>1149</v>
      </c>
      <c r="H28" s="109">
        <v>1049</v>
      </c>
      <c r="I28" s="109">
        <v>861</v>
      </c>
      <c r="J28" s="109">
        <v>22</v>
      </c>
      <c r="K28" s="148">
        <f t="shared" si="0"/>
        <v>839</v>
      </c>
      <c r="L28" s="158">
        <f t="shared" si="1"/>
        <v>0.26979982593559615</v>
      </c>
      <c r="M28" s="175">
        <v>849</v>
      </c>
      <c r="N28" s="172">
        <v>165</v>
      </c>
      <c r="O28" s="60">
        <f t="shared" si="2"/>
        <v>674</v>
      </c>
      <c r="P28" s="15">
        <f t="shared" si="3"/>
        <v>0.2061248527679623</v>
      </c>
      <c r="Q28" s="175">
        <v>899</v>
      </c>
      <c r="R28" s="172">
        <v>124</v>
      </c>
      <c r="S28" s="63">
        <f t="shared" si="4"/>
        <v>715</v>
      </c>
      <c r="T28" s="17">
        <f t="shared" si="5"/>
        <v>0.20467185761957732</v>
      </c>
    </row>
    <row r="29" spans="1:20" s="5" customFormat="1" ht="12.75" customHeight="1">
      <c r="A29" s="196" t="s">
        <v>292</v>
      </c>
      <c r="B29" s="132" t="s">
        <v>63</v>
      </c>
      <c r="C29" s="264"/>
      <c r="D29" s="134">
        <v>1.1100000000000001</v>
      </c>
      <c r="E29" s="135" t="s">
        <v>295</v>
      </c>
      <c r="F29" s="148">
        <v>1264</v>
      </c>
      <c r="G29" s="117">
        <v>1149</v>
      </c>
      <c r="H29" s="109">
        <v>1049</v>
      </c>
      <c r="I29" s="109">
        <v>861</v>
      </c>
      <c r="J29" s="109">
        <v>22</v>
      </c>
      <c r="K29" s="148">
        <f t="shared" si="0"/>
        <v>839</v>
      </c>
      <c r="L29" s="158">
        <f t="shared" si="1"/>
        <v>0.26979982593559615</v>
      </c>
      <c r="M29" s="175">
        <v>849</v>
      </c>
      <c r="N29" s="172">
        <v>165</v>
      </c>
      <c r="O29" s="60">
        <f t="shared" si="2"/>
        <v>674</v>
      </c>
      <c r="P29" s="15">
        <f t="shared" si="3"/>
        <v>0.2061248527679623</v>
      </c>
      <c r="Q29" s="175">
        <v>899</v>
      </c>
      <c r="R29" s="172">
        <v>124</v>
      </c>
      <c r="S29" s="63">
        <f t="shared" si="4"/>
        <v>715</v>
      </c>
      <c r="T29" s="17">
        <f t="shared" si="5"/>
        <v>0.20467185761957732</v>
      </c>
    </row>
    <row r="30" spans="1:20" s="5" customFormat="1" ht="12.75" customHeight="1">
      <c r="A30" s="196" t="s">
        <v>293</v>
      </c>
      <c r="B30" s="132" t="s">
        <v>63</v>
      </c>
      <c r="C30" s="264"/>
      <c r="D30" s="134">
        <v>1.1100000000000001</v>
      </c>
      <c r="E30" s="135" t="s">
        <v>296</v>
      </c>
      <c r="F30" s="148">
        <v>1374</v>
      </c>
      <c r="G30" s="117">
        <v>1249</v>
      </c>
      <c r="H30" s="109">
        <v>1149</v>
      </c>
      <c r="I30" s="109">
        <v>943</v>
      </c>
      <c r="J30" s="109">
        <v>24</v>
      </c>
      <c r="K30" s="148">
        <f t="shared" si="0"/>
        <v>919</v>
      </c>
      <c r="L30" s="158">
        <f t="shared" si="1"/>
        <v>0.26421136909527621</v>
      </c>
      <c r="M30" s="175">
        <v>949</v>
      </c>
      <c r="N30" s="172">
        <v>165</v>
      </c>
      <c r="O30" s="60">
        <f t="shared" si="2"/>
        <v>754</v>
      </c>
      <c r="P30" s="15">
        <f t="shared" si="3"/>
        <v>0.20547945205479451</v>
      </c>
      <c r="Q30" s="175">
        <v>999</v>
      </c>
      <c r="R30" s="172">
        <v>124</v>
      </c>
      <c r="S30" s="63">
        <f t="shared" si="4"/>
        <v>795</v>
      </c>
      <c r="T30" s="17">
        <f t="shared" si="5"/>
        <v>0.20420420420420421</v>
      </c>
    </row>
    <row r="31" spans="1:20" s="5" customFormat="1" ht="12.75" customHeight="1">
      <c r="A31" s="193" t="s">
        <v>297</v>
      </c>
      <c r="B31" s="132" t="s">
        <v>63</v>
      </c>
      <c r="C31" s="264"/>
      <c r="D31" s="255">
        <v>0.83</v>
      </c>
      <c r="E31" s="135" t="s">
        <v>303</v>
      </c>
      <c r="F31" s="148">
        <v>1594</v>
      </c>
      <c r="G31" s="117">
        <v>1449</v>
      </c>
      <c r="H31" s="109">
        <v>1249</v>
      </c>
      <c r="I31" s="109">
        <v>1015</v>
      </c>
      <c r="J31" s="109">
        <v>0</v>
      </c>
      <c r="K31" s="148">
        <f t="shared" si="0"/>
        <v>1015</v>
      </c>
      <c r="L31" s="158">
        <f t="shared" si="1"/>
        <v>0.29951690821256038</v>
      </c>
      <c r="M31" s="175">
        <v>949</v>
      </c>
      <c r="N31" s="172">
        <v>244</v>
      </c>
      <c r="O31" s="60">
        <f t="shared" si="2"/>
        <v>771</v>
      </c>
      <c r="P31" s="15">
        <f t="shared" si="3"/>
        <v>0.18756585879873552</v>
      </c>
      <c r="Q31" s="175">
        <v>1049</v>
      </c>
      <c r="R31" s="172">
        <v>162</v>
      </c>
      <c r="S31" s="63">
        <f t="shared" si="4"/>
        <v>853</v>
      </c>
      <c r="T31" s="17">
        <f t="shared" si="5"/>
        <v>0.18684461391801716</v>
      </c>
    </row>
    <row r="32" spans="1:20" s="5" customFormat="1" ht="12.75" customHeight="1">
      <c r="A32" s="196" t="s">
        <v>298</v>
      </c>
      <c r="B32" s="132" t="s">
        <v>63</v>
      </c>
      <c r="C32" s="264"/>
      <c r="D32" s="134">
        <v>1.1100000000000001</v>
      </c>
      <c r="E32" s="135" t="s">
        <v>295</v>
      </c>
      <c r="F32" s="148">
        <v>1594</v>
      </c>
      <c r="G32" s="117">
        <v>1449</v>
      </c>
      <c r="H32" s="109">
        <v>1249</v>
      </c>
      <c r="I32" s="109">
        <v>1015</v>
      </c>
      <c r="J32" s="109">
        <v>0</v>
      </c>
      <c r="K32" s="148">
        <f t="shared" si="0"/>
        <v>1015</v>
      </c>
      <c r="L32" s="158">
        <f t="shared" ref="L32:L98" si="6">IFERROR((G32-K32)/G32, " ")</f>
        <v>0.29951690821256038</v>
      </c>
      <c r="M32" s="175">
        <v>949</v>
      </c>
      <c r="N32" s="172">
        <v>244</v>
      </c>
      <c r="O32" s="60">
        <f t="shared" si="2"/>
        <v>771</v>
      </c>
      <c r="P32" s="15">
        <f t="shared" si="3"/>
        <v>0.18756585879873552</v>
      </c>
      <c r="Q32" s="175">
        <v>1049</v>
      </c>
      <c r="R32" s="172">
        <v>162</v>
      </c>
      <c r="S32" s="63">
        <f t="shared" si="4"/>
        <v>853</v>
      </c>
      <c r="T32" s="17">
        <f t="shared" si="5"/>
        <v>0.18684461391801716</v>
      </c>
    </row>
    <row r="33" spans="1:20" s="5" customFormat="1" ht="12.75" customHeight="1">
      <c r="A33" s="196" t="s">
        <v>299</v>
      </c>
      <c r="B33" s="132" t="s">
        <v>63</v>
      </c>
      <c r="C33" s="264"/>
      <c r="D33" s="134">
        <v>1.1100000000000001</v>
      </c>
      <c r="E33" s="135" t="s">
        <v>304</v>
      </c>
      <c r="F33" s="148">
        <v>1704</v>
      </c>
      <c r="G33" s="117">
        <v>1549</v>
      </c>
      <c r="H33" s="109">
        <v>1349</v>
      </c>
      <c r="I33" s="109">
        <v>1096</v>
      </c>
      <c r="J33" s="109">
        <v>0</v>
      </c>
      <c r="K33" s="148">
        <f t="shared" si="0"/>
        <v>1096</v>
      </c>
      <c r="L33" s="158">
        <f t="shared" si="6"/>
        <v>0.29244673983214975</v>
      </c>
      <c r="M33" s="175">
        <v>1049</v>
      </c>
      <c r="N33" s="172">
        <v>244</v>
      </c>
      <c r="O33" s="60">
        <f t="shared" si="2"/>
        <v>852</v>
      </c>
      <c r="P33" s="15">
        <f t="shared" si="3"/>
        <v>0.18779790276453764</v>
      </c>
      <c r="Q33" s="175">
        <v>1149</v>
      </c>
      <c r="R33" s="172">
        <v>162</v>
      </c>
      <c r="S33" s="63">
        <f t="shared" ref="S33:S96" si="7">K33-R33</f>
        <v>934</v>
      </c>
      <c r="T33" s="17">
        <f t="shared" ref="T33:T96" si="8">(Q33-S33)/Q33</f>
        <v>0.18711923411662315</v>
      </c>
    </row>
    <row r="34" spans="1:20" s="5" customFormat="1" ht="12.75" customHeight="1">
      <c r="A34" s="193" t="s">
        <v>300</v>
      </c>
      <c r="B34" s="132" t="s">
        <v>63</v>
      </c>
      <c r="C34" s="264"/>
      <c r="D34" s="255">
        <v>0.83</v>
      </c>
      <c r="E34" s="135" t="s">
        <v>303</v>
      </c>
      <c r="F34" s="148">
        <v>1484</v>
      </c>
      <c r="G34" s="117">
        <v>1349</v>
      </c>
      <c r="H34" s="109">
        <v>1149</v>
      </c>
      <c r="I34" s="109">
        <v>934</v>
      </c>
      <c r="J34" s="109">
        <v>0</v>
      </c>
      <c r="K34" s="148">
        <f t="shared" ref="K34:K98" si="9">IFERROR(I34-J34,I34)</f>
        <v>934</v>
      </c>
      <c r="L34" s="158">
        <f t="shared" si="6"/>
        <v>0.30763528539659007</v>
      </c>
      <c r="M34" s="175">
        <v>899</v>
      </c>
      <c r="N34" s="172">
        <v>203</v>
      </c>
      <c r="O34" s="60">
        <f t="shared" si="2"/>
        <v>731</v>
      </c>
      <c r="P34" s="15">
        <f t="shared" si="3"/>
        <v>0.18687430478309233</v>
      </c>
      <c r="Q34" s="175">
        <v>999</v>
      </c>
      <c r="R34" s="172">
        <v>121</v>
      </c>
      <c r="S34" s="63">
        <f t="shared" si="7"/>
        <v>813</v>
      </c>
      <c r="T34" s="17">
        <f t="shared" si="8"/>
        <v>0.18618618618618618</v>
      </c>
    </row>
    <row r="35" spans="1:20" s="5" customFormat="1" ht="12.75" customHeight="1">
      <c r="A35" s="196" t="s">
        <v>301</v>
      </c>
      <c r="B35" s="132" t="s">
        <v>63</v>
      </c>
      <c r="C35" s="264"/>
      <c r="D35" s="134">
        <v>1.1100000000000001</v>
      </c>
      <c r="E35" s="135" t="s">
        <v>295</v>
      </c>
      <c r="F35" s="148">
        <v>1484</v>
      </c>
      <c r="G35" s="117">
        <v>1349</v>
      </c>
      <c r="H35" s="109">
        <v>1149</v>
      </c>
      <c r="I35" s="109">
        <v>934</v>
      </c>
      <c r="J35" s="109">
        <v>0</v>
      </c>
      <c r="K35" s="148">
        <f t="shared" si="9"/>
        <v>934</v>
      </c>
      <c r="L35" s="158">
        <f t="shared" si="6"/>
        <v>0.30763528539659007</v>
      </c>
      <c r="M35" s="175">
        <v>899</v>
      </c>
      <c r="N35" s="172">
        <v>203</v>
      </c>
      <c r="O35" s="60">
        <f t="shared" si="2"/>
        <v>731</v>
      </c>
      <c r="P35" s="15">
        <f t="shared" si="3"/>
        <v>0.18687430478309233</v>
      </c>
      <c r="Q35" s="175">
        <v>999</v>
      </c>
      <c r="R35" s="172">
        <v>121</v>
      </c>
      <c r="S35" s="63">
        <f t="shared" si="7"/>
        <v>813</v>
      </c>
      <c r="T35" s="17">
        <f t="shared" si="8"/>
        <v>0.18618618618618618</v>
      </c>
    </row>
    <row r="36" spans="1:20" s="5" customFormat="1" ht="12.75" customHeight="1">
      <c r="A36" s="196" t="s">
        <v>302</v>
      </c>
      <c r="B36" s="132" t="s">
        <v>63</v>
      </c>
      <c r="C36" s="264"/>
      <c r="D36" s="134">
        <v>1.1100000000000001</v>
      </c>
      <c r="E36" s="135" t="s">
        <v>304</v>
      </c>
      <c r="F36" s="148">
        <v>1594</v>
      </c>
      <c r="G36" s="117">
        <v>1449</v>
      </c>
      <c r="H36" s="109">
        <v>1249</v>
      </c>
      <c r="I36" s="109">
        <v>1015</v>
      </c>
      <c r="J36" s="109">
        <v>0</v>
      </c>
      <c r="K36" s="148">
        <f t="shared" si="9"/>
        <v>1015</v>
      </c>
      <c r="L36" s="158">
        <f t="shared" si="6"/>
        <v>0.29951690821256038</v>
      </c>
      <c r="M36" s="175">
        <v>999</v>
      </c>
      <c r="N36" s="172">
        <v>203</v>
      </c>
      <c r="O36" s="60">
        <f t="shared" si="2"/>
        <v>812</v>
      </c>
      <c r="P36" s="15">
        <f t="shared" si="3"/>
        <v>0.18718718718718719</v>
      </c>
      <c r="Q36" s="175">
        <v>1099</v>
      </c>
      <c r="R36" s="172">
        <v>121</v>
      </c>
      <c r="S36" s="63">
        <f t="shared" si="7"/>
        <v>894</v>
      </c>
      <c r="T36" s="17">
        <f t="shared" si="8"/>
        <v>0.18653321201091902</v>
      </c>
    </row>
    <row r="37" spans="1:20" s="5" customFormat="1" ht="12.75" customHeight="1">
      <c r="A37" s="239" t="s">
        <v>149</v>
      </c>
      <c r="B37" s="132" t="s">
        <v>63</v>
      </c>
      <c r="C37" s="263" t="s">
        <v>905</v>
      </c>
      <c r="D37" s="134">
        <v>0.83</v>
      </c>
      <c r="E37" s="135" t="s">
        <v>221</v>
      </c>
      <c r="F37" s="148">
        <v>1814</v>
      </c>
      <c r="G37" s="206">
        <v>1649</v>
      </c>
      <c r="H37" s="109">
        <v>1349</v>
      </c>
      <c r="I37" s="109">
        <v>1109</v>
      </c>
      <c r="J37" s="109">
        <v>0</v>
      </c>
      <c r="K37" s="148">
        <f t="shared" si="9"/>
        <v>1109</v>
      </c>
      <c r="L37" s="158">
        <f t="shared" si="6"/>
        <v>0.32747119466343239</v>
      </c>
      <c r="M37" s="175">
        <v>1099</v>
      </c>
      <c r="N37" s="172">
        <v>205</v>
      </c>
      <c r="O37" s="60">
        <f t="shared" si="2"/>
        <v>904</v>
      </c>
      <c r="P37" s="15">
        <f t="shared" si="3"/>
        <v>0.17743403093721566</v>
      </c>
      <c r="Q37" s="61">
        <v>1649</v>
      </c>
      <c r="R37" s="62">
        <v>0</v>
      </c>
      <c r="S37" s="63">
        <f t="shared" si="7"/>
        <v>1109</v>
      </c>
      <c r="T37" s="17">
        <f t="shared" si="8"/>
        <v>0.32747119466343239</v>
      </c>
    </row>
    <row r="38" spans="1:20" s="5" customFormat="1" ht="12.75" customHeight="1">
      <c r="A38" s="196" t="s">
        <v>188</v>
      </c>
      <c r="B38" s="132" t="s">
        <v>63</v>
      </c>
      <c r="C38" s="263" t="s">
        <v>905</v>
      </c>
      <c r="D38" s="134">
        <v>1.1100000000000001</v>
      </c>
      <c r="E38" s="135" t="s">
        <v>222</v>
      </c>
      <c r="F38" s="148">
        <v>1814</v>
      </c>
      <c r="G38" s="181">
        <v>1649</v>
      </c>
      <c r="H38" s="109">
        <v>1349</v>
      </c>
      <c r="I38" s="109">
        <v>1109</v>
      </c>
      <c r="J38" s="109">
        <v>0</v>
      </c>
      <c r="K38" s="148">
        <f t="shared" si="9"/>
        <v>1109</v>
      </c>
      <c r="L38" s="158">
        <f t="shared" si="6"/>
        <v>0.32747119466343239</v>
      </c>
      <c r="M38" s="175">
        <v>1099</v>
      </c>
      <c r="N38" s="172">
        <v>205</v>
      </c>
      <c r="O38" s="60">
        <f t="shared" si="2"/>
        <v>904</v>
      </c>
      <c r="P38" s="15">
        <f t="shared" si="3"/>
        <v>0.17743403093721566</v>
      </c>
      <c r="Q38" s="61">
        <v>1649</v>
      </c>
      <c r="R38" s="62">
        <v>0</v>
      </c>
      <c r="S38" s="63">
        <f t="shared" si="7"/>
        <v>1109</v>
      </c>
      <c r="T38" s="17">
        <f t="shared" si="8"/>
        <v>0.32747119466343239</v>
      </c>
    </row>
    <row r="39" spans="1:20" s="5" customFormat="1" ht="12.75" customHeight="1">
      <c r="A39" s="196" t="s">
        <v>189</v>
      </c>
      <c r="B39" s="132" t="s">
        <v>63</v>
      </c>
      <c r="C39" s="263" t="s">
        <v>905</v>
      </c>
      <c r="D39" s="134">
        <v>1.1100000000000001</v>
      </c>
      <c r="E39" s="135" t="s">
        <v>223</v>
      </c>
      <c r="F39" s="148">
        <v>1924</v>
      </c>
      <c r="G39" s="181">
        <v>1749</v>
      </c>
      <c r="H39" s="109">
        <v>1449</v>
      </c>
      <c r="I39" s="109">
        <v>1192</v>
      </c>
      <c r="J39" s="109">
        <v>0</v>
      </c>
      <c r="K39" s="148">
        <f t="shared" si="9"/>
        <v>1192</v>
      </c>
      <c r="L39" s="158">
        <f t="shared" si="6"/>
        <v>0.31846769582618639</v>
      </c>
      <c r="M39" s="175">
        <v>1199</v>
      </c>
      <c r="N39" s="172">
        <v>205</v>
      </c>
      <c r="O39" s="60">
        <f t="shared" si="2"/>
        <v>987</v>
      </c>
      <c r="P39" s="15">
        <f t="shared" si="3"/>
        <v>0.17681401167639699</v>
      </c>
      <c r="Q39" s="61">
        <v>1749</v>
      </c>
      <c r="R39" s="62">
        <v>0</v>
      </c>
      <c r="S39" s="63">
        <f t="shared" si="7"/>
        <v>1192</v>
      </c>
      <c r="T39" s="17">
        <f t="shared" si="8"/>
        <v>0.31846769582618639</v>
      </c>
    </row>
    <row r="40" spans="1:20" s="5" customFormat="1" ht="12.75" customHeight="1">
      <c r="A40" s="239" t="s">
        <v>899</v>
      </c>
      <c r="B40" s="132" t="s">
        <v>63</v>
      </c>
      <c r="C40" s="249" t="s">
        <v>5</v>
      </c>
      <c r="D40" s="134">
        <v>0.83</v>
      </c>
      <c r="E40" s="135" t="s">
        <v>900</v>
      </c>
      <c r="F40" s="148">
        <v>1759</v>
      </c>
      <c r="G40" s="301">
        <v>1599</v>
      </c>
      <c r="H40" s="109">
        <v>1299</v>
      </c>
      <c r="I40" s="109">
        <v>1056</v>
      </c>
      <c r="J40" s="109">
        <v>0</v>
      </c>
      <c r="K40" s="148">
        <f t="shared" si="9"/>
        <v>1056</v>
      </c>
      <c r="L40" s="158">
        <f t="shared" si="6"/>
        <v>0.33958724202626639</v>
      </c>
      <c r="M40" s="58">
        <v>1599</v>
      </c>
      <c r="N40" s="59">
        <v>0</v>
      </c>
      <c r="O40" s="60">
        <f t="shared" ref="O40:O71" si="10">K40-N40</f>
        <v>1056</v>
      </c>
      <c r="P40" s="15">
        <f t="shared" si="3"/>
        <v>0.33958724202626639</v>
      </c>
      <c r="Q40" s="175">
        <v>1199</v>
      </c>
      <c r="R40" s="172">
        <v>82</v>
      </c>
      <c r="S40" s="63">
        <f t="shared" si="7"/>
        <v>974</v>
      </c>
      <c r="T40" s="17">
        <f t="shared" si="8"/>
        <v>0.18765638031693077</v>
      </c>
    </row>
    <row r="41" spans="1:20" s="5" customFormat="1" ht="12.75" customHeight="1">
      <c r="A41" s="196" t="s">
        <v>901</v>
      </c>
      <c r="B41" s="132" t="s">
        <v>63</v>
      </c>
      <c r="C41" s="249" t="s">
        <v>5</v>
      </c>
      <c r="D41" s="134">
        <v>1.1100000000000001</v>
      </c>
      <c r="E41" s="135" t="s">
        <v>902</v>
      </c>
      <c r="F41" s="148">
        <v>1759</v>
      </c>
      <c r="G41" s="301">
        <v>1599</v>
      </c>
      <c r="H41" s="109">
        <v>1299</v>
      </c>
      <c r="I41" s="109">
        <v>1056</v>
      </c>
      <c r="J41" s="109">
        <v>0</v>
      </c>
      <c r="K41" s="148">
        <f t="shared" si="9"/>
        <v>1056</v>
      </c>
      <c r="L41" s="158">
        <f t="shared" si="6"/>
        <v>0.33958724202626639</v>
      </c>
      <c r="M41" s="58">
        <v>1599</v>
      </c>
      <c r="N41" s="59">
        <v>0</v>
      </c>
      <c r="O41" s="60">
        <f t="shared" si="10"/>
        <v>1056</v>
      </c>
      <c r="P41" s="15">
        <f t="shared" si="3"/>
        <v>0.33958724202626639</v>
      </c>
      <c r="Q41" s="175">
        <v>1199</v>
      </c>
      <c r="R41" s="172">
        <v>82</v>
      </c>
      <c r="S41" s="63">
        <f t="shared" si="7"/>
        <v>974</v>
      </c>
      <c r="T41" s="17">
        <f t="shared" si="8"/>
        <v>0.18765638031693077</v>
      </c>
    </row>
    <row r="42" spans="1:20" s="5" customFormat="1" ht="12.75" customHeight="1">
      <c r="A42" s="196" t="s">
        <v>903</v>
      </c>
      <c r="B42" s="132" t="s">
        <v>63</v>
      </c>
      <c r="C42" s="249" t="s">
        <v>5</v>
      </c>
      <c r="D42" s="134">
        <v>1.1100000000000001</v>
      </c>
      <c r="E42" s="135" t="s">
        <v>904</v>
      </c>
      <c r="F42" s="148">
        <v>1869</v>
      </c>
      <c r="G42" s="301">
        <v>1699</v>
      </c>
      <c r="H42" s="109">
        <v>1399</v>
      </c>
      <c r="I42" s="109">
        <v>1138</v>
      </c>
      <c r="J42" s="109">
        <v>0</v>
      </c>
      <c r="K42" s="148">
        <f t="shared" si="9"/>
        <v>1138</v>
      </c>
      <c r="L42" s="158">
        <f t="shared" si="6"/>
        <v>0.3301942319011183</v>
      </c>
      <c r="M42" s="58">
        <v>1699</v>
      </c>
      <c r="N42" s="59">
        <v>0</v>
      </c>
      <c r="O42" s="60">
        <f t="shared" si="10"/>
        <v>1138</v>
      </c>
      <c r="P42" s="15">
        <f t="shared" si="3"/>
        <v>0.3301942319011183</v>
      </c>
      <c r="Q42" s="175">
        <v>1299</v>
      </c>
      <c r="R42" s="172">
        <v>82</v>
      </c>
      <c r="S42" s="63">
        <f t="shared" si="7"/>
        <v>1056</v>
      </c>
      <c r="T42" s="17">
        <f t="shared" si="8"/>
        <v>0.18706697459584296</v>
      </c>
    </row>
    <row r="43" spans="1:20" s="5" customFormat="1" ht="12.75" customHeight="1">
      <c r="A43" s="193" t="s">
        <v>32</v>
      </c>
      <c r="B43" s="132" t="s">
        <v>63</v>
      </c>
      <c r="C43" s="264"/>
      <c r="D43" s="134">
        <v>1.78</v>
      </c>
      <c r="E43" s="135" t="s">
        <v>224</v>
      </c>
      <c r="F43" s="148">
        <v>1814</v>
      </c>
      <c r="G43" s="117">
        <v>1649</v>
      </c>
      <c r="H43" s="109">
        <v>1249</v>
      </c>
      <c r="I43" s="109">
        <v>1000</v>
      </c>
      <c r="J43" s="109">
        <v>0</v>
      </c>
      <c r="K43" s="148">
        <f t="shared" si="9"/>
        <v>1000</v>
      </c>
      <c r="L43" s="158">
        <f t="shared" si="6"/>
        <v>0.39357186173438446</v>
      </c>
      <c r="M43" s="58">
        <v>1649</v>
      </c>
      <c r="N43" s="59">
        <v>0</v>
      </c>
      <c r="O43" s="60">
        <f t="shared" si="10"/>
        <v>1000</v>
      </c>
      <c r="P43" s="15">
        <f t="shared" si="3"/>
        <v>0.39357186173438446</v>
      </c>
      <c r="Q43" s="61">
        <v>1649</v>
      </c>
      <c r="R43" s="62">
        <v>0</v>
      </c>
      <c r="S43" s="63">
        <f t="shared" si="7"/>
        <v>1000</v>
      </c>
      <c r="T43" s="17">
        <f t="shared" si="8"/>
        <v>0.39357186173438446</v>
      </c>
    </row>
    <row r="44" spans="1:20" s="5" customFormat="1" ht="12.75" customHeight="1">
      <c r="A44" s="196" t="s">
        <v>36</v>
      </c>
      <c r="B44" s="132" t="s">
        <v>63</v>
      </c>
      <c r="C44" s="264"/>
      <c r="D44" s="134">
        <v>1.78</v>
      </c>
      <c r="E44" s="135" t="s">
        <v>225</v>
      </c>
      <c r="F44" s="148">
        <v>1814</v>
      </c>
      <c r="G44" s="117">
        <v>1649</v>
      </c>
      <c r="H44" s="109">
        <v>1249</v>
      </c>
      <c r="I44" s="109">
        <v>1000</v>
      </c>
      <c r="J44" s="109">
        <v>0</v>
      </c>
      <c r="K44" s="148">
        <f t="shared" si="9"/>
        <v>1000</v>
      </c>
      <c r="L44" s="158">
        <f t="shared" si="6"/>
        <v>0.39357186173438446</v>
      </c>
      <c r="M44" s="58">
        <v>1649</v>
      </c>
      <c r="N44" s="59">
        <v>0</v>
      </c>
      <c r="O44" s="60">
        <f t="shared" si="10"/>
        <v>1000</v>
      </c>
      <c r="P44" s="15">
        <f t="shared" si="3"/>
        <v>0.39357186173438446</v>
      </c>
      <c r="Q44" s="61">
        <v>1649</v>
      </c>
      <c r="R44" s="62">
        <v>0</v>
      </c>
      <c r="S44" s="63">
        <f t="shared" si="7"/>
        <v>1000</v>
      </c>
      <c r="T44" s="17">
        <f t="shared" si="8"/>
        <v>0.39357186173438446</v>
      </c>
    </row>
    <row r="45" spans="1:20" s="5" customFormat="1" ht="12.75" customHeight="1">
      <c r="A45" s="237" t="s">
        <v>37</v>
      </c>
      <c r="B45" s="279" t="s">
        <v>63</v>
      </c>
      <c r="C45" s="280"/>
      <c r="D45" s="250">
        <v>1.78</v>
      </c>
      <c r="E45" s="251" t="s">
        <v>226</v>
      </c>
      <c r="F45" s="182">
        <v>1924</v>
      </c>
      <c r="G45" s="181">
        <v>1749</v>
      </c>
      <c r="H45" s="185">
        <v>1349</v>
      </c>
      <c r="I45" s="185">
        <v>1080</v>
      </c>
      <c r="J45" s="185">
        <v>0</v>
      </c>
      <c r="K45" s="182">
        <f t="shared" si="9"/>
        <v>1080</v>
      </c>
      <c r="L45" s="183">
        <f t="shared" si="6"/>
        <v>0.38250428816466553</v>
      </c>
      <c r="M45" s="303">
        <v>1749</v>
      </c>
      <c r="N45" s="296">
        <v>0</v>
      </c>
      <c r="O45" s="297">
        <f t="shared" si="10"/>
        <v>1080</v>
      </c>
      <c r="P45" s="298">
        <f t="shared" si="3"/>
        <v>0.38250428816466553</v>
      </c>
      <c r="Q45" s="299">
        <v>1749</v>
      </c>
      <c r="R45" s="292">
        <v>0</v>
      </c>
      <c r="S45" s="293">
        <f t="shared" si="7"/>
        <v>1080</v>
      </c>
      <c r="T45" s="294">
        <f t="shared" si="8"/>
        <v>0.38250428816466553</v>
      </c>
    </row>
    <row r="46" spans="1:20" s="5" customFormat="1" ht="12.75" customHeight="1">
      <c r="A46" s="193" t="s">
        <v>492</v>
      </c>
      <c r="B46" s="132" t="s">
        <v>63</v>
      </c>
      <c r="C46" s="249" t="s">
        <v>5</v>
      </c>
      <c r="D46" s="134">
        <v>1.78</v>
      </c>
      <c r="E46" s="135" t="s">
        <v>495</v>
      </c>
      <c r="F46" s="117">
        <v>1814</v>
      </c>
      <c r="G46" s="117">
        <v>1649</v>
      </c>
      <c r="H46" s="117">
        <v>1349</v>
      </c>
      <c r="I46" s="117">
        <v>1081</v>
      </c>
      <c r="J46" s="117">
        <v>0</v>
      </c>
      <c r="K46" s="117">
        <f t="shared" si="9"/>
        <v>1081</v>
      </c>
      <c r="L46" s="158">
        <f t="shared" si="6"/>
        <v>0.34445118253486962</v>
      </c>
      <c r="M46" s="302">
        <v>1099</v>
      </c>
      <c r="N46" s="300">
        <v>203</v>
      </c>
      <c r="O46" s="60">
        <f t="shared" si="10"/>
        <v>878</v>
      </c>
      <c r="P46" s="15">
        <f t="shared" si="3"/>
        <v>0.20109190172884439</v>
      </c>
      <c r="Q46" s="302">
        <v>1199</v>
      </c>
      <c r="R46" s="300">
        <v>122</v>
      </c>
      <c r="S46" s="63">
        <f t="shared" si="7"/>
        <v>959</v>
      </c>
      <c r="T46" s="17">
        <f t="shared" si="8"/>
        <v>0.20016680567139283</v>
      </c>
    </row>
    <row r="47" spans="1:20" s="5" customFormat="1" ht="12.75" customHeight="1">
      <c r="A47" s="196" t="s">
        <v>493</v>
      </c>
      <c r="B47" s="132" t="s">
        <v>63</v>
      </c>
      <c r="C47" s="249" t="s">
        <v>5</v>
      </c>
      <c r="D47" s="134">
        <v>1.78</v>
      </c>
      <c r="E47" s="135" t="s">
        <v>496</v>
      </c>
      <c r="F47" s="117">
        <v>1814</v>
      </c>
      <c r="G47" s="117">
        <v>1649</v>
      </c>
      <c r="H47" s="117">
        <v>1349</v>
      </c>
      <c r="I47" s="117">
        <v>1081</v>
      </c>
      <c r="J47" s="117">
        <v>0</v>
      </c>
      <c r="K47" s="117">
        <f t="shared" si="9"/>
        <v>1081</v>
      </c>
      <c r="L47" s="158">
        <f t="shared" si="6"/>
        <v>0.34445118253486962</v>
      </c>
      <c r="M47" s="302">
        <v>1099</v>
      </c>
      <c r="N47" s="300">
        <v>203</v>
      </c>
      <c r="O47" s="60">
        <f t="shared" si="10"/>
        <v>878</v>
      </c>
      <c r="P47" s="15">
        <f t="shared" si="3"/>
        <v>0.20109190172884439</v>
      </c>
      <c r="Q47" s="302">
        <v>1199</v>
      </c>
      <c r="R47" s="300">
        <v>122</v>
      </c>
      <c r="S47" s="63">
        <f t="shared" si="7"/>
        <v>959</v>
      </c>
      <c r="T47" s="17">
        <f t="shared" si="8"/>
        <v>0.20016680567139283</v>
      </c>
    </row>
    <row r="48" spans="1:20" s="5" customFormat="1" ht="12.75" customHeight="1" thickBot="1">
      <c r="A48" s="238" t="s">
        <v>494</v>
      </c>
      <c r="B48" s="281" t="s">
        <v>63</v>
      </c>
      <c r="C48" s="277" t="s">
        <v>5</v>
      </c>
      <c r="D48" s="282">
        <v>1.78</v>
      </c>
      <c r="E48" s="266" t="s">
        <v>497</v>
      </c>
      <c r="F48" s="210">
        <v>1924</v>
      </c>
      <c r="G48" s="210">
        <v>1749</v>
      </c>
      <c r="H48" s="210">
        <v>1449</v>
      </c>
      <c r="I48" s="210">
        <v>1161</v>
      </c>
      <c r="J48" s="210">
        <v>0</v>
      </c>
      <c r="K48" s="210">
        <f t="shared" si="9"/>
        <v>1161</v>
      </c>
      <c r="L48" s="169">
        <f t="shared" si="6"/>
        <v>0.33619210977701541</v>
      </c>
      <c r="M48" s="174">
        <v>1199</v>
      </c>
      <c r="N48" s="170">
        <v>203</v>
      </c>
      <c r="O48" s="96">
        <f t="shared" si="10"/>
        <v>958</v>
      </c>
      <c r="P48" s="104">
        <f t="shared" si="3"/>
        <v>0.20100083402835697</v>
      </c>
      <c r="Q48" s="174">
        <v>1299</v>
      </c>
      <c r="R48" s="170">
        <v>122</v>
      </c>
      <c r="S48" s="98">
        <f t="shared" si="7"/>
        <v>1039</v>
      </c>
      <c r="T48" s="106">
        <f t="shared" si="8"/>
        <v>0.20015396458814472</v>
      </c>
    </row>
    <row r="49" spans="1:20" s="5" customFormat="1" ht="12.75" customHeight="1">
      <c r="A49" s="200" t="s">
        <v>451</v>
      </c>
      <c r="B49" s="268" t="s">
        <v>63</v>
      </c>
      <c r="C49" s="265"/>
      <c r="D49" s="270">
        <v>0.83</v>
      </c>
      <c r="E49" s="271" t="s">
        <v>452</v>
      </c>
      <c r="F49" s="202">
        <v>934</v>
      </c>
      <c r="G49" s="118">
        <v>849</v>
      </c>
      <c r="H49" s="201">
        <v>749</v>
      </c>
      <c r="I49" s="201">
        <v>672</v>
      </c>
      <c r="J49" s="201">
        <v>18</v>
      </c>
      <c r="K49" s="202">
        <f t="shared" si="9"/>
        <v>654</v>
      </c>
      <c r="L49" s="162">
        <f t="shared" si="6"/>
        <v>0.22968197879858657</v>
      </c>
      <c r="M49" s="209">
        <v>629</v>
      </c>
      <c r="N49" s="236">
        <v>108</v>
      </c>
      <c r="O49" s="141">
        <f t="shared" si="10"/>
        <v>546</v>
      </c>
      <c r="P49" s="222">
        <f t="shared" si="3"/>
        <v>0.13195548489666137</v>
      </c>
      <c r="Q49" s="209">
        <v>679</v>
      </c>
      <c r="R49" s="236">
        <v>63</v>
      </c>
      <c r="S49" s="142">
        <f t="shared" si="7"/>
        <v>591</v>
      </c>
      <c r="T49" s="226">
        <f t="shared" si="8"/>
        <v>0.12960235640648013</v>
      </c>
    </row>
    <row r="50" spans="1:20" s="5" customFormat="1" ht="12.75" customHeight="1">
      <c r="A50" s="195" t="s">
        <v>390</v>
      </c>
      <c r="B50" s="279" t="s">
        <v>63</v>
      </c>
      <c r="C50" s="280"/>
      <c r="D50" s="134">
        <v>0.83</v>
      </c>
      <c r="E50" s="251" t="s">
        <v>393</v>
      </c>
      <c r="F50" s="182">
        <v>934</v>
      </c>
      <c r="G50" s="117">
        <v>849</v>
      </c>
      <c r="H50" s="185">
        <v>749</v>
      </c>
      <c r="I50" s="185">
        <v>672</v>
      </c>
      <c r="J50" s="185">
        <v>18</v>
      </c>
      <c r="K50" s="182">
        <f t="shared" si="9"/>
        <v>654</v>
      </c>
      <c r="L50" s="183">
        <f t="shared" si="6"/>
        <v>0.22968197879858657</v>
      </c>
      <c r="M50" s="302">
        <v>629</v>
      </c>
      <c r="N50" s="300">
        <v>108</v>
      </c>
      <c r="O50" s="297">
        <f t="shared" si="10"/>
        <v>546</v>
      </c>
      <c r="P50" s="298">
        <f t="shared" ref="P50:P98" si="11">(M50-O50)/M50</f>
        <v>0.13195548489666137</v>
      </c>
      <c r="Q50" s="302">
        <v>679</v>
      </c>
      <c r="R50" s="300">
        <v>63</v>
      </c>
      <c r="S50" s="293">
        <f t="shared" si="7"/>
        <v>591</v>
      </c>
      <c r="T50" s="294">
        <f t="shared" si="8"/>
        <v>0.12960235640648013</v>
      </c>
    </row>
    <row r="51" spans="1:20" s="5" customFormat="1" ht="12.75" customHeight="1">
      <c r="A51" s="237" t="s">
        <v>391</v>
      </c>
      <c r="B51" s="279" t="s">
        <v>63</v>
      </c>
      <c r="C51" s="280"/>
      <c r="D51" s="134">
        <v>1.1100000000000001</v>
      </c>
      <c r="E51" s="251" t="s">
        <v>394</v>
      </c>
      <c r="F51" s="182">
        <v>934</v>
      </c>
      <c r="G51" s="117">
        <v>849</v>
      </c>
      <c r="H51" s="185">
        <v>749</v>
      </c>
      <c r="I51" s="185">
        <v>672</v>
      </c>
      <c r="J51" s="185">
        <v>18</v>
      </c>
      <c r="K51" s="182">
        <f t="shared" si="9"/>
        <v>654</v>
      </c>
      <c r="L51" s="183">
        <f t="shared" si="6"/>
        <v>0.22968197879858657</v>
      </c>
      <c r="M51" s="302">
        <v>629</v>
      </c>
      <c r="N51" s="300">
        <v>108</v>
      </c>
      <c r="O51" s="297">
        <f t="shared" si="10"/>
        <v>546</v>
      </c>
      <c r="P51" s="298">
        <f t="shared" si="11"/>
        <v>0.13195548489666137</v>
      </c>
      <c r="Q51" s="302">
        <v>679</v>
      </c>
      <c r="R51" s="300">
        <v>63</v>
      </c>
      <c r="S51" s="293">
        <f t="shared" si="7"/>
        <v>591</v>
      </c>
      <c r="T51" s="294">
        <f t="shared" si="8"/>
        <v>0.12960235640648013</v>
      </c>
    </row>
    <row r="52" spans="1:20" s="5" customFormat="1" ht="12.75" customHeight="1">
      <c r="A52" s="237" t="s">
        <v>392</v>
      </c>
      <c r="B52" s="279" t="s">
        <v>63</v>
      </c>
      <c r="C52" s="280"/>
      <c r="D52" s="134">
        <v>1.1100000000000001</v>
      </c>
      <c r="E52" s="251" t="s">
        <v>395</v>
      </c>
      <c r="F52" s="182">
        <v>1044</v>
      </c>
      <c r="G52" s="117">
        <v>949</v>
      </c>
      <c r="H52" s="185">
        <v>849</v>
      </c>
      <c r="I52" s="185">
        <v>762</v>
      </c>
      <c r="J52" s="185">
        <v>19</v>
      </c>
      <c r="K52" s="182">
        <f t="shared" si="9"/>
        <v>743</v>
      </c>
      <c r="L52" s="183">
        <f t="shared" si="6"/>
        <v>0.21707060063224448</v>
      </c>
      <c r="M52" s="302">
        <v>729</v>
      </c>
      <c r="N52" s="300">
        <v>108</v>
      </c>
      <c r="O52" s="297">
        <f t="shared" si="10"/>
        <v>635</v>
      </c>
      <c r="P52" s="298">
        <f t="shared" si="11"/>
        <v>0.12894375857338819</v>
      </c>
      <c r="Q52" s="302">
        <v>779</v>
      </c>
      <c r="R52" s="300">
        <v>63</v>
      </c>
      <c r="S52" s="293">
        <f t="shared" si="7"/>
        <v>680</v>
      </c>
      <c r="T52" s="294">
        <f t="shared" si="8"/>
        <v>0.12708600770218229</v>
      </c>
    </row>
    <row r="53" spans="1:20" s="5" customFormat="1" ht="12.75" customHeight="1">
      <c r="A53" s="193" t="s">
        <v>490</v>
      </c>
      <c r="B53" s="132" t="s">
        <v>63</v>
      </c>
      <c r="C53" s="249" t="s">
        <v>5</v>
      </c>
      <c r="D53" s="134">
        <v>0.83</v>
      </c>
      <c r="E53" s="135" t="s">
        <v>491</v>
      </c>
      <c r="F53" s="148">
        <v>1044</v>
      </c>
      <c r="G53" s="117">
        <v>949</v>
      </c>
      <c r="H53" s="109">
        <v>849</v>
      </c>
      <c r="I53" s="109">
        <v>721</v>
      </c>
      <c r="J53" s="109">
        <v>9</v>
      </c>
      <c r="K53" s="148">
        <f t="shared" si="9"/>
        <v>712</v>
      </c>
      <c r="L53" s="158">
        <f t="shared" si="6"/>
        <v>0.24973656480505796</v>
      </c>
      <c r="M53" s="175">
        <v>699</v>
      </c>
      <c r="N53" s="172">
        <v>127</v>
      </c>
      <c r="O53" s="60">
        <f t="shared" si="10"/>
        <v>585</v>
      </c>
      <c r="P53" s="15">
        <f t="shared" si="11"/>
        <v>0.1630901287553648</v>
      </c>
      <c r="Q53" s="175">
        <v>749</v>
      </c>
      <c r="R53" s="172">
        <v>85</v>
      </c>
      <c r="S53" s="63">
        <f t="shared" si="7"/>
        <v>627</v>
      </c>
      <c r="T53" s="17">
        <f t="shared" si="8"/>
        <v>0.16288384512683579</v>
      </c>
    </row>
    <row r="54" spans="1:20" s="5" customFormat="1" ht="12.75" customHeight="1">
      <c r="A54" s="193" t="s">
        <v>431</v>
      </c>
      <c r="B54" s="132" t="s">
        <v>63</v>
      </c>
      <c r="C54" s="249"/>
      <c r="D54" s="134">
        <v>0.83</v>
      </c>
      <c r="E54" s="135" t="s">
        <v>434</v>
      </c>
      <c r="F54" s="148">
        <v>1044</v>
      </c>
      <c r="G54" s="117">
        <v>949</v>
      </c>
      <c r="H54" s="109">
        <v>849</v>
      </c>
      <c r="I54" s="109">
        <v>721</v>
      </c>
      <c r="J54" s="109">
        <v>9</v>
      </c>
      <c r="K54" s="148">
        <f t="shared" si="9"/>
        <v>712</v>
      </c>
      <c r="L54" s="158">
        <f t="shared" si="6"/>
        <v>0.24973656480505796</v>
      </c>
      <c r="M54" s="175">
        <v>699</v>
      </c>
      <c r="N54" s="172">
        <v>128</v>
      </c>
      <c r="O54" s="60">
        <f t="shared" si="10"/>
        <v>584</v>
      </c>
      <c r="P54" s="15">
        <f t="shared" si="11"/>
        <v>0.16452074391988555</v>
      </c>
      <c r="Q54" s="175">
        <v>749</v>
      </c>
      <c r="R54" s="172">
        <v>85</v>
      </c>
      <c r="S54" s="63">
        <f t="shared" si="7"/>
        <v>627</v>
      </c>
      <c r="T54" s="17">
        <f t="shared" si="8"/>
        <v>0.16288384512683579</v>
      </c>
    </row>
    <row r="55" spans="1:20" s="5" customFormat="1" ht="12.75" customHeight="1">
      <c r="A55" s="196" t="s">
        <v>432</v>
      </c>
      <c r="B55" s="132" t="s">
        <v>63</v>
      </c>
      <c r="C55" s="249"/>
      <c r="D55" s="134">
        <v>1.1100000000000001</v>
      </c>
      <c r="E55" s="135" t="s">
        <v>435</v>
      </c>
      <c r="F55" s="148">
        <v>1044</v>
      </c>
      <c r="G55" s="117">
        <v>949</v>
      </c>
      <c r="H55" s="109">
        <v>849</v>
      </c>
      <c r="I55" s="109">
        <v>721</v>
      </c>
      <c r="J55" s="109">
        <v>9</v>
      </c>
      <c r="K55" s="148">
        <f t="shared" si="9"/>
        <v>712</v>
      </c>
      <c r="L55" s="158">
        <f t="shared" si="6"/>
        <v>0.24973656480505796</v>
      </c>
      <c r="M55" s="175">
        <v>699</v>
      </c>
      <c r="N55" s="172">
        <v>128</v>
      </c>
      <c r="O55" s="60">
        <f t="shared" si="10"/>
        <v>584</v>
      </c>
      <c r="P55" s="15">
        <f t="shared" si="11"/>
        <v>0.16452074391988555</v>
      </c>
      <c r="Q55" s="175">
        <v>749</v>
      </c>
      <c r="R55" s="172">
        <v>85</v>
      </c>
      <c r="S55" s="63">
        <f t="shared" si="7"/>
        <v>627</v>
      </c>
      <c r="T55" s="17">
        <f t="shared" si="8"/>
        <v>0.16288384512683579</v>
      </c>
    </row>
    <row r="56" spans="1:20" s="5" customFormat="1" ht="12.75" customHeight="1">
      <c r="A56" s="196" t="s">
        <v>433</v>
      </c>
      <c r="B56" s="132" t="s">
        <v>63</v>
      </c>
      <c r="C56" s="249"/>
      <c r="D56" s="134">
        <v>1.1100000000000001</v>
      </c>
      <c r="E56" s="135" t="s">
        <v>436</v>
      </c>
      <c r="F56" s="148">
        <v>1154</v>
      </c>
      <c r="G56" s="117">
        <v>1049</v>
      </c>
      <c r="H56" s="109">
        <v>949</v>
      </c>
      <c r="I56" s="109">
        <v>806</v>
      </c>
      <c r="J56" s="109">
        <v>10</v>
      </c>
      <c r="K56" s="148">
        <f t="shared" si="9"/>
        <v>796</v>
      </c>
      <c r="L56" s="158">
        <f t="shared" si="6"/>
        <v>0.24118207816968543</v>
      </c>
      <c r="M56" s="175">
        <v>799</v>
      </c>
      <c r="N56" s="172">
        <v>127</v>
      </c>
      <c r="O56" s="60">
        <f t="shared" si="10"/>
        <v>669</v>
      </c>
      <c r="P56" s="15">
        <f t="shared" si="11"/>
        <v>0.16270337922403003</v>
      </c>
      <c r="Q56" s="175">
        <v>849</v>
      </c>
      <c r="R56" s="172">
        <v>85</v>
      </c>
      <c r="S56" s="63">
        <f t="shared" si="7"/>
        <v>711</v>
      </c>
      <c r="T56" s="17">
        <f t="shared" si="8"/>
        <v>0.16254416961130741</v>
      </c>
    </row>
    <row r="57" spans="1:20" s="5" customFormat="1" ht="12.75" customHeight="1">
      <c r="A57" s="193" t="s">
        <v>468</v>
      </c>
      <c r="B57" s="132" t="s">
        <v>63</v>
      </c>
      <c r="C57" s="249" t="s">
        <v>5</v>
      </c>
      <c r="D57" s="134">
        <v>0.83</v>
      </c>
      <c r="E57" s="135" t="s">
        <v>476</v>
      </c>
      <c r="F57" s="148">
        <v>1264</v>
      </c>
      <c r="G57" s="117">
        <v>1149</v>
      </c>
      <c r="H57" s="109">
        <v>1049</v>
      </c>
      <c r="I57" s="109">
        <v>885</v>
      </c>
      <c r="J57" s="109">
        <v>34</v>
      </c>
      <c r="K57" s="148">
        <f t="shared" si="9"/>
        <v>851</v>
      </c>
      <c r="L57" s="158">
        <f t="shared" si="6"/>
        <v>0.25935596170583114</v>
      </c>
      <c r="M57" s="175">
        <v>899</v>
      </c>
      <c r="N57" s="172">
        <v>126</v>
      </c>
      <c r="O57" s="60">
        <f t="shared" si="10"/>
        <v>725</v>
      </c>
      <c r="P57" s="15">
        <f t="shared" si="11"/>
        <v>0.19354838709677419</v>
      </c>
      <c r="Q57" s="175">
        <v>799</v>
      </c>
      <c r="R57" s="172">
        <v>211</v>
      </c>
      <c r="S57" s="63">
        <f t="shared" si="7"/>
        <v>640</v>
      </c>
      <c r="T57" s="17">
        <f t="shared" si="8"/>
        <v>0.19899874843554444</v>
      </c>
    </row>
    <row r="58" spans="1:20" s="5" customFormat="1" ht="12.75" customHeight="1">
      <c r="A58" s="193" t="s">
        <v>470</v>
      </c>
      <c r="B58" s="132" t="s">
        <v>63</v>
      </c>
      <c r="C58" s="249" t="s">
        <v>5</v>
      </c>
      <c r="D58" s="134">
        <v>0.83</v>
      </c>
      <c r="E58" s="135" t="s">
        <v>478</v>
      </c>
      <c r="F58" s="148">
        <v>1264</v>
      </c>
      <c r="G58" s="117">
        <v>1149</v>
      </c>
      <c r="H58" s="109">
        <v>1049</v>
      </c>
      <c r="I58" s="109">
        <v>885</v>
      </c>
      <c r="J58" s="109">
        <v>34</v>
      </c>
      <c r="K58" s="148">
        <f t="shared" si="9"/>
        <v>851</v>
      </c>
      <c r="L58" s="158">
        <f t="shared" si="6"/>
        <v>0.25935596170583114</v>
      </c>
      <c r="M58" s="175">
        <v>899</v>
      </c>
      <c r="N58" s="172">
        <v>126</v>
      </c>
      <c r="O58" s="60">
        <f t="shared" si="10"/>
        <v>725</v>
      </c>
      <c r="P58" s="15">
        <f t="shared" si="11"/>
        <v>0.19354838709677419</v>
      </c>
      <c r="Q58" s="175">
        <v>799</v>
      </c>
      <c r="R58" s="172">
        <v>211</v>
      </c>
      <c r="S58" s="63">
        <f t="shared" si="7"/>
        <v>640</v>
      </c>
      <c r="T58" s="17">
        <f t="shared" si="8"/>
        <v>0.19899874843554444</v>
      </c>
    </row>
    <row r="59" spans="1:20" s="5" customFormat="1" ht="12.75" customHeight="1">
      <c r="A59" s="196" t="s">
        <v>472</v>
      </c>
      <c r="B59" s="132" t="s">
        <v>63</v>
      </c>
      <c r="C59" s="249" t="s">
        <v>5</v>
      </c>
      <c r="D59" s="134">
        <v>1.1100000000000001</v>
      </c>
      <c r="E59" s="135" t="s">
        <v>479</v>
      </c>
      <c r="F59" s="148">
        <v>1264</v>
      </c>
      <c r="G59" s="117">
        <v>1149</v>
      </c>
      <c r="H59" s="109">
        <v>1049</v>
      </c>
      <c r="I59" s="109">
        <v>885</v>
      </c>
      <c r="J59" s="109">
        <v>34</v>
      </c>
      <c r="K59" s="148">
        <f t="shared" si="9"/>
        <v>851</v>
      </c>
      <c r="L59" s="158">
        <f t="shared" si="6"/>
        <v>0.25935596170583114</v>
      </c>
      <c r="M59" s="175">
        <v>899</v>
      </c>
      <c r="N59" s="172">
        <v>126</v>
      </c>
      <c r="O59" s="60">
        <f t="shared" si="10"/>
        <v>725</v>
      </c>
      <c r="P59" s="15">
        <f t="shared" si="11"/>
        <v>0.19354838709677419</v>
      </c>
      <c r="Q59" s="175">
        <v>799</v>
      </c>
      <c r="R59" s="172">
        <v>211</v>
      </c>
      <c r="S59" s="63">
        <f t="shared" si="7"/>
        <v>640</v>
      </c>
      <c r="T59" s="17">
        <f t="shared" si="8"/>
        <v>0.19899874843554444</v>
      </c>
    </row>
    <row r="60" spans="1:20" s="5" customFormat="1" ht="12.75" customHeight="1">
      <c r="A60" s="196" t="s">
        <v>473</v>
      </c>
      <c r="B60" s="132" t="s">
        <v>63</v>
      </c>
      <c r="C60" s="249" t="s">
        <v>5</v>
      </c>
      <c r="D60" s="134">
        <v>1.1100000000000001</v>
      </c>
      <c r="E60" s="135" t="s">
        <v>480</v>
      </c>
      <c r="F60" s="148">
        <v>1374</v>
      </c>
      <c r="G60" s="117">
        <v>1249</v>
      </c>
      <c r="H60" s="109">
        <v>1149</v>
      </c>
      <c r="I60" s="109">
        <v>969</v>
      </c>
      <c r="J60" s="109">
        <v>34</v>
      </c>
      <c r="K60" s="148">
        <f t="shared" si="9"/>
        <v>935</v>
      </c>
      <c r="L60" s="158">
        <f t="shared" si="6"/>
        <v>0.2514011208967174</v>
      </c>
      <c r="M60" s="175">
        <v>999</v>
      </c>
      <c r="N60" s="172">
        <v>126</v>
      </c>
      <c r="O60" s="60">
        <f t="shared" si="10"/>
        <v>809</v>
      </c>
      <c r="P60" s="15">
        <f t="shared" si="11"/>
        <v>0.19019019019019018</v>
      </c>
      <c r="Q60" s="175">
        <v>899</v>
      </c>
      <c r="R60" s="172">
        <v>211</v>
      </c>
      <c r="S60" s="63">
        <f t="shared" si="7"/>
        <v>724</v>
      </c>
      <c r="T60" s="17">
        <f t="shared" si="8"/>
        <v>0.19466073414905449</v>
      </c>
    </row>
    <row r="61" spans="1:20" s="5" customFormat="1" ht="12.75" customHeight="1">
      <c r="A61" s="193" t="s">
        <v>469</v>
      </c>
      <c r="B61" s="132" t="s">
        <v>63</v>
      </c>
      <c r="C61" s="249" t="s">
        <v>5</v>
      </c>
      <c r="D61" s="134">
        <v>0.83</v>
      </c>
      <c r="E61" s="135" t="s">
        <v>477</v>
      </c>
      <c r="F61" s="148">
        <v>1154</v>
      </c>
      <c r="G61" s="117">
        <v>1049</v>
      </c>
      <c r="H61" s="109">
        <v>949</v>
      </c>
      <c r="I61" s="109">
        <v>800</v>
      </c>
      <c r="J61" s="109">
        <v>28</v>
      </c>
      <c r="K61" s="148">
        <f t="shared" si="9"/>
        <v>772</v>
      </c>
      <c r="L61" s="158">
        <f t="shared" si="6"/>
        <v>0.26406101048617731</v>
      </c>
      <c r="M61" s="175">
        <v>849</v>
      </c>
      <c r="N61" s="172">
        <v>83</v>
      </c>
      <c r="O61" s="60">
        <f t="shared" si="10"/>
        <v>689</v>
      </c>
      <c r="P61" s="15">
        <f t="shared" si="11"/>
        <v>0.18845700824499412</v>
      </c>
      <c r="Q61" s="175">
        <v>799</v>
      </c>
      <c r="R61" s="172">
        <v>126</v>
      </c>
      <c r="S61" s="63">
        <f t="shared" si="7"/>
        <v>646</v>
      </c>
      <c r="T61" s="17">
        <f t="shared" si="8"/>
        <v>0.19148936170212766</v>
      </c>
    </row>
    <row r="62" spans="1:20" s="5" customFormat="1" ht="12.75" customHeight="1">
      <c r="A62" s="193" t="s">
        <v>471</v>
      </c>
      <c r="B62" s="132" t="s">
        <v>63</v>
      </c>
      <c r="C62" s="249" t="s">
        <v>5</v>
      </c>
      <c r="D62" s="134">
        <v>0.83</v>
      </c>
      <c r="E62" s="135" t="s">
        <v>481</v>
      </c>
      <c r="F62" s="148">
        <v>1154</v>
      </c>
      <c r="G62" s="117">
        <v>1049</v>
      </c>
      <c r="H62" s="109">
        <v>949</v>
      </c>
      <c r="I62" s="109">
        <v>800</v>
      </c>
      <c r="J62" s="109">
        <v>28</v>
      </c>
      <c r="K62" s="148">
        <f t="shared" si="9"/>
        <v>772</v>
      </c>
      <c r="L62" s="158">
        <f t="shared" si="6"/>
        <v>0.26406101048617731</v>
      </c>
      <c r="M62" s="175">
        <v>849</v>
      </c>
      <c r="N62" s="172">
        <v>83</v>
      </c>
      <c r="O62" s="60">
        <f t="shared" si="10"/>
        <v>689</v>
      </c>
      <c r="P62" s="15">
        <f t="shared" si="11"/>
        <v>0.18845700824499412</v>
      </c>
      <c r="Q62" s="175">
        <v>799</v>
      </c>
      <c r="R62" s="172">
        <v>126</v>
      </c>
      <c r="S62" s="63">
        <f t="shared" si="7"/>
        <v>646</v>
      </c>
      <c r="T62" s="17">
        <f t="shared" si="8"/>
        <v>0.19148936170212766</v>
      </c>
    </row>
    <row r="63" spans="1:20" s="5" customFormat="1" ht="12.75" customHeight="1">
      <c r="A63" s="196" t="s">
        <v>474</v>
      </c>
      <c r="B63" s="132" t="s">
        <v>63</v>
      </c>
      <c r="C63" s="249" t="s">
        <v>5</v>
      </c>
      <c r="D63" s="134">
        <v>1.1100000000000001</v>
      </c>
      <c r="E63" s="135" t="s">
        <v>482</v>
      </c>
      <c r="F63" s="148">
        <v>1154</v>
      </c>
      <c r="G63" s="117">
        <v>1049</v>
      </c>
      <c r="H63" s="109">
        <v>949</v>
      </c>
      <c r="I63" s="109">
        <v>800</v>
      </c>
      <c r="J63" s="109">
        <v>28</v>
      </c>
      <c r="K63" s="148">
        <f t="shared" si="9"/>
        <v>772</v>
      </c>
      <c r="L63" s="158">
        <f t="shared" si="6"/>
        <v>0.26406101048617731</v>
      </c>
      <c r="M63" s="175">
        <v>849</v>
      </c>
      <c r="N63" s="172">
        <v>83</v>
      </c>
      <c r="O63" s="60">
        <f t="shared" si="10"/>
        <v>689</v>
      </c>
      <c r="P63" s="15">
        <f t="shared" si="11"/>
        <v>0.18845700824499412</v>
      </c>
      <c r="Q63" s="175">
        <v>799</v>
      </c>
      <c r="R63" s="172">
        <v>126</v>
      </c>
      <c r="S63" s="63">
        <f t="shared" si="7"/>
        <v>646</v>
      </c>
      <c r="T63" s="17">
        <f t="shared" si="8"/>
        <v>0.19148936170212766</v>
      </c>
    </row>
    <row r="64" spans="1:20" s="5" customFormat="1" ht="12.75" customHeight="1">
      <c r="A64" s="196" t="s">
        <v>475</v>
      </c>
      <c r="B64" s="132" t="s">
        <v>63</v>
      </c>
      <c r="C64" s="249" t="s">
        <v>5</v>
      </c>
      <c r="D64" s="134">
        <v>1.1100000000000001</v>
      </c>
      <c r="E64" s="135" t="s">
        <v>483</v>
      </c>
      <c r="F64" s="148">
        <v>1264</v>
      </c>
      <c r="G64" s="181">
        <v>1149</v>
      </c>
      <c r="H64" s="109">
        <v>1049</v>
      </c>
      <c r="I64" s="109">
        <v>885</v>
      </c>
      <c r="J64" s="109">
        <v>30</v>
      </c>
      <c r="K64" s="148">
        <f t="shared" si="9"/>
        <v>855</v>
      </c>
      <c r="L64" s="158">
        <f t="shared" si="6"/>
        <v>0.25587467362924282</v>
      </c>
      <c r="M64" s="175">
        <v>949</v>
      </c>
      <c r="N64" s="172">
        <v>84</v>
      </c>
      <c r="O64" s="60">
        <f t="shared" si="10"/>
        <v>771</v>
      </c>
      <c r="P64" s="15">
        <f t="shared" si="11"/>
        <v>0.18756585879873552</v>
      </c>
      <c r="Q64" s="175">
        <v>899</v>
      </c>
      <c r="R64" s="172">
        <v>126</v>
      </c>
      <c r="S64" s="63">
        <f t="shared" si="7"/>
        <v>729</v>
      </c>
      <c r="T64" s="17">
        <f t="shared" si="8"/>
        <v>0.18909899888765294</v>
      </c>
    </row>
    <row r="65" spans="1:20" s="5" customFormat="1" ht="12.75" customHeight="1">
      <c r="A65" s="193" t="s">
        <v>125</v>
      </c>
      <c r="B65" s="132" t="s">
        <v>63</v>
      </c>
      <c r="C65" s="264"/>
      <c r="D65" s="134">
        <v>0.83</v>
      </c>
      <c r="E65" s="135" t="s">
        <v>229</v>
      </c>
      <c r="F65" s="148">
        <v>1484</v>
      </c>
      <c r="G65" s="117">
        <v>1349</v>
      </c>
      <c r="H65" s="109">
        <v>1149</v>
      </c>
      <c r="I65" s="109">
        <v>986</v>
      </c>
      <c r="J65" s="109">
        <v>12</v>
      </c>
      <c r="K65" s="148">
        <f t="shared" si="9"/>
        <v>974</v>
      </c>
      <c r="L65" s="158">
        <f t="shared" si="6"/>
        <v>0.27798369162342473</v>
      </c>
      <c r="M65" s="175">
        <v>949</v>
      </c>
      <c r="N65" s="172">
        <v>165</v>
      </c>
      <c r="O65" s="60">
        <f t="shared" si="10"/>
        <v>809</v>
      </c>
      <c r="P65" s="15">
        <f t="shared" si="11"/>
        <v>0.14752370916754479</v>
      </c>
      <c r="Q65" s="175">
        <v>949</v>
      </c>
      <c r="R65" s="172">
        <v>162</v>
      </c>
      <c r="S65" s="63">
        <f t="shared" si="7"/>
        <v>812</v>
      </c>
      <c r="T65" s="17">
        <f t="shared" si="8"/>
        <v>0.14436248682824027</v>
      </c>
    </row>
    <row r="66" spans="1:20" s="5" customFormat="1" ht="12.75" customHeight="1">
      <c r="A66" s="196" t="s">
        <v>126</v>
      </c>
      <c r="B66" s="132" t="s">
        <v>63</v>
      </c>
      <c r="C66" s="264"/>
      <c r="D66" s="134">
        <v>1.1100000000000001</v>
      </c>
      <c r="E66" s="135" t="s">
        <v>227</v>
      </c>
      <c r="F66" s="148">
        <v>1484</v>
      </c>
      <c r="G66" s="118">
        <v>1349</v>
      </c>
      <c r="H66" s="109">
        <v>1149</v>
      </c>
      <c r="I66" s="109">
        <v>986</v>
      </c>
      <c r="J66" s="109">
        <v>12</v>
      </c>
      <c r="K66" s="148">
        <f t="shared" si="9"/>
        <v>974</v>
      </c>
      <c r="L66" s="158">
        <f t="shared" si="6"/>
        <v>0.27798369162342473</v>
      </c>
      <c r="M66" s="175">
        <v>949</v>
      </c>
      <c r="N66" s="172">
        <v>165</v>
      </c>
      <c r="O66" s="60">
        <f t="shared" si="10"/>
        <v>809</v>
      </c>
      <c r="P66" s="15">
        <f t="shared" si="11"/>
        <v>0.14752370916754479</v>
      </c>
      <c r="Q66" s="175">
        <v>949</v>
      </c>
      <c r="R66" s="172">
        <v>162</v>
      </c>
      <c r="S66" s="63">
        <f t="shared" si="7"/>
        <v>812</v>
      </c>
      <c r="T66" s="17">
        <f t="shared" si="8"/>
        <v>0.14436248682824027</v>
      </c>
    </row>
    <row r="67" spans="1:20" s="5" customFormat="1" ht="12.75" customHeight="1">
      <c r="A67" s="196" t="s">
        <v>127</v>
      </c>
      <c r="B67" s="132" t="s">
        <v>63</v>
      </c>
      <c r="C67" s="264"/>
      <c r="D67" s="134">
        <v>1.1100000000000001</v>
      </c>
      <c r="E67" s="135" t="s">
        <v>228</v>
      </c>
      <c r="F67" s="148">
        <v>1594</v>
      </c>
      <c r="G67" s="117">
        <v>1449</v>
      </c>
      <c r="H67" s="109">
        <v>1249</v>
      </c>
      <c r="I67" s="109">
        <v>1068</v>
      </c>
      <c r="J67" s="109">
        <v>13</v>
      </c>
      <c r="K67" s="148">
        <f t="shared" si="9"/>
        <v>1055</v>
      </c>
      <c r="L67" s="158">
        <f t="shared" si="6"/>
        <v>0.27191166321601107</v>
      </c>
      <c r="M67" s="175">
        <v>1049</v>
      </c>
      <c r="N67" s="172">
        <v>165</v>
      </c>
      <c r="O67" s="60">
        <f t="shared" si="10"/>
        <v>890</v>
      </c>
      <c r="P67" s="15">
        <f t="shared" si="11"/>
        <v>0.15157292659675881</v>
      </c>
      <c r="Q67" s="175">
        <v>1049</v>
      </c>
      <c r="R67" s="172">
        <v>162</v>
      </c>
      <c r="S67" s="63">
        <f t="shared" si="7"/>
        <v>893</v>
      </c>
      <c r="T67" s="17">
        <f t="shared" si="8"/>
        <v>0.14871306005719734</v>
      </c>
    </row>
    <row r="68" spans="1:20" s="5" customFormat="1" ht="12.75" customHeight="1">
      <c r="A68" s="200" t="s">
        <v>484</v>
      </c>
      <c r="B68" s="268" t="s">
        <v>63</v>
      </c>
      <c r="C68" s="269" t="s">
        <v>5</v>
      </c>
      <c r="D68" s="270">
        <v>0.83</v>
      </c>
      <c r="E68" s="271" t="s">
        <v>487</v>
      </c>
      <c r="F68" s="202">
        <v>1374</v>
      </c>
      <c r="G68" s="206">
        <v>1249</v>
      </c>
      <c r="H68" s="201">
        <v>1049</v>
      </c>
      <c r="I68" s="201">
        <v>873</v>
      </c>
      <c r="J68" s="201">
        <v>0</v>
      </c>
      <c r="K68" s="202">
        <f t="shared" si="9"/>
        <v>873</v>
      </c>
      <c r="L68" s="162">
        <f t="shared" si="6"/>
        <v>0.30104083266613291</v>
      </c>
      <c r="M68" s="209">
        <v>899</v>
      </c>
      <c r="N68" s="236">
        <v>124</v>
      </c>
      <c r="O68" s="141">
        <f t="shared" si="10"/>
        <v>749</v>
      </c>
      <c r="P68" s="222">
        <f t="shared" si="11"/>
        <v>0.16685205784204671</v>
      </c>
      <c r="Q68" s="209">
        <v>899</v>
      </c>
      <c r="R68" s="236">
        <v>124</v>
      </c>
      <c r="S68" s="142">
        <f t="shared" si="7"/>
        <v>749</v>
      </c>
      <c r="T68" s="226">
        <f t="shared" si="8"/>
        <v>0.16685205784204671</v>
      </c>
    </row>
    <row r="69" spans="1:20" s="5" customFormat="1" ht="12.75" customHeight="1">
      <c r="A69" s="237" t="s">
        <v>485</v>
      </c>
      <c r="B69" s="279" t="s">
        <v>63</v>
      </c>
      <c r="C69" s="283" t="s">
        <v>5</v>
      </c>
      <c r="D69" s="250">
        <v>1.1100000000000001</v>
      </c>
      <c r="E69" s="251" t="s">
        <v>488</v>
      </c>
      <c r="F69" s="182">
        <v>1374</v>
      </c>
      <c r="G69" s="117">
        <v>1249</v>
      </c>
      <c r="H69" s="185">
        <v>1049</v>
      </c>
      <c r="I69" s="185">
        <v>873</v>
      </c>
      <c r="J69" s="185">
        <v>0</v>
      </c>
      <c r="K69" s="182">
        <f t="shared" si="9"/>
        <v>873</v>
      </c>
      <c r="L69" s="183">
        <f t="shared" si="6"/>
        <v>0.30104083266613291</v>
      </c>
      <c r="M69" s="302">
        <v>899</v>
      </c>
      <c r="N69" s="300">
        <v>124</v>
      </c>
      <c r="O69" s="297">
        <f t="shared" si="10"/>
        <v>749</v>
      </c>
      <c r="P69" s="298">
        <f t="shared" si="11"/>
        <v>0.16685205784204671</v>
      </c>
      <c r="Q69" s="302">
        <v>899</v>
      </c>
      <c r="R69" s="300">
        <v>124</v>
      </c>
      <c r="S69" s="293">
        <f t="shared" si="7"/>
        <v>749</v>
      </c>
      <c r="T69" s="294">
        <f t="shared" si="8"/>
        <v>0.16685205784204671</v>
      </c>
    </row>
    <row r="70" spans="1:20" s="5" customFormat="1" ht="12.75" customHeight="1" thickBot="1">
      <c r="A70" s="197" t="s">
        <v>486</v>
      </c>
      <c r="B70" s="136" t="s">
        <v>63</v>
      </c>
      <c r="C70" s="140" t="s">
        <v>5</v>
      </c>
      <c r="D70" s="137">
        <v>1.1100000000000001</v>
      </c>
      <c r="E70" s="138" t="s">
        <v>489</v>
      </c>
      <c r="F70" s="149">
        <v>1484</v>
      </c>
      <c r="G70" s="210">
        <v>1349</v>
      </c>
      <c r="H70" s="110">
        <v>1149</v>
      </c>
      <c r="I70" s="110">
        <v>956</v>
      </c>
      <c r="J70" s="110">
        <v>0</v>
      </c>
      <c r="K70" s="149">
        <f t="shared" si="9"/>
        <v>956</v>
      </c>
      <c r="L70" s="159">
        <f t="shared" si="6"/>
        <v>0.29132690882134915</v>
      </c>
      <c r="M70" s="174">
        <v>999</v>
      </c>
      <c r="N70" s="170">
        <v>124</v>
      </c>
      <c r="O70" s="67">
        <f t="shared" si="10"/>
        <v>832</v>
      </c>
      <c r="P70" s="16">
        <f t="shared" si="11"/>
        <v>0.16716716716716717</v>
      </c>
      <c r="Q70" s="174">
        <v>999</v>
      </c>
      <c r="R70" s="170">
        <v>124</v>
      </c>
      <c r="S70" s="70">
        <f t="shared" si="7"/>
        <v>832</v>
      </c>
      <c r="T70" s="18">
        <f t="shared" si="8"/>
        <v>0.16716716716716717</v>
      </c>
    </row>
    <row r="71" spans="1:20" s="5" customFormat="1" ht="12.75" customHeight="1">
      <c r="A71" s="240" t="s">
        <v>340</v>
      </c>
      <c r="B71" s="268" t="s">
        <v>63</v>
      </c>
      <c r="C71" s="265"/>
      <c r="D71" s="270" t="s">
        <v>269</v>
      </c>
      <c r="E71" s="271" t="s">
        <v>341</v>
      </c>
      <c r="F71" s="202">
        <v>2749</v>
      </c>
      <c r="G71" s="118">
        <v>2499</v>
      </c>
      <c r="H71" s="201">
        <v>2199</v>
      </c>
      <c r="I71" s="201">
        <v>1804</v>
      </c>
      <c r="J71" s="201">
        <v>23</v>
      </c>
      <c r="K71" s="202">
        <f t="shared" si="9"/>
        <v>1781</v>
      </c>
      <c r="L71" s="162">
        <f t="shared" si="6"/>
        <v>0.28731492597038816</v>
      </c>
      <c r="M71" s="209">
        <v>1899</v>
      </c>
      <c r="N71" s="236">
        <v>245</v>
      </c>
      <c r="O71" s="141">
        <f t="shared" si="10"/>
        <v>1536</v>
      </c>
      <c r="P71" s="222">
        <f t="shared" si="11"/>
        <v>0.19115323854660349</v>
      </c>
      <c r="Q71" s="209">
        <v>1799</v>
      </c>
      <c r="R71" s="236">
        <v>330</v>
      </c>
      <c r="S71" s="142">
        <f t="shared" si="7"/>
        <v>1451</v>
      </c>
      <c r="T71" s="226">
        <f t="shared" si="8"/>
        <v>0.1934408004446915</v>
      </c>
    </row>
    <row r="72" spans="1:20" s="5" customFormat="1" ht="12.75" customHeight="1">
      <c r="A72" s="241" t="s">
        <v>342</v>
      </c>
      <c r="B72" s="279" t="s">
        <v>63</v>
      </c>
      <c r="C72" s="249"/>
      <c r="D72" s="250" t="s">
        <v>269</v>
      </c>
      <c r="E72" s="251" t="s">
        <v>341</v>
      </c>
      <c r="F72" s="182">
        <v>2529</v>
      </c>
      <c r="G72" s="117">
        <v>2299</v>
      </c>
      <c r="H72" s="185">
        <v>2099</v>
      </c>
      <c r="I72" s="185">
        <v>1722</v>
      </c>
      <c r="J72" s="185">
        <v>22</v>
      </c>
      <c r="K72" s="182">
        <f t="shared" si="9"/>
        <v>1700</v>
      </c>
      <c r="L72" s="183">
        <f t="shared" si="6"/>
        <v>0.26054806437581557</v>
      </c>
      <c r="M72" s="302">
        <v>1799</v>
      </c>
      <c r="N72" s="300">
        <v>245</v>
      </c>
      <c r="O72" s="297">
        <f t="shared" ref="O72:O102" si="12">K72-N72</f>
        <v>1455</v>
      </c>
      <c r="P72" s="298">
        <f t="shared" si="11"/>
        <v>0.19121734296831572</v>
      </c>
      <c r="Q72" s="302">
        <v>1799</v>
      </c>
      <c r="R72" s="300">
        <v>250</v>
      </c>
      <c r="S72" s="293">
        <f t="shared" si="7"/>
        <v>1450</v>
      </c>
      <c r="T72" s="294">
        <f t="shared" si="8"/>
        <v>0.19399666481378544</v>
      </c>
    </row>
    <row r="73" spans="1:20" s="5" customFormat="1" ht="12.75" customHeight="1">
      <c r="A73" s="241" t="s">
        <v>343</v>
      </c>
      <c r="B73" s="279" t="s">
        <v>63</v>
      </c>
      <c r="C73" s="249"/>
      <c r="D73" s="250" t="s">
        <v>269</v>
      </c>
      <c r="E73" s="251" t="s">
        <v>344</v>
      </c>
      <c r="F73" s="182">
        <v>2859</v>
      </c>
      <c r="G73" s="117">
        <v>2599</v>
      </c>
      <c r="H73" s="185">
        <v>2299</v>
      </c>
      <c r="I73" s="185">
        <v>1886</v>
      </c>
      <c r="J73" s="185">
        <v>24</v>
      </c>
      <c r="K73" s="182">
        <f t="shared" si="9"/>
        <v>1862</v>
      </c>
      <c r="L73" s="183">
        <f t="shared" si="6"/>
        <v>0.28357060407849172</v>
      </c>
      <c r="M73" s="302">
        <v>1999</v>
      </c>
      <c r="N73" s="300">
        <v>245</v>
      </c>
      <c r="O73" s="297">
        <f t="shared" si="12"/>
        <v>1617</v>
      </c>
      <c r="P73" s="298">
        <f t="shared" si="11"/>
        <v>0.19109554777388693</v>
      </c>
      <c r="Q73" s="302">
        <v>1899</v>
      </c>
      <c r="R73" s="300">
        <v>330</v>
      </c>
      <c r="S73" s="293">
        <f t="shared" si="7"/>
        <v>1532</v>
      </c>
      <c r="T73" s="294">
        <f t="shared" si="8"/>
        <v>0.19325961032122169</v>
      </c>
    </row>
    <row r="74" spans="1:20" s="5" customFormat="1" ht="12.75" customHeight="1">
      <c r="A74" s="241" t="s">
        <v>345</v>
      </c>
      <c r="B74" s="279" t="s">
        <v>63</v>
      </c>
      <c r="C74" s="249"/>
      <c r="D74" s="250" t="s">
        <v>269</v>
      </c>
      <c r="E74" s="251" t="s">
        <v>344</v>
      </c>
      <c r="F74" s="182">
        <v>2639</v>
      </c>
      <c r="G74" s="118">
        <v>2399</v>
      </c>
      <c r="H74" s="185">
        <v>2199</v>
      </c>
      <c r="I74" s="185">
        <v>1804</v>
      </c>
      <c r="J74" s="185">
        <v>23</v>
      </c>
      <c r="K74" s="182">
        <f t="shared" si="9"/>
        <v>1781</v>
      </c>
      <c r="L74" s="183">
        <f t="shared" si="6"/>
        <v>0.25760733639016259</v>
      </c>
      <c r="M74" s="302">
        <v>1899</v>
      </c>
      <c r="N74" s="300">
        <v>245</v>
      </c>
      <c r="O74" s="297">
        <f t="shared" si="12"/>
        <v>1536</v>
      </c>
      <c r="P74" s="298">
        <f t="shared" si="11"/>
        <v>0.19115323854660349</v>
      </c>
      <c r="Q74" s="302">
        <v>1899</v>
      </c>
      <c r="R74" s="300">
        <v>250</v>
      </c>
      <c r="S74" s="293">
        <f t="shared" si="7"/>
        <v>1531</v>
      </c>
      <c r="T74" s="294">
        <f t="shared" si="8"/>
        <v>0.19378620326487625</v>
      </c>
    </row>
    <row r="75" spans="1:20" s="5" customFormat="1" ht="12.75" customHeight="1">
      <c r="A75" s="242" t="s">
        <v>305</v>
      </c>
      <c r="B75" s="132" t="s">
        <v>63</v>
      </c>
      <c r="C75" s="284"/>
      <c r="D75" s="134" t="s">
        <v>269</v>
      </c>
      <c r="E75" s="285" t="s">
        <v>309</v>
      </c>
      <c r="F75" s="182">
        <v>2969</v>
      </c>
      <c r="G75" s="117">
        <v>2699</v>
      </c>
      <c r="H75" s="286">
        <v>2299</v>
      </c>
      <c r="I75" s="185">
        <v>1890</v>
      </c>
      <c r="J75" s="185">
        <v>24</v>
      </c>
      <c r="K75" s="148">
        <f t="shared" si="9"/>
        <v>1866</v>
      </c>
      <c r="L75" s="168">
        <f t="shared" si="6"/>
        <v>0.30863282697295297</v>
      </c>
      <c r="M75" s="302">
        <v>1999</v>
      </c>
      <c r="N75" s="300">
        <v>246</v>
      </c>
      <c r="O75" s="297">
        <f t="shared" si="12"/>
        <v>1620</v>
      </c>
      <c r="P75" s="298">
        <f t="shared" si="11"/>
        <v>0.18959479739869936</v>
      </c>
      <c r="Q75" s="302">
        <v>1999</v>
      </c>
      <c r="R75" s="300">
        <v>250</v>
      </c>
      <c r="S75" s="293">
        <f t="shared" si="7"/>
        <v>1616</v>
      </c>
      <c r="T75" s="294">
        <f t="shared" si="8"/>
        <v>0.19159579789894948</v>
      </c>
    </row>
    <row r="76" spans="1:20" s="5" customFormat="1" ht="12.75" customHeight="1">
      <c r="A76" s="242" t="s">
        <v>306</v>
      </c>
      <c r="B76" s="132" t="s">
        <v>63</v>
      </c>
      <c r="C76" s="284"/>
      <c r="D76" s="134" t="s">
        <v>269</v>
      </c>
      <c r="E76" s="285" t="s">
        <v>310</v>
      </c>
      <c r="F76" s="182">
        <v>3079</v>
      </c>
      <c r="G76" s="117">
        <v>2799</v>
      </c>
      <c r="H76" s="286">
        <v>2399</v>
      </c>
      <c r="I76" s="185">
        <v>1973</v>
      </c>
      <c r="J76" s="185">
        <v>25</v>
      </c>
      <c r="K76" s="148">
        <f t="shared" si="9"/>
        <v>1948</v>
      </c>
      <c r="L76" s="168">
        <f t="shared" si="6"/>
        <v>0.30403715612718829</v>
      </c>
      <c r="M76" s="302">
        <v>2099</v>
      </c>
      <c r="N76" s="300">
        <v>247</v>
      </c>
      <c r="O76" s="297">
        <f t="shared" si="12"/>
        <v>1701</v>
      </c>
      <c r="P76" s="298">
        <f t="shared" si="11"/>
        <v>0.1896141019533111</v>
      </c>
      <c r="Q76" s="302">
        <v>2099</v>
      </c>
      <c r="R76" s="300">
        <v>250</v>
      </c>
      <c r="S76" s="293">
        <f t="shared" si="7"/>
        <v>1698</v>
      </c>
      <c r="T76" s="294">
        <f t="shared" si="8"/>
        <v>0.19104335397808481</v>
      </c>
    </row>
    <row r="77" spans="1:20" s="5" customFormat="1" ht="12.75" customHeight="1">
      <c r="A77" s="195" t="s">
        <v>552</v>
      </c>
      <c r="B77" s="132" t="s">
        <v>63</v>
      </c>
      <c r="C77" s="249" t="s">
        <v>5</v>
      </c>
      <c r="D77" s="134" t="s">
        <v>269</v>
      </c>
      <c r="E77" s="251" t="s">
        <v>341</v>
      </c>
      <c r="F77" s="182">
        <v>2969</v>
      </c>
      <c r="G77" s="117">
        <v>2699</v>
      </c>
      <c r="H77" s="185">
        <v>2299</v>
      </c>
      <c r="I77" s="185">
        <v>1890</v>
      </c>
      <c r="J77" s="185">
        <v>24</v>
      </c>
      <c r="K77" s="148">
        <f t="shared" si="9"/>
        <v>1866</v>
      </c>
      <c r="L77" s="183">
        <f t="shared" si="6"/>
        <v>0.30863282697295297</v>
      </c>
      <c r="M77" s="302">
        <v>1999</v>
      </c>
      <c r="N77" s="300">
        <v>246</v>
      </c>
      <c r="O77" s="297">
        <f t="shared" si="12"/>
        <v>1620</v>
      </c>
      <c r="P77" s="298">
        <f t="shared" si="11"/>
        <v>0.18959479739869936</v>
      </c>
      <c r="Q77" s="302">
        <v>1999</v>
      </c>
      <c r="R77" s="300">
        <v>250</v>
      </c>
      <c r="S77" s="293">
        <f t="shared" si="7"/>
        <v>1616</v>
      </c>
      <c r="T77" s="294">
        <f t="shared" si="8"/>
        <v>0.19159579789894948</v>
      </c>
    </row>
    <row r="78" spans="1:20" s="5" customFormat="1" ht="12.75" customHeight="1">
      <c r="A78" s="195" t="s">
        <v>553</v>
      </c>
      <c r="B78" s="132" t="s">
        <v>63</v>
      </c>
      <c r="C78" s="249" t="s">
        <v>5</v>
      </c>
      <c r="D78" s="134" t="s">
        <v>269</v>
      </c>
      <c r="E78" s="251" t="s">
        <v>341</v>
      </c>
      <c r="F78" s="182">
        <v>3079</v>
      </c>
      <c r="G78" s="117">
        <v>2799</v>
      </c>
      <c r="H78" s="185">
        <v>2399</v>
      </c>
      <c r="I78" s="185">
        <v>1973</v>
      </c>
      <c r="J78" s="185">
        <v>25</v>
      </c>
      <c r="K78" s="148">
        <f t="shared" si="9"/>
        <v>1948</v>
      </c>
      <c r="L78" s="183">
        <f t="shared" si="6"/>
        <v>0.30403715612718829</v>
      </c>
      <c r="M78" s="302">
        <v>2099</v>
      </c>
      <c r="N78" s="300">
        <v>246</v>
      </c>
      <c r="O78" s="297">
        <f t="shared" si="12"/>
        <v>1702</v>
      </c>
      <c r="P78" s="298">
        <f t="shared" si="11"/>
        <v>0.18913768461171987</v>
      </c>
      <c r="Q78" s="302">
        <v>2099</v>
      </c>
      <c r="R78" s="300">
        <v>250</v>
      </c>
      <c r="S78" s="293">
        <f t="shared" si="7"/>
        <v>1698</v>
      </c>
      <c r="T78" s="294">
        <f t="shared" si="8"/>
        <v>0.19104335397808481</v>
      </c>
    </row>
    <row r="79" spans="1:20" s="5" customFormat="1" ht="12.75" customHeight="1">
      <c r="A79" s="195" t="s">
        <v>554</v>
      </c>
      <c r="B79" s="132" t="s">
        <v>63</v>
      </c>
      <c r="C79" s="249" t="s">
        <v>5</v>
      </c>
      <c r="D79" s="134" t="s">
        <v>269</v>
      </c>
      <c r="E79" s="251" t="s">
        <v>341</v>
      </c>
      <c r="F79" s="182">
        <v>2969</v>
      </c>
      <c r="G79" s="117">
        <v>2699</v>
      </c>
      <c r="H79" s="185">
        <v>2299</v>
      </c>
      <c r="I79" s="185">
        <v>1890</v>
      </c>
      <c r="J79" s="185">
        <v>24</v>
      </c>
      <c r="K79" s="148">
        <f t="shared" si="9"/>
        <v>1866</v>
      </c>
      <c r="L79" s="183">
        <f t="shared" si="6"/>
        <v>0.30863282697295297</v>
      </c>
      <c r="M79" s="302">
        <v>1999</v>
      </c>
      <c r="N79" s="300">
        <v>246</v>
      </c>
      <c r="O79" s="297">
        <f t="shared" si="12"/>
        <v>1620</v>
      </c>
      <c r="P79" s="298">
        <f t="shared" si="11"/>
        <v>0.18959479739869936</v>
      </c>
      <c r="Q79" s="302">
        <v>1999</v>
      </c>
      <c r="R79" s="300">
        <v>250</v>
      </c>
      <c r="S79" s="293">
        <f t="shared" si="7"/>
        <v>1616</v>
      </c>
      <c r="T79" s="294">
        <f t="shared" si="8"/>
        <v>0.19159579789894948</v>
      </c>
    </row>
    <row r="80" spans="1:20" s="5" customFormat="1" ht="12.75" customHeight="1">
      <c r="A80" s="195" t="s">
        <v>555</v>
      </c>
      <c r="B80" s="132" t="s">
        <v>63</v>
      </c>
      <c r="C80" s="249" t="s">
        <v>5</v>
      </c>
      <c r="D80" s="134" t="s">
        <v>269</v>
      </c>
      <c r="E80" s="251" t="s">
        <v>341</v>
      </c>
      <c r="F80" s="182">
        <v>3079</v>
      </c>
      <c r="G80" s="117">
        <v>2799</v>
      </c>
      <c r="H80" s="185">
        <v>2399</v>
      </c>
      <c r="I80" s="185">
        <v>1973</v>
      </c>
      <c r="J80" s="185">
        <v>25</v>
      </c>
      <c r="K80" s="148">
        <f t="shared" si="9"/>
        <v>1948</v>
      </c>
      <c r="L80" s="183">
        <f t="shared" si="6"/>
        <v>0.30403715612718829</v>
      </c>
      <c r="M80" s="302">
        <v>2099</v>
      </c>
      <c r="N80" s="300">
        <v>246</v>
      </c>
      <c r="O80" s="297">
        <f t="shared" si="12"/>
        <v>1702</v>
      </c>
      <c r="P80" s="298">
        <f t="shared" si="11"/>
        <v>0.18913768461171987</v>
      </c>
      <c r="Q80" s="302">
        <v>2099</v>
      </c>
      <c r="R80" s="300">
        <v>250</v>
      </c>
      <c r="S80" s="293">
        <f t="shared" si="7"/>
        <v>1698</v>
      </c>
      <c r="T80" s="294">
        <f t="shared" si="8"/>
        <v>0.19104335397808481</v>
      </c>
    </row>
    <row r="81" spans="1:20" s="5" customFormat="1" ht="12.75" customHeight="1">
      <c r="A81" s="242" t="s">
        <v>307</v>
      </c>
      <c r="B81" s="132" t="s">
        <v>63</v>
      </c>
      <c r="C81" s="284"/>
      <c r="D81" s="134" t="s">
        <v>269</v>
      </c>
      <c r="E81" s="285" t="s">
        <v>311</v>
      </c>
      <c r="F81" s="182">
        <v>2749</v>
      </c>
      <c r="G81" s="117">
        <v>2499</v>
      </c>
      <c r="H81" s="286">
        <v>2199</v>
      </c>
      <c r="I81" s="185">
        <v>1808</v>
      </c>
      <c r="J81" s="185">
        <v>23</v>
      </c>
      <c r="K81" s="148">
        <f t="shared" si="9"/>
        <v>1785</v>
      </c>
      <c r="L81" s="168">
        <f t="shared" si="6"/>
        <v>0.2857142857142857</v>
      </c>
      <c r="M81" s="302">
        <v>1899</v>
      </c>
      <c r="N81" s="300">
        <v>246</v>
      </c>
      <c r="O81" s="297">
        <f t="shared" si="12"/>
        <v>1539</v>
      </c>
      <c r="P81" s="298">
        <f t="shared" si="11"/>
        <v>0.1895734597156398</v>
      </c>
      <c r="Q81" s="302">
        <v>1899</v>
      </c>
      <c r="R81" s="300">
        <v>250</v>
      </c>
      <c r="S81" s="293">
        <f t="shared" si="7"/>
        <v>1535</v>
      </c>
      <c r="T81" s="294">
        <f t="shared" si="8"/>
        <v>0.19167983149025802</v>
      </c>
    </row>
    <row r="82" spans="1:20" s="5" customFormat="1" ht="12.75" customHeight="1" thickBot="1">
      <c r="A82" s="192" t="s">
        <v>308</v>
      </c>
      <c r="B82" s="136" t="s">
        <v>63</v>
      </c>
      <c r="C82" s="37"/>
      <c r="D82" s="137" t="s">
        <v>269</v>
      </c>
      <c r="E82" s="138" t="s">
        <v>312</v>
      </c>
      <c r="F82" s="149">
        <v>2859</v>
      </c>
      <c r="G82" s="64">
        <v>2599</v>
      </c>
      <c r="H82" s="110">
        <v>2299</v>
      </c>
      <c r="I82" s="110">
        <v>1891</v>
      </c>
      <c r="J82" s="110">
        <v>24</v>
      </c>
      <c r="K82" s="149">
        <f t="shared" si="9"/>
        <v>1867</v>
      </c>
      <c r="L82" s="159">
        <f t="shared" si="6"/>
        <v>0.28164678722585612</v>
      </c>
      <c r="M82" s="174">
        <v>1999</v>
      </c>
      <c r="N82" s="170">
        <v>247</v>
      </c>
      <c r="O82" s="67">
        <f t="shared" si="12"/>
        <v>1620</v>
      </c>
      <c r="P82" s="16">
        <f t="shared" si="11"/>
        <v>0.18959479739869936</v>
      </c>
      <c r="Q82" s="174">
        <v>1999</v>
      </c>
      <c r="R82" s="170">
        <v>250</v>
      </c>
      <c r="S82" s="70">
        <f t="shared" si="7"/>
        <v>1617</v>
      </c>
      <c r="T82" s="18">
        <f t="shared" si="8"/>
        <v>0.19109554777388693</v>
      </c>
    </row>
    <row r="83" spans="1:20" s="5" customFormat="1" ht="12.75" customHeight="1">
      <c r="A83" s="194" t="s">
        <v>411</v>
      </c>
      <c r="B83" s="260" t="s">
        <v>63</v>
      </c>
      <c r="C83" s="249"/>
      <c r="D83" s="261" t="s">
        <v>269</v>
      </c>
      <c r="E83" s="262" t="s">
        <v>412</v>
      </c>
      <c r="F83" s="147">
        <v>1429</v>
      </c>
      <c r="G83" s="118">
        <v>1299</v>
      </c>
      <c r="H83" s="113">
        <v>999</v>
      </c>
      <c r="I83" s="113">
        <v>824</v>
      </c>
      <c r="J83" s="113">
        <v>0</v>
      </c>
      <c r="K83" s="147">
        <f t="shared" si="9"/>
        <v>824</v>
      </c>
      <c r="L83" s="161">
        <f t="shared" si="6"/>
        <v>0.36566589684372597</v>
      </c>
      <c r="M83" s="173">
        <v>999</v>
      </c>
      <c r="N83" s="124">
        <v>0</v>
      </c>
      <c r="O83" s="125">
        <f t="shared" si="12"/>
        <v>824</v>
      </c>
      <c r="P83" s="189">
        <f t="shared" si="11"/>
        <v>0.17517517517517517</v>
      </c>
      <c r="Q83" s="173">
        <v>999</v>
      </c>
      <c r="R83" s="127">
        <v>0</v>
      </c>
      <c r="S83" s="128">
        <f t="shared" si="7"/>
        <v>824</v>
      </c>
      <c r="T83" s="129">
        <f t="shared" si="8"/>
        <v>0.17517517517517517</v>
      </c>
    </row>
    <row r="84" spans="1:20" s="5" customFormat="1" ht="12.75" customHeight="1">
      <c r="A84" s="191" t="s">
        <v>108</v>
      </c>
      <c r="B84" s="252" t="s">
        <v>63</v>
      </c>
      <c r="C84" s="253"/>
      <c r="D84" s="255" t="s">
        <v>269</v>
      </c>
      <c r="E84" s="254" t="s">
        <v>230</v>
      </c>
      <c r="F84" s="150">
        <v>1649</v>
      </c>
      <c r="G84" s="118">
        <v>1499</v>
      </c>
      <c r="H84" s="111">
        <v>0</v>
      </c>
      <c r="I84" s="111">
        <v>1094</v>
      </c>
      <c r="J84" s="111">
        <v>0</v>
      </c>
      <c r="K84" s="150">
        <f t="shared" si="9"/>
        <v>1094</v>
      </c>
      <c r="L84" s="160">
        <f t="shared" si="6"/>
        <v>0.27018012008005338</v>
      </c>
      <c r="M84" s="176">
        <v>1099</v>
      </c>
      <c r="N84" s="171">
        <v>196</v>
      </c>
      <c r="O84" s="89">
        <f t="shared" si="12"/>
        <v>898</v>
      </c>
      <c r="P84" s="14">
        <f t="shared" si="11"/>
        <v>0.18289353958143767</v>
      </c>
      <c r="Q84" s="176">
        <v>1299</v>
      </c>
      <c r="R84" s="171">
        <v>40</v>
      </c>
      <c r="S84" s="90">
        <f t="shared" si="7"/>
        <v>1054</v>
      </c>
      <c r="T84" s="19">
        <f t="shared" si="8"/>
        <v>0.18860662047729021</v>
      </c>
    </row>
    <row r="85" spans="1:20" s="5" customFormat="1" ht="12.75" customHeight="1">
      <c r="A85" s="193" t="s">
        <v>147</v>
      </c>
      <c r="B85" s="132" t="s">
        <v>63</v>
      </c>
      <c r="C85" s="264"/>
      <c r="D85" s="134" t="s">
        <v>269</v>
      </c>
      <c r="E85" s="135" t="s">
        <v>230</v>
      </c>
      <c r="F85" s="148">
        <v>1869</v>
      </c>
      <c r="G85" s="118">
        <v>1699</v>
      </c>
      <c r="H85" s="109">
        <v>0</v>
      </c>
      <c r="I85" s="109">
        <v>1239</v>
      </c>
      <c r="J85" s="109">
        <v>0</v>
      </c>
      <c r="K85" s="148">
        <f t="shared" si="9"/>
        <v>1239</v>
      </c>
      <c r="L85" s="158">
        <f t="shared" si="6"/>
        <v>0.27074749852854618</v>
      </c>
      <c r="M85" s="175">
        <v>1299</v>
      </c>
      <c r="N85" s="172">
        <v>181</v>
      </c>
      <c r="O85" s="60">
        <f t="shared" si="12"/>
        <v>1058</v>
      </c>
      <c r="P85" s="15">
        <f t="shared" si="11"/>
        <v>0.1855273287143957</v>
      </c>
      <c r="Q85" s="175">
        <v>1499</v>
      </c>
      <c r="R85" s="172">
        <v>22</v>
      </c>
      <c r="S85" s="63">
        <f t="shared" si="7"/>
        <v>1217</v>
      </c>
      <c r="T85" s="17">
        <f t="shared" si="8"/>
        <v>0.18812541694462975</v>
      </c>
    </row>
    <row r="86" spans="1:20" s="5" customFormat="1" ht="12.75" customHeight="1" thickBot="1">
      <c r="A86" s="192" t="s">
        <v>122</v>
      </c>
      <c r="B86" s="136" t="s">
        <v>63</v>
      </c>
      <c r="C86" s="37"/>
      <c r="D86" s="137" t="s">
        <v>269</v>
      </c>
      <c r="E86" s="138" t="s">
        <v>230</v>
      </c>
      <c r="F86" s="149">
        <v>1649</v>
      </c>
      <c r="G86" s="64">
        <v>1499</v>
      </c>
      <c r="H86" s="110">
        <v>0</v>
      </c>
      <c r="I86" s="110">
        <v>1094</v>
      </c>
      <c r="J86" s="110">
        <v>0</v>
      </c>
      <c r="K86" s="149">
        <f t="shared" si="9"/>
        <v>1094</v>
      </c>
      <c r="L86" s="159">
        <f t="shared" si="6"/>
        <v>0.27018012008005338</v>
      </c>
      <c r="M86" s="174">
        <v>1099</v>
      </c>
      <c r="N86" s="170">
        <v>196</v>
      </c>
      <c r="O86" s="67">
        <f t="shared" si="12"/>
        <v>898</v>
      </c>
      <c r="P86" s="16">
        <f t="shared" si="11"/>
        <v>0.18289353958143767</v>
      </c>
      <c r="Q86" s="174">
        <v>1299</v>
      </c>
      <c r="R86" s="170">
        <v>40</v>
      </c>
      <c r="S86" s="70">
        <f t="shared" si="7"/>
        <v>1054</v>
      </c>
      <c r="T86" s="18">
        <f t="shared" si="8"/>
        <v>0.18860662047729021</v>
      </c>
    </row>
    <row r="87" spans="1:20" s="5" customFormat="1" ht="12.75" customHeight="1">
      <c r="A87" s="191" t="s">
        <v>138</v>
      </c>
      <c r="B87" s="252" t="s">
        <v>63</v>
      </c>
      <c r="C87" s="253"/>
      <c r="D87" s="255" t="s">
        <v>269</v>
      </c>
      <c r="E87" s="254" t="s">
        <v>57</v>
      </c>
      <c r="F87" s="150">
        <v>802</v>
      </c>
      <c r="G87" s="118">
        <v>729</v>
      </c>
      <c r="H87" s="111">
        <v>649</v>
      </c>
      <c r="I87" s="111">
        <v>548</v>
      </c>
      <c r="J87" s="111">
        <v>0</v>
      </c>
      <c r="K87" s="150">
        <f t="shared" si="9"/>
        <v>548</v>
      </c>
      <c r="L87" s="160">
        <f t="shared" si="6"/>
        <v>0.24828532235939643</v>
      </c>
      <c r="M87" s="176">
        <v>649</v>
      </c>
      <c r="N87" s="86">
        <v>0</v>
      </c>
      <c r="O87" s="89">
        <f t="shared" si="12"/>
        <v>548</v>
      </c>
      <c r="P87" s="14">
        <f t="shared" si="11"/>
        <v>0.15562403697996918</v>
      </c>
      <c r="Q87" s="176">
        <v>649</v>
      </c>
      <c r="R87" s="88">
        <v>0</v>
      </c>
      <c r="S87" s="90">
        <f t="shared" si="7"/>
        <v>548</v>
      </c>
      <c r="T87" s="19">
        <f t="shared" si="8"/>
        <v>0.15562403697996918</v>
      </c>
    </row>
    <row r="88" spans="1:20" s="5" customFormat="1" ht="12.75" customHeight="1">
      <c r="A88" s="193" t="s">
        <v>34</v>
      </c>
      <c r="B88" s="132" t="s">
        <v>63</v>
      </c>
      <c r="C88" s="264"/>
      <c r="D88" s="134">
        <v>0.47</v>
      </c>
      <c r="E88" s="135" t="s">
        <v>57</v>
      </c>
      <c r="F88" s="148">
        <v>802</v>
      </c>
      <c r="G88" s="117">
        <v>729</v>
      </c>
      <c r="H88" s="109">
        <v>649</v>
      </c>
      <c r="I88" s="109">
        <v>548</v>
      </c>
      <c r="J88" s="109">
        <v>0</v>
      </c>
      <c r="K88" s="148">
        <f t="shared" si="9"/>
        <v>548</v>
      </c>
      <c r="L88" s="158">
        <f t="shared" si="6"/>
        <v>0.24828532235939643</v>
      </c>
      <c r="M88" s="175">
        <v>649</v>
      </c>
      <c r="N88" s="59">
        <v>0</v>
      </c>
      <c r="O88" s="60">
        <f t="shared" si="12"/>
        <v>548</v>
      </c>
      <c r="P88" s="15">
        <f t="shared" si="11"/>
        <v>0.15562403697996918</v>
      </c>
      <c r="Q88" s="175">
        <v>649</v>
      </c>
      <c r="R88" s="62">
        <v>0</v>
      </c>
      <c r="S88" s="63">
        <f t="shared" si="7"/>
        <v>548</v>
      </c>
      <c r="T88" s="17">
        <f t="shared" si="8"/>
        <v>0.15562403697996918</v>
      </c>
    </row>
    <row r="89" spans="1:20" s="5" customFormat="1" ht="12.75" customHeight="1">
      <c r="A89" s="193" t="s">
        <v>33</v>
      </c>
      <c r="B89" s="132" t="s">
        <v>63</v>
      </c>
      <c r="C89" s="264"/>
      <c r="D89" s="134">
        <v>0.47</v>
      </c>
      <c r="E89" s="135" t="s">
        <v>57</v>
      </c>
      <c r="F89" s="148">
        <v>769</v>
      </c>
      <c r="G89" s="117">
        <v>699</v>
      </c>
      <c r="H89" s="109">
        <v>599</v>
      </c>
      <c r="I89" s="109">
        <v>505</v>
      </c>
      <c r="J89" s="109">
        <v>0</v>
      </c>
      <c r="K89" s="148">
        <f t="shared" si="9"/>
        <v>505</v>
      </c>
      <c r="L89" s="158">
        <f t="shared" si="6"/>
        <v>0.27753934191702434</v>
      </c>
      <c r="M89" s="175">
        <v>599</v>
      </c>
      <c r="N89" s="59">
        <v>0</v>
      </c>
      <c r="O89" s="60">
        <f t="shared" si="12"/>
        <v>505</v>
      </c>
      <c r="P89" s="15">
        <f t="shared" si="11"/>
        <v>0.15692821368948248</v>
      </c>
      <c r="Q89" s="175">
        <v>599</v>
      </c>
      <c r="R89" s="62">
        <v>0</v>
      </c>
      <c r="S89" s="63">
        <f t="shared" si="7"/>
        <v>505</v>
      </c>
      <c r="T89" s="17">
        <f t="shared" si="8"/>
        <v>0.15692821368948248</v>
      </c>
    </row>
    <row r="90" spans="1:20" s="5" customFormat="1" ht="12.75" customHeight="1">
      <c r="A90" s="195" t="s">
        <v>556</v>
      </c>
      <c r="B90" s="132" t="s">
        <v>63</v>
      </c>
      <c r="C90" s="249" t="s">
        <v>5</v>
      </c>
      <c r="D90" s="250">
        <v>0.71</v>
      </c>
      <c r="E90" s="251" t="s">
        <v>559</v>
      </c>
      <c r="F90" s="182">
        <v>857</v>
      </c>
      <c r="G90" s="181">
        <v>779</v>
      </c>
      <c r="H90" s="185">
        <v>699</v>
      </c>
      <c r="I90" s="185">
        <v>585</v>
      </c>
      <c r="J90" s="185">
        <v>0</v>
      </c>
      <c r="K90" s="182">
        <f t="shared" si="9"/>
        <v>585</v>
      </c>
      <c r="L90" s="183">
        <f t="shared" si="6"/>
        <v>0.2490372272143774</v>
      </c>
      <c r="M90" s="302">
        <v>699</v>
      </c>
      <c r="N90" s="296">
        <v>0</v>
      </c>
      <c r="O90" s="297">
        <f t="shared" si="12"/>
        <v>585</v>
      </c>
      <c r="P90" s="298">
        <f t="shared" si="11"/>
        <v>0.1630901287553648</v>
      </c>
      <c r="Q90" s="302">
        <v>699</v>
      </c>
      <c r="R90" s="292">
        <v>0</v>
      </c>
      <c r="S90" s="293">
        <f t="shared" si="7"/>
        <v>585</v>
      </c>
      <c r="T90" s="294">
        <f t="shared" si="8"/>
        <v>0.1630901287553648</v>
      </c>
    </row>
    <row r="91" spans="1:20" s="5" customFormat="1" ht="12.75" customHeight="1" thickBot="1">
      <c r="A91" s="192" t="s">
        <v>35</v>
      </c>
      <c r="B91" s="136" t="s">
        <v>63</v>
      </c>
      <c r="C91" s="37"/>
      <c r="D91" s="137">
        <v>0.71</v>
      </c>
      <c r="E91" s="138" t="s">
        <v>58</v>
      </c>
      <c r="F91" s="149">
        <v>857</v>
      </c>
      <c r="G91" s="64">
        <v>779</v>
      </c>
      <c r="H91" s="110">
        <v>699</v>
      </c>
      <c r="I91" s="110">
        <v>584</v>
      </c>
      <c r="J91" s="110">
        <v>0</v>
      </c>
      <c r="K91" s="149">
        <f t="shared" si="9"/>
        <v>584</v>
      </c>
      <c r="L91" s="159">
        <f t="shared" si="6"/>
        <v>0.25032092426187419</v>
      </c>
      <c r="M91" s="174">
        <v>699</v>
      </c>
      <c r="N91" s="66">
        <v>0</v>
      </c>
      <c r="O91" s="67">
        <f t="shared" si="12"/>
        <v>584</v>
      </c>
      <c r="P91" s="16">
        <f t="shared" si="11"/>
        <v>0.16452074391988555</v>
      </c>
      <c r="Q91" s="174">
        <v>699</v>
      </c>
      <c r="R91" s="69">
        <v>0</v>
      </c>
      <c r="S91" s="70">
        <f t="shared" si="7"/>
        <v>584</v>
      </c>
      <c r="T91" s="18">
        <f t="shared" si="8"/>
        <v>0.16452074391988555</v>
      </c>
    </row>
    <row r="92" spans="1:20" s="5" customFormat="1" ht="12.75" customHeight="1">
      <c r="A92" s="194" t="s">
        <v>557</v>
      </c>
      <c r="B92" s="260" t="s">
        <v>63</v>
      </c>
      <c r="C92" s="287"/>
      <c r="D92" s="261">
        <v>0.37</v>
      </c>
      <c r="E92" s="262" t="s">
        <v>560</v>
      </c>
      <c r="F92" s="147">
        <v>197</v>
      </c>
      <c r="G92" s="122">
        <v>179</v>
      </c>
      <c r="H92" s="113">
        <v>0</v>
      </c>
      <c r="I92" s="113">
        <v>133</v>
      </c>
      <c r="J92" s="113">
        <v>0</v>
      </c>
      <c r="K92" s="147">
        <f t="shared" si="9"/>
        <v>133</v>
      </c>
      <c r="L92" s="161">
        <f t="shared" si="6"/>
        <v>0.25698324022346369</v>
      </c>
      <c r="M92" s="123">
        <v>179</v>
      </c>
      <c r="N92" s="124">
        <v>0</v>
      </c>
      <c r="O92" s="125">
        <f t="shared" si="12"/>
        <v>133</v>
      </c>
      <c r="P92" s="189">
        <f t="shared" si="11"/>
        <v>0.25698324022346369</v>
      </c>
      <c r="Q92" s="126">
        <v>179</v>
      </c>
      <c r="R92" s="127">
        <v>0</v>
      </c>
      <c r="S92" s="128">
        <f t="shared" si="7"/>
        <v>133</v>
      </c>
      <c r="T92" s="129">
        <f t="shared" si="8"/>
        <v>0.25698324022346369</v>
      </c>
    </row>
    <row r="93" spans="1:20" s="5" customFormat="1" ht="12.75" customHeight="1">
      <c r="A93" s="193" t="s">
        <v>558</v>
      </c>
      <c r="B93" s="132" t="s">
        <v>63</v>
      </c>
      <c r="C93" s="264"/>
      <c r="D93" s="134">
        <v>0.37</v>
      </c>
      <c r="E93" s="135" t="s">
        <v>560</v>
      </c>
      <c r="F93" s="148">
        <v>164</v>
      </c>
      <c r="G93" s="117">
        <v>149</v>
      </c>
      <c r="H93" s="109">
        <v>0</v>
      </c>
      <c r="I93" s="109">
        <v>111</v>
      </c>
      <c r="J93" s="109">
        <v>0</v>
      </c>
      <c r="K93" s="148">
        <f t="shared" si="9"/>
        <v>111</v>
      </c>
      <c r="L93" s="158">
        <f t="shared" si="6"/>
        <v>0.25503355704697989</v>
      </c>
      <c r="M93" s="58">
        <v>149</v>
      </c>
      <c r="N93" s="59">
        <v>0</v>
      </c>
      <c r="O93" s="60">
        <f t="shared" si="12"/>
        <v>111</v>
      </c>
      <c r="P93" s="15">
        <f t="shared" si="11"/>
        <v>0.25503355704697989</v>
      </c>
      <c r="Q93" s="61">
        <v>149</v>
      </c>
      <c r="R93" s="62">
        <v>0</v>
      </c>
      <c r="S93" s="63">
        <f t="shared" si="7"/>
        <v>111</v>
      </c>
      <c r="T93" s="17">
        <f t="shared" si="8"/>
        <v>0.25503355704697989</v>
      </c>
    </row>
    <row r="94" spans="1:20" s="5" customFormat="1" ht="12.75" customHeight="1">
      <c r="A94" s="191" t="s">
        <v>139</v>
      </c>
      <c r="B94" s="252" t="s">
        <v>63</v>
      </c>
      <c r="C94" s="253"/>
      <c r="D94" s="255">
        <v>0.37</v>
      </c>
      <c r="E94" s="254" t="s">
        <v>72</v>
      </c>
      <c r="F94" s="150">
        <v>329</v>
      </c>
      <c r="G94" s="118">
        <v>299</v>
      </c>
      <c r="H94" s="111">
        <v>0</v>
      </c>
      <c r="I94" s="111">
        <v>222</v>
      </c>
      <c r="J94" s="111">
        <v>0</v>
      </c>
      <c r="K94" s="150">
        <f t="shared" si="9"/>
        <v>222</v>
      </c>
      <c r="L94" s="160">
        <f t="shared" si="6"/>
        <v>0.25752508361204013</v>
      </c>
      <c r="M94" s="85">
        <v>299</v>
      </c>
      <c r="N94" s="86">
        <v>0</v>
      </c>
      <c r="O94" s="89">
        <f t="shared" si="12"/>
        <v>222</v>
      </c>
      <c r="P94" s="14">
        <f t="shared" si="11"/>
        <v>0.25752508361204013</v>
      </c>
      <c r="Q94" s="87">
        <v>299</v>
      </c>
      <c r="R94" s="88">
        <v>0</v>
      </c>
      <c r="S94" s="90">
        <f t="shared" si="7"/>
        <v>222</v>
      </c>
      <c r="T94" s="19">
        <f t="shared" si="8"/>
        <v>0.25752508361204013</v>
      </c>
    </row>
    <row r="95" spans="1:20" s="5" customFormat="1" ht="12.75" customHeight="1">
      <c r="A95" s="193" t="s">
        <v>39</v>
      </c>
      <c r="B95" s="132" t="s">
        <v>63</v>
      </c>
      <c r="C95" s="264"/>
      <c r="D95" s="134">
        <v>0.37</v>
      </c>
      <c r="E95" s="135" t="s">
        <v>72</v>
      </c>
      <c r="F95" s="148">
        <v>329</v>
      </c>
      <c r="G95" s="117">
        <v>299</v>
      </c>
      <c r="H95" s="109">
        <v>0</v>
      </c>
      <c r="I95" s="109">
        <v>222</v>
      </c>
      <c r="J95" s="109">
        <v>0</v>
      </c>
      <c r="K95" s="148">
        <f t="shared" si="9"/>
        <v>222</v>
      </c>
      <c r="L95" s="158">
        <f t="shared" si="6"/>
        <v>0.25752508361204013</v>
      </c>
      <c r="M95" s="58">
        <v>299</v>
      </c>
      <c r="N95" s="59">
        <v>0</v>
      </c>
      <c r="O95" s="60">
        <f t="shared" si="12"/>
        <v>222</v>
      </c>
      <c r="P95" s="15">
        <f t="shared" si="11"/>
        <v>0.25752508361204013</v>
      </c>
      <c r="Q95" s="61">
        <v>299</v>
      </c>
      <c r="R95" s="62">
        <v>0</v>
      </c>
      <c r="S95" s="63">
        <f t="shared" si="7"/>
        <v>222</v>
      </c>
      <c r="T95" s="17">
        <f t="shared" si="8"/>
        <v>0.25752508361204013</v>
      </c>
    </row>
    <row r="96" spans="1:20" s="5" customFormat="1" ht="12.75" customHeight="1">
      <c r="A96" s="193" t="s">
        <v>38</v>
      </c>
      <c r="B96" s="132" t="s">
        <v>63</v>
      </c>
      <c r="C96" s="264"/>
      <c r="D96" s="134">
        <v>0.37</v>
      </c>
      <c r="E96" s="135" t="s">
        <v>72</v>
      </c>
      <c r="F96" s="148">
        <v>307</v>
      </c>
      <c r="G96" s="118">
        <v>279</v>
      </c>
      <c r="H96" s="109">
        <v>0</v>
      </c>
      <c r="I96" s="109">
        <v>207</v>
      </c>
      <c r="J96" s="109">
        <v>0</v>
      </c>
      <c r="K96" s="148">
        <f t="shared" si="9"/>
        <v>207</v>
      </c>
      <c r="L96" s="158">
        <f t="shared" si="6"/>
        <v>0.25806451612903225</v>
      </c>
      <c r="M96" s="58">
        <v>279</v>
      </c>
      <c r="N96" s="59">
        <v>0</v>
      </c>
      <c r="O96" s="60">
        <f t="shared" si="12"/>
        <v>207</v>
      </c>
      <c r="P96" s="15">
        <f t="shared" si="11"/>
        <v>0.25806451612903225</v>
      </c>
      <c r="Q96" s="61">
        <v>279</v>
      </c>
      <c r="R96" s="62">
        <v>0</v>
      </c>
      <c r="S96" s="63">
        <f t="shared" si="7"/>
        <v>207</v>
      </c>
      <c r="T96" s="17">
        <f t="shared" si="8"/>
        <v>0.25806451612903225</v>
      </c>
    </row>
    <row r="97" spans="1:20" s="5" customFormat="1" ht="12.75" customHeight="1">
      <c r="A97" s="193" t="s">
        <v>40</v>
      </c>
      <c r="B97" s="132" t="s">
        <v>63</v>
      </c>
      <c r="C97" s="264"/>
      <c r="D97" s="134">
        <v>0.59</v>
      </c>
      <c r="E97" s="135" t="s">
        <v>49</v>
      </c>
      <c r="F97" s="148">
        <v>384</v>
      </c>
      <c r="G97" s="117">
        <v>349</v>
      </c>
      <c r="H97" s="109">
        <v>0</v>
      </c>
      <c r="I97" s="109">
        <v>260</v>
      </c>
      <c r="J97" s="109">
        <v>0</v>
      </c>
      <c r="K97" s="148">
        <f t="shared" si="9"/>
        <v>260</v>
      </c>
      <c r="L97" s="158">
        <f t="shared" si="6"/>
        <v>0.25501432664756446</v>
      </c>
      <c r="M97" s="58">
        <v>349</v>
      </c>
      <c r="N97" s="59">
        <v>0</v>
      </c>
      <c r="O97" s="60">
        <f t="shared" si="12"/>
        <v>260</v>
      </c>
      <c r="P97" s="15">
        <f t="shared" si="11"/>
        <v>0.25501432664756446</v>
      </c>
      <c r="Q97" s="61">
        <v>349</v>
      </c>
      <c r="R97" s="62">
        <v>0</v>
      </c>
      <c r="S97" s="63">
        <f t="shared" ref="S97:S98" si="13">K97-R97</f>
        <v>260</v>
      </c>
      <c r="T97" s="17">
        <f t="shared" ref="T97:T98" si="14">(Q97-S97)/Q97</f>
        <v>0.25501432664756446</v>
      </c>
    </row>
    <row r="98" spans="1:20" s="5" customFormat="1" ht="12.75" customHeight="1" thickBot="1">
      <c r="A98" s="192" t="s">
        <v>911</v>
      </c>
      <c r="B98" s="136" t="s">
        <v>63</v>
      </c>
      <c r="C98" s="315" t="s">
        <v>5</v>
      </c>
      <c r="D98" s="137">
        <v>0.59</v>
      </c>
      <c r="E98" s="138" t="s">
        <v>912</v>
      </c>
      <c r="F98" s="149">
        <v>329</v>
      </c>
      <c r="G98" s="64">
        <v>299</v>
      </c>
      <c r="H98" s="110">
        <v>0</v>
      </c>
      <c r="I98" s="110">
        <v>222</v>
      </c>
      <c r="J98" s="110">
        <v>0</v>
      </c>
      <c r="K98" s="149">
        <f t="shared" si="9"/>
        <v>222</v>
      </c>
      <c r="L98" s="159">
        <f t="shared" si="6"/>
        <v>0.25752508361204013</v>
      </c>
      <c r="M98" s="65">
        <v>299</v>
      </c>
      <c r="N98" s="66">
        <v>0</v>
      </c>
      <c r="O98" s="67">
        <f t="shared" si="12"/>
        <v>222</v>
      </c>
      <c r="P98" s="16">
        <f t="shared" si="11"/>
        <v>0.25752508361204013</v>
      </c>
      <c r="Q98" s="68">
        <v>299</v>
      </c>
      <c r="R98" s="69">
        <v>0</v>
      </c>
      <c r="S98" s="70">
        <f t="shared" si="13"/>
        <v>222</v>
      </c>
      <c r="T98" s="18">
        <f t="shared" si="14"/>
        <v>0.25752508361204013</v>
      </c>
    </row>
    <row r="99" spans="1:20" s="5" customFormat="1" ht="12.75" customHeight="1">
      <c r="A99" s="191" t="s">
        <v>41</v>
      </c>
      <c r="B99" s="252" t="s">
        <v>65</v>
      </c>
      <c r="C99" s="253"/>
      <c r="D99" s="255" t="s">
        <v>269</v>
      </c>
      <c r="E99" s="254" t="s">
        <v>86</v>
      </c>
      <c r="F99" s="150">
        <v>39</v>
      </c>
      <c r="G99" s="118">
        <v>35</v>
      </c>
      <c r="H99" s="111">
        <v>0</v>
      </c>
      <c r="I99" s="111">
        <v>27</v>
      </c>
      <c r="J99" s="111">
        <v>0</v>
      </c>
      <c r="K99" s="150">
        <f t="shared" ref="K99:K102" si="15">IFERROR(I99-J99,I99)</f>
        <v>27</v>
      </c>
      <c r="L99" s="160">
        <f t="shared" ref="L99:L102" si="16">IFERROR((G99-K99)/G99, " ")</f>
        <v>0.22857142857142856</v>
      </c>
      <c r="M99" s="85">
        <v>35</v>
      </c>
      <c r="N99" s="86">
        <v>0</v>
      </c>
      <c r="O99" s="89">
        <f t="shared" si="12"/>
        <v>27</v>
      </c>
      <c r="P99" s="14">
        <f t="shared" ref="P99:P102" si="17">(M99-O99)/M99</f>
        <v>0.22857142857142856</v>
      </c>
      <c r="Q99" s="87">
        <v>35</v>
      </c>
      <c r="R99" s="88">
        <v>0</v>
      </c>
      <c r="S99" s="90">
        <f t="shared" ref="S99:S102" si="18">K99-R99</f>
        <v>27</v>
      </c>
      <c r="T99" s="19">
        <f t="shared" ref="T99:T102" si="19">(Q99-S99)/Q99</f>
        <v>0.22857142857142856</v>
      </c>
    </row>
    <row r="100" spans="1:20" s="5" customFormat="1" ht="12.75" customHeight="1">
      <c r="A100" s="193" t="s">
        <v>43</v>
      </c>
      <c r="B100" s="132" t="s">
        <v>65</v>
      </c>
      <c r="C100" s="264"/>
      <c r="D100" s="134" t="s">
        <v>269</v>
      </c>
      <c r="E100" s="135" t="s">
        <v>87</v>
      </c>
      <c r="F100" s="148">
        <v>44</v>
      </c>
      <c r="G100" s="117">
        <v>40</v>
      </c>
      <c r="H100" s="109">
        <v>0</v>
      </c>
      <c r="I100" s="109">
        <v>31</v>
      </c>
      <c r="J100" s="109">
        <v>0</v>
      </c>
      <c r="K100" s="148">
        <f t="shared" si="15"/>
        <v>31</v>
      </c>
      <c r="L100" s="158">
        <f t="shared" si="16"/>
        <v>0.22500000000000001</v>
      </c>
      <c r="M100" s="58">
        <v>40</v>
      </c>
      <c r="N100" s="59">
        <v>0</v>
      </c>
      <c r="O100" s="60">
        <f t="shared" si="12"/>
        <v>31</v>
      </c>
      <c r="P100" s="15">
        <f t="shared" si="17"/>
        <v>0.22500000000000001</v>
      </c>
      <c r="Q100" s="61">
        <v>40</v>
      </c>
      <c r="R100" s="62">
        <v>0</v>
      </c>
      <c r="S100" s="63">
        <f t="shared" si="18"/>
        <v>31</v>
      </c>
      <c r="T100" s="17">
        <f t="shared" si="19"/>
        <v>0.22500000000000001</v>
      </c>
    </row>
    <row r="101" spans="1:20" s="5" customFormat="1" ht="12.75" customHeight="1">
      <c r="A101" s="193" t="s">
        <v>42</v>
      </c>
      <c r="B101" s="132" t="s">
        <v>65</v>
      </c>
      <c r="C101" s="264"/>
      <c r="D101" s="134" t="s">
        <v>269</v>
      </c>
      <c r="E101" s="135" t="s">
        <v>85</v>
      </c>
      <c r="F101" s="148">
        <v>39</v>
      </c>
      <c r="G101" s="117">
        <v>35</v>
      </c>
      <c r="H101" s="109">
        <v>0</v>
      </c>
      <c r="I101" s="109">
        <v>27</v>
      </c>
      <c r="J101" s="109">
        <v>0</v>
      </c>
      <c r="K101" s="148">
        <f t="shared" si="15"/>
        <v>27</v>
      </c>
      <c r="L101" s="158">
        <f t="shared" si="16"/>
        <v>0.22857142857142856</v>
      </c>
      <c r="M101" s="58">
        <v>35</v>
      </c>
      <c r="N101" s="59">
        <v>0</v>
      </c>
      <c r="O101" s="60">
        <f t="shared" si="12"/>
        <v>27</v>
      </c>
      <c r="P101" s="15">
        <f t="shared" si="17"/>
        <v>0.22857142857142856</v>
      </c>
      <c r="Q101" s="61">
        <v>35</v>
      </c>
      <c r="R101" s="62">
        <v>0</v>
      </c>
      <c r="S101" s="63">
        <f t="shared" si="18"/>
        <v>27</v>
      </c>
      <c r="T101" s="17">
        <f t="shared" si="19"/>
        <v>0.22857142857142856</v>
      </c>
    </row>
    <row r="102" spans="1:20" s="5" customFormat="1" ht="12.75" customHeight="1" thickBot="1">
      <c r="A102" s="192" t="s">
        <v>115</v>
      </c>
      <c r="B102" s="136" t="s">
        <v>65</v>
      </c>
      <c r="C102" s="37"/>
      <c r="D102" s="137" t="s">
        <v>269</v>
      </c>
      <c r="E102" s="138" t="s">
        <v>144</v>
      </c>
      <c r="F102" s="149">
        <v>12</v>
      </c>
      <c r="G102" s="64">
        <v>10.99</v>
      </c>
      <c r="H102" s="110">
        <v>0</v>
      </c>
      <c r="I102" s="110">
        <v>9</v>
      </c>
      <c r="J102" s="110">
        <v>0</v>
      </c>
      <c r="K102" s="149">
        <f t="shared" si="15"/>
        <v>9</v>
      </c>
      <c r="L102" s="159">
        <f t="shared" si="16"/>
        <v>0.18107370336669701</v>
      </c>
      <c r="M102" s="65">
        <v>10.99</v>
      </c>
      <c r="N102" s="66">
        <v>0</v>
      </c>
      <c r="O102" s="67">
        <f t="shared" si="12"/>
        <v>9</v>
      </c>
      <c r="P102" s="16">
        <f t="shared" si="17"/>
        <v>0.18107370336669701</v>
      </c>
      <c r="Q102" s="68">
        <v>10.99</v>
      </c>
      <c r="R102" s="69">
        <v>0</v>
      </c>
      <c r="S102" s="70">
        <f t="shared" si="18"/>
        <v>9</v>
      </c>
      <c r="T102" s="18">
        <f t="shared" si="19"/>
        <v>0.18107370336669701</v>
      </c>
    </row>
  </sheetData>
  <mergeCells count="3">
    <mergeCell ref="F2:G2"/>
    <mergeCell ref="M3:P3"/>
    <mergeCell ref="Q3:T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T9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16384" width="9.140625" style="27"/>
  </cols>
  <sheetData>
    <row r="2" spans="1:20">
      <c r="F2" s="337">
        <v>44929</v>
      </c>
      <c r="G2" s="337"/>
      <c r="H2" s="335"/>
    </row>
    <row r="3" spans="1:20" ht="37.5" customHeight="1" thickBot="1">
      <c r="M3" s="336" t="s">
        <v>328</v>
      </c>
      <c r="N3" s="336"/>
      <c r="O3" s="336"/>
      <c r="P3" s="336"/>
      <c r="Q3" s="336" t="s">
        <v>328</v>
      </c>
      <c r="R3" s="336"/>
      <c r="S3" s="336"/>
      <c r="T3" s="336"/>
    </row>
    <row r="4" spans="1:20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321" t="s">
        <v>913</v>
      </c>
      <c r="N4" s="322"/>
      <c r="O4" s="323"/>
      <c r="P4" s="324"/>
      <c r="Q4" s="317" t="s">
        <v>914</v>
      </c>
      <c r="R4" s="318"/>
      <c r="S4" s="319"/>
      <c r="T4" s="320"/>
    </row>
    <row r="5" spans="1:20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327" t="s">
        <v>54</v>
      </c>
      <c r="N5" s="51">
        <v>44910</v>
      </c>
      <c r="O5" s="51"/>
      <c r="P5" s="328"/>
      <c r="Q5" s="325" t="s">
        <v>54</v>
      </c>
      <c r="R5" s="56">
        <v>44566</v>
      </c>
      <c r="S5" s="56"/>
      <c r="T5" s="326"/>
    </row>
    <row r="6" spans="1:20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332" t="s">
        <v>55</v>
      </c>
      <c r="N6" s="333">
        <v>44930</v>
      </c>
      <c r="O6" s="333"/>
      <c r="P6" s="334"/>
      <c r="Q6" s="329" t="s">
        <v>55</v>
      </c>
      <c r="R6" s="330">
        <v>44586</v>
      </c>
      <c r="S6" s="330"/>
      <c r="T6" s="331"/>
    </row>
    <row r="7" spans="1:20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561</v>
      </c>
      <c r="K7" s="74" t="s">
        <v>148</v>
      </c>
      <c r="L7" s="157" t="s">
        <v>327</v>
      </c>
      <c r="M7" s="214" t="s">
        <v>396</v>
      </c>
      <c r="N7" s="215" t="s">
        <v>53</v>
      </c>
      <c r="O7" s="215" t="s">
        <v>61</v>
      </c>
      <c r="P7" s="216" t="s">
        <v>326</v>
      </c>
      <c r="Q7" s="214" t="s">
        <v>396</v>
      </c>
      <c r="R7" s="215" t="s">
        <v>53</v>
      </c>
      <c r="S7" s="215" t="s">
        <v>61</v>
      </c>
      <c r="T7" s="216" t="s">
        <v>326</v>
      </c>
    </row>
    <row r="8" spans="1:20" s="5" customFormat="1" ht="12.75" customHeight="1">
      <c r="A8" s="193" t="s">
        <v>13</v>
      </c>
      <c r="B8" s="132" t="s">
        <v>64</v>
      </c>
      <c r="C8" s="264"/>
      <c r="D8" s="134">
        <v>1.19</v>
      </c>
      <c r="E8" s="135" t="s">
        <v>80</v>
      </c>
      <c r="F8" s="148">
        <v>1869</v>
      </c>
      <c r="G8" s="118">
        <v>1699</v>
      </c>
      <c r="H8" s="109">
        <v>1499</v>
      </c>
      <c r="I8" s="109">
        <v>1211</v>
      </c>
      <c r="J8" s="109">
        <v>15</v>
      </c>
      <c r="K8" s="148">
        <f t="shared" ref="K8:K9" si="0">IFERROR(I8-J8,I8)</f>
        <v>1196</v>
      </c>
      <c r="L8" s="161">
        <f t="shared" ref="L8:L72" si="1">IFERROR((G8-K8)/G8, " ")</f>
        <v>0.29605650382577986</v>
      </c>
      <c r="M8" s="187">
        <v>1299</v>
      </c>
      <c r="N8" s="188">
        <v>161</v>
      </c>
      <c r="O8" s="143">
        <f t="shared" ref="O8:O39" si="2">K8-N8</f>
        <v>1035</v>
      </c>
      <c r="P8" s="223">
        <f t="shared" ref="P8:P22" si="3">(M8-O8)/M8</f>
        <v>0.20323325635103925</v>
      </c>
      <c r="Q8" s="187">
        <v>1299</v>
      </c>
      <c r="R8" s="188">
        <v>161</v>
      </c>
      <c r="S8" s="144">
        <f t="shared" ref="S8:S69" si="4">K8-R8</f>
        <v>1035</v>
      </c>
      <c r="T8" s="227">
        <f t="shared" ref="T8:T69" si="5">(Q8-S8)/Q8</f>
        <v>0.20323325635103925</v>
      </c>
    </row>
    <row r="9" spans="1:20" s="5" customFormat="1" ht="12.75" customHeight="1">
      <c r="A9" s="191" t="s">
        <v>190</v>
      </c>
      <c r="B9" s="252" t="s">
        <v>64</v>
      </c>
      <c r="C9" s="253"/>
      <c r="D9" s="134">
        <v>0.83</v>
      </c>
      <c r="E9" s="135" t="s">
        <v>231</v>
      </c>
      <c r="F9" s="150">
        <v>934</v>
      </c>
      <c r="G9" s="117">
        <v>849</v>
      </c>
      <c r="H9" s="111">
        <v>0</v>
      </c>
      <c r="I9" s="111">
        <v>664</v>
      </c>
      <c r="J9" s="111">
        <v>0</v>
      </c>
      <c r="K9" s="150">
        <f t="shared" si="0"/>
        <v>664</v>
      </c>
      <c r="L9" s="160">
        <f t="shared" si="1"/>
        <v>0.21790341578327443</v>
      </c>
      <c r="M9" s="58">
        <v>849</v>
      </c>
      <c r="N9" s="59">
        <v>0</v>
      </c>
      <c r="O9" s="60">
        <f t="shared" si="2"/>
        <v>664</v>
      </c>
      <c r="P9" s="15">
        <f t="shared" si="3"/>
        <v>0.21790341578327443</v>
      </c>
      <c r="Q9" s="175">
        <v>699</v>
      </c>
      <c r="R9" s="172">
        <v>56</v>
      </c>
      <c r="S9" s="63">
        <f t="shared" si="4"/>
        <v>608</v>
      </c>
      <c r="T9" s="17">
        <f t="shared" si="5"/>
        <v>0.1301859799713877</v>
      </c>
    </row>
    <row r="10" spans="1:20" s="5" customFormat="1" ht="12.75" customHeight="1">
      <c r="A10" s="191" t="s">
        <v>192</v>
      </c>
      <c r="B10" s="252" t="s">
        <v>64</v>
      </c>
      <c r="C10" s="253"/>
      <c r="D10" s="134">
        <v>0.83</v>
      </c>
      <c r="E10" s="254" t="s">
        <v>232</v>
      </c>
      <c r="F10" s="150">
        <v>1264</v>
      </c>
      <c r="G10" s="117">
        <v>1149</v>
      </c>
      <c r="H10" s="111">
        <v>1049</v>
      </c>
      <c r="I10" s="111">
        <v>881</v>
      </c>
      <c r="J10" s="111">
        <v>11</v>
      </c>
      <c r="K10" s="150">
        <f t="shared" ref="K10:K74" si="6">IFERROR(I10-J10,I10)</f>
        <v>870</v>
      </c>
      <c r="L10" s="160">
        <f t="shared" si="1"/>
        <v>0.24281984334203655</v>
      </c>
      <c r="M10" s="176">
        <v>999</v>
      </c>
      <c r="N10" s="171">
        <v>41</v>
      </c>
      <c r="O10" s="89">
        <f t="shared" si="2"/>
        <v>829</v>
      </c>
      <c r="P10" s="14">
        <f t="shared" si="3"/>
        <v>0.17017017017017017</v>
      </c>
      <c r="Q10" s="176">
        <v>949</v>
      </c>
      <c r="R10" s="171">
        <v>85</v>
      </c>
      <c r="S10" s="90">
        <f t="shared" si="4"/>
        <v>785</v>
      </c>
      <c r="T10" s="19">
        <f t="shared" si="5"/>
        <v>0.17281348788198103</v>
      </c>
    </row>
    <row r="11" spans="1:20" s="5" customFormat="1" ht="12.75" customHeight="1">
      <c r="A11" s="193" t="s">
        <v>191</v>
      </c>
      <c r="B11" s="252" t="s">
        <v>64</v>
      </c>
      <c r="C11" s="253"/>
      <c r="D11" s="134">
        <v>0.83</v>
      </c>
      <c r="E11" s="135" t="s">
        <v>232</v>
      </c>
      <c r="F11" s="150">
        <v>1154</v>
      </c>
      <c r="G11" s="117">
        <v>1049</v>
      </c>
      <c r="H11" s="111">
        <v>949</v>
      </c>
      <c r="I11" s="111">
        <v>797</v>
      </c>
      <c r="J11" s="111">
        <v>10</v>
      </c>
      <c r="K11" s="150">
        <f t="shared" si="6"/>
        <v>787</v>
      </c>
      <c r="L11" s="160">
        <f t="shared" si="1"/>
        <v>0.24976167778836988</v>
      </c>
      <c r="M11" s="176">
        <v>899</v>
      </c>
      <c r="N11" s="171">
        <v>41</v>
      </c>
      <c r="O11" s="89">
        <f t="shared" si="2"/>
        <v>746</v>
      </c>
      <c r="P11" s="14">
        <f t="shared" si="3"/>
        <v>0.17018909899888765</v>
      </c>
      <c r="Q11" s="176">
        <v>849</v>
      </c>
      <c r="R11" s="171">
        <v>85</v>
      </c>
      <c r="S11" s="90">
        <f t="shared" si="4"/>
        <v>702</v>
      </c>
      <c r="T11" s="19">
        <f t="shared" si="5"/>
        <v>0.17314487632508835</v>
      </c>
    </row>
    <row r="12" spans="1:20" s="5" customFormat="1" ht="12.75" customHeight="1">
      <c r="A12" s="193" t="s">
        <v>194</v>
      </c>
      <c r="B12" s="252" t="s">
        <v>64</v>
      </c>
      <c r="C12" s="253"/>
      <c r="D12" s="134">
        <v>0.83</v>
      </c>
      <c r="E12" s="135" t="s">
        <v>233</v>
      </c>
      <c r="F12" s="150">
        <v>1484</v>
      </c>
      <c r="G12" s="117">
        <v>1349</v>
      </c>
      <c r="H12" s="111">
        <v>1249</v>
      </c>
      <c r="I12" s="111">
        <v>1038</v>
      </c>
      <c r="J12" s="111">
        <v>13</v>
      </c>
      <c r="K12" s="150">
        <f t="shared" si="6"/>
        <v>1025</v>
      </c>
      <c r="L12" s="160">
        <f t="shared" si="1"/>
        <v>0.24017790956263899</v>
      </c>
      <c r="M12" s="176">
        <v>1199</v>
      </c>
      <c r="N12" s="171">
        <v>42</v>
      </c>
      <c r="O12" s="89">
        <f t="shared" si="2"/>
        <v>983</v>
      </c>
      <c r="P12" s="14">
        <f t="shared" si="3"/>
        <v>0.18015012510425354</v>
      </c>
      <c r="Q12" s="176">
        <v>1199</v>
      </c>
      <c r="R12" s="171">
        <v>41</v>
      </c>
      <c r="S12" s="90">
        <f t="shared" si="4"/>
        <v>984</v>
      </c>
      <c r="T12" s="19">
        <f t="shared" si="5"/>
        <v>0.17931609674728941</v>
      </c>
    </row>
    <row r="13" spans="1:20" s="5" customFormat="1" ht="12.75" customHeight="1" thickBot="1">
      <c r="A13" s="192" t="s">
        <v>193</v>
      </c>
      <c r="B13" s="136" t="s">
        <v>64</v>
      </c>
      <c r="C13" s="37"/>
      <c r="D13" s="137">
        <v>0.83</v>
      </c>
      <c r="E13" s="138" t="s">
        <v>233</v>
      </c>
      <c r="F13" s="149">
        <v>1374</v>
      </c>
      <c r="G13" s="64">
        <v>1249</v>
      </c>
      <c r="H13" s="110">
        <v>1149</v>
      </c>
      <c r="I13" s="110">
        <v>955</v>
      </c>
      <c r="J13" s="110">
        <v>12</v>
      </c>
      <c r="K13" s="149">
        <f t="shared" si="6"/>
        <v>943</v>
      </c>
      <c r="L13" s="159">
        <f t="shared" si="1"/>
        <v>0.24499599679743794</v>
      </c>
      <c r="M13" s="174">
        <v>1099</v>
      </c>
      <c r="N13" s="170">
        <v>42</v>
      </c>
      <c r="O13" s="67">
        <f t="shared" si="2"/>
        <v>901</v>
      </c>
      <c r="P13" s="16">
        <f t="shared" si="3"/>
        <v>0.18016378525932666</v>
      </c>
      <c r="Q13" s="174">
        <v>1099</v>
      </c>
      <c r="R13" s="170">
        <v>41</v>
      </c>
      <c r="S13" s="70">
        <f t="shared" si="4"/>
        <v>902</v>
      </c>
      <c r="T13" s="18">
        <f t="shared" si="5"/>
        <v>0.17925386715195632</v>
      </c>
    </row>
    <row r="14" spans="1:20" s="5" customFormat="1" ht="12.75" customHeight="1">
      <c r="A14" s="191" t="s">
        <v>14</v>
      </c>
      <c r="B14" s="252" t="s">
        <v>64</v>
      </c>
      <c r="C14" s="253"/>
      <c r="D14" s="255">
        <v>1.19</v>
      </c>
      <c r="E14" s="254" t="s">
        <v>81</v>
      </c>
      <c r="F14" s="150">
        <v>1979</v>
      </c>
      <c r="G14" s="118">
        <v>1799</v>
      </c>
      <c r="H14" s="111">
        <v>1599</v>
      </c>
      <c r="I14" s="111">
        <v>1256</v>
      </c>
      <c r="J14" s="111">
        <v>16</v>
      </c>
      <c r="K14" s="150">
        <f t="shared" si="6"/>
        <v>1240</v>
      </c>
      <c r="L14" s="162">
        <f t="shared" si="1"/>
        <v>0.31072818232351307</v>
      </c>
      <c r="M14" s="187">
        <v>1299</v>
      </c>
      <c r="N14" s="188">
        <v>235</v>
      </c>
      <c r="O14" s="141">
        <f t="shared" si="2"/>
        <v>1005</v>
      </c>
      <c r="P14" s="222">
        <f t="shared" si="3"/>
        <v>0.22632794457274827</v>
      </c>
      <c r="Q14" s="187">
        <v>1299</v>
      </c>
      <c r="R14" s="188">
        <v>235</v>
      </c>
      <c r="S14" s="142">
        <f t="shared" si="4"/>
        <v>1005</v>
      </c>
      <c r="T14" s="226">
        <f t="shared" si="5"/>
        <v>0.22632794457274827</v>
      </c>
    </row>
    <row r="15" spans="1:20" s="5" customFormat="1" ht="12.75" customHeight="1">
      <c r="A15" s="191" t="s">
        <v>197</v>
      </c>
      <c r="B15" s="252" t="s">
        <v>64</v>
      </c>
      <c r="C15" s="253"/>
      <c r="D15" s="134">
        <v>0.83</v>
      </c>
      <c r="E15" s="254" t="s">
        <v>234</v>
      </c>
      <c r="F15" s="148">
        <v>1374</v>
      </c>
      <c r="G15" s="117">
        <v>1249</v>
      </c>
      <c r="H15" s="109">
        <v>1149</v>
      </c>
      <c r="I15" s="109">
        <v>965</v>
      </c>
      <c r="J15" s="109">
        <v>12</v>
      </c>
      <c r="K15" s="148">
        <f t="shared" si="6"/>
        <v>953</v>
      </c>
      <c r="L15" s="158">
        <f t="shared" si="1"/>
        <v>0.23698959167333866</v>
      </c>
      <c r="M15" s="175">
        <v>999</v>
      </c>
      <c r="N15" s="172">
        <v>126</v>
      </c>
      <c r="O15" s="60">
        <f t="shared" si="2"/>
        <v>827</v>
      </c>
      <c r="P15" s="15">
        <f t="shared" si="3"/>
        <v>0.17217217217217218</v>
      </c>
      <c r="Q15" s="175">
        <v>1049</v>
      </c>
      <c r="R15" s="172">
        <v>85</v>
      </c>
      <c r="S15" s="63">
        <f t="shared" si="4"/>
        <v>868</v>
      </c>
      <c r="T15" s="17">
        <f t="shared" si="5"/>
        <v>0.17254528122020973</v>
      </c>
    </row>
    <row r="16" spans="1:20" s="5" customFormat="1" ht="12.75" customHeight="1">
      <c r="A16" s="191" t="s">
        <v>195</v>
      </c>
      <c r="B16" s="252" t="s">
        <v>64</v>
      </c>
      <c r="C16" s="253"/>
      <c r="D16" s="134">
        <v>0.83</v>
      </c>
      <c r="E16" s="135" t="s">
        <v>235</v>
      </c>
      <c r="F16" s="148">
        <v>1044</v>
      </c>
      <c r="G16" s="117">
        <v>949</v>
      </c>
      <c r="H16" s="109">
        <v>0</v>
      </c>
      <c r="I16" s="109">
        <v>742</v>
      </c>
      <c r="J16" s="109">
        <v>9</v>
      </c>
      <c r="K16" s="148">
        <f t="shared" si="6"/>
        <v>733</v>
      </c>
      <c r="L16" s="158">
        <f t="shared" si="1"/>
        <v>0.22760800842992623</v>
      </c>
      <c r="M16" s="58">
        <v>949</v>
      </c>
      <c r="N16" s="59">
        <v>0</v>
      </c>
      <c r="O16" s="60">
        <f t="shared" si="2"/>
        <v>733</v>
      </c>
      <c r="P16" s="15">
        <f t="shared" si="3"/>
        <v>0.22760800842992623</v>
      </c>
      <c r="Q16" s="175">
        <v>799</v>
      </c>
      <c r="R16" s="172">
        <v>48</v>
      </c>
      <c r="S16" s="63">
        <f t="shared" si="4"/>
        <v>685</v>
      </c>
      <c r="T16" s="17">
        <f t="shared" si="5"/>
        <v>0.14267834793491865</v>
      </c>
    </row>
    <row r="17" spans="1:20" s="5" customFormat="1" ht="12.75" customHeight="1">
      <c r="A17" s="193" t="s">
        <v>196</v>
      </c>
      <c r="B17" s="252" t="s">
        <v>64</v>
      </c>
      <c r="C17" s="253"/>
      <c r="D17" s="134">
        <v>0.83</v>
      </c>
      <c r="E17" s="135" t="s">
        <v>234</v>
      </c>
      <c r="F17" s="148">
        <v>1264</v>
      </c>
      <c r="G17" s="117">
        <v>1149</v>
      </c>
      <c r="H17" s="109">
        <v>1049</v>
      </c>
      <c r="I17" s="109">
        <v>881</v>
      </c>
      <c r="J17" s="109">
        <v>11</v>
      </c>
      <c r="K17" s="148">
        <f t="shared" si="6"/>
        <v>870</v>
      </c>
      <c r="L17" s="158">
        <f t="shared" si="1"/>
        <v>0.24281984334203655</v>
      </c>
      <c r="M17" s="175">
        <v>899</v>
      </c>
      <c r="N17" s="172">
        <v>126</v>
      </c>
      <c r="O17" s="60">
        <f t="shared" si="2"/>
        <v>744</v>
      </c>
      <c r="P17" s="15">
        <f t="shared" si="3"/>
        <v>0.17241379310344829</v>
      </c>
      <c r="Q17" s="175">
        <v>949</v>
      </c>
      <c r="R17" s="172">
        <v>85</v>
      </c>
      <c r="S17" s="63">
        <f t="shared" si="4"/>
        <v>785</v>
      </c>
      <c r="T17" s="17">
        <f t="shared" si="5"/>
        <v>0.17281348788198103</v>
      </c>
    </row>
    <row r="18" spans="1:20" s="5" customFormat="1" ht="12.75" customHeight="1">
      <c r="A18" s="193" t="s">
        <v>199</v>
      </c>
      <c r="B18" s="252" t="s">
        <v>64</v>
      </c>
      <c r="C18" s="253"/>
      <c r="D18" s="134">
        <v>0.83</v>
      </c>
      <c r="E18" s="135" t="s">
        <v>236</v>
      </c>
      <c r="F18" s="148">
        <v>1594</v>
      </c>
      <c r="G18" s="118">
        <v>1449</v>
      </c>
      <c r="H18" s="109">
        <v>1349</v>
      </c>
      <c r="I18" s="109">
        <v>1122</v>
      </c>
      <c r="J18" s="109">
        <v>14</v>
      </c>
      <c r="K18" s="148">
        <f t="shared" si="6"/>
        <v>1108</v>
      </c>
      <c r="L18" s="158">
        <f t="shared" si="1"/>
        <v>0.23533471359558317</v>
      </c>
      <c r="M18" s="175">
        <v>1199</v>
      </c>
      <c r="N18" s="172">
        <v>125</v>
      </c>
      <c r="O18" s="60">
        <f t="shared" si="2"/>
        <v>983</v>
      </c>
      <c r="P18" s="15">
        <f t="shared" si="3"/>
        <v>0.18015012510425354</v>
      </c>
      <c r="Q18" s="175">
        <v>1299</v>
      </c>
      <c r="R18" s="172">
        <v>41</v>
      </c>
      <c r="S18" s="63">
        <f t="shared" si="4"/>
        <v>1067</v>
      </c>
      <c r="T18" s="17">
        <f t="shared" si="5"/>
        <v>0.17859892224788299</v>
      </c>
    </row>
    <row r="19" spans="1:20" s="5" customFormat="1" ht="12.75" customHeight="1" thickBot="1">
      <c r="A19" s="193" t="s">
        <v>198</v>
      </c>
      <c r="B19" s="252" t="s">
        <v>64</v>
      </c>
      <c r="C19" s="253"/>
      <c r="D19" s="134">
        <v>0.83</v>
      </c>
      <c r="E19" s="135" t="s">
        <v>236</v>
      </c>
      <c r="F19" s="148">
        <v>1484</v>
      </c>
      <c r="G19" s="117">
        <v>1349</v>
      </c>
      <c r="H19" s="109">
        <v>1249</v>
      </c>
      <c r="I19" s="109">
        <v>1039</v>
      </c>
      <c r="J19" s="109">
        <v>13</v>
      </c>
      <c r="K19" s="148">
        <f t="shared" si="6"/>
        <v>1026</v>
      </c>
      <c r="L19" s="158">
        <f t="shared" si="1"/>
        <v>0.23943661971830985</v>
      </c>
      <c r="M19" s="175">
        <v>1099</v>
      </c>
      <c r="N19" s="172">
        <v>125</v>
      </c>
      <c r="O19" s="60">
        <f t="shared" si="2"/>
        <v>901</v>
      </c>
      <c r="P19" s="15">
        <f t="shared" si="3"/>
        <v>0.18016378525932666</v>
      </c>
      <c r="Q19" s="175">
        <v>1199</v>
      </c>
      <c r="R19" s="172">
        <v>41</v>
      </c>
      <c r="S19" s="63">
        <f t="shared" si="4"/>
        <v>985</v>
      </c>
      <c r="T19" s="17">
        <f t="shared" si="5"/>
        <v>0.17848206839032527</v>
      </c>
    </row>
    <row r="20" spans="1:20" s="5" customFormat="1" ht="12.75" customHeight="1" thickBot="1">
      <c r="A20" s="218" t="s">
        <v>117</v>
      </c>
      <c r="B20" s="256" t="s">
        <v>77</v>
      </c>
      <c r="C20" s="257"/>
      <c r="D20" s="258">
        <v>1.19</v>
      </c>
      <c r="E20" s="259" t="s">
        <v>237</v>
      </c>
      <c r="F20" s="152">
        <v>2749</v>
      </c>
      <c r="G20" s="64">
        <v>2499</v>
      </c>
      <c r="H20" s="114">
        <v>2199</v>
      </c>
      <c r="I20" s="114">
        <v>1732</v>
      </c>
      <c r="J20" s="114">
        <v>22</v>
      </c>
      <c r="K20" s="152">
        <f t="shared" si="6"/>
        <v>1710</v>
      </c>
      <c r="L20" s="163">
        <f t="shared" si="1"/>
        <v>0.31572629051620649</v>
      </c>
      <c r="M20" s="100">
        <v>2499</v>
      </c>
      <c r="N20" s="101">
        <v>0</v>
      </c>
      <c r="O20" s="102">
        <f t="shared" si="2"/>
        <v>1710</v>
      </c>
      <c r="P20" s="224">
        <f t="shared" si="3"/>
        <v>0.31572629051620649</v>
      </c>
      <c r="Q20" s="243">
        <v>2499</v>
      </c>
      <c r="R20" s="107">
        <v>0</v>
      </c>
      <c r="S20" s="108">
        <f t="shared" si="4"/>
        <v>1710</v>
      </c>
      <c r="T20" s="228">
        <f t="shared" si="5"/>
        <v>0.31572629051620649</v>
      </c>
    </row>
    <row r="21" spans="1:20" s="5" customFormat="1" ht="12.75" customHeight="1">
      <c r="A21" s="194" t="s">
        <v>346</v>
      </c>
      <c r="B21" s="260" t="s">
        <v>77</v>
      </c>
      <c r="C21" s="249" t="s">
        <v>437</v>
      </c>
      <c r="D21" s="261">
        <v>1.19</v>
      </c>
      <c r="E21" s="262" t="s">
        <v>347</v>
      </c>
      <c r="F21" s="147">
        <v>1374</v>
      </c>
      <c r="G21" s="118">
        <v>1249</v>
      </c>
      <c r="H21" s="122">
        <v>1149</v>
      </c>
      <c r="I21" s="113">
        <v>903</v>
      </c>
      <c r="J21" s="122">
        <v>0</v>
      </c>
      <c r="K21" s="122">
        <f t="shared" si="6"/>
        <v>903</v>
      </c>
      <c r="L21" s="161">
        <f t="shared" si="1"/>
        <v>0.27702161729383507</v>
      </c>
      <c r="M21" s="123">
        <v>1249</v>
      </c>
      <c r="N21" s="124">
        <v>0</v>
      </c>
      <c r="O21" s="125">
        <f t="shared" si="2"/>
        <v>903</v>
      </c>
      <c r="P21" s="189">
        <f t="shared" si="3"/>
        <v>0.27702161729383507</v>
      </c>
      <c r="Q21" s="173">
        <v>1099</v>
      </c>
      <c r="R21" s="244">
        <v>40</v>
      </c>
      <c r="S21" s="128">
        <f t="shared" si="4"/>
        <v>863</v>
      </c>
      <c r="T21" s="129">
        <f t="shared" si="5"/>
        <v>0.21474067333939945</v>
      </c>
    </row>
    <row r="22" spans="1:20" s="5" customFormat="1" ht="12.75" customHeight="1">
      <c r="A22" s="193" t="s">
        <v>348</v>
      </c>
      <c r="B22" s="132" t="s">
        <v>77</v>
      </c>
      <c r="C22" s="249"/>
      <c r="D22" s="134">
        <v>1.19</v>
      </c>
      <c r="E22" s="135" t="s">
        <v>349</v>
      </c>
      <c r="F22" s="148">
        <v>1924</v>
      </c>
      <c r="G22" s="117">
        <v>1749</v>
      </c>
      <c r="H22" s="117">
        <v>1649</v>
      </c>
      <c r="I22" s="109">
        <v>1295</v>
      </c>
      <c r="J22" s="117">
        <v>0</v>
      </c>
      <c r="K22" s="117">
        <f t="shared" si="6"/>
        <v>1295</v>
      </c>
      <c r="L22" s="158">
        <f t="shared" si="1"/>
        <v>0.25957690108633502</v>
      </c>
      <c r="M22" s="175">
        <v>1399</v>
      </c>
      <c r="N22" s="172">
        <v>200</v>
      </c>
      <c r="O22" s="60">
        <f t="shared" si="2"/>
        <v>1095</v>
      </c>
      <c r="P22" s="15">
        <f t="shared" si="3"/>
        <v>0.21729807005003574</v>
      </c>
      <c r="Q22" s="175">
        <v>1399</v>
      </c>
      <c r="R22" s="172">
        <v>195</v>
      </c>
      <c r="S22" s="63">
        <f t="shared" si="4"/>
        <v>1100</v>
      </c>
      <c r="T22" s="17">
        <f t="shared" si="5"/>
        <v>0.2137240886347391</v>
      </c>
    </row>
    <row r="23" spans="1:20" s="5" customFormat="1" ht="12.75" customHeight="1">
      <c r="A23" s="193" t="s">
        <v>350</v>
      </c>
      <c r="B23" s="132" t="s">
        <v>77</v>
      </c>
      <c r="C23" s="249"/>
      <c r="D23" s="134">
        <v>1.19</v>
      </c>
      <c r="E23" s="135" t="s">
        <v>351</v>
      </c>
      <c r="F23" s="148">
        <v>1814</v>
      </c>
      <c r="G23" s="118">
        <v>1649</v>
      </c>
      <c r="H23" s="117">
        <v>1549</v>
      </c>
      <c r="I23" s="109">
        <v>1217</v>
      </c>
      <c r="J23" s="117">
        <v>0</v>
      </c>
      <c r="K23" s="117">
        <f t="shared" si="6"/>
        <v>1217</v>
      </c>
      <c r="L23" s="158">
        <f t="shared" si="1"/>
        <v>0.26197695573074592</v>
      </c>
      <c r="M23" s="175">
        <v>1299</v>
      </c>
      <c r="N23" s="172">
        <v>195</v>
      </c>
      <c r="O23" s="60">
        <f t="shared" si="2"/>
        <v>1022</v>
      </c>
      <c r="P23" s="15">
        <f t="shared" ref="P23:P87" si="7">(M23-O23)/M23</f>
        <v>0.21324095458044651</v>
      </c>
      <c r="Q23" s="175">
        <v>1299</v>
      </c>
      <c r="R23" s="172">
        <v>195</v>
      </c>
      <c r="S23" s="63">
        <f t="shared" si="4"/>
        <v>1022</v>
      </c>
      <c r="T23" s="17">
        <f t="shared" si="5"/>
        <v>0.21324095458044651</v>
      </c>
    </row>
    <row r="24" spans="1:20" s="5" customFormat="1" ht="12.75" customHeight="1">
      <c r="A24" s="193" t="s">
        <v>15</v>
      </c>
      <c r="B24" s="132" t="s">
        <v>77</v>
      </c>
      <c r="C24" s="263" t="s">
        <v>374</v>
      </c>
      <c r="D24" s="134">
        <v>1.19</v>
      </c>
      <c r="E24" s="135" t="s">
        <v>82</v>
      </c>
      <c r="F24" s="148">
        <v>2089</v>
      </c>
      <c r="G24" s="117">
        <v>1899</v>
      </c>
      <c r="H24" s="117">
        <v>0</v>
      </c>
      <c r="I24" s="109">
        <v>1244</v>
      </c>
      <c r="J24" s="117">
        <v>16</v>
      </c>
      <c r="K24" s="117">
        <f t="shared" si="6"/>
        <v>1228</v>
      </c>
      <c r="L24" s="158">
        <f t="shared" si="1"/>
        <v>0.35334386519220645</v>
      </c>
      <c r="M24" s="58">
        <v>1899</v>
      </c>
      <c r="N24" s="59">
        <v>0</v>
      </c>
      <c r="O24" s="60">
        <f t="shared" si="2"/>
        <v>1228</v>
      </c>
      <c r="P24" s="15">
        <f t="shared" si="7"/>
        <v>0.35334386519220645</v>
      </c>
      <c r="Q24" s="61">
        <v>1899</v>
      </c>
      <c r="R24" s="62">
        <v>0</v>
      </c>
      <c r="S24" s="63">
        <f t="shared" si="4"/>
        <v>1228</v>
      </c>
      <c r="T24" s="17">
        <f t="shared" si="5"/>
        <v>0.35334386519220645</v>
      </c>
    </row>
    <row r="25" spans="1:20" s="5" customFormat="1" ht="12.75" customHeight="1">
      <c r="A25" s="193" t="s">
        <v>352</v>
      </c>
      <c r="B25" s="132" t="s">
        <v>77</v>
      </c>
      <c r="C25" s="249"/>
      <c r="D25" s="134">
        <v>1.19</v>
      </c>
      <c r="E25" s="135" t="s">
        <v>353</v>
      </c>
      <c r="F25" s="148">
        <v>2309</v>
      </c>
      <c r="G25" s="117">
        <v>2099</v>
      </c>
      <c r="H25" s="117">
        <v>1899</v>
      </c>
      <c r="I25" s="109">
        <v>1495</v>
      </c>
      <c r="J25" s="117">
        <v>0</v>
      </c>
      <c r="K25" s="117">
        <f t="shared" si="6"/>
        <v>1495</v>
      </c>
      <c r="L25" s="158">
        <f t="shared" si="1"/>
        <v>0.28775607432110528</v>
      </c>
      <c r="M25" s="175">
        <v>1599</v>
      </c>
      <c r="N25" s="172">
        <v>229</v>
      </c>
      <c r="O25" s="60">
        <f t="shared" si="2"/>
        <v>1266</v>
      </c>
      <c r="P25" s="15">
        <f t="shared" si="7"/>
        <v>0.20825515947467166</v>
      </c>
      <c r="Q25" s="175">
        <v>1699</v>
      </c>
      <c r="R25" s="172">
        <v>157</v>
      </c>
      <c r="S25" s="63">
        <f t="shared" si="4"/>
        <v>1338</v>
      </c>
      <c r="T25" s="17">
        <f t="shared" si="5"/>
        <v>0.21247792819305475</v>
      </c>
    </row>
    <row r="26" spans="1:20" s="5" customFormat="1" ht="12.75" customHeight="1">
      <c r="A26" s="193" t="s">
        <v>354</v>
      </c>
      <c r="B26" s="132" t="s">
        <v>77</v>
      </c>
      <c r="C26" s="249"/>
      <c r="D26" s="134">
        <v>1.19</v>
      </c>
      <c r="E26" s="135" t="s">
        <v>355</v>
      </c>
      <c r="F26" s="148">
        <v>2199</v>
      </c>
      <c r="G26" s="117">
        <v>1999</v>
      </c>
      <c r="H26" s="117">
        <v>1799</v>
      </c>
      <c r="I26" s="109">
        <v>1417</v>
      </c>
      <c r="J26" s="117">
        <v>0</v>
      </c>
      <c r="K26" s="117">
        <f t="shared" si="6"/>
        <v>1417</v>
      </c>
      <c r="L26" s="158">
        <f t="shared" si="1"/>
        <v>0.29114557278639319</v>
      </c>
      <c r="M26" s="175">
        <v>1499</v>
      </c>
      <c r="N26" s="172">
        <v>229</v>
      </c>
      <c r="O26" s="60">
        <f t="shared" si="2"/>
        <v>1188</v>
      </c>
      <c r="P26" s="15">
        <f t="shared" si="7"/>
        <v>0.20747164776517679</v>
      </c>
      <c r="Q26" s="175">
        <v>1599</v>
      </c>
      <c r="R26" s="172">
        <v>157</v>
      </c>
      <c r="S26" s="63">
        <f t="shared" si="4"/>
        <v>1260</v>
      </c>
      <c r="T26" s="17">
        <f t="shared" si="5"/>
        <v>0.21200750469043153</v>
      </c>
    </row>
    <row r="27" spans="1:20" s="5" customFormat="1" ht="12.75" customHeight="1">
      <c r="A27" s="193" t="s">
        <v>98</v>
      </c>
      <c r="B27" s="132" t="s">
        <v>77</v>
      </c>
      <c r="C27" s="263" t="s">
        <v>374</v>
      </c>
      <c r="D27" s="134">
        <v>1.19</v>
      </c>
      <c r="E27" s="135" t="s">
        <v>238</v>
      </c>
      <c r="F27" s="148">
        <v>2529</v>
      </c>
      <c r="G27" s="117">
        <v>2299</v>
      </c>
      <c r="H27" s="117">
        <v>0</v>
      </c>
      <c r="I27" s="109">
        <v>1574</v>
      </c>
      <c r="J27" s="117">
        <v>0</v>
      </c>
      <c r="K27" s="117">
        <f t="shared" si="6"/>
        <v>1574</v>
      </c>
      <c r="L27" s="158">
        <f t="shared" si="1"/>
        <v>0.31535450195737275</v>
      </c>
      <c r="M27" s="58">
        <v>2299</v>
      </c>
      <c r="N27" s="59">
        <v>0</v>
      </c>
      <c r="O27" s="60">
        <f t="shared" si="2"/>
        <v>1574</v>
      </c>
      <c r="P27" s="15">
        <f t="shared" si="7"/>
        <v>0.31535450195737275</v>
      </c>
      <c r="Q27" s="61">
        <v>2299</v>
      </c>
      <c r="R27" s="62">
        <v>0</v>
      </c>
      <c r="S27" s="63">
        <f t="shared" si="4"/>
        <v>1574</v>
      </c>
      <c r="T27" s="17">
        <f t="shared" si="5"/>
        <v>0.31535450195737275</v>
      </c>
    </row>
    <row r="28" spans="1:20" s="5" customFormat="1" ht="12.75" customHeight="1">
      <c r="A28" s="193" t="s">
        <v>356</v>
      </c>
      <c r="B28" s="132" t="s">
        <v>77</v>
      </c>
      <c r="C28" s="249"/>
      <c r="D28" s="134">
        <v>1.19</v>
      </c>
      <c r="E28" s="135" t="s">
        <v>357</v>
      </c>
      <c r="F28" s="148">
        <v>2749</v>
      </c>
      <c r="G28" s="117">
        <v>2499</v>
      </c>
      <c r="H28" s="117">
        <v>2299</v>
      </c>
      <c r="I28" s="109">
        <v>1809</v>
      </c>
      <c r="J28" s="117">
        <v>0</v>
      </c>
      <c r="K28" s="117">
        <f t="shared" si="6"/>
        <v>1809</v>
      </c>
      <c r="L28" s="158">
        <f t="shared" si="1"/>
        <v>0.27611044417767105</v>
      </c>
      <c r="M28" s="175">
        <v>1899</v>
      </c>
      <c r="N28" s="172">
        <v>315</v>
      </c>
      <c r="O28" s="60">
        <f t="shared" si="2"/>
        <v>1494</v>
      </c>
      <c r="P28" s="15">
        <f t="shared" si="7"/>
        <v>0.2132701421800948</v>
      </c>
      <c r="Q28" s="175">
        <v>1999</v>
      </c>
      <c r="R28" s="172">
        <v>235</v>
      </c>
      <c r="S28" s="63">
        <f t="shared" si="4"/>
        <v>1574</v>
      </c>
      <c r="T28" s="17">
        <f t="shared" si="5"/>
        <v>0.21260630315157578</v>
      </c>
    </row>
    <row r="29" spans="1:20" s="5" customFormat="1" ht="12.75" customHeight="1" thickBot="1">
      <c r="A29" s="192" t="s">
        <v>358</v>
      </c>
      <c r="B29" s="136" t="s">
        <v>77</v>
      </c>
      <c r="C29" s="140"/>
      <c r="D29" s="137">
        <v>1.19</v>
      </c>
      <c r="E29" s="138" t="s">
        <v>359</v>
      </c>
      <c r="F29" s="149">
        <v>2639</v>
      </c>
      <c r="G29" s="64">
        <v>2399</v>
      </c>
      <c r="H29" s="64">
        <v>2199</v>
      </c>
      <c r="I29" s="110">
        <v>1731</v>
      </c>
      <c r="J29" s="64">
        <v>0</v>
      </c>
      <c r="K29" s="64">
        <f t="shared" si="6"/>
        <v>1731</v>
      </c>
      <c r="L29" s="159">
        <f t="shared" si="1"/>
        <v>0.27844935389745729</v>
      </c>
      <c r="M29" s="174">
        <v>1799</v>
      </c>
      <c r="N29" s="170">
        <v>315</v>
      </c>
      <c r="O29" s="67">
        <f t="shared" si="2"/>
        <v>1416</v>
      </c>
      <c r="P29" s="16">
        <f t="shared" si="7"/>
        <v>0.21289605336297943</v>
      </c>
      <c r="Q29" s="174">
        <v>1899</v>
      </c>
      <c r="R29" s="170">
        <v>235</v>
      </c>
      <c r="S29" s="70">
        <f t="shared" si="4"/>
        <v>1496</v>
      </c>
      <c r="T29" s="18">
        <f t="shared" si="5"/>
        <v>0.21221695629278567</v>
      </c>
    </row>
    <row r="30" spans="1:20" s="5" customFormat="1" ht="12.75" customHeight="1">
      <c r="A30" s="191" t="s">
        <v>97</v>
      </c>
      <c r="B30" s="252" t="s">
        <v>77</v>
      </c>
      <c r="C30" s="253"/>
      <c r="D30" s="255">
        <v>1.19</v>
      </c>
      <c r="E30" s="254" t="s">
        <v>239</v>
      </c>
      <c r="F30" s="150">
        <v>3409</v>
      </c>
      <c r="G30" s="118">
        <v>3099</v>
      </c>
      <c r="H30" s="111">
        <v>2699</v>
      </c>
      <c r="I30" s="111">
        <v>2125</v>
      </c>
      <c r="J30" s="111">
        <v>0</v>
      </c>
      <c r="K30" s="150">
        <f t="shared" si="6"/>
        <v>2125</v>
      </c>
      <c r="L30" s="160">
        <f t="shared" si="1"/>
        <v>0.31429493384962892</v>
      </c>
      <c r="M30" s="85">
        <v>3099</v>
      </c>
      <c r="N30" s="86">
        <v>0</v>
      </c>
      <c r="O30" s="89">
        <f t="shared" si="2"/>
        <v>2125</v>
      </c>
      <c r="P30" s="14">
        <f t="shared" si="7"/>
        <v>0.31429493384962892</v>
      </c>
      <c r="Q30" s="176">
        <v>2399</v>
      </c>
      <c r="R30" s="171">
        <v>235</v>
      </c>
      <c r="S30" s="90">
        <f t="shared" si="4"/>
        <v>1890</v>
      </c>
      <c r="T30" s="19">
        <f t="shared" si="5"/>
        <v>0.21217173822426011</v>
      </c>
    </row>
    <row r="31" spans="1:20" s="5" customFormat="1" ht="12.75" customHeight="1">
      <c r="A31" s="193" t="s">
        <v>96</v>
      </c>
      <c r="B31" s="132" t="s">
        <v>77</v>
      </c>
      <c r="C31" s="264"/>
      <c r="D31" s="134">
        <v>1.19</v>
      </c>
      <c r="E31" s="135" t="s">
        <v>239</v>
      </c>
      <c r="F31" s="148">
        <v>3299</v>
      </c>
      <c r="G31" s="117">
        <v>2999</v>
      </c>
      <c r="H31" s="109">
        <v>2599</v>
      </c>
      <c r="I31" s="109">
        <v>2048</v>
      </c>
      <c r="J31" s="109">
        <v>0</v>
      </c>
      <c r="K31" s="148">
        <f t="shared" si="6"/>
        <v>2048</v>
      </c>
      <c r="L31" s="158">
        <f t="shared" si="1"/>
        <v>0.31710570190063353</v>
      </c>
      <c r="M31" s="58">
        <v>2999</v>
      </c>
      <c r="N31" s="59">
        <v>0</v>
      </c>
      <c r="O31" s="60">
        <f t="shared" si="2"/>
        <v>2048</v>
      </c>
      <c r="P31" s="15">
        <f t="shared" si="7"/>
        <v>0.31710570190063353</v>
      </c>
      <c r="Q31" s="175">
        <v>2299</v>
      </c>
      <c r="R31" s="172">
        <v>235</v>
      </c>
      <c r="S31" s="63">
        <f t="shared" si="4"/>
        <v>1813</v>
      </c>
      <c r="T31" s="17">
        <f t="shared" si="5"/>
        <v>0.2113962592431492</v>
      </c>
    </row>
    <row r="32" spans="1:20" s="5" customFormat="1" ht="12.75" customHeight="1" thickBot="1">
      <c r="A32" s="192" t="s">
        <v>16</v>
      </c>
      <c r="B32" s="136" t="s">
        <v>77</v>
      </c>
      <c r="C32" s="37"/>
      <c r="D32" s="137">
        <v>1.19</v>
      </c>
      <c r="E32" s="138" t="s">
        <v>239</v>
      </c>
      <c r="F32" s="149">
        <v>4179</v>
      </c>
      <c r="G32" s="64">
        <v>3799</v>
      </c>
      <c r="H32" s="110">
        <v>3199</v>
      </c>
      <c r="I32" s="110">
        <v>2490</v>
      </c>
      <c r="J32" s="110">
        <v>0</v>
      </c>
      <c r="K32" s="149">
        <f t="shared" si="6"/>
        <v>2490</v>
      </c>
      <c r="L32" s="159">
        <f t="shared" si="1"/>
        <v>0.34456435904185312</v>
      </c>
      <c r="M32" s="65">
        <v>3799</v>
      </c>
      <c r="N32" s="66">
        <v>0</v>
      </c>
      <c r="O32" s="67">
        <f t="shared" si="2"/>
        <v>2490</v>
      </c>
      <c r="P32" s="16">
        <f t="shared" si="7"/>
        <v>0.34456435904185312</v>
      </c>
      <c r="Q32" s="174">
        <v>2999</v>
      </c>
      <c r="R32" s="170">
        <v>156</v>
      </c>
      <c r="S32" s="70">
        <f t="shared" si="4"/>
        <v>2334</v>
      </c>
      <c r="T32" s="18">
        <f t="shared" si="5"/>
        <v>0.22174058019339779</v>
      </c>
    </row>
    <row r="33" spans="1:20" s="5" customFormat="1" ht="12.75" customHeight="1">
      <c r="A33" s="191" t="s">
        <v>95</v>
      </c>
      <c r="B33" s="252" t="s">
        <v>77</v>
      </c>
      <c r="C33" s="253"/>
      <c r="D33" s="255">
        <v>1.19</v>
      </c>
      <c r="E33" s="254" t="s">
        <v>240</v>
      </c>
      <c r="F33" s="150">
        <v>3079</v>
      </c>
      <c r="G33" s="118">
        <v>2799</v>
      </c>
      <c r="H33" s="111">
        <v>2399</v>
      </c>
      <c r="I33" s="111">
        <v>1888</v>
      </c>
      <c r="J33" s="111">
        <v>0</v>
      </c>
      <c r="K33" s="150">
        <f t="shared" si="6"/>
        <v>1888</v>
      </c>
      <c r="L33" s="160">
        <f t="shared" si="1"/>
        <v>0.32547338335119685</v>
      </c>
      <c r="M33" s="85">
        <v>2799</v>
      </c>
      <c r="N33" s="86">
        <v>0</v>
      </c>
      <c r="O33" s="89">
        <f t="shared" si="2"/>
        <v>1888</v>
      </c>
      <c r="P33" s="14">
        <f t="shared" si="7"/>
        <v>0.32547338335119685</v>
      </c>
      <c r="Q33" s="87">
        <v>2799</v>
      </c>
      <c r="R33" s="88">
        <v>0</v>
      </c>
      <c r="S33" s="90">
        <f t="shared" si="4"/>
        <v>1888</v>
      </c>
      <c r="T33" s="19">
        <f t="shared" si="5"/>
        <v>0.32547338335119685</v>
      </c>
    </row>
    <row r="34" spans="1:20" s="5" customFormat="1" ht="12.75" customHeight="1">
      <c r="A34" s="193" t="s">
        <v>94</v>
      </c>
      <c r="B34" s="132" t="s">
        <v>77</v>
      </c>
      <c r="C34" s="249"/>
      <c r="D34" s="134">
        <v>1.19</v>
      </c>
      <c r="E34" s="135" t="s">
        <v>240</v>
      </c>
      <c r="F34" s="148">
        <v>2969</v>
      </c>
      <c r="G34" s="117">
        <v>2699</v>
      </c>
      <c r="H34" s="109">
        <v>2299</v>
      </c>
      <c r="I34" s="109">
        <v>1810</v>
      </c>
      <c r="J34" s="109">
        <v>0</v>
      </c>
      <c r="K34" s="148">
        <f t="shared" si="6"/>
        <v>1810</v>
      </c>
      <c r="L34" s="158">
        <f t="shared" si="1"/>
        <v>0.32938125231567245</v>
      </c>
      <c r="M34" s="58">
        <v>2699</v>
      </c>
      <c r="N34" s="59">
        <v>0</v>
      </c>
      <c r="O34" s="60">
        <f t="shared" si="2"/>
        <v>1810</v>
      </c>
      <c r="P34" s="15">
        <f t="shared" si="7"/>
        <v>0.32938125231567245</v>
      </c>
      <c r="Q34" s="61">
        <v>2699</v>
      </c>
      <c r="R34" s="62">
        <v>0</v>
      </c>
      <c r="S34" s="63">
        <f t="shared" si="4"/>
        <v>1810</v>
      </c>
      <c r="T34" s="17">
        <f t="shared" si="5"/>
        <v>0.32938125231567245</v>
      </c>
    </row>
    <row r="35" spans="1:20" s="5" customFormat="1" ht="12.75" customHeight="1">
      <c r="A35" s="193" t="s">
        <v>528</v>
      </c>
      <c r="B35" s="132" t="s">
        <v>77</v>
      </c>
      <c r="C35" s="265" t="s">
        <v>5</v>
      </c>
      <c r="D35" s="134">
        <v>1.19</v>
      </c>
      <c r="E35" s="135" t="s">
        <v>530</v>
      </c>
      <c r="F35" s="148">
        <v>3409</v>
      </c>
      <c r="G35" s="117">
        <v>3099</v>
      </c>
      <c r="H35" s="109">
        <v>2699</v>
      </c>
      <c r="I35" s="109">
        <v>2125</v>
      </c>
      <c r="J35" s="109">
        <v>0</v>
      </c>
      <c r="K35" s="148">
        <f t="shared" si="6"/>
        <v>2125</v>
      </c>
      <c r="L35" s="158">
        <f t="shared" si="1"/>
        <v>0.31429493384962892</v>
      </c>
      <c r="M35" s="175">
        <v>2599</v>
      </c>
      <c r="N35" s="172">
        <v>78</v>
      </c>
      <c r="O35" s="60">
        <f t="shared" si="2"/>
        <v>2047</v>
      </c>
      <c r="P35" s="15">
        <f t="shared" si="7"/>
        <v>0.21238938053097345</v>
      </c>
      <c r="Q35" s="175">
        <v>2699</v>
      </c>
      <c r="R35" s="62">
        <v>0</v>
      </c>
      <c r="S35" s="63">
        <f t="shared" si="4"/>
        <v>2125</v>
      </c>
      <c r="T35" s="17">
        <f t="shared" si="5"/>
        <v>0.21267135976287513</v>
      </c>
    </row>
    <row r="36" spans="1:20" s="5" customFormat="1" ht="12.75" customHeight="1" thickBot="1">
      <c r="A36" s="192" t="s">
        <v>529</v>
      </c>
      <c r="B36" s="136" t="s">
        <v>77</v>
      </c>
      <c r="C36" s="140" t="s">
        <v>5</v>
      </c>
      <c r="D36" s="137">
        <v>1.19</v>
      </c>
      <c r="E36" s="138" t="s">
        <v>530</v>
      </c>
      <c r="F36" s="149">
        <v>3299</v>
      </c>
      <c r="G36" s="64">
        <v>2999</v>
      </c>
      <c r="H36" s="110">
        <v>2599</v>
      </c>
      <c r="I36" s="110">
        <v>2046</v>
      </c>
      <c r="J36" s="110">
        <v>0</v>
      </c>
      <c r="K36" s="149">
        <f t="shared" si="6"/>
        <v>2046</v>
      </c>
      <c r="L36" s="159">
        <f t="shared" si="1"/>
        <v>0.3177725908636212</v>
      </c>
      <c r="M36" s="174">
        <v>2499</v>
      </c>
      <c r="N36" s="170">
        <v>78</v>
      </c>
      <c r="O36" s="67">
        <f t="shared" si="2"/>
        <v>1968</v>
      </c>
      <c r="P36" s="16">
        <f t="shared" si="7"/>
        <v>0.21248499399759904</v>
      </c>
      <c r="Q36" s="174">
        <v>2599</v>
      </c>
      <c r="R36" s="69">
        <v>0</v>
      </c>
      <c r="S36" s="70">
        <f t="shared" si="4"/>
        <v>2046</v>
      </c>
      <c r="T36" s="18">
        <f t="shared" si="5"/>
        <v>0.21277414390150057</v>
      </c>
    </row>
    <row r="37" spans="1:20" s="5" customFormat="1" ht="12.75" customHeight="1">
      <c r="A37" s="191" t="s">
        <v>360</v>
      </c>
      <c r="B37" s="252" t="s">
        <v>77</v>
      </c>
      <c r="C37" s="265" t="s">
        <v>437</v>
      </c>
      <c r="D37" s="255">
        <v>1.19</v>
      </c>
      <c r="E37" s="254" t="s">
        <v>361</v>
      </c>
      <c r="F37" s="150">
        <v>1484</v>
      </c>
      <c r="G37" s="118">
        <v>1349</v>
      </c>
      <c r="H37" s="118">
        <v>1249</v>
      </c>
      <c r="I37" s="111">
        <v>900</v>
      </c>
      <c r="J37" s="118">
        <v>0</v>
      </c>
      <c r="K37" s="118">
        <f t="shared" si="6"/>
        <v>900</v>
      </c>
      <c r="L37" s="160">
        <f t="shared" si="1"/>
        <v>0.33283914010378057</v>
      </c>
      <c r="M37" s="85">
        <v>1349</v>
      </c>
      <c r="N37" s="86">
        <v>0</v>
      </c>
      <c r="O37" s="89">
        <f t="shared" si="2"/>
        <v>900</v>
      </c>
      <c r="P37" s="14">
        <f t="shared" si="7"/>
        <v>0.33283914010378057</v>
      </c>
      <c r="Q37" s="176">
        <v>1199</v>
      </c>
      <c r="R37" s="171">
        <v>36</v>
      </c>
      <c r="S37" s="90">
        <f t="shared" si="4"/>
        <v>864</v>
      </c>
      <c r="T37" s="19">
        <f t="shared" si="5"/>
        <v>0.27939949958298582</v>
      </c>
    </row>
    <row r="38" spans="1:20" s="5" customFormat="1" ht="12.75" customHeight="1">
      <c r="A38" s="193" t="s">
        <v>362</v>
      </c>
      <c r="B38" s="132" t="s">
        <v>77</v>
      </c>
      <c r="C38" s="249"/>
      <c r="D38" s="134">
        <v>1.19</v>
      </c>
      <c r="E38" s="135" t="s">
        <v>363</v>
      </c>
      <c r="F38" s="148">
        <v>2034</v>
      </c>
      <c r="G38" s="118">
        <v>1849</v>
      </c>
      <c r="H38" s="117">
        <v>1749</v>
      </c>
      <c r="I38" s="109">
        <v>1294</v>
      </c>
      <c r="J38" s="117">
        <v>0</v>
      </c>
      <c r="K38" s="117">
        <f t="shared" si="6"/>
        <v>1294</v>
      </c>
      <c r="L38" s="158">
        <f t="shared" si="1"/>
        <v>0.30016224986479179</v>
      </c>
      <c r="M38" s="175">
        <v>1499</v>
      </c>
      <c r="N38" s="172">
        <v>185</v>
      </c>
      <c r="O38" s="60">
        <f t="shared" si="2"/>
        <v>1109</v>
      </c>
      <c r="P38" s="15">
        <f t="shared" si="7"/>
        <v>0.26017344896597733</v>
      </c>
      <c r="Q38" s="175">
        <v>1499</v>
      </c>
      <c r="R38" s="172">
        <v>185</v>
      </c>
      <c r="S38" s="63">
        <f t="shared" si="4"/>
        <v>1109</v>
      </c>
      <c r="T38" s="17">
        <f t="shared" si="5"/>
        <v>0.26017344896597733</v>
      </c>
    </row>
    <row r="39" spans="1:20" s="5" customFormat="1" ht="12.75" customHeight="1">
      <c r="A39" s="193" t="s">
        <v>364</v>
      </c>
      <c r="B39" s="132" t="s">
        <v>77</v>
      </c>
      <c r="C39" s="249"/>
      <c r="D39" s="134">
        <v>1.19</v>
      </c>
      <c r="E39" s="135" t="s">
        <v>365</v>
      </c>
      <c r="F39" s="148">
        <v>1924</v>
      </c>
      <c r="G39" s="117">
        <v>1749</v>
      </c>
      <c r="H39" s="117">
        <v>1649</v>
      </c>
      <c r="I39" s="109">
        <v>1215</v>
      </c>
      <c r="J39" s="117">
        <v>0</v>
      </c>
      <c r="K39" s="117">
        <f t="shared" si="6"/>
        <v>1215</v>
      </c>
      <c r="L39" s="158">
        <f t="shared" si="1"/>
        <v>0.30531732418524871</v>
      </c>
      <c r="M39" s="175">
        <v>1399</v>
      </c>
      <c r="N39" s="172">
        <v>185</v>
      </c>
      <c r="O39" s="60">
        <f t="shared" si="2"/>
        <v>1030</v>
      </c>
      <c r="P39" s="15">
        <f t="shared" si="7"/>
        <v>0.26375982844889206</v>
      </c>
      <c r="Q39" s="175">
        <v>1399</v>
      </c>
      <c r="R39" s="172">
        <v>184</v>
      </c>
      <c r="S39" s="63">
        <f t="shared" si="4"/>
        <v>1031</v>
      </c>
      <c r="T39" s="17">
        <f t="shared" si="5"/>
        <v>0.26304503216583275</v>
      </c>
    </row>
    <row r="40" spans="1:20" s="5" customFormat="1" ht="12.75" customHeight="1">
      <c r="A40" s="193" t="s">
        <v>366</v>
      </c>
      <c r="B40" s="132" t="s">
        <v>77</v>
      </c>
      <c r="C40" s="249"/>
      <c r="D40" s="134">
        <v>1.19</v>
      </c>
      <c r="E40" s="135" t="s">
        <v>367</v>
      </c>
      <c r="F40" s="148">
        <v>2419</v>
      </c>
      <c r="G40" s="118">
        <v>2199</v>
      </c>
      <c r="H40" s="117">
        <v>1999</v>
      </c>
      <c r="I40" s="109">
        <v>1555</v>
      </c>
      <c r="J40" s="117">
        <v>0</v>
      </c>
      <c r="K40" s="117">
        <f t="shared" si="6"/>
        <v>1555</v>
      </c>
      <c r="L40" s="158">
        <f t="shared" si="1"/>
        <v>0.29286039108685769</v>
      </c>
      <c r="M40" s="175">
        <v>1699</v>
      </c>
      <c r="N40" s="172">
        <v>232</v>
      </c>
      <c r="O40" s="60">
        <f t="shared" ref="O40:O71" si="8">K40-N40</f>
        <v>1323</v>
      </c>
      <c r="P40" s="15">
        <f t="shared" si="7"/>
        <v>0.22130665097115951</v>
      </c>
      <c r="Q40" s="175">
        <v>1799</v>
      </c>
      <c r="R40" s="172">
        <v>155</v>
      </c>
      <c r="S40" s="63">
        <f t="shared" si="4"/>
        <v>1400</v>
      </c>
      <c r="T40" s="17">
        <f t="shared" si="5"/>
        <v>0.22178988326848248</v>
      </c>
    </row>
    <row r="41" spans="1:20" s="5" customFormat="1" ht="12.75" customHeight="1">
      <c r="A41" s="193" t="s">
        <v>368</v>
      </c>
      <c r="B41" s="132" t="s">
        <v>77</v>
      </c>
      <c r="C41" s="249"/>
      <c r="D41" s="134">
        <v>1.19</v>
      </c>
      <c r="E41" s="135" t="s">
        <v>369</v>
      </c>
      <c r="F41" s="148">
        <v>2309</v>
      </c>
      <c r="G41" s="117">
        <v>2099</v>
      </c>
      <c r="H41" s="117">
        <v>1899</v>
      </c>
      <c r="I41" s="109">
        <v>1477</v>
      </c>
      <c r="J41" s="117">
        <v>0</v>
      </c>
      <c r="K41" s="117">
        <f t="shared" si="6"/>
        <v>1477</v>
      </c>
      <c r="L41" s="158">
        <f t="shared" si="1"/>
        <v>0.2963315864697475</v>
      </c>
      <c r="M41" s="175">
        <v>1599</v>
      </c>
      <c r="N41" s="172">
        <v>232</v>
      </c>
      <c r="O41" s="60">
        <f t="shared" si="8"/>
        <v>1245</v>
      </c>
      <c r="P41" s="15">
        <f t="shared" si="7"/>
        <v>0.22138836772983114</v>
      </c>
      <c r="Q41" s="175">
        <v>1699</v>
      </c>
      <c r="R41" s="172">
        <v>155</v>
      </c>
      <c r="S41" s="63">
        <f t="shared" si="4"/>
        <v>1322</v>
      </c>
      <c r="T41" s="17">
        <f t="shared" si="5"/>
        <v>0.22189523248969983</v>
      </c>
    </row>
    <row r="42" spans="1:20" s="5" customFormat="1" ht="12.75" customHeight="1">
      <c r="A42" s="193" t="s">
        <v>116</v>
      </c>
      <c r="B42" s="132" t="s">
        <v>77</v>
      </c>
      <c r="C42" s="263" t="s">
        <v>374</v>
      </c>
      <c r="D42" s="134">
        <v>1.19</v>
      </c>
      <c r="E42" s="135" t="s">
        <v>241</v>
      </c>
      <c r="F42" s="148">
        <v>2749</v>
      </c>
      <c r="G42" s="118">
        <v>2499</v>
      </c>
      <c r="H42" s="117">
        <v>0</v>
      </c>
      <c r="I42" s="109">
        <v>1653</v>
      </c>
      <c r="J42" s="117">
        <v>0</v>
      </c>
      <c r="K42" s="117">
        <f t="shared" si="6"/>
        <v>1653</v>
      </c>
      <c r="L42" s="158">
        <f t="shared" si="1"/>
        <v>0.33853541416566629</v>
      </c>
      <c r="M42" s="58">
        <v>2499</v>
      </c>
      <c r="N42" s="59">
        <v>0</v>
      </c>
      <c r="O42" s="60">
        <f t="shared" si="8"/>
        <v>1653</v>
      </c>
      <c r="P42" s="15">
        <f t="shared" si="7"/>
        <v>0.33853541416566629</v>
      </c>
      <c r="Q42" s="61">
        <v>2499</v>
      </c>
      <c r="R42" s="62">
        <v>0</v>
      </c>
      <c r="S42" s="63">
        <f t="shared" si="4"/>
        <v>1653</v>
      </c>
      <c r="T42" s="17">
        <f t="shared" si="5"/>
        <v>0.33853541416566629</v>
      </c>
    </row>
    <row r="43" spans="1:20" s="5" customFormat="1" ht="12.75" customHeight="1">
      <c r="A43" s="193" t="s">
        <v>370</v>
      </c>
      <c r="B43" s="132" t="s">
        <v>77</v>
      </c>
      <c r="C43" s="249"/>
      <c r="D43" s="134">
        <v>1.19</v>
      </c>
      <c r="E43" s="135" t="s">
        <v>371</v>
      </c>
      <c r="F43" s="148">
        <v>2859</v>
      </c>
      <c r="G43" s="117">
        <v>2599</v>
      </c>
      <c r="H43" s="117">
        <v>2399</v>
      </c>
      <c r="I43" s="109">
        <v>1865</v>
      </c>
      <c r="J43" s="117">
        <v>0</v>
      </c>
      <c r="K43" s="117">
        <f t="shared" si="6"/>
        <v>1865</v>
      </c>
      <c r="L43" s="158">
        <f t="shared" si="1"/>
        <v>0.28241631396691036</v>
      </c>
      <c r="M43" s="175">
        <v>1999</v>
      </c>
      <c r="N43" s="172">
        <v>310</v>
      </c>
      <c r="O43" s="60">
        <f t="shared" si="8"/>
        <v>1555</v>
      </c>
      <c r="P43" s="15">
        <f t="shared" si="7"/>
        <v>0.22211105552776389</v>
      </c>
      <c r="Q43" s="175">
        <v>2099</v>
      </c>
      <c r="R43" s="172">
        <v>235</v>
      </c>
      <c r="S43" s="63">
        <f t="shared" si="4"/>
        <v>1630</v>
      </c>
      <c r="T43" s="17">
        <f t="shared" si="5"/>
        <v>0.22343973320628871</v>
      </c>
    </row>
    <row r="44" spans="1:20" s="5" customFormat="1" ht="12.75" customHeight="1">
      <c r="A44" s="193" t="s">
        <v>372</v>
      </c>
      <c r="B44" s="132" t="s">
        <v>77</v>
      </c>
      <c r="C44" s="249"/>
      <c r="D44" s="134">
        <v>1.19</v>
      </c>
      <c r="E44" s="135" t="s">
        <v>373</v>
      </c>
      <c r="F44" s="148">
        <v>2749</v>
      </c>
      <c r="G44" s="117">
        <v>2499</v>
      </c>
      <c r="H44" s="117">
        <v>2299</v>
      </c>
      <c r="I44" s="109">
        <v>1788</v>
      </c>
      <c r="J44" s="117">
        <v>0</v>
      </c>
      <c r="K44" s="117">
        <f t="shared" si="6"/>
        <v>1788</v>
      </c>
      <c r="L44" s="158">
        <f t="shared" si="1"/>
        <v>0.2845138055222089</v>
      </c>
      <c r="M44" s="175">
        <v>1899</v>
      </c>
      <c r="N44" s="172">
        <v>310</v>
      </c>
      <c r="O44" s="60">
        <f t="shared" si="8"/>
        <v>1478</v>
      </c>
      <c r="P44" s="15">
        <f t="shared" si="7"/>
        <v>0.22169562927856767</v>
      </c>
      <c r="Q44" s="175">
        <v>1999</v>
      </c>
      <c r="R44" s="172">
        <v>235</v>
      </c>
      <c r="S44" s="63">
        <f t="shared" si="4"/>
        <v>1553</v>
      </c>
      <c r="T44" s="17">
        <f t="shared" si="5"/>
        <v>0.22311155577788894</v>
      </c>
    </row>
    <row r="45" spans="1:20" s="5" customFormat="1" ht="12.75" customHeight="1">
      <c r="A45" s="191" t="s">
        <v>534</v>
      </c>
      <c r="B45" s="132" t="s">
        <v>77</v>
      </c>
      <c r="C45" s="265" t="s">
        <v>5</v>
      </c>
      <c r="D45" s="134">
        <v>1.19</v>
      </c>
      <c r="E45" s="254" t="s">
        <v>536</v>
      </c>
      <c r="F45" s="150">
        <v>3079</v>
      </c>
      <c r="G45" s="118">
        <v>2799</v>
      </c>
      <c r="H45" s="111">
        <v>2499</v>
      </c>
      <c r="I45" s="111">
        <v>1968</v>
      </c>
      <c r="J45" s="111">
        <v>0</v>
      </c>
      <c r="K45" s="150">
        <f t="shared" si="6"/>
        <v>1968</v>
      </c>
      <c r="L45" s="160">
        <f t="shared" si="1"/>
        <v>0.29689174705251875</v>
      </c>
      <c r="M45" s="85">
        <v>2799</v>
      </c>
      <c r="N45" s="86">
        <v>0</v>
      </c>
      <c r="O45" s="89">
        <f t="shared" si="8"/>
        <v>1968</v>
      </c>
      <c r="P45" s="14">
        <f t="shared" si="7"/>
        <v>0.29689174705251875</v>
      </c>
      <c r="Q45" s="176">
        <v>2099</v>
      </c>
      <c r="R45" s="171">
        <v>315</v>
      </c>
      <c r="S45" s="90">
        <f t="shared" si="4"/>
        <v>1653</v>
      </c>
      <c r="T45" s="19">
        <f t="shared" si="5"/>
        <v>0.21248213434969032</v>
      </c>
    </row>
    <row r="46" spans="1:20" s="5" customFormat="1" ht="12.75" customHeight="1" thickBot="1">
      <c r="A46" s="199" t="s">
        <v>535</v>
      </c>
      <c r="B46" s="136" t="s">
        <v>77</v>
      </c>
      <c r="C46" s="140" t="s">
        <v>5</v>
      </c>
      <c r="D46" s="137">
        <v>1.19</v>
      </c>
      <c r="E46" s="266" t="s">
        <v>536</v>
      </c>
      <c r="F46" s="153">
        <v>2969</v>
      </c>
      <c r="G46" s="210">
        <v>2699</v>
      </c>
      <c r="H46" s="115">
        <v>2399</v>
      </c>
      <c r="I46" s="115">
        <v>1889</v>
      </c>
      <c r="J46" s="115">
        <v>0</v>
      </c>
      <c r="K46" s="153">
        <f t="shared" si="6"/>
        <v>1889</v>
      </c>
      <c r="L46" s="169">
        <f t="shared" si="1"/>
        <v>0.30011115227862173</v>
      </c>
      <c r="M46" s="103">
        <v>2699</v>
      </c>
      <c r="N46" s="95">
        <v>0</v>
      </c>
      <c r="O46" s="96">
        <f t="shared" si="8"/>
        <v>1889</v>
      </c>
      <c r="P46" s="104">
        <f t="shared" si="7"/>
        <v>0.30011115227862173</v>
      </c>
      <c r="Q46" s="245">
        <v>1999</v>
      </c>
      <c r="R46" s="246">
        <v>315</v>
      </c>
      <c r="S46" s="98">
        <f t="shared" si="4"/>
        <v>1574</v>
      </c>
      <c r="T46" s="106">
        <f t="shared" si="5"/>
        <v>0.21260630315157578</v>
      </c>
    </row>
    <row r="47" spans="1:20" s="5" customFormat="1" ht="12.75" customHeight="1">
      <c r="A47" s="191" t="s">
        <v>100</v>
      </c>
      <c r="B47" s="252" t="s">
        <v>77</v>
      </c>
      <c r="C47" s="253"/>
      <c r="D47" s="255">
        <v>1.19</v>
      </c>
      <c r="E47" s="254" t="s">
        <v>242</v>
      </c>
      <c r="F47" s="150">
        <v>3519</v>
      </c>
      <c r="G47" s="118">
        <v>3199</v>
      </c>
      <c r="H47" s="111">
        <v>2799</v>
      </c>
      <c r="I47" s="111">
        <v>2203</v>
      </c>
      <c r="J47" s="111">
        <v>0</v>
      </c>
      <c r="K47" s="150">
        <f t="shared" si="6"/>
        <v>2203</v>
      </c>
      <c r="L47" s="160">
        <f t="shared" si="1"/>
        <v>0.31134729603000938</v>
      </c>
      <c r="M47" s="85">
        <v>3199</v>
      </c>
      <c r="N47" s="86">
        <v>0</v>
      </c>
      <c r="O47" s="89">
        <f t="shared" si="8"/>
        <v>2203</v>
      </c>
      <c r="P47" s="14">
        <f t="shared" si="7"/>
        <v>0.31134729603000938</v>
      </c>
      <c r="Q47" s="87">
        <v>3199</v>
      </c>
      <c r="R47" s="88">
        <v>0</v>
      </c>
      <c r="S47" s="90">
        <f t="shared" si="4"/>
        <v>2203</v>
      </c>
      <c r="T47" s="19">
        <f t="shared" si="5"/>
        <v>0.31134729603000938</v>
      </c>
    </row>
    <row r="48" spans="1:20" s="5" customFormat="1" ht="12.75" customHeight="1">
      <c r="A48" s="193" t="s">
        <v>99</v>
      </c>
      <c r="B48" s="132" t="s">
        <v>77</v>
      </c>
      <c r="C48" s="264"/>
      <c r="D48" s="134">
        <v>1.19</v>
      </c>
      <c r="E48" s="135" t="s">
        <v>242</v>
      </c>
      <c r="F48" s="148">
        <v>3409</v>
      </c>
      <c r="G48" s="117">
        <v>3099</v>
      </c>
      <c r="H48" s="109">
        <v>2699</v>
      </c>
      <c r="I48" s="109">
        <v>2124</v>
      </c>
      <c r="J48" s="109">
        <v>0</v>
      </c>
      <c r="K48" s="148">
        <f t="shared" si="6"/>
        <v>2124</v>
      </c>
      <c r="L48" s="158">
        <f t="shared" si="1"/>
        <v>0.31461761858664083</v>
      </c>
      <c r="M48" s="58">
        <v>3099</v>
      </c>
      <c r="N48" s="59">
        <v>0</v>
      </c>
      <c r="O48" s="60">
        <f t="shared" si="8"/>
        <v>2124</v>
      </c>
      <c r="P48" s="15">
        <f t="shared" si="7"/>
        <v>0.31461761858664083</v>
      </c>
      <c r="Q48" s="61">
        <v>3099</v>
      </c>
      <c r="R48" s="62">
        <v>0</v>
      </c>
      <c r="S48" s="63">
        <f t="shared" si="4"/>
        <v>2124</v>
      </c>
      <c r="T48" s="17">
        <f t="shared" si="5"/>
        <v>0.31461761858664083</v>
      </c>
    </row>
    <row r="49" spans="1:20" s="5" customFormat="1" ht="12.75" customHeight="1">
      <c r="A49" s="191" t="s">
        <v>531</v>
      </c>
      <c r="B49" s="132" t="s">
        <v>77</v>
      </c>
      <c r="C49" s="265" t="s">
        <v>5</v>
      </c>
      <c r="D49" s="134">
        <v>1.19</v>
      </c>
      <c r="E49" s="254" t="s">
        <v>533</v>
      </c>
      <c r="F49" s="150">
        <v>3629</v>
      </c>
      <c r="G49" s="118">
        <v>3299</v>
      </c>
      <c r="H49" s="111">
        <v>2799</v>
      </c>
      <c r="I49" s="111">
        <v>2204</v>
      </c>
      <c r="J49" s="111">
        <v>0</v>
      </c>
      <c r="K49" s="150">
        <f t="shared" si="6"/>
        <v>2204</v>
      </c>
      <c r="L49" s="160">
        <f t="shared" si="1"/>
        <v>0.33191876326159442</v>
      </c>
      <c r="M49" s="176">
        <v>2699</v>
      </c>
      <c r="N49" s="171">
        <v>78</v>
      </c>
      <c r="O49" s="89">
        <f t="shared" si="8"/>
        <v>2126</v>
      </c>
      <c r="P49" s="14">
        <f t="shared" si="7"/>
        <v>0.21230085216746944</v>
      </c>
      <c r="Q49" s="176">
        <v>2799</v>
      </c>
      <c r="R49" s="88">
        <v>0</v>
      </c>
      <c r="S49" s="90">
        <f t="shared" si="4"/>
        <v>2204</v>
      </c>
      <c r="T49" s="19">
        <f t="shared" si="5"/>
        <v>0.21257591997141836</v>
      </c>
    </row>
    <row r="50" spans="1:20" s="5" customFormat="1" ht="12.75" customHeight="1" thickBot="1">
      <c r="A50" s="199" t="s">
        <v>532</v>
      </c>
      <c r="B50" s="136" t="s">
        <v>77</v>
      </c>
      <c r="C50" s="140" t="s">
        <v>5</v>
      </c>
      <c r="D50" s="137">
        <v>1.19</v>
      </c>
      <c r="E50" s="266" t="s">
        <v>533</v>
      </c>
      <c r="F50" s="153">
        <v>3519</v>
      </c>
      <c r="G50" s="210">
        <v>3199</v>
      </c>
      <c r="H50" s="115">
        <v>2699</v>
      </c>
      <c r="I50" s="115">
        <v>2125</v>
      </c>
      <c r="J50" s="115">
        <v>0</v>
      </c>
      <c r="K50" s="153">
        <f t="shared" si="6"/>
        <v>2125</v>
      </c>
      <c r="L50" s="169">
        <f t="shared" si="1"/>
        <v>0.33572991559862458</v>
      </c>
      <c r="M50" s="245">
        <v>2599</v>
      </c>
      <c r="N50" s="246">
        <v>78</v>
      </c>
      <c r="O50" s="96">
        <f t="shared" si="8"/>
        <v>2047</v>
      </c>
      <c r="P50" s="104">
        <f t="shared" si="7"/>
        <v>0.21238938053097345</v>
      </c>
      <c r="Q50" s="245">
        <v>2699</v>
      </c>
      <c r="R50" s="97">
        <v>0</v>
      </c>
      <c r="S50" s="98">
        <f t="shared" si="4"/>
        <v>2125</v>
      </c>
      <c r="T50" s="106">
        <f t="shared" si="5"/>
        <v>0.21267135976287513</v>
      </c>
    </row>
    <row r="51" spans="1:20" s="5" customFormat="1" ht="12.75" customHeight="1">
      <c r="A51" s="191" t="s">
        <v>17</v>
      </c>
      <c r="B51" s="252" t="s">
        <v>77</v>
      </c>
      <c r="C51" s="253"/>
      <c r="D51" s="255">
        <v>0.14000000000000001</v>
      </c>
      <c r="E51" s="254" t="s">
        <v>243</v>
      </c>
      <c r="F51" s="150">
        <v>1319</v>
      </c>
      <c r="G51" s="118">
        <v>1199</v>
      </c>
      <c r="H51" s="111">
        <v>1099</v>
      </c>
      <c r="I51" s="111">
        <v>856</v>
      </c>
      <c r="J51" s="111">
        <v>11</v>
      </c>
      <c r="K51" s="150">
        <f t="shared" si="6"/>
        <v>845</v>
      </c>
      <c r="L51" s="160">
        <f t="shared" si="1"/>
        <v>0.29524603836530444</v>
      </c>
      <c r="M51" s="176">
        <v>999</v>
      </c>
      <c r="N51" s="171">
        <v>78</v>
      </c>
      <c r="O51" s="89">
        <f t="shared" si="8"/>
        <v>767</v>
      </c>
      <c r="P51" s="14">
        <f t="shared" si="7"/>
        <v>0.23223223223223224</v>
      </c>
      <c r="Q51" s="176">
        <v>999</v>
      </c>
      <c r="R51" s="171">
        <v>78</v>
      </c>
      <c r="S51" s="90">
        <f t="shared" si="4"/>
        <v>767</v>
      </c>
      <c r="T51" s="19">
        <f t="shared" si="5"/>
        <v>0.23223223223223224</v>
      </c>
    </row>
    <row r="52" spans="1:20" s="5" customFormat="1" ht="12.75" customHeight="1" thickBot="1">
      <c r="A52" s="192" t="s">
        <v>18</v>
      </c>
      <c r="B52" s="136" t="s">
        <v>77</v>
      </c>
      <c r="C52" s="37"/>
      <c r="D52" s="137">
        <v>0.18</v>
      </c>
      <c r="E52" s="138" t="s">
        <v>244</v>
      </c>
      <c r="F52" s="149">
        <v>1429</v>
      </c>
      <c r="G52" s="64">
        <v>1299</v>
      </c>
      <c r="H52" s="110">
        <v>1199</v>
      </c>
      <c r="I52" s="110">
        <v>934</v>
      </c>
      <c r="J52" s="110">
        <v>12</v>
      </c>
      <c r="K52" s="149">
        <f t="shared" si="6"/>
        <v>922</v>
      </c>
      <c r="L52" s="159">
        <f t="shared" si="1"/>
        <v>0.29022324865280985</v>
      </c>
      <c r="M52" s="174">
        <v>1099</v>
      </c>
      <c r="N52" s="170">
        <v>78</v>
      </c>
      <c r="O52" s="67">
        <f t="shared" si="8"/>
        <v>844</v>
      </c>
      <c r="P52" s="16">
        <f t="shared" si="7"/>
        <v>0.23202911737943585</v>
      </c>
      <c r="Q52" s="174">
        <v>1099</v>
      </c>
      <c r="R52" s="170">
        <v>78</v>
      </c>
      <c r="S52" s="70">
        <f t="shared" si="4"/>
        <v>844</v>
      </c>
      <c r="T52" s="18">
        <f t="shared" si="5"/>
        <v>0.23202911737943585</v>
      </c>
    </row>
    <row r="53" spans="1:20" s="5" customFormat="1" ht="12.75" customHeight="1">
      <c r="A53" s="191" t="s">
        <v>101</v>
      </c>
      <c r="B53" s="252" t="s">
        <v>77</v>
      </c>
      <c r="C53" s="253"/>
      <c r="D53" s="255">
        <v>0.22</v>
      </c>
      <c r="E53" s="254" t="s">
        <v>245</v>
      </c>
      <c r="F53" s="150">
        <v>1649</v>
      </c>
      <c r="G53" s="118">
        <v>1499</v>
      </c>
      <c r="H53" s="111">
        <v>1299</v>
      </c>
      <c r="I53" s="111">
        <v>1011</v>
      </c>
      <c r="J53" s="111">
        <v>5</v>
      </c>
      <c r="K53" s="150">
        <f t="shared" si="6"/>
        <v>1006</v>
      </c>
      <c r="L53" s="160">
        <f t="shared" si="1"/>
        <v>0.32888592394929955</v>
      </c>
      <c r="M53" s="176">
        <v>1199</v>
      </c>
      <c r="N53" s="171">
        <v>78</v>
      </c>
      <c r="O53" s="89">
        <f t="shared" si="8"/>
        <v>928</v>
      </c>
      <c r="P53" s="14">
        <f t="shared" si="7"/>
        <v>0.22602168473728107</v>
      </c>
      <c r="Q53" s="176">
        <v>1199</v>
      </c>
      <c r="R53" s="171">
        <v>78</v>
      </c>
      <c r="S53" s="90">
        <f t="shared" si="4"/>
        <v>928</v>
      </c>
      <c r="T53" s="19">
        <f t="shared" si="5"/>
        <v>0.22602168473728107</v>
      </c>
    </row>
    <row r="54" spans="1:20" s="5" customFormat="1" ht="12.75" customHeight="1">
      <c r="A54" s="193" t="s">
        <v>19</v>
      </c>
      <c r="B54" s="132" t="s">
        <v>77</v>
      </c>
      <c r="C54" s="264"/>
      <c r="D54" s="134">
        <v>0.22</v>
      </c>
      <c r="E54" s="135" t="s">
        <v>245</v>
      </c>
      <c r="F54" s="148">
        <v>1429</v>
      </c>
      <c r="G54" s="118">
        <v>1299</v>
      </c>
      <c r="H54" s="109">
        <v>1199</v>
      </c>
      <c r="I54" s="109">
        <v>934</v>
      </c>
      <c r="J54" s="109">
        <v>12</v>
      </c>
      <c r="K54" s="148">
        <f t="shared" si="6"/>
        <v>922</v>
      </c>
      <c r="L54" s="158">
        <f t="shared" si="1"/>
        <v>0.29022324865280985</v>
      </c>
      <c r="M54" s="175">
        <v>1099</v>
      </c>
      <c r="N54" s="172">
        <v>78</v>
      </c>
      <c r="O54" s="60">
        <f t="shared" si="8"/>
        <v>844</v>
      </c>
      <c r="P54" s="15">
        <f t="shared" si="7"/>
        <v>0.23202911737943585</v>
      </c>
      <c r="Q54" s="175">
        <v>1099</v>
      </c>
      <c r="R54" s="172">
        <v>78</v>
      </c>
      <c r="S54" s="63">
        <f t="shared" si="4"/>
        <v>844</v>
      </c>
      <c r="T54" s="17">
        <f t="shared" si="5"/>
        <v>0.23202911737943585</v>
      </c>
    </row>
    <row r="55" spans="1:20" s="5" customFormat="1" ht="12.75" customHeight="1">
      <c r="A55" s="193" t="s">
        <v>102</v>
      </c>
      <c r="B55" s="132" t="s">
        <v>77</v>
      </c>
      <c r="C55" s="264"/>
      <c r="D55" s="134">
        <v>0.27</v>
      </c>
      <c r="E55" s="135" t="s">
        <v>246</v>
      </c>
      <c r="F55" s="148">
        <v>1759</v>
      </c>
      <c r="G55" s="117">
        <v>1599</v>
      </c>
      <c r="H55" s="109">
        <v>1399</v>
      </c>
      <c r="I55" s="109">
        <v>1101</v>
      </c>
      <c r="J55" s="109">
        <v>14</v>
      </c>
      <c r="K55" s="148">
        <f t="shared" si="6"/>
        <v>1087</v>
      </c>
      <c r="L55" s="158">
        <f t="shared" si="1"/>
        <v>0.32020012507817386</v>
      </c>
      <c r="M55" s="175">
        <v>1299</v>
      </c>
      <c r="N55" s="172">
        <v>78</v>
      </c>
      <c r="O55" s="60">
        <f t="shared" si="8"/>
        <v>1009</v>
      </c>
      <c r="P55" s="15">
        <f t="shared" si="7"/>
        <v>0.22324865280985373</v>
      </c>
      <c r="Q55" s="175">
        <v>1299</v>
      </c>
      <c r="R55" s="172">
        <v>78</v>
      </c>
      <c r="S55" s="63">
        <f t="shared" si="4"/>
        <v>1009</v>
      </c>
      <c r="T55" s="17">
        <f t="shared" si="5"/>
        <v>0.22324865280985373</v>
      </c>
    </row>
    <row r="56" spans="1:20" s="5" customFormat="1" ht="12.75" customHeight="1" thickBot="1">
      <c r="A56" s="192" t="s">
        <v>20</v>
      </c>
      <c r="B56" s="136" t="s">
        <v>77</v>
      </c>
      <c r="C56" s="37"/>
      <c r="D56" s="137">
        <v>0.27</v>
      </c>
      <c r="E56" s="138" t="s">
        <v>246</v>
      </c>
      <c r="F56" s="149">
        <v>1539</v>
      </c>
      <c r="G56" s="64">
        <v>1399</v>
      </c>
      <c r="H56" s="110">
        <v>1299</v>
      </c>
      <c r="I56" s="110">
        <v>1011</v>
      </c>
      <c r="J56" s="110">
        <v>13</v>
      </c>
      <c r="K56" s="149">
        <f t="shared" si="6"/>
        <v>998</v>
      </c>
      <c r="L56" s="159">
        <f t="shared" si="1"/>
        <v>0.28663330950679056</v>
      </c>
      <c r="M56" s="174">
        <v>1199</v>
      </c>
      <c r="N56" s="170">
        <v>78</v>
      </c>
      <c r="O56" s="67">
        <f t="shared" si="8"/>
        <v>920</v>
      </c>
      <c r="P56" s="16">
        <f t="shared" si="7"/>
        <v>0.23269391159299416</v>
      </c>
      <c r="Q56" s="174">
        <v>1199</v>
      </c>
      <c r="R56" s="170">
        <v>78</v>
      </c>
      <c r="S56" s="70">
        <f t="shared" si="4"/>
        <v>920</v>
      </c>
      <c r="T56" s="18">
        <f t="shared" si="5"/>
        <v>0.23269391159299416</v>
      </c>
    </row>
    <row r="57" spans="1:20" s="5" customFormat="1" ht="13.5" customHeight="1">
      <c r="A57" s="191" t="s">
        <v>22</v>
      </c>
      <c r="B57" s="252" t="s">
        <v>77</v>
      </c>
      <c r="C57" s="253"/>
      <c r="D57" s="255">
        <v>0.79</v>
      </c>
      <c r="E57" s="254" t="s">
        <v>88</v>
      </c>
      <c r="F57" s="150">
        <v>2639</v>
      </c>
      <c r="G57" s="118">
        <v>2399</v>
      </c>
      <c r="H57" s="111">
        <v>2099</v>
      </c>
      <c r="I57" s="111">
        <v>1633</v>
      </c>
      <c r="J57" s="111">
        <v>21</v>
      </c>
      <c r="K57" s="150">
        <f t="shared" si="6"/>
        <v>1612</v>
      </c>
      <c r="L57" s="160">
        <f t="shared" si="1"/>
        <v>0.32805335556481868</v>
      </c>
      <c r="M57" s="176">
        <v>1799</v>
      </c>
      <c r="N57" s="171">
        <v>232</v>
      </c>
      <c r="O57" s="89">
        <f t="shared" si="8"/>
        <v>1380</v>
      </c>
      <c r="P57" s="14">
        <f t="shared" si="7"/>
        <v>0.23290717065036132</v>
      </c>
      <c r="Q57" s="176">
        <v>1899</v>
      </c>
      <c r="R57" s="171">
        <v>155</v>
      </c>
      <c r="S57" s="90">
        <f t="shared" si="4"/>
        <v>1457</v>
      </c>
      <c r="T57" s="19">
        <f t="shared" si="5"/>
        <v>0.23275408109531331</v>
      </c>
    </row>
    <row r="58" spans="1:20" s="5" customFormat="1" ht="12.75" customHeight="1" thickBot="1">
      <c r="A58" s="192" t="s">
        <v>21</v>
      </c>
      <c r="B58" s="136" t="s">
        <v>77</v>
      </c>
      <c r="C58" s="37"/>
      <c r="D58" s="137">
        <v>0.79</v>
      </c>
      <c r="E58" s="138" t="s">
        <v>88</v>
      </c>
      <c r="F58" s="149">
        <v>2419</v>
      </c>
      <c r="G58" s="64">
        <v>2199</v>
      </c>
      <c r="H58" s="110">
        <v>1999</v>
      </c>
      <c r="I58" s="110">
        <v>1555</v>
      </c>
      <c r="J58" s="110">
        <v>20</v>
      </c>
      <c r="K58" s="149">
        <f t="shared" si="6"/>
        <v>1535</v>
      </c>
      <c r="L58" s="159">
        <f t="shared" si="1"/>
        <v>0.3019554342883129</v>
      </c>
      <c r="M58" s="174">
        <v>1699</v>
      </c>
      <c r="N58" s="170">
        <v>225</v>
      </c>
      <c r="O58" s="67">
        <f t="shared" si="8"/>
        <v>1310</v>
      </c>
      <c r="P58" s="16">
        <f t="shared" si="7"/>
        <v>0.22895821071218364</v>
      </c>
      <c r="Q58" s="174">
        <v>1799</v>
      </c>
      <c r="R58" s="170">
        <v>155</v>
      </c>
      <c r="S58" s="70">
        <f t="shared" si="4"/>
        <v>1380</v>
      </c>
      <c r="T58" s="18">
        <f t="shared" si="5"/>
        <v>0.23290717065036132</v>
      </c>
    </row>
    <row r="59" spans="1:20" s="5" customFormat="1" ht="12.75" customHeight="1">
      <c r="A59" s="191" t="s">
        <v>24</v>
      </c>
      <c r="B59" s="252" t="s">
        <v>77</v>
      </c>
      <c r="C59" s="253"/>
      <c r="D59" s="255">
        <v>1.56</v>
      </c>
      <c r="E59" s="254" t="s">
        <v>89</v>
      </c>
      <c r="F59" s="150">
        <v>3739</v>
      </c>
      <c r="G59" s="118">
        <v>3399</v>
      </c>
      <c r="H59" s="111">
        <v>2999</v>
      </c>
      <c r="I59" s="111">
        <v>2333</v>
      </c>
      <c r="J59" s="111">
        <v>30</v>
      </c>
      <c r="K59" s="150">
        <f t="shared" si="6"/>
        <v>2303</v>
      </c>
      <c r="L59" s="160">
        <f t="shared" si="1"/>
        <v>0.32244777875845837</v>
      </c>
      <c r="M59" s="176">
        <v>2799</v>
      </c>
      <c r="N59" s="171">
        <v>155</v>
      </c>
      <c r="O59" s="89">
        <f t="shared" si="8"/>
        <v>2148</v>
      </c>
      <c r="P59" s="14">
        <f t="shared" si="7"/>
        <v>0.23258306538049303</v>
      </c>
      <c r="Q59" s="176">
        <v>2899</v>
      </c>
      <c r="R59" s="171">
        <v>78</v>
      </c>
      <c r="S59" s="90">
        <f t="shared" si="4"/>
        <v>2225</v>
      </c>
      <c r="T59" s="19">
        <f t="shared" si="5"/>
        <v>0.23249396343566747</v>
      </c>
    </row>
    <row r="60" spans="1:20" s="5" customFormat="1" ht="12.75" customHeight="1" thickBot="1">
      <c r="A60" s="192" t="s">
        <v>23</v>
      </c>
      <c r="B60" s="136" t="s">
        <v>77</v>
      </c>
      <c r="C60" s="37"/>
      <c r="D60" s="137">
        <v>1.56</v>
      </c>
      <c r="E60" s="138" t="s">
        <v>89</v>
      </c>
      <c r="F60" s="149">
        <v>3519</v>
      </c>
      <c r="G60" s="64">
        <v>3199</v>
      </c>
      <c r="H60" s="110">
        <v>2899</v>
      </c>
      <c r="I60" s="110">
        <v>2255</v>
      </c>
      <c r="J60" s="110">
        <v>29</v>
      </c>
      <c r="K60" s="149">
        <f t="shared" si="6"/>
        <v>2226</v>
      </c>
      <c r="L60" s="159">
        <f t="shared" si="1"/>
        <v>0.30415754923413568</v>
      </c>
      <c r="M60" s="174">
        <v>2699</v>
      </c>
      <c r="N60" s="170">
        <v>155</v>
      </c>
      <c r="O60" s="67">
        <f t="shared" si="8"/>
        <v>2071</v>
      </c>
      <c r="P60" s="16">
        <f t="shared" si="7"/>
        <v>0.23267876991478326</v>
      </c>
      <c r="Q60" s="174">
        <v>2799</v>
      </c>
      <c r="R60" s="170">
        <v>78</v>
      </c>
      <c r="S60" s="70">
        <f t="shared" si="4"/>
        <v>2148</v>
      </c>
      <c r="T60" s="18">
        <f t="shared" si="5"/>
        <v>0.23258306538049303</v>
      </c>
    </row>
    <row r="61" spans="1:20" s="5" customFormat="1" ht="12.75" customHeight="1">
      <c r="A61" s="191" t="s">
        <v>104</v>
      </c>
      <c r="B61" s="252" t="s">
        <v>77</v>
      </c>
      <c r="C61" s="253"/>
      <c r="D61" s="255">
        <v>1.19</v>
      </c>
      <c r="E61" s="254" t="s">
        <v>247</v>
      </c>
      <c r="F61" s="150">
        <v>4509</v>
      </c>
      <c r="G61" s="118">
        <v>4099</v>
      </c>
      <c r="H61" s="111">
        <v>3599</v>
      </c>
      <c r="I61" s="111">
        <v>2833</v>
      </c>
      <c r="J61" s="111">
        <v>36</v>
      </c>
      <c r="K61" s="150">
        <f t="shared" si="6"/>
        <v>2797</v>
      </c>
      <c r="L61" s="160">
        <f t="shared" si="1"/>
        <v>0.3176384484020493</v>
      </c>
      <c r="M61" s="176">
        <v>3099</v>
      </c>
      <c r="N61" s="171">
        <v>400</v>
      </c>
      <c r="O61" s="89">
        <f t="shared" si="8"/>
        <v>2397</v>
      </c>
      <c r="P61" s="14">
        <f t="shared" si="7"/>
        <v>0.22652468538238141</v>
      </c>
      <c r="Q61" s="176">
        <v>3299</v>
      </c>
      <c r="R61" s="171">
        <v>235</v>
      </c>
      <c r="S61" s="90">
        <f t="shared" si="4"/>
        <v>2562</v>
      </c>
      <c r="T61" s="19">
        <f t="shared" si="5"/>
        <v>0.22340103061533798</v>
      </c>
    </row>
    <row r="62" spans="1:20" s="5" customFormat="1" ht="12.75" customHeight="1" thickBot="1">
      <c r="A62" s="192" t="s">
        <v>103</v>
      </c>
      <c r="B62" s="136" t="s">
        <v>77</v>
      </c>
      <c r="C62" s="37"/>
      <c r="D62" s="137">
        <v>1.19</v>
      </c>
      <c r="E62" s="138" t="s">
        <v>247</v>
      </c>
      <c r="F62" s="149">
        <v>4289</v>
      </c>
      <c r="G62" s="64">
        <v>3899</v>
      </c>
      <c r="H62" s="110">
        <v>3399</v>
      </c>
      <c r="I62" s="110">
        <v>2676</v>
      </c>
      <c r="J62" s="110">
        <v>34</v>
      </c>
      <c r="K62" s="149">
        <f t="shared" si="6"/>
        <v>2642</v>
      </c>
      <c r="L62" s="159">
        <f t="shared" si="1"/>
        <v>0.32239035650166709</v>
      </c>
      <c r="M62" s="174">
        <v>2999</v>
      </c>
      <c r="N62" s="170">
        <v>315</v>
      </c>
      <c r="O62" s="67">
        <f t="shared" si="8"/>
        <v>2327</v>
      </c>
      <c r="P62" s="16">
        <f t="shared" si="7"/>
        <v>0.22407469156385462</v>
      </c>
      <c r="Q62" s="174">
        <v>2799</v>
      </c>
      <c r="R62" s="170">
        <v>473</v>
      </c>
      <c r="S62" s="70">
        <f t="shared" si="4"/>
        <v>2169</v>
      </c>
      <c r="T62" s="18">
        <f t="shared" si="5"/>
        <v>0.22508038585209003</v>
      </c>
    </row>
    <row r="63" spans="1:20" s="5" customFormat="1" ht="12.75" customHeight="1">
      <c r="A63" s="193" t="s">
        <v>264</v>
      </c>
      <c r="B63" s="132" t="s">
        <v>77</v>
      </c>
      <c r="C63" s="264"/>
      <c r="D63" s="134" t="s">
        <v>269</v>
      </c>
      <c r="E63" s="135" t="s">
        <v>248</v>
      </c>
      <c r="F63" s="148">
        <v>1319</v>
      </c>
      <c r="G63" s="118">
        <v>1199</v>
      </c>
      <c r="H63" s="109">
        <v>1099</v>
      </c>
      <c r="I63" s="109">
        <v>826</v>
      </c>
      <c r="J63" s="109">
        <v>0</v>
      </c>
      <c r="K63" s="148">
        <f t="shared" si="6"/>
        <v>826</v>
      </c>
      <c r="L63" s="158">
        <f t="shared" si="1"/>
        <v>0.31109257714762301</v>
      </c>
      <c r="M63" s="175">
        <v>1099</v>
      </c>
      <c r="N63" s="59">
        <v>0</v>
      </c>
      <c r="O63" s="60">
        <f t="shared" si="8"/>
        <v>826</v>
      </c>
      <c r="P63" s="15">
        <f t="shared" si="7"/>
        <v>0.24840764331210191</v>
      </c>
      <c r="Q63" s="175">
        <v>999</v>
      </c>
      <c r="R63" s="172">
        <v>75</v>
      </c>
      <c r="S63" s="63">
        <f t="shared" si="4"/>
        <v>751</v>
      </c>
      <c r="T63" s="17">
        <f t="shared" si="5"/>
        <v>0.24824824824824826</v>
      </c>
    </row>
    <row r="64" spans="1:20" s="5" customFormat="1" ht="12.75" customHeight="1">
      <c r="A64" s="193" t="s">
        <v>177</v>
      </c>
      <c r="B64" s="132" t="s">
        <v>77</v>
      </c>
      <c r="C64" s="249"/>
      <c r="D64" s="134" t="s">
        <v>269</v>
      </c>
      <c r="E64" s="135" t="s">
        <v>248</v>
      </c>
      <c r="F64" s="148">
        <v>1209</v>
      </c>
      <c r="G64" s="118">
        <v>1099</v>
      </c>
      <c r="H64" s="109">
        <v>999</v>
      </c>
      <c r="I64" s="109">
        <v>751</v>
      </c>
      <c r="J64" s="109">
        <v>0</v>
      </c>
      <c r="K64" s="148">
        <f t="shared" si="6"/>
        <v>751</v>
      </c>
      <c r="L64" s="158">
        <f t="shared" si="1"/>
        <v>0.31665150136487719</v>
      </c>
      <c r="M64" s="175">
        <v>999</v>
      </c>
      <c r="N64" s="59">
        <v>0</v>
      </c>
      <c r="O64" s="60">
        <f t="shared" si="8"/>
        <v>751</v>
      </c>
      <c r="P64" s="15">
        <f t="shared" si="7"/>
        <v>0.24824824824824826</v>
      </c>
      <c r="Q64" s="175">
        <v>899</v>
      </c>
      <c r="R64" s="172">
        <v>75</v>
      </c>
      <c r="S64" s="63">
        <f t="shared" si="4"/>
        <v>676</v>
      </c>
      <c r="T64" s="17">
        <f t="shared" si="5"/>
        <v>0.24805339265850945</v>
      </c>
    </row>
    <row r="65" spans="1:20" s="5" customFormat="1" ht="12.75" customHeight="1">
      <c r="A65" s="193" t="s">
        <v>265</v>
      </c>
      <c r="B65" s="132" t="s">
        <v>77</v>
      </c>
      <c r="C65" s="264"/>
      <c r="D65" s="134" t="s">
        <v>269</v>
      </c>
      <c r="E65" s="135" t="s">
        <v>251</v>
      </c>
      <c r="F65" s="148">
        <v>1429</v>
      </c>
      <c r="G65" s="117">
        <v>1299</v>
      </c>
      <c r="H65" s="109">
        <v>1199</v>
      </c>
      <c r="I65" s="109">
        <v>902</v>
      </c>
      <c r="J65" s="109">
        <v>0</v>
      </c>
      <c r="K65" s="148">
        <f t="shared" si="6"/>
        <v>902</v>
      </c>
      <c r="L65" s="158">
        <f t="shared" si="1"/>
        <v>0.30561970746728251</v>
      </c>
      <c r="M65" s="175">
        <v>1199</v>
      </c>
      <c r="N65" s="59">
        <v>0</v>
      </c>
      <c r="O65" s="60">
        <f t="shared" si="8"/>
        <v>902</v>
      </c>
      <c r="P65" s="15">
        <f t="shared" si="7"/>
        <v>0.24770642201834864</v>
      </c>
      <c r="Q65" s="175">
        <v>1099</v>
      </c>
      <c r="R65" s="172">
        <v>75</v>
      </c>
      <c r="S65" s="63">
        <f t="shared" si="4"/>
        <v>827</v>
      </c>
      <c r="T65" s="17">
        <f t="shared" si="5"/>
        <v>0.24749772520473157</v>
      </c>
    </row>
    <row r="66" spans="1:20" s="5" customFormat="1" ht="12.75" customHeight="1" thickBot="1">
      <c r="A66" s="192" t="s">
        <v>178</v>
      </c>
      <c r="B66" s="136" t="s">
        <v>77</v>
      </c>
      <c r="C66" s="140"/>
      <c r="D66" s="137" t="s">
        <v>269</v>
      </c>
      <c r="E66" s="138" t="s">
        <v>251</v>
      </c>
      <c r="F66" s="149">
        <v>1319</v>
      </c>
      <c r="G66" s="210">
        <v>1199</v>
      </c>
      <c r="H66" s="110">
        <v>1099</v>
      </c>
      <c r="I66" s="110">
        <v>826</v>
      </c>
      <c r="J66" s="110">
        <v>0</v>
      </c>
      <c r="K66" s="149">
        <f t="shared" si="6"/>
        <v>826</v>
      </c>
      <c r="L66" s="159">
        <f t="shared" si="1"/>
        <v>0.31109257714762301</v>
      </c>
      <c r="M66" s="174">
        <v>1099</v>
      </c>
      <c r="N66" s="66">
        <v>0</v>
      </c>
      <c r="O66" s="67">
        <f t="shared" si="8"/>
        <v>826</v>
      </c>
      <c r="P66" s="16">
        <f t="shared" si="7"/>
        <v>0.24840764331210191</v>
      </c>
      <c r="Q66" s="174">
        <v>999</v>
      </c>
      <c r="R66" s="170">
        <v>75</v>
      </c>
      <c r="S66" s="70">
        <f t="shared" si="4"/>
        <v>751</v>
      </c>
      <c r="T66" s="18">
        <f t="shared" si="5"/>
        <v>0.24824824824824826</v>
      </c>
    </row>
    <row r="67" spans="1:20" s="5" customFormat="1" ht="12.75" customHeight="1">
      <c r="A67" s="194" t="s">
        <v>464</v>
      </c>
      <c r="B67" s="260" t="s">
        <v>76</v>
      </c>
      <c r="C67" s="267" t="s">
        <v>910</v>
      </c>
      <c r="D67" s="261" t="s">
        <v>269</v>
      </c>
      <c r="E67" s="262" t="s">
        <v>466</v>
      </c>
      <c r="F67" s="147">
        <v>2529</v>
      </c>
      <c r="G67" s="122">
        <v>2299</v>
      </c>
      <c r="H67" s="113">
        <v>1999</v>
      </c>
      <c r="I67" s="113">
        <v>1555</v>
      </c>
      <c r="J67" s="113">
        <v>0</v>
      </c>
      <c r="K67" s="147">
        <f t="shared" si="6"/>
        <v>1555</v>
      </c>
      <c r="L67" s="161">
        <f t="shared" si="1"/>
        <v>0.32361896476729013</v>
      </c>
      <c r="M67" s="173">
        <v>1999</v>
      </c>
      <c r="N67" s="124">
        <v>0</v>
      </c>
      <c r="O67" s="125">
        <f t="shared" si="8"/>
        <v>1555</v>
      </c>
      <c r="P67" s="189">
        <f t="shared" si="7"/>
        <v>0.22211105552776389</v>
      </c>
      <c r="Q67" s="173">
        <v>1799</v>
      </c>
      <c r="R67" s="244">
        <v>157</v>
      </c>
      <c r="S67" s="128">
        <f t="shared" si="4"/>
        <v>1398</v>
      </c>
      <c r="T67" s="129">
        <f t="shared" si="5"/>
        <v>0.22290161200667039</v>
      </c>
    </row>
    <row r="68" spans="1:20" s="5" customFormat="1" ht="12.75" customHeight="1" thickBot="1">
      <c r="A68" s="200" t="s">
        <v>465</v>
      </c>
      <c r="B68" s="268" t="s">
        <v>76</v>
      </c>
      <c r="C68" s="269" t="s">
        <v>910</v>
      </c>
      <c r="D68" s="270" t="s">
        <v>269</v>
      </c>
      <c r="E68" s="271" t="s">
        <v>467</v>
      </c>
      <c r="F68" s="202">
        <v>2419</v>
      </c>
      <c r="G68" s="210">
        <v>2199</v>
      </c>
      <c r="H68" s="201">
        <v>1899</v>
      </c>
      <c r="I68" s="201">
        <v>1477</v>
      </c>
      <c r="J68" s="201">
        <v>0</v>
      </c>
      <c r="K68" s="202">
        <f t="shared" si="6"/>
        <v>1477</v>
      </c>
      <c r="L68" s="162">
        <f t="shared" si="1"/>
        <v>0.32833105957253295</v>
      </c>
      <c r="M68" s="209">
        <v>1899</v>
      </c>
      <c r="N68" s="203">
        <v>0</v>
      </c>
      <c r="O68" s="141">
        <f t="shared" si="8"/>
        <v>1477</v>
      </c>
      <c r="P68" s="222">
        <f t="shared" si="7"/>
        <v>0.22222222222222221</v>
      </c>
      <c r="Q68" s="209">
        <v>1899</v>
      </c>
      <c r="R68" s="205">
        <v>0</v>
      </c>
      <c r="S68" s="142">
        <f t="shared" si="4"/>
        <v>1477</v>
      </c>
      <c r="T68" s="226">
        <f t="shared" si="5"/>
        <v>0.22222222222222221</v>
      </c>
    </row>
    <row r="69" spans="1:20" s="5" customFormat="1" ht="12.75" customHeight="1">
      <c r="A69" s="198" t="s">
        <v>27</v>
      </c>
      <c r="B69" s="272" t="s">
        <v>76</v>
      </c>
      <c r="C69" s="273"/>
      <c r="D69" s="274">
        <v>0.35</v>
      </c>
      <c r="E69" s="275" t="s">
        <v>252</v>
      </c>
      <c r="F69" s="147">
        <v>571</v>
      </c>
      <c r="G69" s="118">
        <v>519</v>
      </c>
      <c r="H69" s="113">
        <v>469</v>
      </c>
      <c r="I69" s="113">
        <v>369</v>
      </c>
      <c r="J69" s="113">
        <v>0</v>
      </c>
      <c r="K69" s="147">
        <f t="shared" si="6"/>
        <v>369</v>
      </c>
      <c r="L69" s="161">
        <f t="shared" si="1"/>
        <v>0.28901734104046245</v>
      </c>
      <c r="M69" s="123">
        <v>519</v>
      </c>
      <c r="N69" s="124">
        <v>0</v>
      </c>
      <c r="O69" s="125">
        <f t="shared" si="8"/>
        <v>369</v>
      </c>
      <c r="P69" s="189">
        <f t="shared" si="7"/>
        <v>0.28901734104046245</v>
      </c>
      <c r="Q69" s="126">
        <v>519</v>
      </c>
      <c r="R69" s="127">
        <v>0</v>
      </c>
      <c r="S69" s="128">
        <f t="shared" si="4"/>
        <v>369</v>
      </c>
      <c r="T69" s="129">
        <f t="shared" si="5"/>
        <v>0.28901734104046245</v>
      </c>
    </row>
    <row r="70" spans="1:20" s="5" customFormat="1" ht="12.75" customHeight="1">
      <c r="A70" s="219" t="s">
        <v>29</v>
      </c>
      <c r="B70" s="132" t="s">
        <v>76</v>
      </c>
      <c r="C70" s="264"/>
      <c r="D70" s="134">
        <v>0.35</v>
      </c>
      <c r="E70" s="135" t="s">
        <v>252</v>
      </c>
      <c r="F70" s="148">
        <v>659</v>
      </c>
      <c r="G70" s="117">
        <v>599</v>
      </c>
      <c r="H70" s="109">
        <v>549</v>
      </c>
      <c r="I70" s="109">
        <v>427</v>
      </c>
      <c r="J70" s="109">
        <v>0</v>
      </c>
      <c r="K70" s="148">
        <f t="shared" si="6"/>
        <v>427</v>
      </c>
      <c r="L70" s="158">
        <f t="shared" si="1"/>
        <v>0.28714524207011688</v>
      </c>
      <c r="M70" s="58">
        <v>599</v>
      </c>
      <c r="N70" s="59">
        <v>0</v>
      </c>
      <c r="O70" s="60">
        <f t="shared" si="8"/>
        <v>427</v>
      </c>
      <c r="P70" s="15">
        <f t="shared" si="7"/>
        <v>0.28714524207011688</v>
      </c>
      <c r="Q70" s="61">
        <v>599</v>
      </c>
      <c r="R70" s="62">
        <v>0</v>
      </c>
      <c r="S70" s="63">
        <f t="shared" ref="S70:S92" si="9">K70-R70</f>
        <v>427</v>
      </c>
      <c r="T70" s="17">
        <f t="shared" ref="T70:T92" si="10">(Q70-S70)/Q70</f>
        <v>0.28714524207011688</v>
      </c>
    </row>
    <row r="71" spans="1:20" s="5" customFormat="1" ht="12.75" customHeight="1">
      <c r="A71" s="193" t="s">
        <v>28</v>
      </c>
      <c r="B71" s="132" t="s">
        <v>76</v>
      </c>
      <c r="C71" s="264"/>
      <c r="D71" s="134">
        <v>0.35</v>
      </c>
      <c r="E71" s="135" t="s">
        <v>252</v>
      </c>
      <c r="F71" s="148">
        <v>604</v>
      </c>
      <c r="G71" s="117">
        <v>549</v>
      </c>
      <c r="H71" s="109">
        <v>499</v>
      </c>
      <c r="I71" s="109">
        <v>389</v>
      </c>
      <c r="J71" s="109">
        <v>0</v>
      </c>
      <c r="K71" s="148">
        <f t="shared" si="6"/>
        <v>389</v>
      </c>
      <c r="L71" s="158">
        <f t="shared" si="1"/>
        <v>0.29143897996357016</v>
      </c>
      <c r="M71" s="58">
        <v>549</v>
      </c>
      <c r="N71" s="59">
        <v>0</v>
      </c>
      <c r="O71" s="60">
        <f t="shared" si="8"/>
        <v>389</v>
      </c>
      <c r="P71" s="15">
        <f t="shared" si="7"/>
        <v>0.29143897996357016</v>
      </c>
      <c r="Q71" s="61">
        <v>549</v>
      </c>
      <c r="R71" s="62">
        <v>0</v>
      </c>
      <c r="S71" s="63">
        <f t="shared" si="9"/>
        <v>389</v>
      </c>
      <c r="T71" s="17">
        <f t="shared" si="10"/>
        <v>0.29143897996357016</v>
      </c>
    </row>
    <row r="72" spans="1:20" s="5" customFormat="1" ht="12.75" customHeight="1">
      <c r="A72" s="193" t="s">
        <v>316</v>
      </c>
      <c r="B72" s="132" t="s">
        <v>76</v>
      </c>
      <c r="C72" s="264"/>
      <c r="D72" s="134">
        <v>0.3</v>
      </c>
      <c r="E72" s="135" t="s">
        <v>253</v>
      </c>
      <c r="F72" s="148">
        <v>307</v>
      </c>
      <c r="G72" s="117">
        <v>279</v>
      </c>
      <c r="H72" s="109">
        <v>259</v>
      </c>
      <c r="I72" s="109">
        <v>209</v>
      </c>
      <c r="J72" s="109">
        <v>3</v>
      </c>
      <c r="K72" s="148">
        <f t="shared" si="6"/>
        <v>206</v>
      </c>
      <c r="L72" s="158">
        <f t="shared" si="1"/>
        <v>0.26164874551971329</v>
      </c>
      <c r="M72" s="175">
        <v>249</v>
      </c>
      <c r="N72" s="172">
        <v>8</v>
      </c>
      <c r="O72" s="60">
        <f t="shared" ref="O72:O92" si="11">K72-N72</f>
        <v>198</v>
      </c>
      <c r="P72" s="15">
        <f t="shared" si="7"/>
        <v>0.20481927710843373</v>
      </c>
      <c r="Q72" s="175">
        <v>249</v>
      </c>
      <c r="R72" s="172">
        <v>8</v>
      </c>
      <c r="S72" s="63">
        <f t="shared" si="9"/>
        <v>198</v>
      </c>
      <c r="T72" s="17">
        <f t="shared" si="10"/>
        <v>0.20481927710843373</v>
      </c>
    </row>
    <row r="73" spans="1:20" s="5" customFormat="1" ht="12.75" customHeight="1">
      <c r="A73" s="193" t="s">
        <v>50</v>
      </c>
      <c r="B73" s="132" t="s">
        <v>76</v>
      </c>
      <c r="C73" s="264"/>
      <c r="D73" s="134">
        <v>0.3</v>
      </c>
      <c r="E73" s="135" t="s">
        <v>254</v>
      </c>
      <c r="F73" s="148">
        <v>461</v>
      </c>
      <c r="G73" s="118">
        <v>419</v>
      </c>
      <c r="H73" s="109">
        <v>399</v>
      </c>
      <c r="I73" s="109">
        <v>324</v>
      </c>
      <c r="J73" s="109">
        <v>4</v>
      </c>
      <c r="K73" s="148">
        <f t="shared" si="6"/>
        <v>320</v>
      </c>
      <c r="L73" s="158">
        <f t="shared" ref="L73:L92" si="12">IFERROR((G73-K73)/G73, " ")</f>
        <v>0.23627684964200477</v>
      </c>
      <c r="M73" s="58">
        <v>419</v>
      </c>
      <c r="N73" s="59">
        <v>0</v>
      </c>
      <c r="O73" s="60">
        <f t="shared" si="11"/>
        <v>320</v>
      </c>
      <c r="P73" s="15">
        <f t="shared" si="7"/>
        <v>0.23627684964200477</v>
      </c>
      <c r="Q73" s="61">
        <v>419</v>
      </c>
      <c r="R73" s="62">
        <v>0</v>
      </c>
      <c r="S73" s="63">
        <f t="shared" si="9"/>
        <v>320</v>
      </c>
      <c r="T73" s="17">
        <f t="shared" si="10"/>
        <v>0.23627684964200477</v>
      </c>
    </row>
    <row r="74" spans="1:20" s="5" customFormat="1" ht="12" customHeight="1">
      <c r="A74" s="193" t="s">
        <v>317</v>
      </c>
      <c r="B74" s="132" t="s">
        <v>76</v>
      </c>
      <c r="C74" s="264"/>
      <c r="D74" s="134">
        <v>0.3</v>
      </c>
      <c r="E74" s="135" t="s">
        <v>254</v>
      </c>
      <c r="F74" s="148">
        <v>428</v>
      </c>
      <c r="G74" s="118">
        <v>389</v>
      </c>
      <c r="H74" s="109">
        <v>379</v>
      </c>
      <c r="I74" s="109">
        <v>308</v>
      </c>
      <c r="J74" s="109">
        <v>4</v>
      </c>
      <c r="K74" s="148">
        <f t="shared" si="6"/>
        <v>304</v>
      </c>
      <c r="L74" s="158">
        <f t="shared" si="12"/>
        <v>0.21850899742930591</v>
      </c>
      <c r="M74" s="58">
        <v>389</v>
      </c>
      <c r="N74" s="59">
        <v>0</v>
      </c>
      <c r="O74" s="60">
        <f t="shared" si="11"/>
        <v>304</v>
      </c>
      <c r="P74" s="15">
        <f t="shared" si="7"/>
        <v>0.21850899742930591</v>
      </c>
      <c r="Q74" s="61">
        <v>389</v>
      </c>
      <c r="R74" s="62">
        <v>0</v>
      </c>
      <c r="S74" s="63">
        <f t="shared" si="9"/>
        <v>304</v>
      </c>
      <c r="T74" s="17">
        <f t="shared" si="10"/>
        <v>0.21850899742930591</v>
      </c>
    </row>
    <row r="75" spans="1:20" s="5" customFormat="1" ht="12" customHeight="1">
      <c r="A75" s="193" t="s">
        <v>537</v>
      </c>
      <c r="B75" s="132" t="s">
        <v>76</v>
      </c>
      <c r="C75" s="265" t="s">
        <v>5</v>
      </c>
      <c r="D75" s="134">
        <v>0.3</v>
      </c>
      <c r="E75" s="135" t="s">
        <v>539</v>
      </c>
      <c r="F75" s="148">
        <v>483</v>
      </c>
      <c r="G75" s="118">
        <v>439</v>
      </c>
      <c r="H75" s="109">
        <v>399</v>
      </c>
      <c r="I75" s="109">
        <v>324</v>
      </c>
      <c r="J75" s="109">
        <v>0</v>
      </c>
      <c r="K75" s="148">
        <f t="shared" ref="K75:K92" si="13">IFERROR(I75-J75,I75)</f>
        <v>324</v>
      </c>
      <c r="L75" s="158">
        <f t="shared" si="12"/>
        <v>0.26195899772209569</v>
      </c>
      <c r="M75" s="175">
        <v>399</v>
      </c>
      <c r="N75" s="59">
        <v>0</v>
      </c>
      <c r="O75" s="60">
        <f t="shared" si="11"/>
        <v>324</v>
      </c>
      <c r="P75" s="15">
        <f t="shared" si="7"/>
        <v>0.18796992481203006</v>
      </c>
      <c r="Q75" s="175">
        <v>349</v>
      </c>
      <c r="R75" s="172">
        <v>40</v>
      </c>
      <c r="S75" s="63">
        <f t="shared" si="9"/>
        <v>284</v>
      </c>
      <c r="T75" s="17">
        <f t="shared" si="10"/>
        <v>0.18624641833810887</v>
      </c>
    </row>
    <row r="76" spans="1:20" s="5" customFormat="1" ht="12" customHeight="1">
      <c r="A76" s="193" t="s">
        <v>538</v>
      </c>
      <c r="B76" s="132" t="s">
        <v>76</v>
      </c>
      <c r="C76" s="265" t="s">
        <v>5</v>
      </c>
      <c r="D76" s="134">
        <v>0.3</v>
      </c>
      <c r="E76" s="135" t="s">
        <v>539</v>
      </c>
      <c r="F76" s="148">
        <v>428</v>
      </c>
      <c r="G76" s="118">
        <v>389</v>
      </c>
      <c r="H76" s="109">
        <v>349</v>
      </c>
      <c r="I76" s="109">
        <v>283</v>
      </c>
      <c r="J76" s="109">
        <v>0</v>
      </c>
      <c r="K76" s="148">
        <f t="shared" si="13"/>
        <v>283</v>
      </c>
      <c r="L76" s="158">
        <f t="shared" si="12"/>
        <v>0.27249357326478146</v>
      </c>
      <c r="M76" s="175">
        <v>349</v>
      </c>
      <c r="N76" s="59">
        <v>0</v>
      </c>
      <c r="O76" s="60">
        <f t="shared" si="11"/>
        <v>283</v>
      </c>
      <c r="P76" s="15">
        <f t="shared" si="7"/>
        <v>0.18911174785100288</v>
      </c>
      <c r="Q76" s="175">
        <v>299</v>
      </c>
      <c r="R76" s="172">
        <v>40</v>
      </c>
      <c r="S76" s="63">
        <f t="shared" si="9"/>
        <v>243</v>
      </c>
      <c r="T76" s="17">
        <f t="shared" si="10"/>
        <v>0.18729096989966554</v>
      </c>
    </row>
    <row r="77" spans="1:20" s="5" customFormat="1" ht="12.75" customHeight="1">
      <c r="A77" s="193" t="s">
        <v>26</v>
      </c>
      <c r="B77" s="132" t="s">
        <v>76</v>
      </c>
      <c r="C77" s="276"/>
      <c r="D77" s="134">
        <v>0.3</v>
      </c>
      <c r="E77" s="135" t="s">
        <v>255</v>
      </c>
      <c r="F77" s="148">
        <v>549</v>
      </c>
      <c r="G77" s="118">
        <v>499</v>
      </c>
      <c r="H77" s="109">
        <v>449</v>
      </c>
      <c r="I77" s="109">
        <v>366</v>
      </c>
      <c r="J77" s="109">
        <v>5</v>
      </c>
      <c r="K77" s="148">
        <f t="shared" si="13"/>
        <v>361</v>
      </c>
      <c r="L77" s="158">
        <f t="shared" si="12"/>
        <v>0.27655310621242485</v>
      </c>
      <c r="M77" s="58">
        <v>499</v>
      </c>
      <c r="N77" s="59">
        <v>0</v>
      </c>
      <c r="O77" s="60">
        <f t="shared" si="11"/>
        <v>361</v>
      </c>
      <c r="P77" s="15">
        <f t="shared" si="7"/>
        <v>0.27655310621242485</v>
      </c>
      <c r="Q77" s="61">
        <v>499</v>
      </c>
      <c r="R77" s="62">
        <v>0</v>
      </c>
      <c r="S77" s="63">
        <f t="shared" si="9"/>
        <v>361</v>
      </c>
      <c r="T77" s="17">
        <f t="shared" si="10"/>
        <v>0.27655310621242485</v>
      </c>
    </row>
    <row r="78" spans="1:20" s="5" customFormat="1" ht="12.75" customHeight="1">
      <c r="A78" s="193" t="s">
        <v>318</v>
      </c>
      <c r="B78" s="132" t="s">
        <v>76</v>
      </c>
      <c r="C78" s="276"/>
      <c r="D78" s="134">
        <v>0.3</v>
      </c>
      <c r="E78" s="135" t="s">
        <v>255</v>
      </c>
      <c r="F78" s="148">
        <v>527</v>
      </c>
      <c r="G78" s="117">
        <v>479</v>
      </c>
      <c r="H78" s="109">
        <v>429</v>
      </c>
      <c r="I78" s="109">
        <v>350</v>
      </c>
      <c r="J78" s="109">
        <v>4</v>
      </c>
      <c r="K78" s="148">
        <f t="shared" si="13"/>
        <v>346</v>
      </c>
      <c r="L78" s="158">
        <f t="shared" si="12"/>
        <v>0.27766179540709812</v>
      </c>
      <c r="M78" s="58">
        <v>479</v>
      </c>
      <c r="N78" s="59">
        <v>0</v>
      </c>
      <c r="O78" s="60">
        <f t="shared" si="11"/>
        <v>346</v>
      </c>
      <c r="P78" s="15">
        <f t="shared" si="7"/>
        <v>0.27766179540709812</v>
      </c>
      <c r="Q78" s="61">
        <v>479</v>
      </c>
      <c r="R78" s="62">
        <v>0</v>
      </c>
      <c r="S78" s="63">
        <f t="shared" si="9"/>
        <v>346</v>
      </c>
      <c r="T78" s="17">
        <f t="shared" si="10"/>
        <v>0.27766179540709812</v>
      </c>
    </row>
    <row r="79" spans="1:20" s="5" customFormat="1" ht="12.75" customHeight="1">
      <c r="A79" s="193" t="s">
        <v>540</v>
      </c>
      <c r="B79" s="132" t="s">
        <v>76</v>
      </c>
      <c r="C79" s="265" t="s">
        <v>5</v>
      </c>
      <c r="D79" s="134">
        <v>0.3</v>
      </c>
      <c r="E79" s="135" t="s">
        <v>542</v>
      </c>
      <c r="F79" s="148">
        <v>560</v>
      </c>
      <c r="G79" s="118">
        <v>509</v>
      </c>
      <c r="H79" s="109">
        <v>449</v>
      </c>
      <c r="I79" s="109">
        <v>366</v>
      </c>
      <c r="J79" s="109">
        <v>0</v>
      </c>
      <c r="K79" s="148">
        <f t="shared" si="13"/>
        <v>366</v>
      </c>
      <c r="L79" s="158">
        <f t="shared" si="12"/>
        <v>0.28094302554027506</v>
      </c>
      <c r="M79" s="175">
        <v>449</v>
      </c>
      <c r="N79" s="59">
        <v>0</v>
      </c>
      <c r="O79" s="60">
        <f t="shared" si="11"/>
        <v>366</v>
      </c>
      <c r="P79" s="15">
        <f t="shared" si="7"/>
        <v>0.18485523385300667</v>
      </c>
      <c r="Q79" s="175">
        <v>449</v>
      </c>
      <c r="R79" s="62">
        <v>0</v>
      </c>
      <c r="S79" s="63">
        <f t="shared" si="9"/>
        <v>366</v>
      </c>
      <c r="T79" s="17">
        <f t="shared" si="10"/>
        <v>0.18485523385300667</v>
      </c>
    </row>
    <row r="80" spans="1:20" s="5" customFormat="1" ht="12.75" customHeight="1">
      <c r="A80" s="193" t="s">
        <v>541</v>
      </c>
      <c r="B80" s="132" t="s">
        <v>76</v>
      </c>
      <c r="C80" s="265" t="s">
        <v>5</v>
      </c>
      <c r="D80" s="134">
        <v>0.3</v>
      </c>
      <c r="E80" s="135" t="s">
        <v>542</v>
      </c>
      <c r="F80" s="148">
        <v>505</v>
      </c>
      <c r="G80" s="118">
        <v>459</v>
      </c>
      <c r="H80" s="109">
        <v>399</v>
      </c>
      <c r="I80" s="109">
        <v>325</v>
      </c>
      <c r="J80" s="109">
        <v>0</v>
      </c>
      <c r="K80" s="148">
        <f t="shared" si="13"/>
        <v>325</v>
      </c>
      <c r="L80" s="158">
        <f t="shared" si="12"/>
        <v>0.29193899782135074</v>
      </c>
      <c r="M80" s="175">
        <v>399</v>
      </c>
      <c r="N80" s="59">
        <v>0</v>
      </c>
      <c r="O80" s="60">
        <f t="shared" si="11"/>
        <v>325</v>
      </c>
      <c r="P80" s="15">
        <f t="shared" si="7"/>
        <v>0.18546365914786966</v>
      </c>
      <c r="Q80" s="175">
        <v>399</v>
      </c>
      <c r="R80" s="62">
        <v>0</v>
      </c>
      <c r="S80" s="63">
        <f t="shared" si="9"/>
        <v>325</v>
      </c>
      <c r="T80" s="17">
        <f t="shared" si="10"/>
        <v>0.18546365914786966</v>
      </c>
    </row>
    <row r="81" spans="1:20" s="5" customFormat="1" ht="12.75" customHeight="1">
      <c r="A81" s="193" t="s">
        <v>30</v>
      </c>
      <c r="B81" s="132" t="s">
        <v>76</v>
      </c>
      <c r="C81" s="264"/>
      <c r="D81" s="134">
        <v>0.3</v>
      </c>
      <c r="E81" s="135" t="s">
        <v>256</v>
      </c>
      <c r="F81" s="148">
        <v>736</v>
      </c>
      <c r="G81" s="118">
        <v>669</v>
      </c>
      <c r="H81" s="109">
        <v>569</v>
      </c>
      <c r="I81" s="109">
        <v>448</v>
      </c>
      <c r="J81" s="109">
        <v>0</v>
      </c>
      <c r="K81" s="148">
        <f t="shared" si="13"/>
        <v>448</v>
      </c>
      <c r="L81" s="158">
        <f t="shared" si="12"/>
        <v>0.33034379671150971</v>
      </c>
      <c r="M81" s="58">
        <v>669</v>
      </c>
      <c r="N81" s="59">
        <v>0</v>
      </c>
      <c r="O81" s="60">
        <f t="shared" si="11"/>
        <v>448</v>
      </c>
      <c r="P81" s="15">
        <f t="shared" si="7"/>
        <v>0.33034379671150971</v>
      </c>
      <c r="Q81" s="61">
        <v>669</v>
      </c>
      <c r="R81" s="62">
        <v>0</v>
      </c>
      <c r="S81" s="63">
        <f t="shared" si="9"/>
        <v>448</v>
      </c>
      <c r="T81" s="17">
        <f t="shared" si="10"/>
        <v>0.33034379671150971</v>
      </c>
    </row>
    <row r="82" spans="1:20" s="5" customFormat="1" ht="12.75" customHeight="1">
      <c r="A82" s="193" t="s">
        <v>25</v>
      </c>
      <c r="B82" s="132" t="s">
        <v>76</v>
      </c>
      <c r="C82" s="264"/>
      <c r="D82" s="134">
        <v>0.3</v>
      </c>
      <c r="E82" s="135" t="s">
        <v>255</v>
      </c>
      <c r="F82" s="148">
        <v>549</v>
      </c>
      <c r="G82" s="117">
        <v>499</v>
      </c>
      <c r="H82" s="109">
        <v>449</v>
      </c>
      <c r="I82" s="109">
        <v>365</v>
      </c>
      <c r="J82" s="109">
        <v>5</v>
      </c>
      <c r="K82" s="148">
        <f t="shared" si="13"/>
        <v>360</v>
      </c>
      <c r="L82" s="158">
        <f t="shared" si="12"/>
        <v>0.27855711422845691</v>
      </c>
      <c r="M82" s="58">
        <v>499</v>
      </c>
      <c r="N82" s="59">
        <v>0</v>
      </c>
      <c r="O82" s="60">
        <f t="shared" si="11"/>
        <v>360</v>
      </c>
      <c r="P82" s="15">
        <f t="shared" si="7"/>
        <v>0.27855711422845691</v>
      </c>
      <c r="Q82" s="61">
        <v>499</v>
      </c>
      <c r="R82" s="62">
        <v>0</v>
      </c>
      <c r="S82" s="63">
        <f t="shared" si="9"/>
        <v>360</v>
      </c>
      <c r="T82" s="17">
        <f t="shared" si="10"/>
        <v>0.27855711422845691</v>
      </c>
    </row>
    <row r="83" spans="1:20" s="5" customFormat="1" ht="12.75" customHeight="1">
      <c r="A83" s="193" t="s">
        <v>543</v>
      </c>
      <c r="B83" s="132" t="s">
        <v>76</v>
      </c>
      <c r="C83" s="265" t="s">
        <v>5</v>
      </c>
      <c r="D83" s="134">
        <v>0.3</v>
      </c>
      <c r="E83" s="135" t="s">
        <v>549</v>
      </c>
      <c r="F83" s="148">
        <v>824</v>
      </c>
      <c r="G83" s="117">
        <v>749</v>
      </c>
      <c r="H83" s="109">
        <v>649</v>
      </c>
      <c r="I83" s="109">
        <v>511</v>
      </c>
      <c r="J83" s="109">
        <v>0</v>
      </c>
      <c r="K83" s="148">
        <f t="shared" si="13"/>
        <v>511</v>
      </c>
      <c r="L83" s="158">
        <f t="shared" si="12"/>
        <v>0.31775700934579437</v>
      </c>
      <c r="M83" s="58">
        <v>749</v>
      </c>
      <c r="N83" s="59">
        <v>0</v>
      </c>
      <c r="O83" s="60">
        <f t="shared" si="11"/>
        <v>511</v>
      </c>
      <c r="P83" s="15">
        <f t="shared" si="7"/>
        <v>0.31775700934579437</v>
      </c>
      <c r="Q83" s="175">
        <v>649</v>
      </c>
      <c r="R83" s="62">
        <v>0</v>
      </c>
      <c r="S83" s="63">
        <f t="shared" si="9"/>
        <v>511</v>
      </c>
      <c r="T83" s="17">
        <f t="shared" si="10"/>
        <v>0.21263482280431434</v>
      </c>
    </row>
    <row r="84" spans="1:20" s="5" customFormat="1" ht="12.75" customHeight="1">
      <c r="A84" s="191" t="s">
        <v>544</v>
      </c>
      <c r="B84" s="132" t="s">
        <v>76</v>
      </c>
      <c r="C84" s="265" t="s">
        <v>5</v>
      </c>
      <c r="D84" s="134">
        <v>0.3</v>
      </c>
      <c r="E84" s="135" t="s">
        <v>549</v>
      </c>
      <c r="F84" s="150">
        <v>769</v>
      </c>
      <c r="G84" s="118">
        <v>699</v>
      </c>
      <c r="H84" s="111">
        <v>599</v>
      </c>
      <c r="I84" s="111">
        <v>472</v>
      </c>
      <c r="J84" s="111">
        <v>0</v>
      </c>
      <c r="K84" s="150">
        <f t="shared" si="13"/>
        <v>472</v>
      </c>
      <c r="L84" s="160">
        <f t="shared" si="12"/>
        <v>0.32474964234620884</v>
      </c>
      <c r="M84" s="85">
        <v>699</v>
      </c>
      <c r="N84" s="86">
        <v>0</v>
      </c>
      <c r="O84" s="89">
        <f t="shared" si="11"/>
        <v>472</v>
      </c>
      <c r="P84" s="14">
        <f t="shared" si="7"/>
        <v>0.32474964234620884</v>
      </c>
      <c r="Q84" s="176">
        <v>599</v>
      </c>
      <c r="R84" s="88">
        <v>0</v>
      </c>
      <c r="S84" s="90">
        <f t="shared" si="9"/>
        <v>472</v>
      </c>
      <c r="T84" s="19">
        <f t="shared" si="10"/>
        <v>0.21202003338898165</v>
      </c>
    </row>
    <row r="85" spans="1:20" s="5" customFormat="1" ht="12.75" customHeight="1">
      <c r="A85" s="193" t="s">
        <v>545</v>
      </c>
      <c r="B85" s="132" t="s">
        <v>76</v>
      </c>
      <c r="C85" s="249" t="s">
        <v>5</v>
      </c>
      <c r="D85" s="134">
        <v>0.3</v>
      </c>
      <c r="E85" s="135" t="s">
        <v>550</v>
      </c>
      <c r="F85" s="148">
        <v>637</v>
      </c>
      <c r="G85" s="117">
        <v>579</v>
      </c>
      <c r="H85" s="109">
        <v>519</v>
      </c>
      <c r="I85" s="109">
        <v>409</v>
      </c>
      <c r="J85" s="109">
        <v>0</v>
      </c>
      <c r="K85" s="148">
        <f t="shared" si="13"/>
        <v>409</v>
      </c>
      <c r="L85" s="158">
        <f t="shared" si="12"/>
        <v>0.29360967184801384</v>
      </c>
      <c r="M85" s="176">
        <v>519</v>
      </c>
      <c r="N85" s="86">
        <v>0</v>
      </c>
      <c r="O85" s="89">
        <f t="shared" si="11"/>
        <v>409</v>
      </c>
      <c r="P85" s="14">
        <f t="shared" si="7"/>
        <v>0.2119460500963391</v>
      </c>
      <c r="Q85" s="176">
        <v>519</v>
      </c>
      <c r="R85" s="88">
        <v>0</v>
      </c>
      <c r="S85" s="90">
        <f t="shared" si="9"/>
        <v>409</v>
      </c>
      <c r="T85" s="19">
        <f t="shared" si="10"/>
        <v>0.2119460500963391</v>
      </c>
    </row>
    <row r="86" spans="1:20" s="5" customFormat="1" ht="12.75" customHeight="1">
      <c r="A86" s="191" t="s">
        <v>546</v>
      </c>
      <c r="B86" s="132" t="s">
        <v>76</v>
      </c>
      <c r="C86" s="265" t="s">
        <v>5</v>
      </c>
      <c r="D86" s="134">
        <v>0.3</v>
      </c>
      <c r="E86" s="254" t="s">
        <v>550</v>
      </c>
      <c r="F86" s="150">
        <v>582</v>
      </c>
      <c r="G86" s="118">
        <v>529</v>
      </c>
      <c r="H86" s="111">
        <v>469</v>
      </c>
      <c r="I86" s="111">
        <v>369</v>
      </c>
      <c r="J86" s="111">
        <v>0</v>
      </c>
      <c r="K86" s="150">
        <f t="shared" si="13"/>
        <v>369</v>
      </c>
      <c r="L86" s="160">
        <f t="shared" si="12"/>
        <v>0.30245746691871456</v>
      </c>
      <c r="M86" s="176">
        <v>469</v>
      </c>
      <c r="N86" s="86">
        <v>0</v>
      </c>
      <c r="O86" s="89">
        <f t="shared" si="11"/>
        <v>369</v>
      </c>
      <c r="P86" s="14">
        <f t="shared" si="7"/>
        <v>0.21321961620469082</v>
      </c>
      <c r="Q86" s="176">
        <v>469</v>
      </c>
      <c r="R86" s="88">
        <v>0</v>
      </c>
      <c r="S86" s="90">
        <f t="shared" si="9"/>
        <v>369</v>
      </c>
      <c r="T86" s="19">
        <f t="shared" si="10"/>
        <v>0.21321961620469082</v>
      </c>
    </row>
    <row r="87" spans="1:20" s="5" customFormat="1" ht="12.75" customHeight="1">
      <c r="A87" s="191" t="s">
        <v>547</v>
      </c>
      <c r="B87" s="132" t="s">
        <v>76</v>
      </c>
      <c r="C87" s="265" t="s">
        <v>5</v>
      </c>
      <c r="D87" s="134">
        <v>0.3</v>
      </c>
      <c r="E87" s="254" t="s">
        <v>551</v>
      </c>
      <c r="F87" s="150">
        <v>714</v>
      </c>
      <c r="G87" s="118">
        <v>649</v>
      </c>
      <c r="H87" s="111">
        <v>599</v>
      </c>
      <c r="I87" s="111">
        <v>471</v>
      </c>
      <c r="J87" s="111">
        <v>0</v>
      </c>
      <c r="K87" s="150">
        <f t="shared" si="13"/>
        <v>471</v>
      </c>
      <c r="L87" s="160">
        <f t="shared" si="12"/>
        <v>0.27426810477657937</v>
      </c>
      <c r="M87" s="176">
        <v>599</v>
      </c>
      <c r="N87" s="86">
        <v>0</v>
      </c>
      <c r="O87" s="89">
        <f t="shared" si="11"/>
        <v>471</v>
      </c>
      <c r="P87" s="14">
        <f t="shared" si="7"/>
        <v>0.21368948247078465</v>
      </c>
      <c r="Q87" s="176">
        <v>599</v>
      </c>
      <c r="R87" s="88">
        <v>0</v>
      </c>
      <c r="S87" s="90">
        <f t="shared" si="9"/>
        <v>471</v>
      </c>
      <c r="T87" s="19">
        <f t="shared" si="10"/>
        <v>0.21368948247078465</v>
      </c>
    </row>
    <row r="88" spans="1:20" s="5" customFormat="1" ht="12.75" customHeight="1" thickBot="1">
      <c r="A88" s="199" t="s">
        <v>548</v>
      </c>
      <c r="B88" s="136" t="s">
        <v>76</v>
      </c>
      <c r="C88" s="277" t="s">
        <v>5</v>
      </c>
      <c r="D88" s="137">
        <v>0.3</v>
      </c>
      <c r="E88" s="266" t="s">
        <v>551</v>
      </c>
      <c r="F88" s="153">
        <v>659</v>
      </c>
      <c r="G88" s="210">
        <v>599</v>
      </c>
      <c r="H88" s="115">
        <v>549</v>
      </c>
      <c r="I88" s="115">
        <v>433</v>
      </c>
      <c r="J88" s="115">
        <v>0</v>
      </c>
      <c r="K88" s="153">
        <f t="shared" si="13"/>
        <v>433</v>
      </c>
      <c r="L88" s="169">
        <f t="shared" si="12"/>
        <v>0.27712854757929883</v>
      </c>
      <c r="M88" s="245">
        <v>549</v>
      </c>
      <c r="N88" s="95">
        <v>0</v>
      </c>
      <c r="O88" s="96">
        <f t="shared" si="11"/>
        <v>433</v>
      </c>
      <c r="P88" s="104">
        <f t="shared" ref="P88:P92" si="14">(M88-O88)/M88</f>
        <v>0.21129326047358835</v>
      </c>
      <c r="Q88" s="245">
        <v>549</v>
      </c>
      <c r="R88" s="97">
        <v>0</v>
      </c>
      <c r="S88" s="98">
        <f t="shared" si="9"/>
        <v>433</v>
      </c>
      <c r="T88" s="106">
        <f t="shared" si="10"/>
        <v>0.21129326047358835</v>
      </c>
    </row>
    <row r="89" spans="1:20" s="5" customFormat="1" ht="12.75" customHeight="1">
      <c r="A89" s="191" t="s">
        <v>52</v>
      </c>
      <c r="B89" s="252" t="s">
        <v>90</v>
      </c>
      <c r="C89" s="253"/>
      <c r="D89" s="255">
        <v>0.22</v>
      </c>
      <c r="E89" s="254" t="s">
        <v>83</v>
      </c>
      <c r="F89" s="150">
        <v>307</v>
      </c>
      <c r="G89" s="118">
        <v>279</v>
      </c>
      <c r="H89" s="111">
        <v>0</v>
      </c>
      <c r="I89" s="111">
        <v>206</v>
      </c>
      <c r="J89" s="111">
        <v>0</v>
      </c>
      <c r="K89" s="150">
        <f t="shared" si="13"/>
        <v>206</v>
      </c>
      <c r="L89" s="160">
        <f t="shared" si="12"/>
        <v>0.26164874551971329</v>
      </c>
      <c r="M89" s="176">
        <v>249</v>
      </c>
      <c r="N89" s="171">
        <v>2</v>
      </c>
      <c r="O89" s="89">
        <f t="shared" si="11"/>
        <v>204</v>
      </c>
      <c r="P89" s="14">
        <f t="shared" si="14"/>
        <v>0.18072289156626506</v>
      </c>
      <c r="Q89" s="176">
        <v>249</v>
      </c>
      <c r="R89" s="171">
        <v>1</v>
      </c>
      <c r="S89" s="90">
        <f t="shared" si="9"/>
        <v>205</v>
      </c>
      <c r="T89" s="19">
        <f t="shared" si="10"/>
        <v>0.17670682730923695</v>
      </c>
    </row>
    <row r="90" spans="1:20" s="5" customFormat="1" ht="12.75" customHeight="1" thickBot="1">
      <c r="A90" s="242" t="s">
        <v>51</v>
      </c>
      <c r="B90" s="288" t="s">
        <v>90</v>
      </c>
      <c r="C90" s="284"/>
      <c r="D90" s="289">
        <v>0.22</v>
      </c>
      <c r="E90" s="285" t="s">
        <v>83</v>
      </c>
      <c r="F90" s="182">
        <v>285</v>
      </c>
      <c r="G90" s="64">
        <v>259</v>
      </c>
      <c r="H90" s="286">
        <v>0</v>
      </c>
      <c r="I90" s="185">
        <v>191</v>
      </c>
      <c r="J90" s="185">
        <v>0</v>
      </c>
      <c r="K90" s="151">
        <f t="shared" si="13"/>
        <v>191</v>
      </c>
      <c r="L90" s="168">
        <f t="shared" si="12"/>
        <v>0.26254826254826252</v>
      </c>
      <c r="M90" s="302">
        <v>229</v>
      </c>
      <c r="N90" s="300">
        <v>4</v>
      </c>
      <c r="O90" s="297">
        <f t="shared" si="11"/>
        <v>187</v>
      </c>
      <c r="P90" s="298">
        <f t="shared" si="14"/>
        <v>0.18340611353711792</v>
      </c>
      <c r="Q90" s="302">
        <v>229</v>
      </c>
      <c r="R90" s="300">
        <v>4</v>
      </c>
      <c r="S90" s="293">
        <f t="shared" si="9"/>
        <v>187</v>
      </c>
      <c r="T90" s="294">
        <f t="shared" si="10"/>
        <v>0.18340611353711792</v>
      </c>
    </row>
    <row r="91" spans="1:20" s="5" customFormat="1" ht="12.75" customHeight="1">
      <c r="A91" s="191" t="s">
        <v>112</v>
      </c>
      <c r="B91" s="252" t="s">
        <v>65</v>
      </c>
      <c r="C91" s="253"/>
      <c r="D91" s="255">
        <v>0.1</v>
      </c>
      <c r="E91" s="254" t="s">
        <v>84</v>
      </c>
      <c r="F91" s="150">
        <v>307</v>
      </c>
      <c r="G91" s="118">
        <v>279</v>
      </c>
      <c r="H91" s="111">
        <v>0</v>
      </c>
      <c r="I91" s="111">
        <v>214</v>
      </c>
      <c r="J91" s="111">
        <v>0</v>
      </c>
      <c r="K91" s="150">
        <f t="shared" si="13"/>
        <v>214</v>
      </c>
      <c r="L91" s="160">
        <f t="shared" si="12"/>
        <v>0.23297491039426524</v>
      </c>
      <c r="M91" s="85">
        <v>279</v>
      </c>
      <c r="N91" s="86">
        <v>0</v>
      </c>
      <c r="O91" s="89">
        <f t="shared" si="11"/>
        <v>214</v>
      </c>
      <c r="P91" s="14">
        <f t="shared" si="14"/>
        <v>0.23297491039426524</v>
      </c>
      <c r="Q91" s="87">
        <v>279</v>
      </c>
      <c r="R91" s="88">
        <v>0</v>
      </c>
      <c r="S91" s="90">
        <f t="shared" si="9"/>
        <v>214</v>
      </c>
      <c r="T91" s="19">
        <f t="shared" si="10"/>
        <v>0.23297491039426524</v>
      </c>
    </row>
    <row r="92" spans="1:20" s="5" customFormat="1" ht="12.75" customHeight="1" thickBot="1">
      <c r="A92" s="192" t="s">
        <v>111</v>
      </c>
      <c r="B92" s="136" t="s">
        <v>65</v>
      </c>
      <c r="C92" s="37"/>
      <c r="D92" s="137">
        <v>0.1</v>
      </c>
      <c r="E92" s="138" t="s">
        <v>84</v>
      </c>
      <c r="F92" s="149">
        <v>285</v>
      </c>
      <c r="G92" s="64">
        <v>259</v>
      </c>
      <c r="H92" s="110">
        <v>0</v>
      </c>
      <c r="I92" s="110">
        <v>199</v>
      </c>
      <c r="J92" s="110">
        <v>0</v>
      </c>
      <c r="K92" s="149">
        <f t="shared" si="13"/>
        <v>199</v>
      </c>
      <c r="L92" s="159">
        <f t="shared" si="12"/>
        <v>0.23166023166023167</v>
      </c>
      <c r="M92" s="65">
        <v>259</v>
      </c>
      <c r="N92" s="66">
        <v>0</v>
      </c>
      <c r="O92" s="67">
        <f t="shared" si="11"/>
        <v>199</v>
      </c>
      <c r="P92" s="16">
        <f t="shared" si="14"/>
        <v>0.23166023166023167</v>
      </c>
      <c r="Q92" s="68">
        <v>259</v>
      </c>
      <c r="R92" s="69">
        <v>0</v>
      </c>
      <c r="S92" s="70">
        <f t="shared" si="9"/>
        <v>199</v>
      </c>
      <c r="T92" s="18">
        <f t="shared" si="10"/>
        <v>0.23166023166023167</v>
      </c>
    </row>
  </sheetData>
  <mergeCells count="3">
    <mergeCell ref="F2:G2"/>
    <mergeCell ref="M3:P3"/>
    <mergeCell ref="Q3:T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T3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16384" width="9.140625" style="27"/>
  </cols>
  <sheetData>
    <row r="2" spans="1:20">
      <c r="F2" s="337">
        <v>44929</v>
      </c>
      <c r="G2" s="337"/>
      <c r="H2" s="335"/>
    </row>
    <row r="3" spans="1:20" ht="37.5" customHeight="1" thickBot="1">
      <c r="M3" s="336" t="s">
        <v>328</v>
      </c>
      <c r="N3" s="336"/>
      <c r="O3" s="336"/>
      <c r="P3" s="336"/>
      <c r="Q3" s="336" t="s">
        <v>328</v>
      </c>
      <c r="R3" s="336"/>
      <c r="S3" s="336"/>
      <c r="T3" s="336"/>
    </row>
    <row r="4" spans="1:20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321" t="s">
        <v>913</v>
      </c>
      <c r="N4" s="322"/>
      <c r="O4" s="323"/>
      <c r="P4" s="324"/>
      <c r="Q4" s="317" t="s">
        <v>914</v>
      </c>
      <c r="R4" s="318"/>
      <c r="S4" s="319"/>
      <c r="T4" s="320"/>
    </row>
    <row r="5" spans="1:20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327" t="s">
        <v>54</v>
      </c>
      <c r="N5" s="51">
        <v>44910</v>
      </c>
      <c r="O5" s="51"/>
      <c r="P5" s="328"/>
      <c r="Q5" s="325" t="s">
        <v>54</v>
      </c>
      <c r="R5" s="56">
        <v>44566</v>
      </c>
      <c r="S5" s="56"/>
      <c r="T5" s="326"/>
    </row>
    <row r="6" spans="1:20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332" t="s">
        <v>55</v>
      </c>
      <c r="N6" s="333">
        <v>44930</v>
      </c>
      <c r="O6" s="333"/>
      <c r="P6" s="334"/>
      <c r="Q6" s="329" t="s">
        <v>55</v>
      </c>
      <c r="R6" s="330">
        <v>44586</v>
      </c>
      <c r="S6" s="330"/>
      <c r="T6" s="331"/>
    </row>
    <row r="7" spans="1:20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561</v>
      </c>
      <c r="K7" s="74" t="s">
        <v>148</v>
      </c>
      <c r="L7" s="157" t="s">
        <v>327</v>
      </c>
      <c r="M7" s="214" t="s">
        <v>396</v>
      </c>
      <c r="N7" s="215" t="s">
        <v>53</v>
      </c>
      <c r="O7" s="215" t="s">
        <v>61</v>
      </c>
      <c r="P7" s="216" t="s">
        <v>326</v>
      </c>
      <c r="Q7" s="214" t="s">
        <v>396</v>
      </c>
      <c r="R7" s="215" t="s">
        <v>53</v>
      </c>
      <c r="S7" s="215" t="s">
        <v>61</v>
      </c>
      <c r="T7" s="216" t="s">
        <v>326</v>
      </c>
    </row>
    <row r="8" spans="1:20" s="5" customFormat="1" ht="12.75" customHeight="1">
      <c r="A8" s="191" t="s">
        <v>138</v>
      </c>
      <c r="B8" s="252" t="s">
        <v>63</v>
      </c>
      <c r="C8" s="253"/>
      <c r="D8" s="255" t="s">
        <v>269</v>
      </c>
      <c r="E8" s="254" t="s">
        <v>57</v>
      </c>
      <c r="F8" s="150">
        <v>802</v>
      </c>
      <c r="G8" s="118">
        <v>729</v>
      </c>
      <c r="H8" s="111">
        <v>649</v>
      </c>
      <c r="I8" s="111">
        <v>548</v>
      </c>
      <c r="J8" s="111">
        <v>0</v>
      </c>
      <c r="K8" s="150">
        <f t="shared" ref="K8:K19" si="0">IFERROR(I8-J8,I8)</f>
        <v>548</v>
      </c>
      <c r="L8" s="160">
        <f t="shared" ref="L8:L19" si="1">IFERROR((G8-K8)/G8, " ")</f>
        <v>0.24828532235939643</v>
      </c>
      <c r="M8" s="176">
        <v>649</v>
      </c>
      <c r="N8" s="86">
        <v>0</v>
      </c>
      <c r="O8" s="89">
        <f t="shared" ref="O8:O34" si="2">K8-N8</f>
        <v>548</v>
      </c>
      <c r="P8" s="14">
        <f t="shared" ref="P8:P19" si="3">(M8-O8)/M8</f>
        <v>0.15562403697996918</v>
      </c>
      <c r="Q8" s="176">
        <v>649</v>
      </c>
      <c r="R8" s="88">
        <v>0</v>
      </c>
      <c r="S8" s="90">
        <f t="shared" ref="S8:S17" si="4">K8-R8</f>
        <v>548</v>
      </c>
      <c r="T8" s="19">
        <f t="shared" ref="T8:T17" si="5">(Q8-S8)/Q8</f>
        <v>0.15562403697996918</v>
      </c>
    </row>
    <row r="9" spans="1:20" s="5" customFormat="1" ht="12.75" customHeight="1">
      <c r="A9" s="193" t="s">
        <v>34</v>
      </c>
      <c r="B9" s="132" t="s">
        <v>63</v>
      </c>
      <c r="C9" s="264"/>
      <c r="D9" s="134">
        <v>0.47</v>
      </c>
      <c r="E9" s="135" t="s">
        <v>57</v>
      </c>
      <c r="F9" s="148">
        <v>802</v>
      </c>
      <c r="G9" s="117">
        <v>729</v>
      </c>
      <c r="H9" s="109">
        <v>649</v>
      </c>
      <c r="I9" s="109">
        <v>548</v>
      </c>
      <c r="J9" s="109">
        <v>0</v>
      </c>
      <c r="K9" s="148">
        <f t="shared" si="0"/>
        <v>548</v>
      </c>
      <c r="L9" s="158">
        <f t="shared" si="1"/>
        <v>0.24828532235939643</v>
      </c>
      <c r="M9" s="175">
        <v>649</v>
      </c>
      <c r="N9" s="59">
        <v>0</v>
      </c>
      <c r="O9" s="60">
        <f t="shared" si="2"/>
        <v>548</v>
      </c>
      <c r="P9" s="15">
        <f t="shared" si="3"/>
        <v>0.15562403697996918</v>
      </c>
      <c r="Q9" s="175">
        <v>649</v>
      </c>
      <c r="R9" s="62">
        <v>0</v>
      </c>
      <c r="S9" s="63">
        <f t="shared" si="4"/>
        <v>548</v>
      </c>
      <c r="T9" s="17">
        <f t="shared" si="5"/>
        <v>0.15562403697996918</v>
      </c>
    </row>
    <row r="10" spans="1:20" s="5" customFormat="1" ht="12.75" customHeight="1">
      <c r="A10" s="193" t="s">
        <v>33</v>
      </c>
      <c r="B10" s="132" t="s">
        <v>63</v>
      </c>
      <c r="C10" s="264"/>
      <c r="D10" s="134">
        <v>0.47</v>
      </c>
      <c r="E10" s="135" t="s">
        <v>57</v>
      </c>
      <c r="F10" s="148">
        <v>769</v>
      </c>
      <c r="G10" s="117">
        <v>699</v>
      </c>
      <c r="H10" s="109">
        <v>599</v>
      </c>
      <c r="I10" s="109">
        <v>505</v>
      </c>
      <c r="J10" s="109">
        <v>0</v>
      </c>
      <c r="K10" s="148">
        <f t="shared" si="0"/>
        <v>505</v>
      </c>
      <c r="L10" s="158">
        <f t="shared" si="1"/>
        <v>0.27753934191702434</v>
      </c>
      <c r="M10" s="175">
        <v>599</v>
      </c>
      <c r="N10" s="59">
        <v>0</v>
      </c>
      <c r="O10" s="60">
        <f t="shared" si="2"/>
        <v>505</v>
      </c>
      <c r="P10" s="15">
        <f t="shared" si="3"/>
        <v>0.15692821368948248</v>
      </c>
      <c r="Q10" s="175">
        <v>599</v>
      </c>
      <c r="R10" s="62">
        <v>0</v>
      </c>
      <c r="S10" s="63">
        <f t="shared" si="4"/>
        <v>505</v>
      </c>
      <c r="T10" s="17">
        <f t="shared" si="5"/>
        <v>0.15692821368948248</v>
      </c>
    </row>
    <row r="11" spans="1:20" s="5" customFormat="1" ht="12.75" customHeight="1">
      <c r="A11" s="195" t="s">
        <v>556</v>
      </c>
      <c r="B11" s="132" t="s">
        <v>63</v>
      </c>
      <c r="C11" s="249" t="s">
        <v>5</v>
      </c>
      <c r="D11" s="250">
        <v>0.71</v>
      </c>
      <c r="E11" s="251" t="s">
        <v>559</v>
      </c>
      <c r="F11" s="182">
        <v>857</v>
      </c>
      <c r="G11" s="181">
        <v>779</v>
      </c>
      <c r="H11" s="185">
        <v>699</v>
      </c>
      <c r="I11" s="185">
        <v>585</v>
      </c>
      <c r="J11" s="185">
        <v>0</v>
      </c>
      <c r="K11" s="182">
        <f t="shared" si="0"/>
        <v>585</v>
      </c>
      <c r="L11" s="183">
        <f t="shared" si="1"/>
        <v>0.2490372272143774</v>
      </c>
      <c r="M11" s="302">
        <v>699</v>
      </c>
      <c r="N11" s="296">
        <v>0</v>
      </c>
      <c r="O11" s="297">
        <f t="shared" si="2"/>
        <v>585</v>
      </c>
      <c r="P11" s="298">
        <f t="shared" si="3"/>
        <v>0.1630901287553648</v>
      </c>
      <c r="Q11" s="302">
        <v>699</v>
      </c>
      <c r="R11" s="292">
        <v>0</v>
      </c>
      <c r="S11" s="293">
        <f t="shared" si="4"/>
        <v>585</v>
      </c>
      <c r="T11" s="294">
        <f t="shared" si="5"/>
        <v>0.1630901287553648</v>
      </c>
    </row>
    <row r="12" spans="1:20" s="5" customFormat="1" ht="12.75" customHeight="1" thickBot="1">
      <c r="A12" s="192" t="s">
        <v>35</v>
      </c>
      <c r="B12" s="136" t="s">
        <v>63</v>
      </c>
      <c r="C12" s="37"/>
      <c r="D12" s="137">
        <v>0.71</v>
      </c>
      <c r="E12" s="138" t="s">
        <v>58</v>
      </c>
      <c r="F12" s="149">
        <v>857</v>
      </c>
      <c r="G12" s="64">
        <v>779</v>
      </c>
      <c r="H12" s="110">
        <v>699</v>
      </c>
      <c r="I12" s="110">
        <v>584</v>
      </c>
      <c r="J12" s="110">
        <v>0</v>
      </c>
      <c r="K12" s="149">
        <f t="shared" si="0"/>
        <v>584</v>
      </c>
      <c r="L12" s="159">
        <f t="shared" si="1"/>
        <v>0.25032092426187419</v>
      </c>
      <c r="M12" s="174">
        <v>699</v>
      </c>
      <c r="N12" s="66">
        <v>0</v>
      </c>
      <c r="O12" s="67">
        <f t="shared" si="2"/>
        <v>584</v>
      </c>
      <c r="P12" s="16">
        <f t="shared" si="3"/>
        <v>0.16452074391988555</v>
      </c>
      <c r="Q12" s="174">
        <v>699</v>
      </c>
      <c r="R12" s="69">
        <v>0</v>
      </c>
      <c r="S12" s="70">
        <f t="shared" si="4"/>
        <v>584</v>
      </c>
      <c r="T12" s="18">
        <f t="shared" si="5"/>
        <v>0.16452074391988555</v>
      </c>
    </row>
    <row r="13" spans="1:20" s="5" customFormat="1" ht="12.75" customHeight="1">
      <c r="A13" s="194" t="s">
        <v>557</v>
      </c>
      <c r="B13" s="260" t="s">
        <v>63</v>
      </c>
      <c r="C13" s="287"/>
      <c r="D13" s="261">
        <v>0.37</v>
      </c>
      <c r="E13" s="262" t="s">
        <v>560</v>
      </c>
      <c r="F13" s="147">
        <v>197</v>
      </c>
      <c r="G13" s="122">
        <v>179</v>
      </c>
      <c r="H13" s="113">
        <v>0</v>
      </c>
      <c r="I13" s="113">
        <v>133</v>
      </c>
      <c r="J13" s="113">
        <v>0</v>
      </c>
      <c r="K13" s="147">
        <f t="shared" si="0"/>
        <v>133</v>
      </c>
      <c r="L13" s="161">
        <f t="shared" si="1"/>
        <v>0.25698324022346369</v>
      </c>
      <c r="M13" s="123">
        <v>179</v>
      </c>
      <c r="N13" s="124">
        <v>0</v>
      </c>
      <c r="O13" s="125">
        <f t="shared" si="2"/>
        <v>133</v>
      </c>
      <c r="P13" s="189">
        <f t="shared" si="3"/>
        <v>0.25698324022346369</v>
      </c>
      <c r="Q13" s="126">
        <v>179</v>
      </c>
      <c r="R13" s="127">
        <v>0</v>
      </c>
      <c r="S13" s="128">
        <f t="shared" si="4"/>
        <v>133</v>
      </c>
      <c r="T13" s="129">
        <f t="shared" si="5"/>
        <v>0.25698324022346369</v>
      </c>
    </row>
    <row r="14" spans="1:20" s="5" customFormat="1" ht="12.75" customHeight="1">
      <c r="A14" s="193" t="s">
        <v>558</v>
      </c>
      <c r="B14" s="132" t="s">
        <v>63</v>
      </c>
      <c r="C14" s="264"/>
      <c r="D14" s="134">
        <v>0.37</v>
      </c>
      <c r="E14" s="135" t="s">
        <v>560</v>
      </c>
      <c r="F14" s="148">
        <v>164</v>
      </c>
      <c r="G14" s="117">
        <v>149</v>
      </c>
      <c r="H14" s="109">
        <v>0</v>
      </c>
      <c r="I14" s="109">
        <v>111</v>
      </c>
      <c r="J14" s="109">
        <v>0</v>
      </c>
      <c r="K14" s="148">
        <f t="shared" si="0"/>
        <v>111</v>
      </c>
      <c r="L14" s="158">
        <f t="shared" si="1"/>
        <v>0.25503355704697989</v>
      </c>
      <c r="M14" s="58">
        <v>149</v>
      </c>
      <c r="N14" s="59">
        <v>0</v>
      </c>
      <c r="O14" s="60">
        <f t="shared" si="2"/>
        <v>111</v>
      </c>
      <c r="P14" s="15">
        <f t="shared" si="3"/>
        <v>0.25503355704697989</v>
      </c>
      <c r="Q14" s="61">
        <v>149</v>
      </c>
      <c r="R14" s="62">
        <v>0</v>
      </c>
      <c r="S14" s="63">
        <f t="shared" si="4"/>
        <v>111</v>
      </c>
      <c r="T14" s="17">
        <f t="shared" si="5"/>
        <v>0.25503355704697989</v>
      </c>
    </row>
    <row r="15" spans="1:20" s="5" customFormat="1" ht="12.75" customHeight="1">
      <c r="A15" s="191" t="s">
        <v>139</v>
      </c>
      <c r="B15" s="252" t="s">
        <v>63</v>
      </c>
      <c r="C15" s="253"/>
      <c r="D15" s="255">
        <v>0.37</v>
      </c>
      <c r="E15" s="254" t="s">
        <v>72</v>
      </c>
      <c r="F15" s="150">
        <v>329</v>
      </c>
      <c r="G15" s="118">
        <v>299</v>
      </c>
      <c r="H15" s="111">
        <v>0</v>
      </c>
      <c r="I15" s="111">
        <v>222</v>
      </c>
      <c r="J15" s="111">
        <v>0</v>
      </c>
      <c r="K15" s="150">
        <f t="shared" si="0"/>
        <v>222</v>
      </c>
      <c r="L15" s="160">
        <f t="shared" si="1"/>
        <v>0.25752508361204013</v>
      </c>
      <c r="M15" s="85">
        <v>299</v>
      </c>
      <c r="N15" s="86">
        <v>0</v>
      </c>
      <c r="O15" s="89">
        <f t="shared" si="2"/>
        <v>222</v>
      </c>
      <c r="P15" s="14">
        <f t="shared" si="3"/>
        <v>0.25752508361204013</v>
      </c>
      <c r="Q15" s="87">
        <v>299</v>
      </c>
      <c r="R15" s="88">
        <v>0</v>
      </c>
      <c r="S15" s="90">
        <f t="shared" si="4"/>
        <v>222</v>
      </c>
      <c r="T15" s="19">
        <f t="shared" si="5"/>
        <v>0.25752508361204013</v>
      </c>
    </row>
    <row r="16" spans="1:20" s="5" customFormat="1" ht="12.75" customHeight="1">
      <c r="A16" s="193" t="s">
        <v>39</v>
      </c>
      <c r="B16" s="132" t="s">
        <v>63</v>
      </c>
      <c r="C16" s="264"/>
      <c r="D16" s="134">
        <v>0.37</v>
      </c>
      <c r="E16" s="135" t="s">
        <v>72</v>
      </c>
      <c r="F16" s="148">
        <v>329</v>
      </c>
      <c r="G16" s="117">
        <v>299</v>
      </c>
      <c r="H16" s="109">
        <v>0</v>
      </c>
      <c r="I16" s="109">
        <v>222</v>
      </c>
      <c r="J16" s="109">
        <v>0</v>
      </c>
      <c r="K16" s="148">
        <f t="shared" si="0"/>
        <v>222</v>
      </c>
      <c r="L16" s="158">
        <f t="shared" si="1"/>
        <v>0.25752508361204013</v>
      </c>
      <c r="M16" s="58">
        <v>299</v>
      </c>
      <c r="N16" s="59">
        <v>0</v>
      </c>
      <c r="O16" s="60">
        <f t="shared" si="2"/>
        <v>222</v>
      </c>
      <c r="P16" s="15">
        <f t="shared" si="3"/>
        <v>0.25752508361204013</v>
      </c>
      <c r="Q16" s="61">
        <v>299</v>
      </c>
      <c r="R16" s="62">
        <v>0</v>
      </c>
      <c r="S16" s="63">
        <f t="shared" si="4"/>
        <v>222</v>
      </c>
      <c r="T16" s="17">
        <f t="shared" si="5"/>
        <v>0.25752508361204013</v>
      </c>
    </row>
    <row r="17" spans="1:20" s="5" customFormat="1" ht="12.75" customHeight="1">
      <c r="A17" s="193" t="s">
        <v>38</v>
      </c>
      <c r="B17" s="132" t="s">
        <v>63</v>
      </c>
      <c r="C17" s="264"/>
      <c r="D17" s="134">
        <v>0.37</v>
      </c>
      <c r="E17" s="135" t="s">
        <v>72</v>
      </c>
      <c r="F17" s="148">
        <v>307</v>
      </c>
      <c r="G17" s="118">
        <v>279</v>
      </c>
      <c r="H17" s="109">
        <v>0</v>
      </c>
      <c r="I17" s="109">
        <v>207</v>
      </c>
      <c r="J17" s="109">
        <v>0</v>
      </c>
      <c r="K17" s="148">
        <f t="shared" si="0"/>
        <v>207</v>
      </c>
      <c r="L17" s="158">
        <f t="shared" si="1"/>
        <v>0.25806451612903225</v>
      </c>
      <c r="M17" s="58">
        <v>279</v>
      </c>
      <c r="N17" s="59">
        <v>0</v>
      </c>
      <c r="O17" s="60">
        <f t="shared" si="2"/>
        <v>207</v>
      </c>
      <c r="P17" s="15">
        <f t="shared" si="3"/>
        <v>0.25806451612903225</v>
      </c>
      <c r="Q17" s="61">
        <v>279</v>
      </c>
      <c r="R17" s="62">
        <v>0</v>
      </c>
      <c r="S17" s="63">
        <f t="shared" si="4"/>
        <v>207</v>
      </c>
      <c r="T17" s="17">
        <f t="shared" si="5"/>
        <v>0.25806451612903225</v>
      </c>
    </row>
    <row r="18" spans="1:20" s="5" customFormat="1" ht="12.75" customHeight="1">
      <c r="A18" s="193" t="s">
        <v>40</v>
      </c>
      <c r="B18" s="132" t="s">
        <v>63</v>
      </c>
      <c r="C18" s="264"/>
      <c r="D18" s="134">
        <v>0.59</v>
      </c>
      <c r="E18" s="135" t="s">
        <v>49</v>
      </c>
      <c r="F18" s="148">
        <v>384</v>
      </c>
      <c r="G18" s="117">
        <v>349</v>
      </c>
      <c r="H18" s="109">
        <v>0</v>
      </c>
      <c r="I18" s="109">
        <v>260</v>
      </c>
      <c r="J18" s="109">
        <v>0</v>
      </c>
      <c r="K18" s="148">
        <f t="shared" si="0"/>
        <v>260</v>
      </c>
      <c r="L18" s="158">
        <f t="shared" si="1"/>
        <v>0.25501432664756446</v>
      </c>
      <c r="M18" s="58">
        <v>349</v>
      </c>
      <c r="N18" s="59">
        <v>0</v>
      </c>
      <c r="O18" s="60">
        <f t="shared" si="2"/>
        <v>260</v>
      </c>
      <c r="P18" s="15">
        <f t="shared" si="3"/>
        <v>0.25501432664756446</v>
      </c>
      <c r="Q18" s="61">
        <v>349</v>
      </c>
      <c r="R18" s="62">
        <v>0</v>
      </c>
      <c r="S18" s="63">
        <f t="shared" ref="S18:S19" si="6">K18-R18</f>
        <v>260</v>
      </c>
      <c r="T18" s="17">
        <f t="shared" ref="T18:T19" si="7">(Q18-S18)/Q18</f>
        <v>0.25501432664756446</v>
      </c>
    </row>
    <row r="19" spans="1:20" s="5" customFormat="1" ht="12.75" customHeight="1" thickBot="1">
      <c r="A19" s="192" t="s">
        <v>911</v>
      </c>
      <c r="B19" s="136" t="s">
        <v>63</v>
      </c>
      <c r="C19" s="315" t="s">
        <v>5</v>
      </c>
      <c r="D19" s="137">
        <v>0.59</v>
      </c>
      <c r="E19" s="138" t="s">
        <v>912</v>
      </c>
      <c r="F19" s="149">
        <v>329</v>
      </c>
      <c r="G19" s="64">
        <v>299</v>
      </c>
      <c r="H19" s="110">
        <v>0</v>
      </c>
      <c r="I19" s="110">
        <v>222</v>
      </c>
      <c r="J19" s="110">
        <v>0</v>
      </c>
      <c r="K19" s="149">
        <f t="shared" si="0"/>
        <v>222</v>
      </c>
      <c r="L19" s="159">
        <f t="shared" si="1"/>
        <v>0.25752508361204013</v>
      </c>
      <c r="M19" s="65">
        <v>299</v>
      </c>
      <c r="N19" s="66">
        <v>0</v>
      </c>
      <c r="O19" s="67">
        <f t="shared" si="2"/>
        <v>222</v>
      </c>
      <c r="P19" s="16">
        <f t="shared" si="3"/>
        <v>0.25752508361204013</v>
      </c>
      <c r="Q19" s="68">
        <v>299</v>
      </c>
      <c r="R19" s="69">
        <v>0</v>
      </c>
      <c r="S19" s="70">
        <f t="shared" si="6"/>
        <v>222</v>
      </c>
      <c r="T19" s="18">
        <f t="shared" si="7"/>
        <v>0.25752508361204013</v>
      </c>
    </row>
    <row r="20" spans="1:20" s="5" customFormat="1" ht="12.75" customHeight="1">
      <c r="A20" s="198" t="s">
        <v>11</v>
      </c>
      <c r="B20" s="272" t="s">
        <v>65</v>
      </c>
      <c r="C20" s="273"/>
      <c r="D20" s="274" t="s">
        <v>269</v>
      </c>
      <c r="E20" s="275" t="s">
        <v>107</v>
      </c>
      <c r="F20" s="147">
        <v>0</v>
      </c>
      <c r="G20" s="117">
        <v>49</v>
      </c>
      <c r="H20" s="113">
        <v>0</v>
      </c>
      <c r="I20" s="113">
        <v>37</v>
      </c>
      <c r="J20" s="113">
        <v>0</v>
      </c>
      <c r="K20" s="147">
        <f t="shared" ref="K20:K34" si="8">IFERROR(I20-J20,I20)</f>
        <v>37</v>
      </c>
      <c r="L20" s="161">
        <f t="shared" ref="L20:L34" si="9">IFERROR((G20-K20)/G20, " ")</f>
        <v>0.24489795918367346</v>
      </c>
      <c r="M20" s="123">
        <v>49</v>
      </c>
      <c r="N20" s="124">
        <v>0</v>
      </c>
      <c r="O20" s="125">
        <f t="shared" si="2"/>
        <v>37</v>
      </c>
      <c r="P20" s="189">
        <f t="shared" ref="P20:P34" si="10">(M20-O20)/M20</f>
        <v>0.24489795918367346</v>
      </c>
      <c r="Q20" s="126">
        <v>49</v>
      </c>
      <c r="R20" s="127">
        <v>0</v>
      </c>
      <c r="S20" s="128">
        <f t="shared" ref="S20:S34" si="11">K20-R20</f>
        <v>37</v>
      </c>
      <c r="T20" s="129">
        <f t="shared" ref="T20:T34" si="12">(Q20-S20)/Q20</f>
        <v>0.24489795918367346</v>
      </c>
    </row>
    <row r="21" spans="1:20" s="5" customFormat="1" ht="12.75" customHeight="1">
      <c r="A21" s="193" t="s">
        <v>7</v>
      </c>
      <c r="B21" s="132" t="s">
        <v>65</v>
      </c>
      <c r="C21" s="264"/>
      <c r="D21" s="134" t="s">
        <v>269</v>
      </c>
      <c r="E21" s="135" t="s">
        <v>105</v>
      </c>
      <c r="F21" s="148">
        <v>0</v>
      </c>
      <c r="G21" s="118">
        <v>49</v>
      </c>
      <c r="H21" s="109">
        <v>0</v>
      </c>
      <c r="I21" s="109">
        <v>37</v>
      </c>
      <c r="J21" s="109">
        <v>0</v>
      </c>
      <c r="K21" s="148">
        <f t="shared" si="8"/>
        <v>37</v>
      </c>
      <c r="L21" s="158">
        <f t="shared" si="9"/>
        <v>0.24489795918367346</v>
      </c>
      <c r="M21" s="58">
        <v>49</v>
      </c>
      <c r="N21" s="59">
        <v>0</v>
      </c>
      <c r="O21" s="60">
        <f t="shared" si="2"/>
        <v>37</v>
      </c>
      <c r="P21" s="15">
        <f t="shared" si="10"/>
        <v>0.24489795918367346</v>
      </c>
      <c r="Q21" s="61">
        <v>49</v>
      </c>
      <c r="R21" s="62">
        <v>0</v>
      </c>
      <c r="S21" s="63">
        <f t="shared" si="11"/>
        <v>37</v>
      </c>
      <c r="T21" s="17">
        <f t="shared" si="12"/>
        <v>0.24489795918367346</v>
      </c>
    </row>
    <row r="22" spans="1:20" s="5" customFormat="1" ht="12.75" customHeight="1">
      <c r="A22" s="193" t="s">
        <v>8</v>
      </c>
      <c r="B22" s="132" t="s">
        <v>65</v>
      </c>
      <c r="C22" s="264"/>
      <c r="D22" s="134" t="s">
        <v>269</v>
      </c>
      <c r="E22" s="135" t="s">
        <v>106</v>
      </c>
      <c r="F22" s="148">
        <v>0</v>
      </c>
      <c r="G22" s="117">
        <v>49</v>
      </c>
      <c r="H22" s="109">
        <v>0</v>
      </c>
      <c r="I22" s="109">
        <v>37</v>
      </c>
      <c r="J22" s="109">
        <v>0</v>
      </c>
      <c r="K22" s="148">
        <f t="shared" si="8"/>
        <v>37</v>
      </c>
      <c r="L22" s="158">
        <f t="shared" si="9"/>
        <v>0.24489795918367346</v>
      </c>
      <c r="M22" s="58">
        <v>49</v>
      </c>
      <c r="N22" s="59">
        <v>0</v>
      </c>
      <c r="O22" s="60">
        <f t="shared" si="2"/>
        <v>37</v>
      </c>
      <c r="P22" s="15">
        <f t="shared" si="10"/>
        <v>0.24489795918367346</v>
      </c>
      <c r="Q22" s="61">
        <v>49</v>
      </c>
      <c r="R22" s="62">
        <v>0</v>
      </c>
      <c r="S22" s="63">
        <f t="shared" si="11"/>
        <v>37</v>
      </c>
      <c r="T22" s="17">
        <f t="shared" si="12"/>
        <v>0.24489795918367346</v>
      </c>
    </row>
    <row r="23" spans="1:20" s="5" customFormat="1" ht="12.75" customHeight="1">
      <c r="A23" s="193" t="s">
        <v>9</v>
      </c>
      <c r="B23" s="132" t="s">
        <v>65</v>
      </c>
      <c r="C23" s="264"/>
      <c r="D23" s="134" t="s">
        <v>269</v>
      </c>
      <c r="E23" s="135" t="s">
        <v>107</v>
      </c>
      <c r="F23" s="148">
        <v>0</v>
      </c>
      <c r="G23" s="117">
        <v>49</v>
      </c>
      <c r="H23" s="109">
        <v>0</v>
      </c>
      <c r="I23" s="109">
        <v>37</v>
      </c>
      <c r="J23" s="109">
        <v>0</v>
      </c>
      <c r="K23" s="148">
        <f t="shared" si="8"/>
        <v>37</v>
      </c>
      <c r="L23" s="158">
        <f t="shared" si="9"/>
        <v>0.24489795918367346</v>
      </c>
      <c r="M23" s="58">
        <v>49</v>
      </c>
      <c r="N23" s="59">
        <v>0</v>
      </c>
      <c r="O23" s="60">
        <f t="shared" si="2"/>
        <v>37</v>
      </c>
      <c r="P23" s="15">
        <f t="shared" si="10"/>
        <v>0.24489795918367346</v>
      </c>
      <c r="Q23" s="61">
        <v>49</v>
      </c>
      <c r="R23" s="62">
        <v>0</v>
      </c>
      <c r="S23" s="63">
        <f t="shared" si="11"/>
        <v>37</v>
      </c>
      <c r="T23" s="17">
        <f t="shared" si="12"/>
        <v>0.24489795918367346</v>
      </c>
    </row>
    <row r="24" spans="1:20" s="5" customFormat="1" ht="12.75" customHeight="1" thickBot="1">
      <c r="A24" s="192" t="s">
        <v>10</v>
      </c>
      <c r="B24" s="136" t="s">
        <v>65</v>
      </c>
      <c r="C24" s="37"/>
      <c r="D24" s="137" t="s">
        <v>269</v>
      </c>
      <c r="E24" s="138" t="s">
        <v>107</v>
      </c>
      <c r="F24" s="149">
        <v>0</v>
      </c>
      <c r="G24" s="64">
        <v>49</v>
      </c>
      <c r="H24" s="110">
        <v>0</v>
      </c>
      <c r="I24" s="110">
        <v>37</v>
      </c>
      <c r="J24" s="110">
        <v>0</v>
      </c>
      <c r="K24" s="149">
        <f t="shared" si="8"/>
        <v>37</v>
      </c>
      <c r="L24" s="159">
        <f t="shared" si="9"/>
        <v>0.24489795918367346</v>
      </c>
      <c r="M24" s="65">
        <v>49</v>
      </c>
      <c r="N24" s="66">
        <v>0</v>
      </c>
      <c r="O24" s="67">
        <f t="shared" si="2"/>
        <v>37</v>
      </c>
      <c r="P24" s="16">
        <f t="shared" si="10"/>
        <v>0.24489795918367346</v>
      </c>
      <c r="Q24" s="68">
        <v>49</v>
      </c>
      <c r="R24" s="69">
        <v>0</v>
      </c>
      <c r="S24" s="70">
        <f t="shared" si="11"/>
        <v>37</v>
      </c>
      <c r="T24" s="18">
        <f t="shared" si="12"/>
        <v>0.24489795918367346</v>
      </c>
    </row>
    <row r="25" spans="1:20" s="5" customFormat="1" ht="12.75" customHeight="1" thickBot="1">
      <c r="A25" s="199" t="s">
        <v>12</v>
      </c>
      <c r="B25" s="281" t="s">
        <v>65</v>
      </c>
      <c r="C25" s="290"/>
      <c r="D25" s="282" t="s">
        <v>269</v>
      </c>
      <c r="E25" s="266" t="s">
        <v>56</v>
      </c>
      <c r="F25" s="153">
        <v>0</v>
      </c>
      <c r="G25" s="64">
        <v>25</v>
      </c>
      <c r="H25" s="115">
        <v>0</v>
      </c>
      <c r="I25" s="115">
        <v>19</v>
      </c>
      <c r="J25" s="115">
        <v>0</v>
      </c>
      <c r="K25" s="153">
        <f t="shared" si="8"/>
        <v>19</v>
      </c>
      <c r="L25" s="169">
        <f t="shared" si="9"/>
        <v>0.24</v>
      </c>
      <c r="M25" s="103">
        <v>25</v>
      </c>
      <c r="N25" s="95">
        <v>0</v>
      </c>
      <c r="O25" s="96">
        <f t="shared" si="2"/>
        <v>19</v>
      </c>
      <c r="P25" s="104">
        <f t="shared" si="10"/>
        <v>0.24</v>
      </c>
      <c r="Q25" s="105">
        <v>25</v>
      </c>
      <c r="R25" s="97">
        <v>0</v>
      </c>
      <c r="S25" s="98">
        <f t="shared" si="11"/>
        <v>19</v>
      </c>
      <c r="T25" s="106">
        <f t="shared" si="12"/>
        <v>0.24</v>
      </c>
    </row>
    <row r="26" spans="1:20" s="5" customFormat="1" ht="12.75" customHeight="1">
      <c r="A26" s="200" t="s">
        <v>114</v>
      </c>
      <c r="B26" s="268" t="s">
        <v>65</v>
      </c>
      <c r="C26" s="291"/>
      <c r="D26" s="270" t="s">
        <v>269</v>
      </c>
      <c r="E26" s="271" t="s">
        <v>151</v>
      </c>
      <c r="F26" s="202">
        <v>164</v>
      </c>
      <c r="G26" s="181">
        <v>149</v>
      </c>
      <c r="H26" s="201">
        <v>0</v>
      </c>
      <c r="I26" s="201">
        <v>117</v>
      </c>
      <c r="J26" s="201">
        <v>0</v>
      </c>
      <c r="K26" s="202">
        <f t="shared" si="8"/>
        <v>117</v>
      </c>
      <c r="L26" s="162">
        <f t="shared" si="9"/>
        <v>0.21476510067114093</v>
      </c>
      <c r="M26" s="225">
        <v>149</v>
      </c>
      <c r="N26" s="203">
        <v>0</v>
      </c>
      <c r="O26" s="141">
        <f t="shared" si="2"/>
        <v>117</v>
      </c>
      <c r="P26" s="222">
        <f t="shared" si="10"/>
        <v>0.21476510067114093</v>
      </c>
      <c r="Q26" s="204">
        <v>149</v>
      </c>
      <c r="R26" s="205">
        <v>0</v>
      </c>
      <c r="S26" s="142">
        <f t="shared" si="11"/>
        <v>117</v>
      </c>
      <c r="T26" s="226">
        <f t="shared" si="12"/>
        <v>0.21476510067114093</v>
      </c>
    </row>
    <row r="27" spans="1:20" s="5" customFormat="1" ht="12.75" customHeight="1" thickBot="1">
      <c r="A27" s="192" t="s">
        <v>453</v>
      </c>
      <c r="B27" s="136" t="s">
        <v>65</v>
      </c>
      <c r="C27" s="37"/>
      <c r="D27" s="137" t="s">
        <v>269</v>
      </c>
      <c r="E27" s="138" t="s">
        <v>454</v>
      </c>
      <c r="F27" s="149">
        <v>164</v>
      </c>
      <c r="G27" s="64">
        <v>149</v>
      </c>
      <c r="H27" s="64">
        <v>0</v>
      </c>
      <c r="I27" s="64">
        <v>117</v>
      </c>
      <c r="J27" s="64">
        <v>0</v>
      </c>
      <c r="K27" s="64">
        <f t="shared" si="8"/>
        <v>117</v>
      </c>
      <c r="L27" s="159">
        <f t="shared" si="9"/>
        <v>0.21476510067114093</v>
      </c>
      <c r="M27" s="65">
        <v>149</v>
      </c>
      <c r="N27" s="66">
        <v>0</v>
      </c>
      <c r="O27" s="67">
        <f t="shared" si="2"/>
        <v>117</v>
      </c>
      <c r="P27" s="16">
        <f t="shared" si="10"/>
        <v>0.21476510067114093</v>
      </c>
      <c r="Q27" s="68">
        <v>149</v>
      </c>
      <c r="R27" s="69">
        <v>0</v>
      </c>
      <c r="S27" s="70">
        <f t="shared" si="11"/>
        <v>117</v>
      </c>
      <c r="T27" s="18">
        <f t="shared" si="12"/>
        <v>0.21476510067114093</v>
      </c>
    </row>
    <row r="28" spans="1:20" s="5" customFormat="1" ht="12.75" customHeight="1">
      <c r="A28" s="191" t="s">
        <v>112</v>
      </c>
      <c r="B28" s="252" t="s">
        <v>65</v>
      </c>
      <c r="C28" s="253"/>
      <c r="D28" s="255">
        <v>0.1</v>
      </c>
      <c r="E28" s="254" t="s">
        <v>84</v>
      </c>
      <c r="F28" s="150">
        <v>307</v>
      </c>
      <c r="G28" s="118">
        <v>279</v>
      </c>
      <c r="H28" s="111">
        <v>0</v>
      </c>
      <c r="I28" s="111">
        <v>214</v>
      </c>
      <c r="J28" s="111">
        <v>0</v>
      </c>
      <c r="K28" s="150">
        <f t="shared" si="8"/>
        <v>214</v>
      </c>
      <c r="L28" s="160">
        <f t="shared" si="9"/>
        <v>0.23297491039426524</v>
      </c>
      <c r="M28" s="85">
        <v>279</v>
      </c>
      <c r="N28" s="86">
        <v>0</v>
      </c>
      <c r="O28" s="89">
        <f t="shared" si="2"/>
        <v>214</v>
      </c>
      <c r="P28" s="14">
        <f t="shared" si="10"/>
        <v>0.23297491039426524</v>
      </c>
      <c r="Q28" s="87">
        <v>279</v>
      </c>
      <c r="R28" s="88">
        <v>0</v>
      </c>
      <c r="S28" s="90">
        <f t="shared" si="11"/>
        <v>214</v>
      </c>
      <c r="T28" s="19">
        <f t="shared" si="12"/>
        <v>0.23297491039426524</v>
      </c>
    </row>
    <row r="29" spans="1:20" s="5" customFormat="1" ht="12.75" customHeight="1" thickBot="1">
      <c r="A29" s="192" t="s">
        <v>111</v>
      </c>
      <c r="B29" s="136" t="s">
        <v>65</v>
      </c>
      <c r="C29" s="37"/>
      <c r="D29" s="137">
        <v>0.1</v>
      </c>
      <c r="E29" s="138" t="s">
        <v>84</v>
      </c>
      <c r="F29" s="149">
        <v>285</v>
      </c>
      <c r="G29" s="64">
        <v>259</v>
      </c>
      <c r="H29" s="110">
        <v>0</v>
      </c>
      <c r="I29" s="110">
        <v>199</v>
      </c>
      <c r="J29" s="110">
        <v>0</v>
      </c>
      <c r="K29" s="149">
        <f t="shared" si="8"/>
        <v>199</v>
      </c>
      <c r="L29" s="159">
        <f t="shared" si="9"/>
        <v>0.23166023166023167</v>
      </c>
      <c r="M29" s="65">
        <v>259</v>
      </c>
      <c r="N29" s="66">
        <v>0</v>
      </c>
      <c r="O29" s="67">
        <f t="shared" si="2"/>
        <v>199</v>
      </c>
      <c r="P29" s="16">
        <f t="shared" si="10"/>
        <v>0.23166023166023167</v>
      </c>
      <c r="Q29" s="68">
        <v>259</v>
      </c>
      <c r="R29" s="69">
        <v>0</v>
      </c>
      <c r="S29" s="70">
        <f t="shared" si="11"/>
        <v>199</v>
      </c>
      <c r="T29" s="18">
        <f t="shared" si="12"/>
        <v>0.23166023166023167</v>
      </c>
    </row>
    <row r="30" spans="1:20" s="5" customFormat="1" ht="12.75" customHeight="1">
      <c r="A30" s="191" t="s">
        <v>41</v>
      </c>
      <c r="B30" s="252" t="s">
        <v>65</v>
      </c>
      <c r="C30" s="253"/>
      <c r="D30" s="255" t="s">
        <v>269</v>
      </c>
      <c r="E30" s="254" t="s">
        <v>86</v>
      </c>
      <c r="F30" s="150">
        <v>39</v>
      </c>
      <c r="G30" s="118">
        <v>35</v>
      </c>
      <c r="H30" s="111">
        <v>0</v>
      </c>
      <c r="I30" s="111">
        <v>27</v>
      </c>
      <c r="J30" s="111">
        <v>0</v>
      </c>
      <c r="K30" s="150">
        <f t="shared" si="8"/>
        <v>27</v>
      </c>
      <c r="L30" s="160">
        <f t="shared" si="9"/>
        <v>0.22857142857142856</v>
      </c>
      <c r="M30" s="85">
        <v>35</v>
      </c>
      <c r="N30" s="86">
        <v>0</v>
      </c>
      <c r="O30" s="89">
        <f t="shared" si="2"/>
        <v>27</v>
      </c>
      <c r="P30" s="14">
        <f t="shared" si="10"/>
        <v>0.22857142857142856</v>
      </c>
      <c r="Q30" s="87">
        <v>35</v>
      </c>
      <c r="R30" s="88">
        <v>0</v>
      </c>
      <c r="S30" s="90">
        <f t="shared" si="11"/>
        <v>27</v>
      </c>
      <c r="T30" s="19">
        <f t="shared" si="12"/>
        <v>0.22857142857142856</v>
      </c>
    </row>
    <row r="31" spans="1:20" s="5" customFormat="1" ht="12.75" customHeight="1">
      <c r="A31" s="193" t="s">
        <v>43</v>
      </c>
      <c r="B31" s="132" t="s">
        <v>65</v>
      </c>
      <c r="C31" s="264"/>
      <c r="D31" s="134" t="s">
        <v>269</v>
      </c>
      <c r="E31" s="135" t="s">
        <v>87</v>
      </c>
      <c r="F31" s="148">
        <v>44</v>
      </c>
      <c r="G31" s="117">
        <v>40</v>
      </c>
      <c r="H31" s="109">
        <v>0</v>
      </c>
      <c r="I31" s="109">
        <v>31</v>
      </c>
      <c r="J31" s="109">
        <v>0</v>
      </c>
      <c r="K31" s="148">
        <f t="shared" si="8"/>
        <v>31</v>
      </c>
      <c r="L31" s="158">
        <f t="shared" si="9"/>
        <v>0.22500000000000001</v>
      </c>
      <c r="M31" s="58">
        <v>40</v>
      </c>
      <c r="N31" s="59">
        <v>0</v>
      </c>
      <c r="O31" s="60">
        <f t="shared" si="2"/>
        <v>31</v>
      </c>
      <c r="P31" s="15">
        <f t="shared" si="10"/>
        <v>0.22500000000000001</v>
      </c>
      <c r="Q31" s="61">
        <v>40</v>
      </c>
      <c r="R31" s="62">
        <v>0</v>
      </c>
      <c r="S31" s="63">
        <f t="shared" si="11"/>
        <v>31</v>
      </c>
      <c r="T31" s="17">
        <f t="shared" si="12"/>
        <v>0.22500000000000001</v>
      </c>
    </row>
    <row r="32" spans="1:20" s="5" customFormat="1" ht="12.75" customHeight="1">
      <c r="A32" s="193" t="s">
        <v>42</v>
      </c>
      <c r="B32" s="132" t="s">
        <v>65</v>
      </c>
      <c r="C32" s="264"/>
      <c r="D32" s="134" t="s">
        <v>269</v>
      </c>
      <c r="E32" s="135" t="s">
        <v>85</v>
      </c>
      <c r="F32" s="148">
        <v>39</v>
      </c>
      <c r="G32" s="117">
        <v>35</v>
      </c>
      <c r="H32" s="109">
        <v>0</v>
      </c>
      <c r="I32" s="109">
        <v>27</v>
      </c>
      <c r="J32" s="109">
        <v>0</v>
      </c>
      <c r="K32" s="148">
        <f t="shared" si="8"/>
        <v>27</v>
      </c>
      <c r="L32" s="158">
        <f t="shared" si="9"/>
        <v>0.22857142857142856</v>
      </c>
      <c r="M32" s="58">
        <v>35</v>
      </c>
      <c r="N32" s="59">
        <v>0</v>
      </c>
      <c r="O32" s="60">
        <f t="shared" si="2"/>
        <v>27</v>
      </c>
      <c r="P32" s="15">
        <f t="shared" si="10"/>
        <v>0.22857142857142856</v>
      </c>
      <c r="Q32" s="61">
        <v>35</v>
      </c>
      <c r="R32" s="62">
        <v>0</v>
      </c>
      <c r="S32" s="63">
        <f t="shared" si="11"/>
        <v>27</v>
      </c>
      <c r="T32" s="17">
        <f t="shared" si="12"/>
        <v>0.22857142857142856</v>
      </c>
    </row>
    <row r="33" spans="1:20" s="5" customFormat="1" ht="12.75" customHeight="1" thickBot="1">
      <c r="A33" s="192" t="s">
        <v>115</v>
      </c>
      <c r="B33" s="136" t="s">
        <v>65</v>
      </c>
      <c r="C33" s="37"/>
      <c r="D33" s="137" t="s">
        <v>269</v>
      </c>
      <c r="E33" s="138" t="s">
        <v>144</v>
      </c>
      <c r="F33" s="149">
        <v>12</v>
      </c>
      <c r="G33" s="64">
        <v>10.99</v>
      </c>
      <c r="H33" s="110">
        <v>0</v>
      </c>
      <c r="I33" s="110">
        <v>9</v>
      </c>
      <c r="J33" s="110">
        <v>0</v>
      </c>
      <c r="K33" s="149">
        <f t="shared" si="8"/>
        <v>9</v>
      </c>
      <c r="L33" s="159">
        <f t="shared" si="9"/>
        <v>0.18107370336669701</v>
      </c>
      <c r="M33" s="65">
        <v>10.99</v>
      </c>
      <c r="N33" s="66">
        <v>0</v>
      </c>
      <c r="O33" s="67">
        <f t="shared" si="2"/>
        <v>9</v>
      </c>
      <c r="P33" s="16">
        <f t="shared" si="10"/>
        <v>0.18107370336669701</v>
      </c>
      <c r="Q33" s="68">
        <v>10.99</v>
      </c>
      <c r="R33" s="69">
        <v>0</v>
      </c>
      <c r="S33" s="70">
        <f t="shared" si="11"/>
        <v>9</v>
      </c>
      <c r="T33" s="18">
        <f t="shared" si="12"/>
        <v>0.18107370336669701</v>
      </c>
    </row>
    <row r="34" spans="1:20" s="5" customFormat="1" ht="12.75" customHeight="1" thickBot="1">
      <c r="A34" s="192" t="s">
        <v>142</v>
      </c>
      <c r="B34" s="136" t="s">
        <v>65</v>
      </c>
      <c r="C34" s="37"/>
      <c r="D34" s="137" t="s">
        <v>269</v>
      </c>
      <c r="E34" s="138" t="s">
        <v>143</v>
      </c>
      <c r="F34" s="149">
        <v>65</v>
      </c>
      <c r="G34" s="64">
        <v>59</v>
      </c>
      <c r="H34" s="110">
        <v>0</v>
      </c>
      <c r="I34" s="110">
        <v>47</v>
      </c>
      <c r="J34" s="110">
        <v>0</v>
      </c>
      <c r="K34" s="149">
        <f t="shared" si="8"/>
        <v>47</v>
      </c>
      <c r="L34" s="159">
        <f t="shared" si="9"/>
        <v>0.20338983050847459</v>
      </c>
      <c r="M34" s="65">
        <v>59</v>
      </c>
      <c r="N34" s="66">
        <v>0</v>
      </c>
      <c r="O34" s="67">
        <f t="shared" si="2"/>
        <v>47</v>
      </c>
      <c r="P34" s="16">
        <f t="shared" si="10"/>
        <v>0.20338983050847459</v>
      </c>
      <c r="Q34" s="68">
        <v>59</v>
      </c>
      <c r="R34" s="69">
        <v>0</v>
      </c>
      <c r="S34" s="70">
        <f t="shared" si="11"/>
        <v>47</v>
      </c>
      <c r="T34" s="18">
        <f t="shared" si="12"/>
        <v>0.20338983050847459</v>
      </c>
    </row>
  </sheetData>
  <mergeCells count="3">
    <mergeCell ref="F2:G2"/>
    <mergeCell ref="M3:P3"/>
    <mergeCell ref="Q3:T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2060"/>
  </sheetPr>
  <dimension ref="A2:R25"/>
  <sheetViews>
    <sheetView zoomScaleNormal="100" zoomScaleSheetLayoutView="100" zoomScalePageLayoutView="20" workbookViewId="0">
      <pane xSplit="10" ySplit="7" topLeftCell="K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1.85546875" style="20" customWidth="1"/>
    <col min="4" max="4" width="7" style="40" customWidth="1"/>
    <col min="5" max="5" width="50.140625" style="1" customWidth="1"/>
    <col min="6" max="9" width="8.7109375" style="77" customWidth="1"/>
    <col min="10" max="10" width="8.7109375" style="154" customWidth="1"/>
    <col min="11" max="13" width="9.42578125" style="83" customWidth="1"/>
    <col min="14" max="14" width="9.42578125" style="84" customWidth="1"/>
    <col min="15" max="16" width="9.42578125" style="83" customWidth="1"/>
    <col min="17" max="17" width="9.42578125" style="84" customWidth="1"/>
    <col min="18" max="16384" width="9.140625" style="27"/>
  </cols>
  <sheetData>
    <row r="2" spans="1:18" ht="12">
      <c r="F2" s="337">
        <v>44929</v>
      </c>
      <c r="G2" s="337"/>
      <c r="H2" s="78"/>
    </row>
    <row r="3" spans="1:18" ht="37.5" customHeight="1" thickBot="1">
      <c r="K3" s="338" t="s">
        <v>328</v>
      </c>
      <c r="L3" s="338"/>
      <c r="M3" s="338"/>
      <c r="N3" s="338"/>
      <c r="O3" s="338" t="s">
        <v>328</v>
      </c>
      <c r="P3" s="338"/>
      <c r="Q3" s="338"/>
      <c r="R3" s="338"/>
    </row>
    <row r="4" spans="1:18" ht="15" customHeight="1" thickBot="1">
      <c r="A4" s="40"/>
      <c r="K4" s="54" t="s">
        <v>913</v>
      </c>
      <c r="L4" s="52"/>
      <c r="M4" s="53"/>
      <c r="N4" s="53"/>
      <c r="O4" s="75" t="s">
        <v>914</v>
      </c>
      <c r="P4" s="75"/>
      <c r="Q4" s="75"/>
      <c r="R4" s="57"/>
    </row>
    <row r="5" spans="1:18" s="28" customFormat="1" ht="15" customHeight="1" thickBot="1">
      <c r="A5" s="40"/>
      <c r="B5" s="31"/>
      <c r="C5" s="21"/>
      <c r="D5" s="40"/>
      <c r="E5" s="190"/>
      <c r="F5" s="77"/>
      <c r="G5" s="77"/>
      <c r="H5" s="77"/>
      <c r="I5" s="77"/>
      <c r="J5" s="154"/>
      <c r="K5" s="55" t="s">
        <v>54</v>
      </c>
      <c r="L5" s="51">
        <v>44910</v>
      </c>
      <c r="M5" s="53"/>
      <c r="N5" s="53"/>
      <c r="O5" s="76" t="s">
        <v>54</v>
      </c>
      <c r="P5" s="56">
        <v>44566</v>
      </c>
      <c r="Q5" s="56"/>
      <c r="R5" s="56"/>
    </row>
    <row r="6" spans="1:18" s="30" customFormat="1" ht="15" customHeight="1" thickBot="1">
      <c r="A6" s="41"/>
      <c r="B6" s="22"/>
      <c r="C6" s="22"/>
      <c r="D6" s="41"/>
      <c r="E6" s="10"/>
      <c r="F6" s="79"/>
      <c r="G6" s="79"/>
      <c r="H6" s="79"/>
      <c r="I6" s="79"/>
      <c r="J6" s="167"/>
      <c r="K6" s="220" t="s">
        <v>55</v>
      </c>
      <c r="L6" s="221">
        <v>44565</v>
      </c>
      <c r="M6" s="53"/>
      <c r="N6" s="53"/>
      <c r="O6" s="212" t="s">
        <v>55</v>
      </c>
      <c r="P6" s="213">
        <v>44584</v>
      </c>
      <c r="Q6" s="213"/>
      <c r="R6" s="213"/>
    </row>
    <row r="7" spans="1:18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498</v>
      </c>
      <c r="G7" s="12" t="s">
        <v>44</v>
      </c>
      <c r="H7" s="74" t="s">
        <v>561</v>
      </c>
      <c r="I7" s="74" t="s">
        <v>148</v>
      </c>
      <c r="J7" s="157" t="s">
        <v>327</v>
      </c>
      <c r="K7" s="214" t="s">
        <v>396</v>
      </c>
      <c r="L7" s="215" t="s">
        <v>53</v>
      </c>
      <c r="M7" s="215" t="s">
        <v>61</v>
      </c>
      <c r="N7" s="216" t="s">
        <v>326</v>
      </c>
      <c r="O7" s="214" t="s">
        <v>396</v>
      </c>
      <c r="P7" s="215" t="s">
        <v>53</v>
      </c>
      <c r="Q7" s="215" t="s">
        <v>61</v>
      </c>
      <c r="R7" s="216" t="s">
        <v>326</v>
      </c>
    </row>
    <row r="8" spans="1:18" s="5" customFormat="1" ht="12.75" customHeight="1" thickBot="1">
      <c r="A8" s="112" t="s">
        <v>438</v>
      </c>
      <c r="B8" s="92" t="s">
        <v>73</v>
      </c>
      <c r="C8" s="207" t="s">
        <v>460</v>
      </c>
      <c r="D8" s="93">
        <v>3.33</v>
      </c>
      <c r="E8" s="94" t="s">
        <v>439</v>
      </c>
      <c r="F8" s="99">
        <v>4499</v>
      </c>
      <c r="G8" s="146">
        <v>2999</v>
      </c>
      <c r="H8" s="146">
        <v>0</v>
      </c>
      <c r="I8" s="153">
        <f t="shared" ref="I8:I25" si="0">IFERROR(G8-H8,G8)</f>
        <v>2999</v>
      </c>
      <c r="J8" s="169">
        <f t="shared" ref="J8:J25" si="1">IFERROR((F8-I8)/F8, " ")</f>
        <v>0.33340742387197153</v>
      </c>
      <c r="K8" s="229">
        <v>4499</v>
      </c>
      <c r="L8" s="95">
        <v>0</v>
      </c>
      <c r="M8" s="96">
        <f t="shared" ref="M8:M25" si="2">I8-L8</f>
        <v>2999</v>
      </c>
      <c r="N8" s="104">
        <f>(K8-M8)/K8</f>
        <v>0.33340742387197153</v>
      </c>
      <c r="O8" s="105">
        <v>4499</v>
      </c>
      <c r="P8" s="97">
        <v>0</v>
      </c>
      <c r="Q8" s="98">
        <f t="shared" ref="Q8:Q25" si="3">M8-P8</f>
        <v>2999</v>
      </c>
      <c r="R8" s="106">
        <f>(O8-Q8)/O8</f>
        <v>0.33340742387197153</v>
      </c>
    </row>
    <row r="9" spans="1:18" s="5" customFormat="1" ht="12.75" customHeight="1" thickBot="1">
      <c r="A9" s="112" t="s">
        <v>440</v>
      </c>
      <c r="B9" s="92" t="s">
        <v>73</v>
      </c>
      <c r="C9" s="207" t="s">
        <v>460</v>
      </c>
      <c r="D9" s="93">
        <v>3.33</v>
      </c>
      <c r="E9" s="94" t="s">
        <v>441</v>
      </c>
      <c r="F9" s="99">
        <v>9499</v>
      </c>
      <c r="G9" s="146">
        <v>6035</v>
      </c>
      <c r="H9" s="146">
        <v>0</v>
      </c>
      <c r="I9" s="153">
        <f t="shared" si="0"/>
        <v>6035</v>
      </c>
      <c r="J9" s="169">
        <f t="shared" si="1"/>
        <v>0.36466996525950102</v>
      </c>
      <c r="K9" s="229">
        <v>9499</v>
      </c>
      <c r="L9" s="95">
        <v>0</v>
      </c>
      <c r="M9" s="96">
        <f t="shared" si="2"/>
        <v>6035</v>
      </c>
      <c r="N9" s="104">
        <f t="shared" ref="N9:N25" si="4">(K9-M9)/K9</f>
        <v>0.36466996525950102</v>
      </c>
      <c r="O9" s="105">
        <v>9499</v>
      </c>
      <c r="P9" s="97">
        <v>0</v>
      </c>
      <c r="Q9" s="98">
        <f t="shared" si="3"/>
        <v>6035</v>
      </c>
      <c r="R9" s="106">
        <f t="shared" ref="R9:R25" si="5">(O9-Q9)/O9</f>
        <v>0.36466996525950102</v>
      </c>
    </row>
    <row r="10" spans="1:18" s="5" customFormat="1" ht="12.75" customHeight="1" thickBot="1">
      <c r="A10" s="112" t="s">
        <v>461</v>
      </c>
      <c r="B10" s="92" t="s">
        <v>75</v>
      </c>
      <c r="C10" s="207" t="s">
        <v>460</v>
      </c>
      <c r="D10" s="93">
        <v>0.71</v>
      </c>
      <c r="E10" s="94" t="s">
        <v>442</v>
      </c>
      <c r="F10" s="99">
        <v>1299</v>
      </c>
      <c r="G10" s="146">
        <v>787</v>
      </c>
      <c r="H10" s="146">
        <v>0</v>
      </c>
      <c r="I10" s="153">
        <f t="shared" si="0"/>
        <v>787</v>
      </c>
      <c r="J10" s="169">
        <f t="shared" si="1"/>
        <v>0.39414934565050036</v>
      </c>
      <c r="K10" s="229">
        <v>1299</v>
      </c>
      <c r="L10" s="95">
        <v>0</v>
      </c>
      <c r="M10" s="96">
        <f t="shared" si="2"/>
        <v>787</v>
      </c>
      <c r="N10" s="104">
        <f t="shared" si="4"/>
        <v>0.39414934565050036</v>
      </c>
      <c r="O10" s="105">
        <v>1299</v>
      </c>
      <c r="P10" s="97">
        <v>0</v>
      </c>
      <c r="Q10" s="98">
        <f t="shared" si="3"/>
        <v>787</v>
      </c>
      <c r="R10" s="106">
        <f t="shared" si="5"/>
        <v>0.39414934565050036</v>
      </c>
    </row>
    <row r="11" spans="1:18" s="5" customFormat="1" ht="12.75" customHeight="1" thickBot="1">
      <c r="A11" s="112" t="s">
        <v>443</v>
      </c>
      <c r="B11" s="92" t="s">
        <v>77</v>
      </c>
      <c r="C11" s="207" t="s">
        <v>460</v>
      </c>
      <c r="D11" s="93">
        <v>1.19</v>
      </c>
      <c r="E11" s="94" t="s">
        <v>444</v>
      </c>
      <c r="F11" s="99">
        <v>2899</v>
      </c>
      <c r="G11" s="146">
        <v>1875</v>
      </c>
      <c r="H11" s="146">
        <v>0</v>
      </c>
      <c r="I11" s="153">
        <f t="shared" si="0"/>
        <v>1875</v>
      </c>
      <c r="J11" s="169">
        <f t="shared" si="1"/>
        <v>0.35322525008623662</v>
      </c>
      <c r="K11" s="229">
        <v>2899</v>
      </c>
      <c r="L11" s="95">
        <v>0</v>
      </c>
      <c r="M11" s="96">
        <f t="shared" si="2"/>
        <v>1875</v>
      </c>
      <c r="N11" s="104">
        <f t="shared" si="4"/>
        <v>0.35322525008623662</v>
      </c>
      <c r="O11" s="105">
        <v>2899</v>
      </c>
      <c r="P11" s="97">
        <v>0</v>
      </c>
      <c r="Q11" s="98">
        <f t="shared" si="3"/>
        <v>1875</v>
      </c>
      <c r="R11" s="106">
        <f t="shared" si="5"/>
        <v>0.35322525008623662</v>
      </c>
    </row>
    <row r="12" spans="1:18" s="5" customFormat="1" ht="12.75" customHeight="1" thickBot="1">
      <c r="A12" s="112" t="s">
        <v>445</v>
      </c>
      <c r="B12" s="92" t="s">
        <v>77</v>
      </c>
      <c r="C12" s="207" t="s">
        <v>460</v>
      </c>
      <c r="D12" s="93">
        <v>1.19</v>
      </c>
      <c r="E12" s="94" t="s">
        <v>446</v>
      </c>
      <c r="F12" s="99">
        <v>2999</v>
      </c>
      <c r="G12" s="146">
        <v>2100</v>
      </c>
      <c r="H12" s="146">
        <v>0</v>
      </c>
      <c r="I12" s="153">
        <f t="shared" si="0"/>
        <v>2100</v>
      </c>
      <c r="J12" s="169">
        <f t="shared" si="1"/>
        <v>0.29976658886295432</v>
      </c>
      <c r="K12" s="229">
        <v>2999</v>
      </c>
      <c r="L12" s="95">
        <v>0</v>
      </c>
      <c r="M12" s="96">
        <f t="shared" si="2"/>
        <v>2100</v>
      </c>
      <c r="N12" s="104">
        <f t="shared" si="4"/>
        <v>0.29976658886295432</v>
      </c>
      <c r="O12" s="105">
        <v>2999</v>
      </c>
      <c r="P12" s="97">
        <v>0</v>
      </c>
      <c r="Q12" s="98">
        <f t="shared" si="3"/>
        <v>2100</v>
      </c>
      <c r="R12" s="106">
        <f t="shared" si="5"/>
        <v>0.29976658886295432</v>
      </c>
    </row>
    <row r="13" spans="1:18" s="5" customFormat="1" ht="12.75" customHeight="1" thickBot="1">
      <c r="A13" s="112" t="s">
        <v>200</v>
      </c>
      <c r="B13" s="92" t="s">
        <v>77</v>
      </c>
      <c r="C13" s="91"/>
      <c r="D13" s="93" t="s">
        <v>269</v>
      </c>
      <c r="E13" s="94" t="s">
        <v>257</v>
      </c>
      <c r="F13" s="99">
        <v>3899</v>
      </c>
      <c r="G13" s="146">
        <v>2835</v>
      </c>
      <c r="H13" s="146">
        <v>0</v>
      </c>
      <c r="I13" s="153">
        <f t="shared" si="0"/>
        <v>2835</v>
      </c>
      <c r="J13" s="169">
        <f t="shared" si="1"/>
        <v>0.27289048473967686</v>
      </c>
      <c r="K13" s="229">
        <v>3899</v>
      </c>
      <c r="L13" s="95">
        <v>0</v>
      </c>
      <c r="M13" s="96">
        <f t="shared" si="2"/>
        <v>2835</v>
      </c>
      <c r="N13" s="104">
        <f t="shared" si="4"/>
        <v>0.27289048473967686</v>
      </c>
      <c r="O13" s="105">
        <v>3899</v>
      </c>
      <c r="P13" s="97">
        <v>0</v>
      </c>
      <c r="Q13" s="98">
        <f t="shared" si="3"/>
        <v>2835</v>
      </c>
      <c r="R13" s="106">
        <f t="shared" si="5"/>
        <v>0.27289048473967686</v>
      </c>
    </row>
    <row r="14" spans="1:18" s="5" customFormat="1" ht="12.75" customHeight="1">
      <c r="A14" s="191" t="s">
        <v>46</v>
      </c>
      <c r="B14" s="32" t="s">
        <v>77</v>
      </c>
      <c r="C14" s="6"/>
      <c r="D14" s="44">
        <v>0.14000000000000001</v>
      </c>
      <c r="E14" s="7" t="s">
        <v>258</v>
      </c>
      <c r="F14" s="73">
        <v>1449</v>
      </c>
      <c r="G14" s="80">
        <v>770</v>
      </c>
      <c r="H14" s="80">
        <v>0</v>
      </c>
      <c r="I14" s="150">
        <f t="shared" si="0"/>
        <v>770</v>
      </c>
      <c r="J14" s="160">
        <f t="shared" si="1"/>
        <v>0.46859903381642515</v>
      </c>
      <c r="K14" s="230">
        <v>1449</v>
      </c>
      <c r="L14" s="86">
        <v>0</v>
      </c>
      <c r="M14" s="89">
        <f t="shared" si="2"/>
        <v>770</v>
      </c>
      <c r="N14" s="14">
        <f t="shared" si="4"/>
        <v>0.46859903381642515</v>
      </c>
      <c r="O14" s="87">
        <v>1449</v>
      </c>
      <c r="P14" s="88">
        <v>0</v>
      </c>
      <c r="Q14" s="90">
        <f t="shared" si="3"/>
        <v>770</v>
      </c>
      <c r="R14" s="19">
        <f t="shared" si="5"/>
        <v>0.46859903381642515</v>
      </c>
    </row>
    <row r="15" spans="1:18" s="5" customFormat="1" ht="12.75" customHeight="1" thickBot="1">
      <c r="A15" s="192" t="s">
        <v>45</v>
      </c>
      <c r="B15" s="34" t="s">
        <v>77</v>
      </c>
      <c r="C15" s="8"/>
      <c r="D15" s="43">
        <v>0.18</v>
      </c>
      <c r="E15" s="2" t="s">
        <v>259</v>
      </c>
      <c r="F15" s="72">
        <v>1549</v>
      </c>
      <c r="G15" s="82">
        <v>888</v>
      </c>
      <c r="H15" s="82">
        <v>0</v>
      </c>
      <c r="I15" s="149">
        <f t="shared" si="0"/>
        <v>888</v>
      </c>
      <c r="J15" s="159">
        <f t="shared" si="1"/>
        <v>0.42672692059393158</v>
      </c>
      <c r="K15" s="231">
        <v>1549</v>
      </c>
      <c r="L15" s="66">
        <v>0</v>
      </c>
      <c r="M15" s="67">
        <f t="shared" si="2"/>
        <v>888</v>
      </c>
      <c r="N15" s="16">
        <f t="shared" si="4"/>
        <v>0.42672692059393158</v>
      </c>
      <c r="O15" s="68">
        <v>1549</v>
      </c>
      <c r="P15" s="69">
        <v>0</v>
      </c>
      <c r="Q15" s="70">
        <f t="shared" si="3"/>
        <v>888</v>
      </c>
      <c r="R15" s="18">
        <f t="shared" si="5"/>
        <v>0.42672692059393158</v>
      </c>
    </row>
    <row r="16" spans="1:18" s="5" customFormat="1" ht="12.75" customHeight="1">
      <c r="A16" s="193" t="s">
        <v>47</v>
      </c>
      <c r="B16" s="35" t="s">
        <v>77</v>
      </c>
      <c r="C16" s="4"/>
      <c r="D16" s="42">
        <v>0.22</v>
      </c>
      <c r="E16" s="36" t="s">
        <v>260</v>
      </c>
      <c r="F16" s="71">
        <v>1349</v>
      </c>
      <c r="G16" s="81">
        <v>888</v>
      </c>
      <c r="H16" s="81">
        <v>0</v>
      </c>
      <c r="I16" s="148">
        <f t="shared" si="0"/>
        <v>888</v>
      </c>
      <c r="J16" s="158">
        <f t="shared" si="1"/>
        <v>0.34173461823573015</v>
      </c>
      <c r="K16" s="232">
        <v>1349</v>
      </c>
      <c r="L16" s="59">
        <v>0</v>
      </c>
      <c r="M16" s="60">
        <f t="shared" si="2"/>
        <v>888</v>
      </c>
      <c r="N16" s="15">
        <f t="shared" si="4"/>
        <v>0.34173461823573015</v>
      </c>
      <c r="O16" s="61">
        <v>1349</v>
      </c>
      <c r="P16" s="62">
        <v>0</v>
      </c>
      <c r="Q16" s="63">
        <f t="shared" si="3"/>
        <v>888</v>
      </c>
      <c r="R16" s="17">
        <f t="shared" si="5"/>
        <v>0.34173461823573015</v>
      </c>
    </row>
    <row r="17" spans="1:18" s="5" customFormat="1" ht="12.75" customHeight="1" thickBot="1">
      <c r="A17" s="192" t="s">
        <v>48</v>
      </c>
      <c r="B17" s="34" t="s">
        <v>77</v>
      </c>
      <c r="C17" s="8"/>
      <c r="D17" s="43">
        <v>0.27</v>
      </c>
      <c r="E17" s="2" t="s">
        <v>261</v>
      </c>
      <c r="F17" s="72">
        <v>1549</v>
      </c>
      <c r="G17" s="82">
        <v>1043</v>
      </c>
      <c r="H17" s="82">
        <v>0</v>
      </c>
      <c r="I17" s="149">
        <f t="shared" si="0"/>
        <v>1043</v>
      </c>
      <c r="J17" s="159">
        <f t="shared" si="1"/>
        <v>0.32666236281471916</v>
      </c>
      <c r="K17" s="231">
        <v>1549</v>
      </c>
      <c r="L17" s="66">
        <v>0</v>
      </c>
      <c r="M17" s="67">
        <f t="shared" si="2"/>
        <v>1043</v>
      </c>
      <c r="N17" s="16">
        <f t="shared" si="4"/>
        <v>0.32666236281471916</v>
      </c>
      <c r="O17" s="68">
        <v>1549</v>
      </c>
      <c r="P17" s="69">
        <v>0</v>
      </c>
      <c r="Q17" s="70">
        <f t="shared" si="3"/>
        <v>1043</v>
      </c>
      <c r="R17" s="18">
        <f t="shared" si="5"/>
        <v>0.32666236281471916</v>
      </c>
    </row>
    <row r="18" spans="1:18" s="5" customFormat="1" ht="12.75" customHeight="1">
      <c r="A18" s="193" t="s">
        <v>448</v>
      </c>
      <c r="B18" s="35" t="s">
        <v>77</v>
      </c>
      <c r="C18" s="130" t="s">
        <v>460</v>
      </c>
      <c r="D18" s="42">
        <v>1.56</v>
      </c>
      <c r="E18" s="36" t="s">
        <v>449</v>
      </c>
      <c r="F18" s="71">
        <v>4099</v>
      </c>
      <c r="G18" s="81">
        <v>2939</v>
      </c>
      <c r="H18" s="81">
        <v>0</v>
      </c>
      <c r="I18" s="148">
        <f t="shared" si="0"/>
        <v>2939</v>
      </c>
      <c r="J18" s="158">
        <f t="shared" si="1"/>
        <v>0.28299585264698707</v>
      </c>
      <c r="K18" s="232">
        <v>4099</v>
      </c>
      <c r="L18" s="59">
        <v>0</v>
      </c>
      <c r="M18" s="60">
        <f t="shared" si="2"/>
        <v>2939</v>
      </c>
      <c r="N18" s="15">
        <f t="shared" si="4"/>
        <v>0.28299585264698707</v>
      </c>
      <c r="O18" s="61">
        <v>4099</v>
      </c>
      <c r="P18" s="62">
        <v>0</v>
      </c>
      <c r="Q18" s="63">
        <f t="shared" si="3"/>
        <v>2939</v>
      </c>
      <c r="R18" s="17">
        <f t="shared" si="5"/>
        <v>0.28299585264698707</v>
      </c>
    </row>
    <row r="19" spans="1:18" s="5" customFormat="1" ht="12.75" customHeight="1">
      <c r="A19" s="195" t="s">
        <v>447</v>
      </c>
      <c r="B19" s="177" t="s">
        <v>77</v>
      </c>
      <c r="C19" s="130" t="s">
        <v>460</v>
      </c>
      <c r="D19" s="178">
        <v>0.79</v>
      </c>
      <c r="E19" s="179" t="s">
        <v>450</v>
      </c>
      <c r="F19" s="180">
        <v>2999</v>
      </c>
      <c r="G19" s="184">
        <v>2165</v>
      </c>
      <c r="H19" s="184">
        <v>0</v>
      </c>
      <c r="I19" s="182">
        <f t="shared" si="0"/>
        <v>2165</v>
      </c>
      <c r="J19" s="183">
        <f t="shared" si="1"/>
        <v>0.27809269756585531</v>
      </c>
      <c r="K19" s="295">
        <v>2999</v>
      </c>
      <c r="L19" s="296">
        <v>0</v>
      </c>
      <c r="M19" s="297">
        <f t="shared" si="2"/>
        <v>2165</v>
      </c>
      <c r="N19" s="298">
        <f t="shared" si="4"/>
        <v>0.27809269756585531</v>
      </c>
      <c r="O19" s="299">
        <v>2999</v>
      </c>
      <c r="P19" s="292">
        <v>0</v>
      </c>
      <c r="Q19" s="293">
        <f t="shared" si="3"/>
        <v>2165</v>
      </c>
      <c r="R19" s="294">
        <f t="shared" si="5"/>
        <v>0.27809269756585531</v>
      </c>
    </row>
    <row r="20" spans="1:18" s="5" customFormat="1" ht="12.75" customHeight="1" thickBot="1">
      <c r="A20" s="192" t="s">
        <v>463</v>
      </c>
      <c r="B20" s="34" t="s">
        <v>77</v>
      </c>
      <c r="C20" s="131" t="s">
        <v>460</v>
      </c>
      <c r="D20" s="43" t="s">
        <v>269</v>
      </c>
      <c r="E20" s="2" t="s">
        <v>462</v>
      </c>
      <c r="F20" s="72">
        <v>4299</v>
      </c>
      <c r="G20" s="82">
        <v>3094</v>
      </c>
      <c r="H20" s="82">
        <v>0</v>
      </c>
      <c r="I20" s="149">
        <f t="shared" si="0"/>
        <v>3094</v>
      </c>
      <c r="J20" s="159">
        <f t="shared" si="1"/>
        <v>0.2802977436613166</v>
      </c>
      <c r="K20" s="231">
        <v>4299</v>
      </c>
      <c r="L20" s="66">
        <v>0</v>
      </c>
      <c r="M20" s="67">
        <f t="shared" si="2"/>
        <v>3094</v>
      </c>
      <c r="N20" s="16">
        <f t="shared" si="4"/>
        <v>0.2802977436613166</v>
      </c>
      <c r="O20" s="68">
        <v>4299</v>
      </c>
      <c r="P20" s="69">
        <v>0</v>
      </c>
      <c r="Q20" s="70">
        <f t="shared" si="3"/>
        <v>3094</v>
      </c>
      <c r="R20" s="18">
        <f t="shared" si="5"/>
        <v>0.2802977436613166</v>
      </c>
    </row>
    <row r="21" spans="1:18" s="5" customFormat="1" ht="12.75" customHeight="1">
      <c r="A21" s="191" t="s">
        <v>123</v>
      </c>
      <c r="B21" s="32" t="s">
        <v>77</v>
      </c>
      <c r="C21" s="6"/>
      <c r="D21" s="44" t="s">
        <v>269</v>
      </c>
      <c r="E21" s="7" t="s">
        <v>249</v>
      </c>
      <c r="F21" s="73">
        <v>1099</v>
      </c>
      <c r="G21" s="80">
        <v>735</v>
      </c>
      <c r="H21" s="80">
        <v>0</v>
      </c>
      <c r="I21" s="150">
        <f t="shared" si="0"/>
        <v>735</v>
      </c>
      <c r="J21" s="160">
        <f t="shared" si="1"/>
        <v>0.33121019108280253</v>
      </c>
      <c r="K21" s="235">
        <v>1099</v>
      </c>
      <c r="L21" s="86">
        <v>0</v>
      </c>
      <c r="M21" s="89">
        <f t="shared" si="2"/>
        <v>735</v>
      </c>
      <c r="N21" s="14">
        <f t="shared" si="4"/>
        <v>0.33121019108280253</v>
      </c>
      <c r="O21" s="234">
        <v>1099</v>
      </c>
      <c r="P21" s="88">
        <v>0</v>
      </c>
      <c r="Q21" s="90">
        <f t="shared" si="3"/>
        <v>735</v>
      </c>
      <c r="R21" s="19">
        <f t="shared" si="5"/>
        <v>0.33121019108280253</v>
      </c>
    </row>
    <row r="22" spans="1:18" s="5" customFormat="1" ht="12.75" customHeight="1" thickBot="1">
      <c r="A22" s="38" t="s">
        <v>124</v>
      </c>
      <c r="B22" s="34" t="s">
        <v>77</v>
      </c>
      <c r="C22" s="8"/>
      <c r="D22" s="43" t="s">
        <v>269</v>
      </c>
      <c r="E22" s="2" t="s">
        <v>250</v>
      </c>
      <c r="F22" s="72">
        <v>1199</v>
      </c>
      <c r="G22" s="82">
        <v>850</v>
      </c>
      <c r="H22" s="82">
        <v>0</v>
      </c>
      <c r="I22" s="149">
        <f t="shared" si="0"/>
        <v>850</v>
      </c>
      <c r="J22" s="159">
        <f t="shared" si="1"/>
        <v>0.29107589658048372</v>
      </c>
      <c r="K22" s="233">
        <v>1199</v>
      </c>
      <c r="L22" s="66">
        <v>0</v>
      </c>
      <c r="M22" s="67">
        <f t="shared" si="2"/>
        <v>850</v>
      </c>
      <c r="N22" s="16">
        <f t="shared" si="4"/>
        <v>0.29107589658048372</v>
      </c>
      <c r="O22" s="211">
        <v>1199</v>
      </c>
      <c r="P22" s="69">
        <v>0</v>
      </c>
      <c r="Q22" s="70">
        <f t="shared" si="3"/>
        <v>850</v>
      </c>
      <c r="R22" s="18">
        <f t="shared" si="5"/>
        <v>0.29107589658048372</v>
      </c>
    </row>
    <row r="23" spans="1:18" s="5" customFormat="1" ht="12.75" customHeight="1" thickBot="1">
      <c r="A23" s="38" t="s">
        <v>908</v>
      </c>
      <c r="B23" s="34" t="s">
        <v>76</v>
      </c>
      <c r="C23" s="208"/>
      <c r="D23" s="43" t="s">
        <v>269</v>
      </c>
      <c r="E23" s="2" t="s">
        <v>909</v>
      </c>
      <c r="F23" s="72">
        <v>849</v>
      </c>
      <c r="G23" s="82">
        <v>580</v>
      </c>
      <c r="H23" s="82">
        <v>0</v>
      </c>
      <c r="I23" s="149">
        <f t="shared" si="0"/>
        <v>580</v>
      </c>
      <c r="J23" s="159">
        <f t="shared" si="1"/>
        <v>0.31684334511189632</v>
      </c>
      <c r="K23" s="231">
        <v>799</v>
      </c>
      <c r="L23" s="66">
        <v>0</v>
      </c>
      <c r="M23" s="67">
        <f t="shared" si="2"/>
        <v>580</v>
      </c>
      <c r="N23" s="16">
        <f t="shared" si="4"/>
        <v>0.27409261576971217</v>
      </c>
      <c r="O23" s="68">
        <v>799</v>
      </c>
      <c r="P23" s="69">
        <v>0</v>
      </c>
      <c r="Q23" s="70">
        <f t="shared" si="3"/>
        <v>580</v>
      </c>
      <c r="R23" s="18">
        <f t="shared" si="5"/>
        <v>0.27409261576971217</v>
      </c>
    </row>
    <row r="24" spans="1:18" s="5" customFormat="1" ht="12.75" customHeight="1">
      <c r="A24" s="39" t="s">
        <v>321</v>
      </c>
      <c r="B24" s="32" t="s">
        <v>63</v>
      </c>
      <c r="C24" s="139"/>
      <c r="D24" s="44" t="s">
        <v>269</v>
      </c>
      <c r="E24" s="7" t="s">
        <v>323</v>
      </c>
      <c r="F24" s="73">
        <v>2899</v>
      </c>
      <c r="G24" s="80">
        <v>2012</v>
      </c>
      <c r="H24" s="80">
        <v>48</v>
      </c>
      <c r="I24" s="150">
        <f t="shared" si="0"/>
        <v>1964</v>
      </c>
      <c r="J24" s="160">
        <f t="shared" si="1"/>
        <v>0.32252500862366335</v>
      </c>
      <c r="K24" s="230">
        <v>2899</v>
      </c>
      <c r="L24" s="86">
        <v>0</v>
      </c>
      <c r="M24" s="89">
        <f t="shared" si="2"/>
        <v>1964</v>
      </c>
      <c r="N24" s="14">
        <f t="shared" si="4"/>
        <v>0.32252500862366335</v>
      </c>
      <c r="O24" s="87">
        <v>2899</v>
      </c>
      <c r="P24" s="88">
        <v>0</v>
      </c>
      <c r="Q24" s="90">
        <f t="shared" si="3"/>
        <v>1964</v>
      </c>
      <c r="R24" s="19">
        <f t="shared" si="5"/>
        <v>0.32252500862366335</v>
      </c>
    </row>
    <row r="25" spans="1:18" s="5" customFormat="1" ht="12.75" customHeight="1" thickBot="1">
      <c r="A25" s="38" t="s">
        <v>322</v>
      </c>
      <c r="B25" s="34" t="s">
        <v>63</v>
      </c>
      <c r="C25" s="131"/>
      <c r="D25" s="43" t="s">
        <v>269</v>
      </c>
      <c r="E25" s="2" t="s">
        <v>324</v>
      </c>
      <c r="F25" s="72">
        <v>2999</v>
      </c>
      <c r="G25" s="82">
        <v>2084</v>
      </c>
      <c r="H25" s="82">
        <v>50</v>
      </c>
      <c r="I25" s="149">
        <f t="shared" si="0"/>
        <v>2034</v>
      </c>
      <c r="J25" s="159">
        <f t="shared" si="1"/>
        <v>0.32177392464154719</v>
      </c>
      <c r="K25" s="231">
        <v>2999</v>
      </c>
      <c r="L25" s="66">
        <v>0</v>
      </c>
      <c r="M25" s="67">
        <f t="shared" si="2"/>
        <v>2034</v>
      </c>
      <c r="N25" s="16">
        <f t="shared" si="4"/>
        <v>0.32177392464154719</v>
      </c>
      <c r="O25" s="68">
        <v>2999</v>
      </c>
      <c r="P25" s="69">
        <v>0</v>
      </c>
      <c r="Q25" s="70">
        <f t="shared" si="3"/>
        <v>2034</v>
      </c>
      <c r="R25" s="18">
        <f t="shared" si="5"/>
        <v>0.32177392464154719</v>
      </c>
    </row>
  </sheetData>
  <sortState ref="A42:H43">
    <sortCondition ref="A43"/>
  </sortState>
  <mergeCells count="3">
    <mergeCell ref="F2:G2"/>
    <mergeCell ref="K3:N3"/>
    <mergeCell ref="O3:R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166"/>
  <sheetViews>
    <sheetView workbookViewId="0">
      <selection activeCell="D168" sqref="D168"/>
    </sheetView>
  </sheetViews>
  <sheetFormatPr defaultRowHeight="15"/>
  <cols>
    <col min="1" max="1" width="48" style="305" customWidth="1"/>
    <col min="2" max="2" width="12.28515625" style="305" customWidth="1"/>
    <col min="3" max="3" width="13" style="305" customWidth="1"/>
    <col min="4" max="4" width="82.28515625" style="305" customWidth="1"/>
    <col min="5" max="5" width="32.28515625" style="305" customWidth="1"/>
    <col min="6" max="6" width="22.28515625" style="305" customWidth="1"/>
    <col min="7" max="7" width="19.5703125" style="305" customWidth="1"/>
    <col min="8" max="8" width="13" style="305" customWidth="1"/>
    <col min="9" max="9" width="20.140625" style="305" customWidth="1"/>
    <col min="10" max="16384" width="9.140625" style="305"/>
  </cols>
  <sheetData>
    <row r="1" spans="1:9" ht="15.75">
      <c r="A1" s="304" t="s">
        <v>562</v>
      </c>
      <c r="B1" s="304" t="s">
        <v>563</v>
      </c>
      <c r="C1" s="304" t="s">
        <v>564</v>
      </c>
      <c r="D1" s="304" t="s">
        <v>565</v>
      </c>
      <c r="E1" s="304" t="s">
        <v>566</v>
      </c>
      <c r="F1" s="304" t="s">
        <v>567</v>
      </c>
      <c r="G1" s="304" t="s">
        <v>568</v>
      </c>
      <c r="H1" s="304" t="s">
        <v>569</v>
      </c>
      <c r="I1" s="304" t="s">
        <v>570</v>
      </c>
    </row>
    <row r="2" spans="1:9" ht="25.5" hidden="1">
      <c r="A2" s="306" t="s">
        <v>571</v>
      </c>
      <c r="B2" s="307">
        <v>42725</v>
      </c>
      <c r="C2" s="307">
        <v>42858</v>
      </c>
      <c r="D2" s="308" t="s">
        <v>572</v>
      </c>
      <c r="E2" s="308"/>
      <c r="F2" s="308"/>
      <c r="G2" s="309"/>
      <c r="H2" s="308"/>
      <c r="I2" s="308" t="s">
        <v>573</v>
      </c>
    </row>
    <row r="3" spans="1:9" ht="51" hidden="1">
      <c r="A3" s="306" t="s">
        <v>574</v>
      </c>
      <c r="B3" s="307">
        <v>42725</v>
      </c>
      <c r="C3" s="307">
        <v>42837</v>
      </c>
      <c r="D3" s="308" t="s">
        <v>575</v>
      </c>
      <c r="E3" s="308"/>
      <c r="F3" s="308"/>
      <c r="G3" s="309"/>
      <c r="H3" s="308"/>
      <c r="I3" s="308" t="s">
        <v>576</v>
      </c>
    </row>
    <row r="4" spans="1:9" ht="51" hidden="1">
      <c r="A4" s="306" t="s">
        <v>577</v>
      </c>
      <c r="B4" s="307">
        <v>42725</v>
      </c>
      <c r="C4" s="307">
        <v>42837</v>
      </c>
      <c r="D4" s="308" t="s">
        <v>578</v>
      </c>
      <c r="E4" s="308"/>
      <c r="F4" s="308"/>
      <c r="G4" s="309"/>
      <c r="H4" s="308"/>
      <c r="I4" s="308" t="s">
        <v>573</v>
      </c>
    </row>
    <row r="5" spans="1:9" ht="51" hidden="1">
      <c r="A5" s="306" t="s">
        <v>579</v>
      </c>
      <c r="B5" s="307">
        <v>42736</v>
      </c>
      <c r="C5" s="307">
        <v>42916</v>
      </c>
      <c r="D5" s="308" t="s">
        <v>580</v>
      </c>
      <c r="E5" s="308"/>
      <c r="F5" s="308"/>
      <c r="G5" s="309"/>
      <c r="H5" s="308"/>
      <c r="I5" s="308" t="s">
        <v>573</v>
      </c>
    </row>
    <row r="6" spans="1:9" ht="25.5" hidden="1">
      <c r="A6" s="306" t="s">
        <v>581</v>
      </c>
      <c r="B6" s="307">
        <v>42774</v>
      </c>
      <c r="C6" s="307">
        <v>42837</v>
      </c>
      <c r="D6" s="308" t="s">
        <v>582</v>
      </c>
      <c r="E6" s="308"/>
      <c r="F6" s="308"/>
      <c r="G6" s="309"/>
      <c r="H6" s="308"/>
      <c r="I6" s="308" t="s">
        <v>573</v>
      </c>
    </row>
    <row r="7" spans="1:9" hidden="1">
      <c r="A7" s="306" t="s">
        <v>583</v>
      </c>
      <c r="B7" s="307">
        <v>42802</v>
      </c>
      <c r="C7" s="307">
        <v>42864</v>
      </c>
      <c r="D7" s="308" t="s">
        <v>584</v>
      </c>
      <c r="E7" s="308"/>
      <c r="F7" s="308"/>
      <c r="G7" s="309"/>
      <c r="H7" s="308"/>
      <c r="I7" s="308" t="s">
        <v>573</v>
      </c>
    </row>
    <row r="8" spans="1:9" ht="25.5" hidden="1">
      <c r="A8" s="306" t="s">
        <v>585</v>
      </c>
      <c r="B8" s="307">
        <v>42816</v>
      </c>
      <c r="C8" s="307">
        <v>42893</v>
      </c>
      <c r="D8" s="308" t="s">
        <v>586</v>
      </c>
      <c r="E8" s="308"/>
      <c r="F8" s="308"/>
      <c r="G8" s="309"/>
      <c r="H8" s="308"/>
      <c r="I8" s="308" t="s">
        <v>576</v>
      </c>
    </row>
    <row r="9" spans="1:9" ht="63.75" hidden="1">
      <c r="A9" s="306" t="s">
        <v>587</v>
      </c>
      <c r="B9" s="307">
        <v>42838</v>
      </c>
      <c r="C9" s="307">
        <v>42928</v>
      </c>
      <c r="D9" s="308" t="s">
        <v>588</v>
      </c>
      <c r="E9" s="308"/>
      <c r="F9" s="308"/>
      <c r="G9" s="309"/>
      <c r="H9" s="308"/>
      <c r="I9" s="308" t="s">
        <v>576</v>
      </c>
    </row>
    <row r="10" spans="1:9" ht="25.5" hidden="1">
      <c r="A10" s="306" t="s">
        <v>589</v>
      </c>
      <c r="B10" s="307">
        <v>42872</v>
      </c>
      <c r="C10" s="307">
        <v>42928</v>
      </c>
      <c r="D10" s="308" t="s">
        <v>590</v>
      </c>
      <c r="E10" s="308"/>
      <c r="F10" s="308"/>
      <c r="G10" s="309"/>
      <c r="H10" s="308"/>
      <c r="I10" s="308" t="s">
        <v>576</v>
      </c>
    </row>
    <row r="11" spans="1:9" hidden="1">
      <c r="A11" s="306" t="s">
        <v>591</v>
      </c>
      <c r="B11" s="307">
        <v>42872</v>
      </c>
      <c r="C11" s="307">
        <v>42928</v>
      </c>
      <c r="D11" s="308" t="s">
        <v>592</v>
      </c>
      <c r="E11" s="308"/>
      <c r="F11" s="308"/>
      <c r="G11" s="309"/>
      <c r="H11" s="308"/>
      <c r="I11" s="308" t="s">
        <v>576</v>
      </c>
    </row>
    <row r="12" spans="1:9" ht="25.5" hidden="1">
      <c r="A12" s="306" t="s">
        <v>593</v>
      </c>
      <c r="B12" s="307">
        <v>42872</v>
      </c>
      <c r="C12" s="307">
        <v>42928</v>
      </c>
      <c r="D12" s="308" t="s">
        <v>594</v>
      </c>
      <c r="E12" s="308"/>
      <c r="F12" s="308"/>
      <c r="G12" s="309"/>
      <c r="H12" s="308"/>
      <c r="I12" s="308" t="s">
        <v>573</v>
      </c>
    </row>
    <row r="13" spans="1:9" hidden="1">
      <c r="A13" s="306" t="s">
        <v>595</v>
      </c>
      <c r="B13" s="307">
        <v>42900</v>
      </c>
      <c r="C13" s="307">
        <v>43069</v>
      </c>
      <c r="D13" s="308" t="s">
        <v>596</v>
      </c>
      <c r="E13" s="308"/>
      <c r="F13" s="308"/>
      <c r="G13" s="309"/>
      <c r="H13" s="308"/>
      <c r="I13" s="308" t="s">
        <v>576</v>
      </c>
    </row>
    <row r="14" spans="1:9" ht="51" hidden="1">
      <c r="A14" s="306" t="s">
        <v>597</v>
      </c>
      <c r="B14" s="307">
        <v>42917</v>
      </c>
      <c r="C14" s="307">
        <v>43100</v>
      </c>
      <c r="D14" s="308" t="s">
        <v>580</v>
      </c>
      <c r="E14" s="308"/>
      <c r="F14" s="308"/>
      <c r="G14" s="309"/>
      <c r="H14" s="308"/>
      <c r="I14" s="308" t="s">
        <v>573</v>
      </c>
    </row>
    <row r="15" spans="1:9" ht="38.25" hidden="1">
      <c r="A15" s="306" t="s">
        <v>598</v>
      </c>
      <c r="B15" s="307">
        <v>42929</v>
      </c>
      <c r="C15" s="307">
        <v>43033</v>
      </c>
      <c r="D15" s="308" t="s">
        <v>599</v>
      </c>
      <c r="E15" s="308"/>
      <c r="F15" s="308"/>
      <c r="G15" s="309"/>
      <c r="H15" s="308"/>
      <c r="I15" s="308" t="s">
        <v>576</v>
      </c>
    </row>
    <row r="16" spans="1:9" ht="63.75" hidden="1">
      <c r="A16" s="306" t="s">
        <v>600</v>
      </c>
      <c r="B16" s="307">
        <v>42929</v>
      </c>
      <c r="C16" s="307">
        <v>43100</v>
      </c>
      <c r="D16" s="308" t="s">
        <v>588</v>
      </c>
      <c r="E16" s="308"/>
      <c r="F16" s="308"/>
      <c r="G16" s="309"/>
      <c r="H16" s="308"/>
      <c r="I16" s="308" t="s">
        <v>576</v>
      </c>
    </row>
    <row r="17" spans="1:9" ht="25.5" hidden="1">
      <c r="A17" s="306" t="s">
        <v>601</v>
      </c>
      <c r="B17" s="307">
        <v>42936</v>
      </c>
      <c r="C17" s="307">
        <v>43026</v>
      </c>
      <c r="D17" s="308" t="s">
        <v>602</v>
      </c>
      <c r="E17" s="308"/>
      <c r="F17" s="308"/>
      <c r="G17" s="309"/>
      <c r="H17" s="308"/>
      <c r="I17" s="308" t="s">
        <v>573</v>
      </c>
    </row>
    <row r="18" spans="1:9" ht="25.5" hidden="1">
      <c r="A18" s="306" t="s">
        <v>603</v>
      </c>
      <c r="B18" s="307">
        <v>42936</v>
      </c>
      <c r="C18" s="307">
        <v>43069</v>
      </c>
      <c r="D18" s="308" t="s">
        <v>604</v>
      </c>
      <c r="E18" s="308"/>
      <c r="F18" s="308"/>
      <c r="G18" s="309"/>
      <c r="H18" s="308"/>
      <c r="I18" s="308" t="s">
        <v>573</v>
      </c>
    </row>
    <row r="19" spans="1:9" hidden="1">
      <c r="A19" s="306" t="s">
        <v>605</v>
      </c>
      <c r="B19" s="307">
        <v>42948</v>
      </c>
      <c r="C19" s="307">
        <v>43069</v>
      </c>
      <c r="D19" s="308" t="s">
        <v>592</v>
      </c>
      <c r="E19" s="308"/>
      <c r="F19" s="308"/>
      <c r="G19" s="309"/>
      <c r="H19" s="308"/>
      <c r="I19" s="308" t="s">
        <v>576</v>
      </c>
    </row>
    <row r="20" spans="1:9" hidden="1">
      <c r="A20" s="306" t="s">
        <v>606</v>
      </c>
      <c r="B20" s="307">
        <v>43016</v>
      </c>
      <c r="C20" s="307">
        <v>43033</v>
      </c>
      <c r="D20" s="308" t="s">
        <v>607</v>
      </c>
      <c r="E20" s="308"/>
      <c r="F20" s="308"/>
      <c r="G20" s="309"/>
      <c r="H20" s="308"/>
      <c r="I20" s="308" t="s">
        <v>608</v>
      </c>
    </row>
    <row r="21" spans="1:9" ht="25.5" hidden="1">
      <c r="A21" s="306" t="s">
        <v>609</v>
      </c>
      <c r="B21" s="307">
        <v>43027</v>
      </c>
      <c r="C21" s="307">
        <v>43131</v>
      </c>
      <c r="D21" s="308" t="s">
        <v>602</v>
      </c>
      <c r="E21" s="308"/>
      <c r="F21" s="308"/>
      <c r="G21" s="309"/>
      <c r="H21" s="308"/>
      <c r="I21" s="308" t="s">
        <v>573</v>
      </c>
    </row>
    <row r="22" spans="1:9" ht="25.5" hidden="1">
      <c r="A22" s="306" t="s">
        <v>610</v>
      </c>
      <c r="B22" s="307">
        <v>43034</v>
      </c>
      <c r="C22" s="307">
        <v>43069</v>
      </c>
      <c r="D22" s="308" t="s">
        <v>611</v>
      </c>
      <c r="E22" s="308"/>
      <c r="F22" s="308"/>
      <c r="G22" s="309"/>
      <c r="H22" s="308"/>
      <c r="I22" s="308" t="s">
        <v>576</v>
      </c>
    </row>
    <row r="23" spans="1:9" hidden="1">
      <c r="A23" s="306" t="s">
        <v>612</v>
      </c>
      <c r="B23" s="307">
        <v>43090</v>
      </c>
      <c r="C23" s="307">
        <v>43215</v>
      </c>
      <c r="D23" s="308" t="s">
        <v>613</v>
      </c>
      <c r="E23" s="308"/>
      <c r="F23" s="308"/>
      <c r="G23" s="310" t="s">
        <v>614</v>
      </c>
      <c r="H23" s="308"/>
      <c r="I23" s="308" t="s">
        <v>576</v>
      </c>
    </row>
    <row r="24" spans="1:9" hidden="1">
      <c r="A24" s="306" t="s">
        <v>615</v>
      </c>
      <c r="B24" s="307">
        <v>43101</v>
      </c>
      <c r="C24" s="307">
        <v>43190</v>
      </c>
      <c r="D24" s="308" t="s">
        <v>616</v>
      </c>
      <c r="E24" s="308"/>
      <c r="F24" s="308"/>
      <c r="G24" s="310" t="s">
        <v>617</v>
      </c>
      <c r="H24" s="308"/>
      <c r="I24" s="308"/>
    </row>
    <row r="25" spans="1:9" ht="63.75" hidden="1">
      <c r="A25" s="306" t="s">
        <v>618</v>
      </c>
      <c r="B25" s="307">
        <v>43101</v>
      </c>
      <c r="C25" s="307">
        <v>43465</v>
      </c>
      <c r="D25" s="308" t="s">
        <v>619</v>
      </c>
      <c r="E25" s="308"/>
      <c r="F25" s="308"/>
      <c r="G25" s="310" t="s">
        <v>614</v>
      </c>
      <c r="H25" s="308"/>
      <c r="I25" s="308" t="s">
        <v>573</v>
      </c>
    </row>
    <row r="26" spans="1:9" hidden="1">
      <c r="A26" s="306" t="s">
        <v>620</v>
      </c>
      <c r="B26" s="307">
        <v>43111</v>
      </c>
      <c r="C26" s="307">
        <v>43187</v>
      </c>
      <c r="D26" s="308" t="s">
        <v>621</v>
      </c>
      <c r="E26" s="308"/>
      <c r="F26" s="308"/>
      <c r="G26" s="310" t="s">
        <v>622</v>
      </c>
      <c r="H26" s="308"/>
      <c r="I26" s="308"/>
    </row>
    <row r="27" spans="1:9" ht="51" hidden="1">
      <c r="A27" s="306" t="s">
        <v>623</v>
      </c>
      <c r="B27" s="307">
        <v>43111</v>
      </c>
      <c r="C27" s="307">
        <v>43215</v>
      </c>
      <c r="D27" s="308" t="s">
        <v>624</v>
      </c>
      <c r="E27" s="308"/>
      <c r="F27" s="308"/>
      <c r="G27" s="310" t="s">
        <v>614</v>
      </c>
      <c r="H27" s="308"/>
      <c r="I27" s="308" t="s">
        <v>576</v>
      </c>
    </row>
    <row r="28" spans="1:9" hidden="1">
      <c r="A28" s="306" t="s">
        <v>625</v>
      </c>
      <c r="B28" s="307">
        <v>43129</v>
      </c>
      <c r="C28" s="307">
        <v>43165</v>
      </c>
      <c r="D28" s="308" t="s">
        <v>626</v>
      </c>
      <c r="E28" s="308"/>
      <c r="F28" s="308"/>
      <c r="G28" s="310" t="s">
        <v>627</v>
      </c>
      <c r="H28" s="308"/>
      <c r="I28" s="308"/>
    </row>
    <row r="29" spans="1:9" ht="25.5" hidden="1">
      <c r="A29" s="306" t="s">
        <v>628</v>
      </c>
      <c r="B29" s="307">
        <v>43139</v>
      </c>
      <c r="C29" s="307">
        <v>43215</v>
      </c>
      <c r="D29" s="308" t="s">
        <v>594</v>
      </c>
      <c r="E29" s="308"/>
      <c r="F29" s="308"/>
      <c r="G29" s="310" t="s">
        <v>614</v>
      </c>
      <c r="H29" s="308"/>
      <c r="I29" s="308" t="s">
        <v>573</v>
      </c>
    </row>
    <row r="30" spans="1:9" hidden="1">
      <c r="A30" s="306" t="s">
        <v>629</v>
      </c>
      <c r="B30" s="307">
        <v>43191</v>
      </c>
      <c r="C30" s="307">
        <v>43281</v>
      </c>
      <c r="D30" s="308" t="s">
        <v>616</v>
      </c>
      <c r="E30" s="308"/>
      <c r="F30" s="308"/>
      <c r="G30" s="310" t="s">
        <v>617</v>
      </c>
      <c r="H30" s="308"/>
      <c r="I30" s="308"/>
    </row>
    <row r="31" spans="1:9" ht="25.5" hidden="1">
      <c r="A31" s="306" t="s">
        <v>630</v>
      </c>
      <c r="B31" s="307">
        <v>43191</v>
      </c>
      <c r="C31" s="307">
        <v>43312</v>
      </c>
      <c r="D31" s="308" t="s">
        <v>631</v>
      </c>
      <c r="E31" s="308"/>
      <c r="F31" s="308"/>
      <c r="G31" s="310" t="s">
        <v>622</v>
      </c>
      <c r="H31" s="308"/>
      <c r="I31" s="308" t="s">
        <v>632</v>
      </c>
    </row>
    <row r="32" spans="1:9" hidden="1">
      <c r="A32" s="306" t="s">
        <v>633</v>
      </c>
      <c r="B32" s="307">
        <v>43195</v>
      </c>
      <c r="C32" s="307">
        <v>43215</v>
      </c>
      <c r="D32" s="308" t="s">
        <v>634</v>
      </c>
      <c r="E32" s="308"/>
      <c r="F32" s="308"/>
      <c r="G32" s="310" t="s">
        <v>622</v>
      </c>
      <c r="H32" s="308"/>
      <c r="I32" s="308"/>
    </row>
    <row r="33" spans="1:9" ht="25.5" hidden="1">
      <c r="A33" s="306" t="s">
        <v>635</v>
      </c>
      <c r="B33" s="307">
        <v>43195</v>
      </c>
      <c r="C33" s="307">
        <v>43236</v>
      </c>
      <c r="D33" s="308" t="s">
        <v>636</v>
      </c>
      <c r="E33" s="308"/>
      <c r="F33" s="308"/>
      <c r="G33" s="310" t="s">
        <v>637</v>
      </c>
      <c r="H33" s="308"/>
      <c r="I33" s="308" t="s">
        <v>608</v>
      </c>
    </row>
    <row r="34" spans="1:9" hidden="1">
      <c r="A34" s="306" t="s">
        <v>638</v>
      </c>
      <c r="B34" s="307">
        <v>43195</v>
      </c>
      <c r="C34" s="307">
        <v>43292</v>
      </c>
      <c r="D34" s="308" t="s">
        <v>639</v>
      </c>
      <c r="E34" s="308"/>
      <c r="F34" s="308"/>
      <c r="G34" s="310" t="s">
        <v>622</v>
      </c>
      <c r="H34" s="308"/>
      <c r="I34" s="308"/>
    </row>
    <row r="35" spans="1:9" ht="38.25" hidden="1">
      <c r="A35" s="306" t="s">
        <v>640</v>
      </c>
      <c r="B35" s="307">
        <v>43230</v>
      </c>
      <c r="C35" s="307">
        <v>43292</v>
      </c>
      <c r="D35" s="308" t="s">
        <v>641</v>
      </c>
      <c r="E35" s="308"/>
      <c r="F35" s="308"/>
      <c r="G35" s="310" t="s">
        <v>614</v>
      </c>
      <c r="H35" s="308"/>
      <c r="I35" s="308" t="s">
        <v>576</v>
      </c>
    </row>
    <row r="36" spans="1:9" ht="25.5" hidden="1">
      <c r="A36" s="306" t="s">
        <v>623</v>
      </c>
      <c r="B36" s="307">
        <v>43230</v>
      </c>
      <c r="C36" s="307">
        <v>43292</v>
      </c>
      <c r="D36" s="308" t="s">
        <v>642</v>
      </c>
      <c r="E36" s="308"/>
      <c r="F36" s="308"/>
      <c r="G36" s="310" t="s">
        <v>614</v>
      </c>
      <c r="H36" s="308"/>
      <c r="I36" s="308" t="s">
        <v>576</v>
      </c>
    </row>
    <row r="37" spans="1:9" ht="38.25" hidden="1">
      <c r="A37" s="306" t="s">
        <v>643</v>
      </c>
      <c r="B37" s="307">
        <v>43230</v>
      </c>
      <c r="C37" s="307">
        <v>43292</v>
      </c>
      <c r="D37" s="308" t="s">
        <v>644</v>
      </c>
      <c r="E37" s="308"/>
      <c r="F37" s="308"/>
      <c r="G37" s="310" t="s">
        <v>614</v>
      </c>
      <c r="H37" s="308"/>
      <c r="I37" s="308" t="s">
        <v>573</v>
      </c>
    </row>
    <row r="38" spans="1:9" ht="25.5" hidden="1">
      <c r="A38" s="306" t="s">
        <v>645</v>
      </c>
      <c r="B38" s="307">
        <v>43271</v>
      </c>
      <c r="C38" s="307">
        <v>43334</v>
      </c>
      <c r="D38" s="308" t="s">
        <v>646</v>
      </c>
      <c r="E38" s="308"/>
      <c r="F38" s="308"/>
      <c r="G38" s="310" t="s">
        <v>614</v>
      </c>
      <c r="H38" s="308"/>
      <c r="I38" s="308" t="s">
        <v>573</v>
      </c>
    </row>
    <row r="39" spans="1:9" hidden="1">
      <c r="A39" s="306" t="s">
        <v>647</v>
      </c>
      <c r="B39" s="307">
        <v>43282</v>
      </c>
      <c r="C39" s="307">
        <v>43373</v>
      </c>
      <c r="D39" s="308" t="s">
        <v>616</v>
      </c>
      <c r="E39" s="308"/>
      <c r="F39" s="308"/>
      <c r="G39" s="310" t="s">
        <v>617</v>
      </c>
      <c r="H39" s="308"/>
      <c r="I39" s="308"/>
    </row>
    <row r="40" spans="1:9" hidden="1">
      <c r="A40" s="306" t="s">
        <v>648</v>
      </c>
      <c r="B40" s="307">
        <v>43287</v>
      </c>
      <c r="C40" s="307">
        <v>43341</v>
      </c>
      <c r="D40" s="308" t="s">
        <v>626</v>
      </c>
      <c r="E40" s="308"/>
      <c r="F40" s="308"/>
      <c r="G40" s="310" t="s">
        <v>627</v>
      </c>
      <c r="H40" s="308"/>
      <c r="I40" s="308"/>
    </row>
    <row r="41" spans="1:9" ht="25.5" hidden="1">
      <c r="A41" s="306" t="s">
        <v>635</v>
      </c>
      <c r="B41" s="307">
        <v>43293</v>
      </c>
      <c r="C41" s="307">
        <v>43334</v>
      </c>
      <c r="D41" s="308" t="s">
        <v>649</v>
      </c>
      <c r="E41" s="308"/>
      <c r="F41" s="308"/>
      <c r="G41" s="310" t="s">
        <v>637</v>
      </c>
      <c r="H41" s="308"/>
      <c r="I41" s="308" t="s">
        <v>650</v>
      </c>
    </row>
    <row r="42" spans="1:9" hidden="1">
      <c r="A42" s="306" t="s">
        <v>612</v>
      </c>
      <c r="B42" s="307">
        <v>43300</v>
      </c>
      <c r="C42" s="307">
        <v>43390</v>
      </c>
      <c r="D42" s="308" t="s">
        <v>651</v>
      </c>
      <c r="E42" s="308"/>
      <c r="F42" s="308"/>
      <c r="G42" s="310" t="s">
        <v>614</v>
      </c>
      <c r="H42" s="308"/>
      <c r="I42" s="308" t="s">
        <v>576</v>
      </c>
    </row>
    <row r="43" spans="1:9" ht="25.5" hidden="1">
      <c r="A43" s="306" t="s">
        <v>623</v>
      </c>
      <c r="B43" s="307">
        <v>43300</v>
      </c>
      <c r="C43" s="307">
        <v>43355</v>
      </c>
      <c r="D43" s="308" t="s">
        <v>642</v>
      </c>
      <c r="E43" s="308"/>
      <c r="F43" s="308"/>
      <c r="G43" s="310" t="s">
        <v>614</v>
      </c>
      <c r="H43" s="308"/>
      <c r="I43" s="308" t="s">
        <v>576</v>
      </c>
    </row>
    <row r="44" spans="1:9" ht="38.25" hidden="1">
      <c r="A44" s="306" t="s">
        <v>652</v>
      </c>
      <c r="B44" s="307">
        <v>43300</v>
      </c>
      <c r="C44" s="307">
        <v>43390</v>
      </c>
      <c r="D44" s="308" t="s">
        <v>644</v>
      </c>
      <c r="E44" s="308"/>
      <c r="F44" s="308"/>
      <c r="G44" s="310" t="s">
        <v>614</v>
      </c>
      <c r="H44" s="308"/>
      <c r="I44" s="308"/>
    </row>
    <row r="45" spans="1:9" hidden="1">
      <c r="A45" s="306" t="s">
        <v>653</v>
      </c>
      <c r="B45" s="307">
        <v>43300</v>
      </c>
      <c r="C45" s="307">
        <v>43390</v>
      </c>
      <c r="D45" s="308" t="s">
        <v>639</v>
      </c>
      <c r="E45" s="308"/>
      <c r="F45" s="308"/>
      <c r="G45" s="310" t="s">
        <v>622</v>
      </c>
      <c r="H45" s="308"/>
      <c r="I45" s="308"/>
    </row>
    <row r="46" spans="1:9" hidden="1">
      <c r="A46" s="306" t="s">
        <v>654</v>
      </c>
      <c r="B46" s="307">
        <v>43300</v>
      </c>
      <c r="C46" s="307">
        <v>43390</v>
      </c>
      <c r="D46" s="308"/>
      <c r="E46" s="308"/>
      <c r="F46" s="308"/>
      <c r="G46" s="310" t="s">
        <v>614</v>
      </c>
      <c r="H46" s="308"/>
      <c r="I46" s="308"/>
    </row>
    <row r="47" spans="1:9" hidden="1">
      <c r="A47" s="306" t="s">
        <v>655</v>
      </c>
      <c r="B47" s="307">
        <v>43338</v>
      </c>
      <c r="C47" s="307">
        <v>43358</v>
      </c>
      <c r="D47" s="308"/>
      <c r="E47" s="308"/>
      <c r="F47" s="308"/>
      <c r="G47" s="310" t="s">
        <v>622</v>
      </c>
      <c r="H47" s="308"/>
      <c r="I47" s="308"/>
    </row>
    <row r="48" spans="1:9" hidden="1">
      <c r="A48" s="306" t="s">
        <v>656</v>
      </c>
      <c r="B48" s="307">
        <v>43374</v>
      </c>
      <c r="C48" s="307">
        <v>43465</v>
      </c>
      <c r="D48" s="308" t="s">
        <v>616</v>
      </c>
      <c r="E48" s="308"/>
      <c r="F48" s="308"/>
      <c r="G48" s="310" t="s">
        <v>617</v>
      </c>
      <c r="H48" s="308"/>
      <c r="I48" s="308"/>
    </row>
    <row r="49" spans="1:9" ht="25.5" hidden="1">
      <c r="A49" s="306" t="s">
        <v>657</v>
      </c>
      <c r="B49" s="307">
        <v>43397</v>
      </c>
      <c r="C49" s="307">
        <v>43433</v>
      </c>
      <c r="D49" s="308" t="s">
        <v>658</v>
      </c>
      <c r="E49" s="308"/>
      <c r="F49" s="308"/>
      <c r="G49" s="310" t="s">
        <v>614</v>
      </c>
      <c r="H49" s="308"/>
      <c r="I49" s="308" t="s">
        <v>576</v>
      </c>
    </row>
    <row r="50" spans="1:9" hidden="1">
      <c r="A50" s="306" t="s">
        <v>659</v>
      </c>
      <c r="B50" s="307">
        <v>43397</v>
      </c>
      <c r="C50" s="307">
        <v>43495</v>
      </c>
      <c r="D50" s="308" t="s">
        <v>660</v>
      </c>
      <c r="E50" s="308"/>
      <c r="F50" s="308"/>
      <c r="G50" s="310" t="s">
        <v>622</v>
      </c>
      <c r="H50" s="308"/>
      <c r="I50" s="308"/>
    </row>
    <row r="51" spans="1:9" ht="38.25" hidden="1">
      <c r="A51" s="306" t="s">
        <v>661</v>
      </c>
      <c r="B51" s="307">
        <v>43404</v>
      </c>
      <c r="C51" s="307">
        <v>43433</v>
      </c>
      <c r="D51" s="308" t="s">
        <v>644</v>
      </c>
      <c r="E51" s="308"/>
      <c r="F51" s="308"/>
      <c r="G51" s="310" t="s">
        <v>614</v>
      </c>
      <c r="H51" s="308"/>
      <c r="I51" s="308" t="s">
        <v>573</v>
      </c>
    </row>
    <row r="52" spans="1:9" ht="38.25" hidden="1">
      <c r="A52" s="306" t="s">
        <v>662</v>
      </c>
      <c r="B52" s="307">
        <v>43440</v>
      </c>
      <c r="C52" s="307">
        <v>43530</v>
      </c>
      <c r="D52" s="308" t="s">
        <v>663</v>
      </c>
      <c r="E52" s="308"/>
      <c r="F52" s="308"/>
      <c r="G52" s="310" t="s">
        <v>614</v>
      </c>
      <c r="H52" s="308"/>
      <c r="I52" s="308" t="s">
        <v>576</v>
      </c>
    </row>
    <row r="53" spans="1:9" hidden="1">
      <c r="A53" s="306" t="s">
        <v>655</v>
      </c>
      <c r="B53" s="307">
        <v>43443</v>
      </c>
      <c r="C53" s="307">
        <v>43456</v>
      </c>
      <c r="D53" s="308"/>
      <c r="E53" s="308"/>
      <c r="F53" s="308"/>
      <c r="G53" s="310" t="s">
        <v>622</v>
      </c>
      <c r="H53" s="308"/>
      <c r="I53" s="308"/>
    </row>
    <row r="54" spans="1:9" ht="76.5" hidden="1">
      <c r="A54" s="306" t="s">
        <v>664</v>
      </c>
      <c r="B54" s="307">
        <v>43466</v>
      </c>
      <c r="C54" s="307">
        <v>43830</v>
      </c>
      <c r="D54" s="308" t="s">
        <v>665</v>
      </c>
      <c r="E54" s="308"/>
      <c r="F54" s="308"/>
      <c r="G54" s="310" t="s">
        <v>614</v>
      </c>
      <c r="H54" s="308"/>
      <c r="I54" s="308" t="s">
        <v>573</v>
      </c>
    </row>
    <row r="55" spans="1:9" ht="25.5" hidden="1">
      <c r="A55" s="306" t="s">
        <v>666</v>
      </c>
      <c r="B55" s="307">
        <v>43475</v>
      </c>
      <c r="C55" s="307">
        <v>43530</v>
      </c>
      <c r="D55" s="308" t="s">
        <v>594</v>
      </c>
      <c r="E55" s="308"/>
      <c r="F55" s="308"/>
      <c r="G55" s="310" t="s">
        <v>614</v>
      </c>
      <c r="H55" s="308"/>
      <c r="I55" s="308" t="s">
        <v>573</v>
      </c>
    </row>
    <row r="56" spans="1:9" ht="25.5" hidden="1">
      <c r="A56" s="306" t="s">
        <v>667</v>
      </c>
      <c r="B56" s="307">
        <v>43510</v>
      </c>
      <c r="C56" s="307">
        <v>43579</v>
      </c>
      <c r="D56" s="308" t="s">
        <v>668</v>
      </c>
      <c r="E56" s="308"/>
      <c r="F56" s="308"/>
      <c r="G56" s="310" t="s">
        <v>614</v>
      </c>
      <c r="H56" s="308"/>
      <c r="I56" s="308" t="s">
        <v>576</v>
      </c>
    </row>
    <row r="57" spans="1:9" ht="25.5" hidden="1">
      <c r="A57" s="306" t="s">
        <v>669</v>
      </c>
      <c r="B57" s="307">
        <v>43531</v>
      </c>
      <c r="C57" s="307">
        <v>43579</v>
      </c>
      <c r="D57" s="308" t="s">
        <v>670</v>
      </c>
      <c r="E57" s="308"/>
      <c r="F57" s="308"/>
      <c r="G57" s="310" t="s">
        <v>614</v>
      </c>
      <c r="H57" s="308"/>
      <c r="I57" s="308" t="s">
        <v>576</v>
      </c>
    </row>
    <row r="58" spans="1:9" ht="25.5" hidden="1">
      <c r="A58" s="306" t="s">
        <v>671</v>
      </c>
      <c r="B58" s="307">
        <v>43531</v>
      </c>
      <c r="C58" s="307">
        <v>43579</v>
      </c>
      <c r="D58" s="308" t="s">
        <v>594</v>
      </c>
      <c r="E58" s="308"/>
      <c r="F58" s="308"/>
      <c r="G58" s="310" t="s">
        <v>614</v>
      </c>
      <c r="H58" s="308"/>
      <c r="I58" s="308" t="s">
        <v>573</v>
      </c>
    </row>
    <row r="59" spans="1:9" ht="38.25" hidden="1">
      <c r="A59" s="306" t="s">
        <v>662</v>
      </c>
      <c r="B59" s="307">
        <v>43587</v>
      </c>
      <c r="C59" s="307">
        <v>43634</v>
      </c>
      <c r="D59" s="308" t="s">
        <v>663</v>
      </c>
      <c r="E59" s="308"/>
      <c r="F59" s="308"/>
      <c r="G59" s="310" t="s">
        <v>614</v>
      </c>
      <c r="H59" s="308"/>
      <c r="I59" s="308" t="s">
        <v>576</v>
      </c>
    </row>
    <row r="60" spans="1:9" ht="38.25" hidden="1">
      <c r="A60" s="306" t="s">
        <v>672</v>
      </c>
      <c r="B60" s="307">
        <v>43587</v>
      </c>
      <c r="C60" s="307">
        <v>43656</v>
      </c>
      <c r="D60" s="308" t="s">
        <v>673</v>
      </c>
      <c r="E60" s="308"/>
      <c r="F60" s="308"/>
      <c r="G60" s="310" t="s">
        <v>614</v>
      </c>
      <c r="H60" s="308"/>
      <c r="I60" s="308" t="s">
        <v>573</v>
      </c>
    </row>
    <row r="61" spans="1:9" ht="25.5" hidden="1">
      <c r="A61" s="306" t="s">
        <v>667</v>
      </c>
      <c r="B61" s="307">
        <v>43601</v>
      </c>
      <c r="C61" s="307">
        <v>43656</v>
      </c>
      <c r="D61" s="308" t="s">
        <v>668</v>
      </c>
      <c r="E61" s="308"/>
      <c r="F61" s="308"/>
      <c r="G61" s="310" t="s">
        <v>614</v>
      </c>
      <c r="H61" s="308"/>
      <c r="I61" s="308" t="s">
        <v>576</v>
      </c>
    </row>
    <row r="62" spans="1:9" ht="25.5" hidden="1">
      <c r="A62" s="306" t="s">
        <v>674</v>
      </c>
      <c r="B62" s="307">
        <v>43635</v>
      </c>
      <c r="C62" s="307">
        <v>43656</v>
      </c>
      <c r="D62" s="308" t="s">
        <v>675</v>
      </c>
      <c r="E62" s="308"/>
      <c r="F62" s="308"/>
      <c r="G62" s="310" t="s">
        <v>614</v>
      </c>
      <c r="H62" s="308"/>
      <c r="I62" s="308" t="s">
        <v>576</v>
      </c>
    </row>
    <row r="63" spans="1:9" ht="38.25" hidden="1">
      <c r="A63" s="306" t="s">
        <v>676</v>
      </c>
      <c r="B63" s="307">
        <v>43635</v>
      </c>
      <c r="C63" s="307">
        <v>43830</v>
      </c>
      <c r="D63" s="308" t="s">
        <v>677</v>
      </c>
      <c r="E63" s="308" t="s">
        <v>678</v>
      </c>
      <c r="F63" s="308" t="s">
        <v>679</v>
      </c>
      <c r="G63" s="310" t="s">
        <v>614</v>
      </c>
      <c r="H63" s="308"/>
      <c r="I63" s="308" t="s">
        <v>576</v>
      </c>
    </row>
    <row r="64" spans="1:9" ht="51" hidden="1">
      <c r="A64" s="306" t="s">
        <v>680</v>
      </c>
      <c r="B64" s="307">
        <v>43657</v>
      </c>
      <c r="C64" s="307">
        <v>43698</v>
      </c>
      <c r="D64" s="308" t="s">
        <v>681</v>
      </c>
      <c r="E64" s="308" t="s">
        <v>682</v>
      </c>
      <c r="F64" s="308" t="s">
        <v>683</v>
      </c>
      <c r="G64" s="310" t="s">
        <v>614</v>
      </c>
      <c r="H64" s="308"/>
      <c r="I64" s="308" t="s">
        <v>576</v>
      </c>
    </row>
    <row r="65" spans="1:9" ht="25.5" hidden="1">
      <c r="A65" s="306" t="s">
        <v>671</v>
      </c>
      <c r="B65" s="307">
        <v>43664</v>
      </c>
      <c r="C65" s="307">
        <v>43738</v>
      </c>
      <c r="D65" s="308" t="s">
        <v>594</v>
      </c>
      <c r="E65" s="308" t="s">
        <v>684</v>
      </c>
      <c r="F65" s="308" t="s">
        <v>685</v>
      </c>
      <c r="G65" s="310" t="s">
        <v>614</v>
      </c>
      <c r="H65" s="308"/>
      <c r="I65" s="308" t="s">
        <v>573</v>
      </c>
    </row>
    <row r="66" spans="1:9" hidden="1">
      <c r="A66" s="306" t="s">
        <v>686</v>
      </c>
      <c r="B66" s="307">
        <v>43699</v>
      </c>
      <c r="C66" s="307">
        <v>43719</v>
      </c>
      <c r="D66" s="308" t="s">
        <v>687</v>
      </c>
      <c r="E66" s="308" t="s">
        <v>688</v>
      </c>
      <c r="F66" s="308" t="s">
        <v>689</v>
      </c>
      <c r="G66" s="310" t="s">
        <v>622</v>
      </c>
      <c r="H66" s="308"/>
      <c r="I66" s="308" t="s">
        <v>573</v>
      </c>
    </row>
    <row r="67" spans="1:9" hidden="1">
      <c r="A67" s="306" t="s">
        <v>690</v>
      </c>
      <c r="B67" s="307">
        <v>43699</v>
      </c>
      <c r="C67" s="307">
        <v>43754</v>
      </c>
      <c r="D67" s="308" t="s">
        <v>691</v>
      </c>
      <c r="E67" s="311">
        <v>150</v>
      </c>
      <c r="F67" s="308" t="s">
        <v>692</v>
      </c>
      <c r="G67" s="310" t="s">
        <v>614</v>
      </c>
      <c r="H67" s="308"/>
      <c r="I67" s="308" t="s">
        <v>576</v>
      </c>
    </row>
    <row r="68" spans="1:9" ht="76.5" hidden="1">
      <c r="A68" s="306" t="s">
        <v>662</v>
      </c>
      <c r="B68" s="307">
        <v>43699</v>
      </c>
      <c r="C68" s="307">
        <v>43764</v>
      </c>
      <c r="D68" s="308" t="s">
        <v>693</v>
      </c>
      <c r="E68" s="308" t="s">
        <v>682</v>
      </c>
      <c r="F68" s="308" t="s">
        <v>679</v>
      </c>
      <c r="G68" s="310" t="s">
        <v>614</v>
      </c>
      <c r="H68" s="308"/>
      <c r="I68" s="308" t="s">
        <v>576</v>
      </c>
    </row>
    <row r="69" spans="1:9" ht="38.25" hidden="1">
      <c r="A69" s="306" t="s">
        <v>694</v>
      </c>
      <c r="B69" s="307">
        <v>43699</v>
      </c>
      <c r="C69" s="307">
        <v>43830</v>
      </c>
      <c r="D69" s="308" t="s">
        <v>695</v>
      </c>
      <c r="E69" s="308" t="s">
        <v>696</v>
      </c>
      <c r="F69" s="308" t="s">
        <v>697</v>
      </c>
      <c r="G69" s="310" t="s">
        <v>614</v>
      </c>
      <c r="H69" s="308"/>
      <c r="I69" s="308" t="s">
        <v>576</v>
      </c>
    </row>
    <row r="70" spans="1:9" ht="25.5" hidden="1">
      <c r="A70" s="306" t="s">
        <v>698</v>
      </c>
      <c r="B70" s="307">
        <v>43734</v>
      </c>
      <c r="C70" s="307">
        <v>43754</v>
      </c>
      <c r="D70" s="308" t="s">
        <v>699</v>
      </c>
      <c r="E70" s="308" t="s">
        <v>700</v>
      </c>
      <c r="F70" s="308" t="s">
        <v>689</v>
      </c>
      <c r="G70" s="310" t="s">
        <v>622</v>
      </c>
      <c r="H70" s="308"/>
      <c r="I70" s="308" t="s">
        <v>573</v>
      </c>
    </row>
    <row r="71" spans="1:9" ht="25.5" hidden="1">
      <c r="A71" s="306" t="s">
        <v>671</v>
      </c>
      <c r="B71" s="307">
        <v>43739</v>
      </c>
      <c r="C71" s="307">
        <v>43830</v>
      </c>
      <c r="D71" s="308" t="s">
        <v>701</v>
      </c>
      <c r="E71" s="308" t="s">
        <v>684</v>
      </c>
      <c r="F71" s="308" t="s">
        <v>685</v>
      </c>
      <c r="G71" s="310" t="s">
        <v>614</v>
      </c>
      <c r="H71" s="308"/>
      <c r="I71" s="308" t="s">
        <v>573</v>
      </c>
    </row>
    <row r="72" spans="1:9" ht="38.25" hidden="1">
      <c r="A72" s="306" t="s">
        <v>702</v>
      </c>
      <c r="B72" s="307">
        <v>43770</v>
      </c>
      <c r="C72" s="307">
        <v>43830</v>
      </c>
      <c r="D72" s="308" t="s">
        <v>703</v>
      </c>
      <c r="E72" s="308" t="s">
        <v>704</v>
      </c>
      <c r="F72" s="308" t="s">
        <v>705</v>
      </c>
      <c r="G72" s="310" t="s">
        <v>622</v>
      </c>
      <c r="H72" s="308"/>
      <c r="I72" s="308" t="s">
        <v>706</v>
      </c>
    </row>
    <row r="73" spans="1:9" hidden="1">
      <c r="A73" s="306" t="s">
        <v>690</v>
      </c>
      <c r="B73" s="307">
        <v>43775</v>
      </c>
      <c r="C73" s="307">
        <v>43804</v>
      </c>
      <c r="D73" s="308" t="s">
        <v>691</v>
      </c>
      <c r="E73" s="311">
        <v>150</v>
      </c>
      <c r="F73" s="308" t="s">
        <v>692</v>
      </c>
      <c r="G73" s="310" t="s">
        <v>614</v>
      </c>
      <c r="H73" s="308"/>
      <c r="I73" s="308" t="s">
        <v>576</v>
      </c>
    </row>
    <row r="74" spans="1:9" ht="25.5" hidden="1">
      <c r="A74" s="306" t="s">
        <v>707</v>
      </c>
      <c r="B74" s="307">
        <v>43775</v>
      </c>
      <c r="C74" s="307">
        <v>43804</v>
      </c>
      <c r="D74" s="308" t="s">
        <v>708</v>
      </c>
      <c r="E74" s="308" t="s">
        <v>709</v>
      </c>
      <c r="F74" s="308" t="s">
        <v>679</v>
      </c>
      <c r="G74" s="310" t="s">
        <v>614</v>
      </c>
      <c r="H74" s="308"/>
      <c r="I74" s="308" t="s">
        <v>576</v>
      </c>
    </row>
    <row r="75" spans="1:9" ht="38.25" hidden="1">
      <c r="A75" s="306" t="s">
        <v>710</v>
      </c>
      <c r="B75" s="307">
        <v>43818</v>
      </c>
      <c r="C75" s="307">
        <v>43957</v>
      </c>
      <c r="D75" s="308" t="s">
        <v>711</v>
      </c>
      <c r="E75" s="308" t="s">
        <v>712</v>
      </c>
      <c r="F75" s="308" t="s">
        <v>713</v>
      </c>
      <c r="G75" s="310" t="s">
        <v>614</v>
      </c>
      <c r="H75" s="308" t="s">
        <v>714</v>
      </c>
      <c r="I75" s="308" t="s">
        <v>576</v>
      </c>
    </row>
    <row r="76" spans="1:9" ht="25.5" hidden="1">
      <c r="A76" s="306" t="s">
        <v>715</v>
      </c>
      <c r="B76" s="307">
        <v>43831</v>
      </c>
      <c r="C76" s="307">
        <v>43922</v>
      </c>
      <c r="D76" s="308" t="s">
        <v>716</v>
      </c>
      <c r="E76" s="308" t="s">
        <v>717</v>
      </c>
      <c r="F76" s="308" t="s">
        <v>718</v>
      </c>
      <c r="G76" s="310" t="s">
        <v>614</v>
      </c>
      <c r="H76" s="308" t="s">
        <v>714</v>
      </c>
      <c r="I76" s="308" t="s">
        <v>576</v>
      </c>
    </row>
    <row r="77" spans="1:9" ht="63.75" hidden="1">
      <c r="A77" s="306" t="s">
        <v>719</v>
      </c>
      <c r="B77" s="307">
        <v>43831</v>
      </c>
      <c r="C77" s="307">
        <v>44196</v>
      </c>
      <c r="D77" s="308" t="s">
        <v>720</v>
      </c>
      <c r="E77" s="308" t="s">
        <v>721</v>
      </c>
      <c r="F77" s="308" t="s">
        <v>722</v>
      </c>
      <c r="G77" s="310" t="s">
        <v>614</v>
      </c>
      <c r="H77" s="308" t="s">
        <v>714</v>
      </c>
      <c r="I77" s="308" t="s">
        <v>573</v>
      </c>
    </row>
    <row r="78" spans="1:9" ht="25.5" hidden="1">
      <c r="A78" s="306" t="s">
        <v>723</v>
      </c>
      <c r="B78" s="307">
        <v>43832</v>
      </c>
      <c r="C78" s="307">
        <v>43915</v>
      </c>
      <c r="D78" s="308" t="s">
        <v>724</v>
      </c>
      <c r="E78" s="308" t="s">
        <v>684</v>
      </c>
      <c r="F78" s="308" t="s">
        <v>685</v>
      </c>
      <c r="G78" s="310" t="s">
        <v>614</v>
      </c>
      <c r="H78" s="308" t="s">
        <v>714</v>
      </c>
      <c r="I78" s="308" t="s">
        <v>573</v>
      </c>
    </row>
    <row r="79" spans="1:9" hidden="1">
      <c r="A79" s="306" t="s">
        <v>725</v>
      </c>
      <c r="B79" s="307">
        <v>43832</v>
      </c>
      <c r="C79" s="307">
        <v>43922</v>
      </c>
      <c r="D79" s="308" t="s">
        <v>691</v>
      </c>
      <c r="E79" s="311">
        <v>150</v>
      </c>
      <c r="F79" s="308" t="s">
        <v>692</v>
      </c>
      <c r="G79" s="310" t="s">
        <v>614</v>
      </c>
      <c r="H79" s="308" t="s">
        <v>714</v>
      </c>
      <c r="I79" s="308" t="s">
        <v>576</v>
      </c>
    </row>
    <row r="80" spans="1:9" hidden="1">
      <c r="A80" s="306" t="s">
        <v>726</v>
      </c>
      <c r="B80" s="307">
        <v>43832</v>
      </c>
      <c r="C80" s="307">
        <v>43922</v>
      </c>
      <c r="D80" s="308" t="s">
        <v>727</v>
      </c>
      <c r="E80" s="308" t="s">
        <v>728</v>
      </c>
      <c r="F80" s="308" t="s">
        <v>689</v>
      </c>
      <c r="G80" s="310" t="s">
        <v>622</v>
      </c>
      <c r="H80" s="308" t="s">
        <v>714</v>
      </c>
      <c r="I80" s="308" t="s">
        <v>573</v>
      </c>
    </row>
    <row r="81" spans="1:9" ht="38.25" hidden="1">
      <c r="A81" s="306" t="s">
        <v>729</v>
      </c>
      <c r="B81" s="307">
        <v>43832</v>
      </c>
      <c r="C81" s="307">
        <v>43922</v>
      </c>
      <c r="D81" s="308" t="s">
        <v>695</v>
      </c>
      <c r="E81" s="308" t="s">
        <v>730</v>
      </c>
      <c r="F81" s="308" t="s">
        <v>697</v>
      </c>
      <c r="G81" s="310" t="s">
        <v>614</v>
      </c>
      <c r="H81" s="308" t="s">
        <v>714</v>
      </c>
      <c r="I81" s="308" t="s">
        <v>576</v>
      </c>
    </row>
    <row r="82" spans="1:9" ht="25.5" hidden="1">
      <c r="A82" s="306" t="s">
        <v>731</v>
      </c>
      <c r="B82" s="307">
        <v>43888</v>
      </c>
      <c r="C82" s="307">
        <v>43985</v>
      </c>
      <c r="D82" s="308" t="s">
        <v>732</v>
      </c>
      <c r="E82" s="308" t="s">
        <v>728</v>
      </c>
      <c r="F82" s="308" t="s">
        <v>705</v>
      </c>
      <c r="G82" s="310" t="s">
        <v>622</v>
      </c>
      <c r="H82" s="308" t="s">
        <v>733</v>
      </c>
      <c r="I82" s="308" t="s">
        <v>576</v>
      </c>
    </row>
    <row r="83" spans="1:9" ht="25.5" hidden="1">
      <c r="A83" s="306" t="s">
        <v>734</v>
      </c>
      <c r="B83" s="307">
        <v>43888</v>
      </c>
      <c r="C83" s="307">
        <v>43936</v>
      </c>
      <c r="D83" s="308" t="s">
        <v>735</v>
      </c>
      <c r="E83" s="308" t="s">
        <v>736</v>
      </c>
      <c r="F83" s="308" t="s">
        <v>737</v>
      </c>
      <c r="G83" s="310" t="s">
        <v>622</v>
      </c>
      <c r="H83" s="308" t="s">
        <v>733</v>
      </c>
      <c r="I83" s="308" t="s">
        <v>576</v>
      </c>
    </row>
    <row r="84" spans="1:9" ht="25.5" hidden="1">
      <c r="A84" s="306" t="s">
        <v>738</v>
      </c>
      <c r="B84" s="307">
        <v>43922</v>
      </c>
      <c r="C84" s="307">
        <v>44037</v>
      </c>
      <c r="D84" s="308" t="s">
        <v>724</v>
      </c>
      <c r="E84" s="308" t="s">
        <v>684</v>
      </c>
      <c r="F84" s="308" t="s">
        <v>685</v>
      </c>
      <c r="G84" s="310" t="s">
        <v>614</v>
      </c>
      <c r="H84" s="308" t="s">
        <v>714</v>
      </c>
      <c r="I84" s="308" t="s">
        <v>573</v>
      </c>
    </row>
    <row r="85" spans="1:9" ht="25.5" hidden="1">
      <c r="A85" s="306" t="s">
        <v>739</v>
      </c>
      <c r="B85" s="307">
        <v>43923</v>
      </c>
      <c r="C85" s="307">
        <v>44196</v>
      </c>
      <c r="D85" s="308" t="s">
        <v>740</v>
      </c>
      <c r="E85" s="311">
        <v>1000</v>
      </c>
      <c r="F85" s="308" t="s">
        <v>741</v>
      </c>
      <c r="G85" s="310" t="s">
        <v>614</v>
      </c>
      <c r="H85" s="308" t="s">
        <v>714</v>
      </c>
      <c r="I85" s="308" t="s">
        <v>576</v>
      </c>
    </row>
    <row r="86" spans="1:9" hidden="1">
      <c r="A86" s="306" t="s">
        <v>742</v>
      </c>
      <c r="B86" s="307">
        <v>43937</v>
      </c>
      <c r="C86" s="307">
        <v>44020</v>
      </c>
      <c r="D86" s="308" t="s">
        <v>691</v>
      </c>
      <c r="E86" s="311">
        <v>150</v>
      </c>
      <c r="F86" s="308" t="s">
        <v>692</v>
      </c>
      <c r="G86" s="310" t="s">
        <v>614</v>
      </c>
      <c r="H86" s="308" t="s">
        <v>714</v>
      </c>
      <c r="I86" s="308" t="s">
        <v>576</v>
      </c>
    </row>
    <row r="87" spans="1:9" ht="51" hidden="1">
      <c r="A87" s="306" t="s">
        <v>729</v>
      </c>
      <c r="B87" s="307">
        <v>43937</v>
      </c>
      <c r="C87" s="307">
        <v>44020</v>
      </c>
      <c r="D87" s="308" t="s">
        <v>743</v>
      </c>
      <c r="E87" s="308" t="s">
        <v>744</v>
      </c>
      <c r="F87" s="308" t="s">
        <v>745</v>
      </c>
      <c r="G87" s="310" t="s">
        <v>614</v>
      </c>
      <c r="H87" s="308" t="s">
        <v>714</v>
      </c>
      <c r="I87" s="308" t="s">
        <v>576</v>
      </c>
    </row>
    <row r="88" spans="1:9" ht="76.5" hidden="1">
      <c r="A88" s="306" t="s">
        <v>746</v>
      </c>
      <c r="B88" s="307">
        <v>43937</v>
      </c>
      <c r="C88" s="307">
        <v>44034</v>
      </c>
      <c r="D88" s="308" t="s">
        <v>747</v>
      </c>
      <c r="E88" s="308" t="s">
        <v>748</v>
      </c>
      <c r="F88" s="308" t="s">
        <v>679</v>
      </c>
      <c r="G88" s="309" t="s">
        <v>622</v>
      </c>
      <c r="H88" s="308" t="s">
        <v>733</v>
      </c>
      <c r="I88" s="308" t="s">
        <v>749</v>
      </c>
    </row>
    <row r="89" spans="1:9" ht="63.75" hidden="1">
      <c r="A89" s="306" t="s">
        <v>710</v>
      </c>
      <c r="B89" s="307">
        <v>43958</v>
      </c>
      <c r="C89" s="307">
        <v>44020</v>
      </c>
      <c r="D89" s="308" t="s">
        <v>750</v>
      </c>
      <c r="E89" s="308" t="s">
        <v>751</v>
      </c>
      <c r="F89" s="308" t="s">
        <v>713</v>
      </c>
      <c r="G89" s="310" t="s">
        <v>614</v>
      </c>
      <c r="H89" s="308" t="s">
        <v>714</v>
      </c>
      <c r="I89" s="308" t="s">
        <v>576</v>
      </c>
    </row>
    <row r="90" spans="1:9" hidden="1">
      <c r="A90" s="306" t="s">
        <v>752</v>
      </c>
      <c r="B90" s="307">
        <v>43965</v>
      </c>
      <c r="C90" s="307">
        <v>43985</v>
      </c>
      <c r="D90" s="308" t="s">
        <v>753</v>
      </c>
      <c r="E90" s="312">
        <v>0.05</v>
      </c>
      <c r="F90" s="308" t="s">
        <v>754</v>
      </c>
      <c r="G90" s="310" t="s">
        <v>614</v>
      </c>
      <c r="H90" s="308" t="s">
        <v>714</v>
      </c>
      <c r="I90" s="308" t="s">
        <v>576</v>
      </c>
    </row>
    <row r="91" spans="1:9" ht="38.25" hidden="1">
      <c r="A91" s="306" t="s">
        <v>755</v>
      </c>
      <c r="B91" s="307">
        <v>43999</v>
      </c>
      <c r="C91" s="307">
        <v>44020</v>
      </c>
      <c r="D91" s="308" t="s">
        <v>756</v>
      </c>
      <c r="E91" s="308" t="s">
        <v>757</v>
      </c>
      <c r="F91" s="308" t="s">
        <v>679</v>
      </c>
      <c r="G91" s="310" t="s">
        <v>614</v>
      </c>
      <c r="H91" s="308" t="s">
        <v>714</v>
      </c>
      <c r="I91" s="308" t="s">
        <v>576</v>
      </c>
    </row>
    <row r="92" spans="1:9" ht="51" hidden="1">
      <c r="A92" s="306" t="s">
        <v>710</v>
      </c>
      <c r="B92" s="307">
        <v>44021</v>
      </c>
      <c r="C92" s="307">
        <v>44034</v>
      </c>
      <c r="D92" s="308" t="s">
        <v>758</v>
      </c>
      <c r="E92" s="308" t="s">
        <v>712</v>
      </c>
      <c r="F92" s="308" t="s">
        <v>713</v>
      </c>
      <c r="G92" s="310" t="s">
        <v>614</v>
      </c>
      <c r="H92" s="308" t="s">
        <v>714</v>
      </c>
      <c r="I92" s="308" t="s">
        <v>759</v>
      </c>
    </row>
    <row r="93" spans="1:9" hidden="1">
      <c r="A93" s="306" t="s">
        <v>760</v>
      </c>
      <c r="B93" s="307">
        <v>44021</v>
      </c>
      <c r="C93" s="307">
        <v>44055</v>
      </c>
      <c r="D93" s="308" t="s">
        <v>761</v>
      </c>
      <c r="E93" s="311">
        <v>200</v>
      </c>
      <c r="F93" s="308" t="s">
        <v>705</v>
      </c>
      <c r="G93" s="310" t="s">
        <v>614</v>
      </c>
      <c r="H93" s="308" t="s">
        <v>714</v>
      </c>
      <c r="I93" s="308" t="s">
        <v>576</v>
      </c>
    </row>
    <row r="94" spans="1:9" ht="38.25" hidden="1">
      <c r="A94" s="306" t="s">
        <v>762</v>
      </c>
      <c r="B94" s="307">
        <v>44035</v>
      </c>
      <c r="C94" s="307">
        <v>44062</v>
      </c>
      <c r="D94" s="308" t="s">
        <v>763</v>
      </c>
      <c r="E94" s="308" t="s">
        <v>764</v>
      </c>
      <c r="F94" s="308" t="s">
        <v>765</v>
      </c>
      <c r="G94" s="310" t="s">
        <v>614</v>
      </c>
      <c r="H94" s="308" t="s">
        <v>714</v>
      </c>
      <c r="I94" s="308" t="s">
        <v>759</v>
      </c>
    </row>
    <row r="95" spans="1:9" ht="25.5" hidden="1">
      <c r="A95" s="306" t="s">
        <v>738</v>
      </c>
      <c r="B95" s="307">
        <v>44042</v>
      </c>
      <c r="C95" s="307">
        <v>44104</v>
      </c>
      <c r="D95" s="308" t="s">
        <v>724</v>
      </c>
      <c r="E95" s="308" t="s">
        <v>684</v>
      </c>
      <c r="F95" s="308" t="s">
        <v>685</v>
      </c>
      <c r="G95" s="310" t="s">
        <v>614</v>
      </c>
      <c r="H95" s="308" t="s">
        <v>714</v>
      </c>
      <c r="I95" s="308" t="s">
        <v>573</v>
      </c>
    </row>
    <row r="96" spans="1:9" ht="63.75" hidden="1">
      <c r="A96" s="306" t="s">
        <v>710</v>
      </c>
      <c r="B96" s="307">
        <v>44070</v>
      </c>
      <c r="C96" s="307">
        <v>44125</v>
      </c>
      <c r="D96" s="308" t="s">
        <v>766</v>
      </c>
      <c r="E96" s="308" t="s">
        <v>767</v>
      </c>
      <c r="F96" s="308" t="s">
        <v>713</v>
      </c>
      <c r="G96" s="310" t="s">
        <v>614</v>
      </c>
      <c r="H96" s="308" t="s">
        <v>714</v>
      </c>
      <c r="I96" s="308" t="s">
        <v>759</v>
      </c>
    </row>
    <row r="97" spans="1:9" ht="63.75" hidden="1">
      <c r="A97" s="306" t="s">
        <v>746</v>
      </c>
      <c r="B97" s="307">
        <v>44105</v>
      </c>
      <c r="C97" s="307">
        <v>44168</v>
      </c>
      <c r="D97" s="308" t="s">
        <v>768</v>
      </c>
      <c r="E97" s="308" t="s">
        <v>748</v>
      </c>
      <c r="F97" s="308" t="s">
        <v>769</v>
      </c>
      <c r="G97" s="310" t="s">
        <v>622</v>
      </c>
      <c r="H97" s="308" t="s">
        <v>733</v>
      </c>
      <c r="I97" s="308" t="s">
        <v>749</v>
      </c>
    </row>
    <row r="98" spans="1:9" ht="25.5" hidden="1">
      <c r="A98" s="306" t="s">
        <v>770</v>
      </c>
      <c r="B98" s="307">
        <v>44105</v>
      </c>
      <c r="C98" s="307">
        <v>44196</v>
      </c>
      <c r="D98" s="308" t="s">
        <v>724</v>
      </c>
      <c r="E98" s="308" t="s">
        <v>684</v>
      </c>
      <c r="F98" s="308" t="s">
        <v>685</v>
      </c>
      <c r="G98" s="310" t="s">
        <v>614</v>
      </c>
      <c r="H98" s="308" t="s">
        <v>714</v>
      </c>
      <c r="I98" s="308" t="s">
        <v>573</v>
      </c>
    </row>
    <row r="99" spans="1:9" ht="25.5" hidden="1">
      <c r="A99" s="306" t="s">
        <v>771</v>
      </c>
      <c r="B99" s="307">
        <v>44105</v>
      </c>
      <c r="C99" s="307">
        <v>44137</v>
      </c>
      <c r="D99" s="308" t="s">
        <v>772</v>
      </c>
      <c r="E99" s="313">
        <v>200</v>
      </c>
      <c r="F99" s="308" t="s">
        <v>705</v>
      </c>
      <c r="G99" s="310" t="s">
        <v>614</v>
      </c>
      <c r="H99" s="308" t="s">
        <v>714</v>
      </c>
      <c r="I99" s="308" t="s">
        <v>759</v>
      </c>
    </row>
    <row r="100" spans="1:9" ht="25.5" hidden="1">
      <c r="A100" s="306" t="s">
        <v>773</v>
      </c>
      <c r="B100" s="307">
        <v>44139</v>
      </c>
      <c r="C100" s="307">
        <v>44223</v>
      </c>
      <c r="D100" s="308" t="s">
        <v>774</v>
      </c>
      <c r="E100" s="308" t="s">
        <v>775</v>
      </c>
      <c r="F100" s="308" t="s">
        <v>697</v>
      </c>
      <c r="G100" s="310" t="s">
        <v>614</v>
      </c>
      <c r="H100" s="308" t="s">
        <v>714</v>
      </c>
      <c r="I100" s="308" t="s">
        <v>759</v>
      </c>
    </row>
    <row r="101" spans="1:9" ht="63.75" hidden="1">
      <c r="A101" s="306" t="s">
        <v>776</v>
      </c>
      <c r="B101" s="307">
        <v>44139</v>
      </c>
      <c r="C101" s="307">
        <v>44168</v>
      </c>
      <c r="D101" s="308" t="s">
        <v>777</v>
      </c>
      <c r="E101" s="308" t="s">
        <v>778</v>
      </c>
      <c r="F101" s="308" t="s">
        <v>779</v>
      </c>
      <c r="G101" s="310" t="s">
        <v>614</v>
      </c>
      <c r="H101" s="308" t="s">
        <v>714</v>
      </c>
      <c r="I101" s="308" t="s">
        <v>759</v>
      </c>
    </row>
    <row r="102" spans="1:9" ht="25.5" hidden="1">
      <c r="A102" s="306" t="s">
        <v>780</v>
      </c>
      <c r="B102" s="307">
        <v>44162</v>
      </c>
      <c r="C102" s="307">
        <v>44165</v>
      </c>
      <c r="D102" s="308" t="s">
        <v>781</v>
      </c>
      <c r="E102" s="311">
        <v>200</v>
      </c>
      <c r="F102" s="308" t="s">
        <v>692</v>
      </c>
      <c r="G102" s="310" t="s">
        <v>782</v>
      </c>
      <c r="H102" s="308" t="s">
        <v>733</v>
      </c>
      <c r="I102" s="308" t="s">
        <v>759</v>
      </c>
    </row>
    <row r="103" spans="1:9" ht="25.5" hidden="1">
      <c r="A103" s="306" t="s">
        <v>770</v>
      </c>
      <c r="B103" s="307">
        <v>44203</v>
      </c>
      <c r="C103" s="307">
        <v>43921</v>
      </c>
      <c r="D103" s="308" t="s">
        <v>724</v>
      </c>
      <c r="E103" s="308" t="s">
        <v>684</v>
      </c>
      <c r="F103" s="308" t="s">
        <v>685</v>
      </c>
      <c r="G103" s="310" t="s">
        <v>614</v>
      </c>
      <c r="H103" s="308" t="s">
        <v>714</v>
      </c>
      <c r="I103" s="308" t="s">
        <v>573</v>
      </c>
    </row>
    <row r="104" spans="1:9" ht="25.5" hidden="1">
      <c r="A104" s="306" t="s">
        <v>770</v>
      </c>
      <c r="B104" s="307">
        <v>44203</v>
      </c>
      <c r="C104" s="307">
        <v>44286</v>
      </c>
      <c r="D104" s="308" t="s">
        <v>724</v>
      </c>
      <c r="E104" s="308" t="s">
        <v>684</v>
      </c>
      <c r="F104" s="308" t="s">
        <v>685</v>
      </c>
      <c r="G104" s="310" t="s">
        <v>614</v>
      </c>
      <c r="H104" s="308" t="s">
        <v>714</v>
      </c>
      <c r="I104" s="308" t="s">
        <v>573</v>
      </c>
    </row>
    <row r="105" spans="1:9" ht="25.5" hidden="1">
      <c r="A105" s="306" t="s">
        <v>783</v>
      </c>
      <c r="B105" s="307">
        <v>44203</v>
      </c>
      <c r="C105" s="307">
        <v>44434</v>
      </c>
      <c r="D105" s="308" t="s">
        <v>740</v>
      </c>
      <c r="E105" s="311">
        <v>1000</v>
      </c>
      <c r="F105" s="308" t="s">
        <v>741</v>
      </c>
      <c r="G105" s="310" t="s">
        <v>614</v>
      </c>
      <c r="H105" s="308" t="s">
        <v>714</v>
      </c>
      <c r="I105" s="308" t="s">
        <v>759</v>
      </c>
    </row>
    <row r="106" spans="1:9" ht="25.5" hidden="1">
      <c r="A106" s="306" t="s">
        <v>784</v>
      </c>
      <c r="B106" s="307">
        <v>44203</v>
      </c>
      <c r="C106" s="307">
        <v>44251</v>
      </c>
      <c r="D106" s="308" t="s">
        <v>785</v>
      </c>
      <c r="E106" s="308" t="s">
        <v>786</v>
      </c>
      <c r="F106" s="308" t="s">
        <v>705</v>
      </c>
      <c r="G106" s="310" t="s">
        <v>614</v>
      </c>
      <c r="H106" s="308" t="s">
        <v>714</v>
      </c>
      <c r="I106" s="308" t="s">
        <v>759</v>
      </c>
    </row>
    <row r="107" spans="1:9" ht="38.25" hidden="1">
      <c r="A107" s="306" t="s">
        <v>787</v>
      </c>
      <c r="B107" s="307">
        <v>44203</v>
      </c>
      <c r="C107" s="307">
        <v>44251</v>
      </c>
      <c r="D107" s="308" t="s">
        <v>788</v>
      </c>
      <c r="E107" s="308" t="s">
        <v>712</v>
      </c>
      <c r="F107" s="308" t="s">
        <v>779</v>
      </c>
      <c r="G107" s="310" t="s">
        <v>614</v>
      </c>
      <c r="H107" s="308" t="s">
        <v>714</v>
      </c>
      <c r="I107" s="308" t="s">
        <v>759</v>
      </c>
    </row>
    <row r="108" spans="1:9" hidden="1">
      <c r="A108" s="306"/>
      <c r="B108" s="310"/>
      <c r="C108" s="310"/>
      <c r="D108" s="308"/>
      <c r="E108" s="308"/>
      <c r="F108" s="308"/>
      <c r="G108" s="310"/>
      <c r="H108" s="308"/>
      <c r="I108" s="308"/>
    </row>
    <row r="109" spans="1:9" ht="63.75" hidden="1">
      <c r="A109" s="306" t="s">
        <v>789</v>
      </c>
      <c r="B109" s="307">
        <v>44197</v>
      </c>
      <c r="C109" s="307">
        <v>44377</v>
      </c>
      <c r="D109" s="308" t="s">
        <v>790</v>
      </c>
      <c r="E109" s="308" t="s">
        <v>791</v>
      </c>
      <c r="F109" s="308" t="s">
        <v>722</v>
      </c>
      <c r="G109" s="310" t="s">
        <v>614</v>
      </c>
      <c r="H109" s="308" t="s">
        <v>714</v>
      </c>
      <c r="I109" s="308" t="s">
        <v>573</v>
      </c>
    </row>
    <row r="110" spans="1:9" ht="76.5" hidden="1">
      <c r="A110" s="306" t="s">
        <v>792</v>
      </c>
      <c r="B110" s="307">
        <v>44252</v>
      </c>
      <c r="C110" s="307">
        <v>44433</v>
      </c>
      <c r="D110" s="314" t="s">
        <v>793</v>
      </c>
      <c r="E110" s="308" t="s">
        <v>748</v>
      </c>
      <c r="F110" s="308" t="s">
        <v>769</v>
      </c>
      <c r="G110" s="310" t="s">
        <v>622</v>
      </c>
      <c r="H110" s="308" t="s">
        <v>733</v>
      </c>
      <c r="I110" s="308" t="s">
        <v>749</v>
      </c>
    </row>
    <row r="111" spans="1:9" ht="38.25" hidden="1">
      <c r="A111" s="306" t="s">
        <v>787</v>
      </c>
      <c r="B111" s="307">
        <v>44252</v>
      </c>
      <c r="C111" s="307">
        <v>44335</v>
      </c>
      <c r="D111" s="308" t="s">
        <v>788</v>
      </c>
      <c r="E111" s="308" t="s">
        <v>712</v>
      </c>
      <c r="F111" s="308" t="s">
        <v>779</v>
      </c>
      <c r="G111" s="310" t="s">
        <v>614</v>
      </c>
      <c r="H111" s="308" t="s">
        <v>714</v>
      </c>
      <c r="I111" s="308" t="s">
        <v>759</v>
      </c>
    </row>
    <row r="112" spans="1:9" hidden="1">
      <c r="A112" s="306" t="s">
        <v>794</v>
      </c>
      <c r="B112" s="307">
        <v>44252</v>
      </c>
      <c r="C112" s="307">
        <v>44286</v>
      </c>
      <c r="D112" s="308" t="s">
        <v>795</v>
      </c>
      <c r="E112" s="311">
        <v>200</v>
      </c>
      <c r="F112" s="308" t="s">
        <v>692</v>
      </c>
      <c r="G112" s="310" t="s">
        <v>622</v>
      </c>
      <c r="H112" s="308" t="s">
        <v>714</v>
      </c>
      <c r="I112" s="308" t="s">
        <v>796</v>
      </c>
    </row>
    <row r="113" spans="1:9" ht="25.5" hidden="1">
      <c r="A113" s="306" t="s">
        <v>797</v>
      </c>
      <c r="B113" s="307">
        <v>44287</v>
      </c>
      <c r="C113" s="307">
        <v>44335</v>
      </c>
      <c r="D113" s="308" t="s">
        <v>798</v>
      </c>
      <c r="E113" s="308" t="s">
        <v>799</v>
      </c>
      <c r="F113" s="308" t="s">
        <v>692</v>
      </c>
      <c r="G113" s="310" t="s">
        <v>614</v>
      </c>
      <c r="H113" s="308" t="s">
        <v>714</v>
      </c>
      <c r="I113" s="308" t="s">
        <v>759</v>
      </c>
    </row>
    <row r="114" spans="1:9" ht="38.25" hidden="1">
      <c r="A114" s="306" t="s">
        <v>800</v>
      </c>
      <c r="B114" s="307">
        <v>44287</v>
      </c>
      <c r="C114" s="307">
        <v>44335</v>
      </c>
      <c r="D114" s="308" t="s">
        <v>801</v>
      </c>
      <c r="E114" s="308" t="s">
        <v>736</v>
      </c>
      <c r="F114" s="308" t="s">
        <v>802</v>
      </c>
      <c r="G114" s="310" t="s">
        <v>622</v>
      </c>
      <c r="H114" s="308" t="s">
        <v>714</v>
      </c>
      <c r="I114" s="308" t="s">
        <v>759</v>
      </c>
    </row>
    <row r="115" spans="1:9" ht="25.5" hidden="1">
      <c r="A115" s="306" t="s">
        <v>770</v>
      </c>
      <c r="B115" s="307">
        <v>44287</v>
      </c>
      <c r="C115" s="307">
        <v>44391</v>
      </c>
      <c r="D115" s="308" t="s">
        <v>724</v>
      </c>
      <c r="E115" s="308" t="s">
        <v>684</v>
      </c>
      <c r="F115" s="308" t="s">
        <v>685</v>
      </c>
      <c r="G115" s="310" t="s">
        <v>614</v>
      </c>
      <c r="H115" s="308" t="s">
        <v>714</v>
      </c>
      <c r="I115" s="308" t="s">
        <v>803</v>
      </c>
    </row>
    <row r="116" spans="1:9" ht="51" hidden="1">
      <c r="A116" s="306" t="s">
        <v>787</v>
      </c>
      <c r="B116" s="307">
        <v>44336</v>
      </c>
      <c r="C116" s="307">
        <v>44369</v>
      </c>
      <c r="D116" s="308" t="s">
        <v>804</v>
      </c>
      <c r="E116" s="308" t="s">
        <v>712</v>
      </c>
      <c r="F116" s="308" t="s">
        <v>805</v>
      </c>
      <c r="G116" s="310" t="s">
        <v>614</v>
      </c>
      <c r="H116" s="308" t="s">
        <v>714</v>
      </c>
      <c r="I116" s="308" t="s">
        <v>759</v>
      </c>
    </row>
    <row r="117" spans="1:9" ht="38.25" hidden="1">
      <c r="A117" s="306" t="s">
        <v>806</v>
      </c>
      <c r="B117" s="307">
        <v>44370</v>
      </c>
      <c r="C117" s="307">
        <v>44391</v>
      </c>
      <c r="D117" s="308" t="s">
        <v>807</v>
      </c>
      <c r="E117" s="308" t="s">
        <v>808</v>
      </c>
      <c r="F117" s="308" t="s">
        <v>805</v>
      </c>
      <c r="G117" s="310" t="s">
        <v>614</v>
      </c>
      <c r="H117" s="308" t="s">
        <v>714</v>
      </c>
      <c r="I117" s="308" t="s">
        <v>759</v>
      </c>
    </row>
    <row r="118" spans="1:9" ht="25.5" hidden="1">
      <c r="A118" s="306" t="s">
        <v>809</v>
      </c>
      <c r="B118" s="307">
        <v>44392</v>
      </c>
      <c r="C118" s="307">
        <v>44419</v>
      </c>
      <c r="D118" s="308" t="s">
        <v>810</v>
      </c>
      <c r="E118" s="311">
        <v>200</v>
      </c>
      <c r="F118" s="308" t="s">
        <v>811</v>
      </c>
      <c r="G118" s="310" t="s">
        <v>614</v>
      </c>
      <c r="H118" s="308" t="s">
        <v>714</v>
      </c>
      <c r="I118" s="308" t="s">
        <v>759</v>
      </c>
    </row>
    <row r="119" spans="1:9" ht="25.5" hidden="1">
      <c r="A119" s="306" t="s">
        <v>797</v>
      </c>
      <c r="B119" s="307">
        <v>44370</v>
      </c>
      <c r="C119" s="307">
        <v>44391</v>
      </c>
      <c r="D119" s="308" t="s">
        <v>812</v>
      </c>
      <c r="E119" s="308" t="s">
        <v>799</v>
      </c>
      <c r="F119" s="308" t="s">
        <v>692</v>
      </c>
      <c r="G119" s="310" t="s">
        <v>614</v>
      </c>
      <c r="H119" s="308" t="s">
        <v>714</v>
      </c>
      <c r="I119" s="308" t="s">
        <v>759</v>
      </c>
    </row>
    <row r="120" spans="1:9" hidden="1">
      <c r="A120" s="306" t="s">
        <v>813</v>
      </c>
      <c r="B120" s="307">
        <v>44392</v>
      </c>
      <c r="C120" s="307">
        <v>44433</v>
      </c>
      <c r="D120" s="308" t="s">
        <v>814</v>
      </c>
      <c r="E120" s="311">
        <v>300</v>
      </c>
      <c r="F120" s="308" t="s">
        <v>692</v>
      </c>
      <c r="G120" s="310" t="s">
        <v>622</v>
      </c>
      <c r="H120" s="308" t="s">
        <v>714</v>
      </c>
      <c r="I120" s="308" t="s">
        <v>796</v>
      </c>
    </row>
    <row r="121" spans="1:9" ht="25.5" hidden="1">
      <c r="A121" s="306" t="s">
        <v>770</v>
      </c>
      <c r="B121" s="307">
        <v>44392</v>
      </c>
      <c r="C121" s="307">
        <v>44482</v>
      </c>
      <c r="D121" s="308" t="s">
        <v>724</v>
      </c>
      <c r="E121" s="308" t="s">
        <v>684</v>
      </c>
      <c r="F121" s="308" t="s">
        <v>685</v>
      </c>
      <c r="G121" s="310" t="s">
        <v>614</v>
      </c>
      <c r="H121" s="308" t="s">
        <v>714</v>
      </c>
      <c r="I121" s="308" t="s">
        <v>803</v>
      </c>
    </row>
    <row r="122" spans="1:9" ht="38.25" hidden="1">
      <c r="A122" s="306" t="s">
        <v>787</v>
      </c>
      <c r="B122" s="307">
        <v>44392</v>
      </c>
      <c r="C122" s="307">
        <v>44502</v>
      </c>
      <c r="D122" s="308" t="s">
        <v>807</v>
      </c>
      <c r="E122" s="308" t="s">
        <v>808</v>
      </c>
      <c r="F122" s="308" t="s">
        <v>805</v>
      </c>
      <c r="G122" s="310" t="s">
        <v>614</v>
      </c>
      <c r="H122" s="308" t="s">
        <v>714</v>
      </c>
      <c r="I122" s="308" t="s">
        <v>759</v>
      </c>
    </row>
    <row r="123" spans="1:9" ht="63.75" hidden="1">
      <c r="A123" s="306" t="s">
        <v>789</v>
      </c>
      <c r="B123" s="307">
        <v>44378</v>
      </c>
      <c r="C123" s="307">
        <v>44561</v>
      </c>
      <c r="D123" s="308" t="s">
        <v>790</v>
      </c>
      <c r="E123" s="308" t="s">
        <v>815</v>
      </c>
      <c r="F123" s="308" t="s">
        <v>722</v>
      </c>
      <c r="G123" s="310" t="s">
        <v>614</v>
      </c>
      <c r="H123" s="308" t="s">
        <v>714</v>
      </c>
      <c r="I123" s="308" t="s">
        <v>573</v>
      </c>
    </row>
    <row r="124" spans="1:9" ht="25.5" hidden="1">
      <c r="A124" s="306" t="s">
        <v>816</v>
      </c>
      <c r="B124" s="307">
        <v>44392</v>
      </c>
      <c r="C124" s="307">
        <v>44419</v>
      </c>
      <c r="D124" s="308" t="s">
        <v>817</v>
      </c>
      <c r="E124" s="308" t="s">
        <v>818</v>
      </c>
      <c r="F124" s="308" t="s">
        <v>819</v>
      </c>
      <c r="G124" s="310" t="s">
        <v>622</v>
      </c>
      <c r="H124" s="308" t="s">
        <v>733</v>
      </c>
      <c r="I124" s="308" t="s">
        <v>803</v>
      </c>
    </row>
    <row r="125" spans="1:9" ht="25.5" hidden="1">
      <c r="A125" s="306" t="s">
        <v>820</v>
      </c>
      <c r="B125" s="307">
        <v>44435</v>
      </c>
      <c r="C125" s="307">
        <v>44561</v>
      </c>
      <c r="D125" s="308" t="s">
        <v>740</v>
      </c>
      <c r="E125" s="311">
        <v>1000</v>
      </c>
      <c r="F125" s="308" t="s">
        <v>741</v>
      </c>
      <c r="G125" s="310" t="s">
        <v>614</v>
      </c>
      <c r="H125" s="308" t="s">
        <v>714</v>
      </c>
      <c r="I125" s="308" t="s">
        <v>759</v>
      </c>
    </row>
    <row r="126" spans="1:9" ht="25.5" hidden="1">
      <c r="A126" s="306" t="s">
        <v>770</v>
      </c>
      <c r="B126" s="307">
        <v>44483</v>
      </c>
      <c r="C126" s="307">
        <v>44561</v>
      </c>
      <c r="D126" s="308" t="s">
        <v>724</v>
      </c>
      <c r="E126" s="308" t="s">
        <v>684</v>
      </c>
      <c r="F126" s="308" t="s">
        <v>685</v>
      </c>
      <c r="G126" s="310" t="s">
        <v>614</v>
      </c>
      <c r="H126" s="308" t="s">
        <v>714</v>
      </c>
      <c r="I126" s="308" t="s">
        <v>803</v>
      </c>
    </row>
    <row r="127" spans="1:9" ht="38.25" hidden="1">
      <c r="A127" s="306" t="s">
        <v>821</v>
      </c>
      <c r="B127" s="307">
        <v>44490</v>
      </c>
      <c r="C127" s="307">
        <v>44502</v>
      </c>
      <c r="D127" s="308" t="s">
        <v>822</v>
      </c>
      <c r="E127" s="308" t="s">
        <v>736</v>
      </c>
      <c r="F127" s="308" t="s">
        <v>802</v>
      </c>
      <c r="G127" s="310" t="s">
        <v>622</v>
      </c>
      <c r="H127" s="308" t="s">
        <v>714</v>
      </c>
      <c r="I127" s="308" t="s">
        <v>759</v>
      </c>
    </row>
    <row r="128" spans="1:9" ht="63.75" hidden="1">
      <c r="A128" s="306" t="s">
        <v>776</v>
      </c>
      <c r="B128" s="307">
        <v>44503</v>
      </c>
      <c r="C128" s="307">
        <v>44531</v>
      </c>
      <c r="D128" s="308" t="s">
        <v>823</v>
      </c>
      <c r="E128" s="308" t="s">
        <v>824</v>
      </c>
      <c r="F128" s="308" t="s">
        <v>805</v>
      </c>
      <c r="G128" s="310" t="s">
        <v>614</v>
      </c>
      <c r="H128" s="308" t="s">
        <v>714</v>
      </c>
      <c r="I128" s="308" t="s">
        <v>759</v>
      </c>
    </row>
    <row r="129" spans="1:9" ht="51" hidden="1">
      <c r="A129" s="306" t="s">
        <v>787</v>
      </c>
      <c r="B129" s="307">
        <v>44532</v>
      </c>
      <c r="C129" s="307">
        <v>44566</v>
      </c>
      <c r="D129" s="308" t="s">
        <v>825</v>
      </c>
      <c r="E129" s="308" t="s">
        <v>826</v>
      </c>
      <c r="F129" s="308" t="s">
        <v>805</v>
      </c>
      <c r="G129" s="310" t="s">
        <v>614</v>
      </c>
      <c r="H129" s="308" t="s">
        <v>714</v>
      </c>
      <c r="I129" s="308" t="s">
        <v>759</v>
      </c>
    </row>
    <row r="130" spans="1:9" hidden="1">
      <c r="A130" s="306"/>
      <c r="B130" s="310"/>
      <c r="C130" s="310"/>
      <c r="D130" s="308"/>
      <c r="E130" s="308"/>
      <c r="F130" s="308"/>
      <c r="G130" s="310"/>
      <c r="H130" s="308"/>
      <c r="I130" s="308"/>
    </row>
    <row r="131" spans="1:9" ht="51" hidden="1">
      <c r="A131" s="306" t="s">
        <v>787</v>
      </c>
      <c r="B131" s="307">
        <v>44567</v>
      </c>
      <c r="C131" s="307">
        <v>44622</v>
      </c>
      <c r="D131" s="308" t="s">
        <v>825</v>
      </c>
      <c r="E131" s="308" t="s">
        <v>826</v>
      </c>
      <c r="F131" s="308" t="s">
        <v>805</v>
      </c>
      <c r="G131" s="310" t="s">
        <v>614</v>
      </c>
      <c r="H131" s="308" t="s">
        <v>714</v>
      </c>
      <c r="I131" s="308" t="s">
        <v>759</v>
      </c>
    </row>
    <row r="132" spans="1:9" ht="25.5" hidden="1">
      <c r="A132" s="306" t="s">
        <v>820</v>
      </c>
      <c r="B132" s="307">
        <v>44567</v>
      </c>
      <c r="C132" s="307">
        <v>44657</v>
      </c>
      <c r="D132" s="308" t="s">
        <v>740</v>
      </c>
      <c r="E132" s="311">
        <v>1000</v>
      </c>
      <c r="F132" s="308" t="s">
        <v>741</v>
      </c>
      <c r="G132" s="310" t="s">
        <v>614</v>
      </c>
      <c r="H132" s="308" t="s">
        <v>714</v>
      </c>
      <c r="I132" s="308" t="s">
        <v>759</v>
      </c>
    </row>
    <row r="133" spans="1:9" ht="25.5" hidden="1">
      <c r="A133" s="306" t="s">
        <v>827</v>
      </c>
      <c r="B133" s="307">
        <v>44567</v>
      </c>
      <c r="C133" s="307">
        <v>44651</v>
      </c>
      <c r="D133" s="308" t="s">
        <v>724</v>
      </c>
      <c r="E133" s="308" t="s">
        <v>684</v>
      </c>
      <c r="F133" s="308" t="s">
        <v>685</v>
      </c>
      <c r="G133" s="310" t="s">
        <v>614</v>
      </c>
      <c r="H133" s="308" t="s">
        <v>714</v>
      </c>
      <c r="I133" s="308" t="s">
        <v>803</v>
      </c>
    </row>
    <row r="134" spans="1:9" ht="25.5" hidden="1">
      <c r="A134" s="306" t="s">
        <v>828</v>
      </c>
      <c r="B134" s="307">
        <v>44574</v>
      </c>
      <c r="C134" s="307">
        <v>44622</v>
      </c>
      <c r="D134" s="308" t="s">
        <v>829</v>
      </c>
      <c r="E134" s="311">
        <v>200</v>
      </c>
      <c r="F134" s="308" t="s">
        <v>705</v>
      </c>
      <c r="G134" s="310" t="s">
        <v>614</v>
      </c>
      <c r="H134" s="308" t="s">
        <v>714</v>
      </c>
      <c r="I134" s="308" t="s">
        <v>759</v>
      </c>
    </row>
    <row r="135" spans="1:9" ht="25.5" hidden="1">
      <c r="A135" s="306" t="s">
        <v>830</v>
      </c>
      <c r="B135" s="307">
        <v>44588</v>
      </c>
      <c r="C135" s="307">
        <v>44601</v>
      </c>
      <c r="D135" s="308" t="s">
        <v>831</v>
      </c>
      <c r="E135" s="308" t="s">
        <v>832</v>
      </c>
      <c r="F135" s="308" t="s">
        <v>833</v>
      </c>
      <c r="G135" s="310" t="s">
        <v>614</v>
      </c>
      <c r="H135" s="308" t="s">
        <v>714</v>
      </c>
      <c r="I135" s="308" t="s">
        <v>759</v>
      </c>
    </row>
    <row r="136" spans="1:9" ht="63.75" hidden="1">
      <c r="A136" s="306" t="s">
        <v>787</v>
      </c>
      <c r="B136" s="307">
        <v>44623</v>
      </c>
      <c r="C136" s="307">
        <v>44699</v>
      </c>
      <c r="D136" s="308" t="s">
        <v>834</v>
      </c>
      <c r="E136" s="308" t="s">
        <v>835</v>
      </c>
      <c r="F136" s="308" t="s">
        <v>805</v>
      </c>
      <c r="G136" s="310" t="s">
        <v>614</v>
      </c>
      <c r="H136" s="308" t="s">
        <v>714</v>
      </c>
      <c r="I136" s="308" t="s">
        <v>759</v>
      </c>
    </row>
    <row r="137" spans="1:9" ht="63.75" hidden="1">
      <c r="A137" s="306" t="s">
        <v>820</v>
      </c>
      <c r="B137" s="307">
        <v>44658</v>
      </c>
      <c r="C137" s="307">
        <v>44926</v>
      </c>
      <c r="D137" s="308" t="s">
        <v>836</v>
      </c>
      <c r="E137" s="308" t="s">
        <v>837</v>
      </c>
      <c r="F137" s="308" t="s">
        <v>838</v>
      </c>
      <c r="G137" s="310" t="s">
        <v>614</v>
      </c>
      <c r="H137" s="308" t="s">
        <v>714</v>
      </c>
      <c r="I137" s="308" t="s">
        <v>759</v>
      </c>
    </row>
    <row r="138" spans="1:9" hidden="1">
      <c r="A138" s="306" t="s">
        <v>770</v>
      </c>
      <c r="B138" s="307">
        <v>44652</v>
      </c>
      <c r="C138" s="307">
        <v>44742</v>
      </c>
      <c r="D138" s="308" t="s">
        <v>839</v>
      </c>
      <c r="E138" s="308" t="s">
        <v>840</v>
      </c>
      <c r="F138" s="308" t="s">
        <v>841</v>
      </c>
      <c r="G138" s="310" t="s">
        <v>614</v>
      </c>
      <c r="H138" s="308" t="s">
        <v>714</v>
      </c>
      <c r="I138" s="308" t="s">
        <v>796</v>
      </c>
    </row>
    <row r="139" spans="1:9" ht="25.5" hidden="1">
      <c r="A139" s="306" t="s">
        <v>842</v>
      </c>
      <c r="B139" s="307">
        <v>44630</v>
      </c>
      <c r="C139" s="307">
        <v>44657</v>
      </c>
      <c r="D139" s="308" t="s">
        <v>843</v>
      </c>
      <c r="E139" s="311">
        <v>200</v>
      </c>
      <c r="F139" s="308" t="s">
        <v>844</v>
      </c>
      <c r="G139" s="310" t="s">
        <v>845</v>
      </c>
      <c r="H139" s="308" t="s">
        <v>714</v>
      </c>
      <c r="I139" s="308" t="s">
        <v>796</v>
      </c>
    </row>
    <row r="140" spans="1:9" ht="63.75" hidden="1">
      <c r="A140" s="306" t="s">
        <v>846</v>
      </c>
      <c r="B140" s="307">
        <v>44637</v>
      </c>
      <c r="C140" s="307">
        <v>44671</v>
      </c>
      <c r="D140" s="308" t="s">
        <v>847</v>
      </c>
      <c r="E140" s="308" t="s">
        <v>736</v>
      </c>
      <c r="F140" s="308" t="s">
        <v>848</v>
      </c>
      <c r="G140" s="310" t="s">
        <v>622</v>
      </c>
      <c r="H140" s="308" t="s">
        <v>714</v>
      </c>
      <c r="I140" s="308" t="s">
        <v>759</v>
      </c>
    </row>
    <row r="141" spans="1:9" hidden="1">
      <c r="A141" s="306"/>
      <c r="B141" s="310"/>
      <c r="C141" s="310"/>
      <c r="D141" s="308"/>
      <c r="E141" s="308"/>
      <c r="F141" s="308"/>
      <c r="G141" s="310"/>
      <c r="H141" s="308"/>
      <c r="I141" s="308"/>
    </row>
    <row r="142" spans="1:9" hidden="1">
      <c r="A142" s="306"/>
      <c r="B142" s="310"/>
      <c r="C142" s="310"/>
      <c r="D142" s="308"/>
      <c r="E142" s="308"/>
      <c r="F142" s="308"/>
      <c r="G142" s="310"/>
      <c r="H142" s="308"/>
      <c r="I142" s="308"/>
    </row>
    <row r="143" spans="1:9" hidden="1">
      <c r="A143" s="306"/>
      <c r="B143" s="310"/>
      <c r="C143" s="310"/>
      <c r="D143" s="308"/>
      <c r="E143" s="308"/>
      <c r="F143" s="308"/>
      <c r="G143" s="310"/>
      <c r="H143" s="308"/>
      <c r="I143" s="308"/>
    </row>
    <row r="144" spans="1:9" hidden="1">
      <c r="A144" s="306"/>
      <c r="B144" s="310"/>
      <c r="C144" s="310"/>
      <c r="D144" s="308"/>
      <c r="E144" s="308"/>
      <c r="F144" s="308"/>
      <c r="G144" s="310"/>
      <c r="H144" s="308"/>
      <c r="I144" s="308"/>
    </row>
    <row r="145" spans="1:9" hidden="1">
      <c r="A145" s="306"/>
      <c r="B145" s="310"/>
      <c r="C145" s="310"/>
      <c r="D145" s="308"/>
      <c r="E145" s="308"/>
      <c r="F145" s="308"/>
      <c r="G145" s="310"/>
      <c r="H145" s="308"/>
      <c r="I145" s="308"/>
    </row>
    <row r="146" spans="1:9" ht="38.25" hidden="1">
      <c r="A146" s="306" t="s">
        <v>849</v>
      </c>
      <c r="B146" s="307">
        <v>44630</v>
      </c>
      <c r="C146" s="307">
        <v>44657</v>
      </c>
      <c r="D146" s="308" t="s">
        <v>850</v>
      </c>
      <c r="E146" s="311">
        <v>200</v>
      </c>
      <c r="F146" s="308" t="s">
        <v>851</v>
      </c>
      <c r="G146" s="310" t="s">
        <v>614</v>
      </c>
      <c r="H146" s="308" t="s">
        <v>733</v>
      </c>
      <c r="I146" s="308" t="s">
        <v>796</v>
      </c>
    </row>
    <row r="147" spans="1:9" ht="38.25" hidden="1">
      <c r="A147" s="306" t="s">
        <v>846</v>
      </c>
      <c r="B147" s="307">
        <v>44637</v>
      </c>
      <c r="C147" s="307">
        <v>44671</v>
      </c>
      <c r="D147" s="308" t="s">
        <v>852</v>
      </c>
      <c r="E147" s="308" t="s">
        <v>853</v>
      </c>
      <c r="F147" s="308" t="s">
        <v>802</v>
      </c>
      <c r="G147" s="309" t="s">
        <v>622</v>
      </c>
      <c r="H147" s="308" t="s">
        <v>733</v>
      </c>
      <c r="I147" s="308" t="s">
        <v>796</v>
      </c>
    </row>
    <row r="148" spans="1:9" ht="25.5" hidden="1">
      <c r="A148" s="306" t="s">
        <v>854</v>
      </c>
      <c r="B148" s="307">
        <v>44672</v>
      </c>
      <c r="C148" s="307">
        <v>44699</v>
      </c>
      <c r="D148" s="308" t="s">
        <v>855</v>
      </c>
      <c r="E148" s="311">
        <v>100</v>
      </c>
      <c r="F148" s="308" t="s">
        <v>856</v>
      </c>
      <c r="G148" s="310" t="s">
        <v>614</v>
      </c>
      <c r="H148" s="308" t="s">
        <v>733</v>
      </c>
      <c r="I148" s="308" t="s">
        <v>759</v>
      </c>
    </row>
    <row r="149" spans="1:9" ht="25.5" hidden="1">
      <c r="A149" s="306" t="s">
        <v>857</v>
      </c>
      <c r="B149" s="307">
        <v>44693</v>
      </c>
      <c r="C149" s="307">
        <v>44733</v>
      </c>
      <c r="D149" s="308" t="s">
        <v>858</v>
      </c>
      <c r="E149" s="311">
        <v>200</v>
      </c>
      <c r="F149" s="308" t="s">
        <v>705</v>
      </c>
      <c r="G149" s="310" t="s">
        <v>614</v>
      </c>
      <c r="H149" s="308" t="s">
        <v>714</v>
      </c>
      <c r="I149" s="308" t="s">
        <v>759</v>
      </c>
    </row>
    <row r="150" spans="1:9" ht="25.5">
      <c r="A150" s="306" t="s">
        <v>859</v>
      </c>
      <c r="B150" s="307">
        <v>44658</v>
      </c>
      <c r="C150" s="307">
        <v>44926</v>
      </c>
      <c r="D150" s="308" t="s">
        <v>860</v>
      </c>
      <c r="E150" s="306" t="s">
        <v>837</v>
      </c>
      <c r="F150" s="308" t="s">
        <v>841</v>
      </c>
      <c r="G150" s="310" t="s">
        <v>614</v>
      </c>
      <c r="H150" s="308" t="s">
        <v>714</v>
      </c>
      <c r="I150" s="308" t="s">
        <v>796</v>
      </c>
    </row>
    <row r="151" spans="1:9" ht="25.5">
      <c r="A151" s="306" t="s">
        <v>861</v>
      </c>
      <c r="B151" s="307">
        <v>44658</v>
      </c>
      <c r="C151" s="307">
        <v>44865</v>
      </c>
      <c r="D151" s="308" t="s">
        <v>862</v>
      </c>
      <c r="E151" s="311">
        <v>200</v>
      </c>
      <c r="F151" s="308" t="s">
        <v>863</v>
      </c>
      <c r="G151" s="310" t="s">
        <v>614</v>
      </c>
      <c r="H151" s="308" t="s">
        <v>733</v>
      </c>
      <c r="I151" s="308" t="s">
        <v>796</v>
      </c>
    </row>
    <row r="152" spans="1:9" ht="63.75" hidden="1">
      <c r="A152" s="306" t="s">
        <v>864</v>
      </c>
      <c r="B152" s="307">
        <v>44700</v>
      </c>
      <c r="C152" s="307">
        <v>44733</v>
      </c>
      <c r="D152" s="308" t="s">
        <v>865</v>
      </c>
      <c r="E152" s="306" t="s">
        <v>866</v>
      </c>
      <c r="F152" s="308" t="s">
        <v>805</v>
      </c>
      <c r="G152" s="310" t="s">
        <v>614</v>
      </c>
      <c r="H152" s="308" t="s">
        <v>714</v>
      </c>
      <c r="I152" s="308" t="s">
        <v>759</v>
      </c>
    </row>
    <row r="153" spans="1:9" ht="25.5" hidden="1">
      <c r="A153" s="306" t="s">
        <v>867</v>
      </c>
      <c r="B153" s="307">
        <v>44700</v>
      </c>
      <c r="C153" s="307">
        <v>44773</v>
      </c>
      <c r="D153" s="308" t="s">
        <v>868</v>
      </c>
      <c r="E153" s="311">
        <v>549</v>
      </c>
      <c r="F153" s="308" t="s">
        <v>73</v>
      </c>
      <c r="G153" s="310" t="s">
        <v>614</v>
      </c>
      <c r="H153" s="308" t="s">
        <v>733</v>
      </c>
      <c r="I153" s="308" t="s">
        <v>759</v>
      </c>
    </row>
    <row r="154" spans="1:9" ht="25.5" hidden="1">
      <c r="A154" s="306" t="s">
        <v>869</v>
      </c>
      <c r="B154" s="307">
        <v>44672</v>
      </c>
      <c r="C154" s="307">
        <v>44699</v>
      </c>
      <c r="D154" s="308" t="s">
        <v>870</v>
      </c>
      <c r="E154" s="306" t="s">
        <v>871</v>
      </c>
      <c r="F154" s="308" t="s">
        <v>872</v>
      </c>
      <c r="G154" s="310" t="s">
        <v>614</v>
      </c>
      <c r="H154" s="308" t="s">
        <v>714</v>
      </c>
      <c r="I154" s="308" t="s">
        <v>759</v>
      </c>
    </row>
    <row r="155" spans="1:9" ht="89.25" hidden="1">
      <c r="A155" s="306" t="s">
        <v>873</v>
      </c>
      <c r="B155" s="307">
        <v>44734</v>
      </c>
      <c r="C155" s="307">
        <v>44756</v>
      </c>
      <c r="D155" s="308" t="s">
        <v>874</v>
      </c>
      <c r="E155" s="306" t="s">
        <v>875</v>
      </c>
      <c r="F155" s="308" t="s">
        <v>876</v>
      </c>
      <c r="G155" s="310" t="s">
        <v>614</v>
      </c>
      <c r="H155" s="308" t="s">
        <v>714</v>
      </c>
      <c r="I155" s="308" t="s">
        <v>759</v>
      </c>
    </row>
    <row r="156" spans="1:9">
      <c r="A156" s="306" t="s">
        <v>877</v>
      </c>
      <c r="B156" s="307">
        <v>44756</v>
      </c>
      <c r="C156" s="307">
        <v>44797</v>
      </c>
      <c r="D156" s="308" t="s">
        <v>878</v>
      </c>
      <c r="E156" s="311">
        <v>200</v>
      </c>
      <c r="F156" s="308" t="s">
        <v>705</v>
      </c>
      <c r="G156" s="310" t="s">
        <v>614</v>
      </c>
      <c r="H156" s="308" t="s">
        <v>714</v>
      </c>
      <c r="I156" s="308" t="s">
        <v>796</v>
      </c>
    </row>
    <row r="157" spans="1:9">
      <c r="A157" s="306" t="s">
        <v>879</v>
      </c>
      <c r="B157" s="307">
        <v>44798</v>
      </c>
      <c r="C157" s="307">
        <v>44853</v>
      </c>
      <c r="D157" s="308" t="s">
        <v>880</v>
      </c>
      <c r="E157" s="311">
        <v>200</v>
      </c>
      <c r="F157" s="308" t="s">
        <v>705</v>
      </c>
      <c r="G157" s="310" t="s">
        <v>614</v>
      </c>
      <c r="H157" s="308" t="s">
        <v>714</v>
      </c>
      <c r="I157" s="308" t="s">
        <v>796</v>
      </c>
    </row>
    <row r="158" spans="1:9">
      <c r="A158" s="306" t="s">
        <v>770</v>
      </c>
      <c r="B158" s="307">
        <v>44743</v>
      </c>
      <c r="C158" s="307">
        <v>44926</v>
      </c>
      <c r="D158" s="308" t="s">
        <v>839</v>
      </c>
      <c r="E158" s="306" t="s">
        <v>840</v>
      </c>
      <c r="F158" s="308" t="s">
        <v>841</v>
      </c>
      <c r="G158" s="310" t="s">
        <v>614</v>
      </c>
      <c r="H158" s="308" t="s">
        <v>714</v>
      </c>
      <c r="I158" s="308" t="s">
        <v>796</v>
      </c>
    </row>
    <row r="159" spans="1:9" ht="51">
      <c r="A159" s="306" t="s">
        <v>787</v>
      </c>
      <c r="B159" s="307">
        <v>44756</v>
      </c>
      <c r="C159" s="307">
        <v>44797</v>
      </c>
      <c r="D159" s="308" t="s">
        <v>881</v>
      </c>
      <c r="E159" s="306" t="s">
        <v>882</v>
      </c>
      <c r="F159" s="308" t="s">
        <v>883</v>
      </c>
      <c r="G159" s="310" t="s">
        <v>614</v>
      </c>
      <c r="H159" s="308" t="s">
        <v>714</v>
      </c>
      <c r="I159" s="308" t="s">
        <v>796</v>
      </c>
    </row>
    <row r="160" spans="1:9" ht="25.5">
      <c r="A160" s="306" t="s">
        <v>884</v>
      </c>
      <c r="B160" s="307">
        <v>44763</v>
      </c>
      <c r="C160" s="307">
        <v>44818</v>
      </c>
      <c r="D160" s="308" t="s">
        <v>885</v>
      </c>
      <c r="E160" s="306" t="s">
        <v>886</v>
      </c>
      <c r="F160" s="308" t="s">
        <v>73</v>
      </c>
      <c r="G160" s="310" t="s">
        <v>614</v>
      </c>
      <c r="H160" s="308" t="s">
        <v>733</v>
      </c>
      <c r="I160" s="308" t="s">
        <v>796</v>
      </c>
    </row>
    <row r="161" spans="1:9" ht="25.5">
      <c r="A161" s="306" t="s">
        <v>887</v>
      </c>
      <c r="B161" s="307">
        <v>44756</v>
      </c>
      <c r="C161" s="307">
        <v>44797</v>
      </c>
      <c r="D161" s="308" t="s">
        <v>888</v>
      </c>
      <c r="E161" s="306" t="s">
        <v>889</v>
      </c>
      <c r="F161" s="308" t="s">
        <v>890</v>
      </c>
      <c r="G161" s="310" t="s">
        <v>891</v>
      </c>
      <c r="H161" s="308" t="s">
        <v>733</v>
      </c>
      <c r="I161" s="308" t="s">
        <v>796</v>
      </c>
    </row>
    <row r="162" spans="1:9" ht="25.5">
      <c r="A162" s="306" t="s">
        <v>892</v>
      </c>
      <c r="B162" s="307">
        <v>44760</v>
      </c>
      <c r="C162" s="307">
        <v>44779</v>
      </c>
      <c r="D162" s="308" t="s">
        <v>831</v>
      </c>
      <c r="E162" s="306" t="s">
        <v>832</v>
      </c>
      <c r="F162" s="308" t="s">
        <v>833</v>
      </c>
      <c r="G162" s="310" t="s">
        <v>891</v>
      </c>
      <c r="H162" s="308" t="s">
        <v>714</v>
      </c>
      <c r="I162" s="308" t="s">
        <v>796</v>
      </c>
    </row>
    <row r="163" spans="1:9" ht="25.5">
      <c r="A163" s="306" t="s">
        <v>787</v>
      </c>
      <c r="B163" s="307">
        <v>44798</v>
      </c>
      <c r="C163" s="307">
        <v>44866</v>
      </c>
      <c r="D163" s="308" t="s">
        <v>893</v>
      </c>
      <c r="E163" s="306" t="s">
        <v>894</v>
      </c>
      <c r="F163" s="308" t="s">
        <v>883</v>
      </c>
      <c r="G163" s="310" t="s">
        <v>614</v>
      </c>
      <c r="H163" s="308" t="s">
        <v>714</v>
      </c>
      <c r="I163" s="308" t="s">
        <v>796</v>
      </c>
    </row>
    <row r="164" spans="1:9">
      <c r="A164" s="306" t="s">
        <v>895</v>
      </c>
      <c r="B164" s="307">
        <v>44798</v>
      </c>
      <c r="C164" s="307">
        <v>44895</v>
      </c>
      <c r="D164" s="308" t="s">
        <v>687</v>
      </c>
      <c r="E164" s="306" t="s">
        <v>688</v>
      </c>
      <c r="F164" s="308" t="s">
        <v>689</v>
      </c>
      <c r="G164" s="310" t="s">
        <v>622</v>
      </c>
      <c r="H164" s="308" t="s">
        <v>733</v>
      </c>
      <c r="I164" s="308" t="s">
        <v>796</v>
      </c>
    </row>
    <row r="165" spans="1:9" ht="25.5">
      <c r="A165" s="306" t="s">
        <v>896</v>
      </c>
      <c r="B165" s="307">
        <v>44819</v>
      </c>
      <c r="C165" s="307">
        <v>44895</v>
      </c>
      <c r="D165" s="308" t="s">
        <v>897</v>
      </c>
      <c r="E165" s="306" t="s">
        <v>898</v>
      </c>
      <c r="F165" s="308" t="s">
        <v>689</v>
      </c>
      <c r="G165" s="310" t="s">
        <v>891</v>
      </c>
      <c r="H165" s="308" t="s">
        <v>733</v>
      </c>
      <c r="I165" s="308" t="s">
        <v>796</v>
      </c>
    </row>
    <row r="166" spans="1:9" ht="25.5">
      <c r="A166" s="306" t="s">
        <v>787</v>
      </c>
      <c r="B166" s="307">
        <v>44867</v>
      </c>
      <c r="C166" s="307">
        <v>44930</v>
      </c>
      <c r="D166" s="308" t="s">
        <v>893</v>
      </c>
      <c r="E166" s="306" t="s">
        <v>894</v>
      </c>
      <c r="F166" s="308" t="s">
        <v>883</v>
      </c>
      <c r="G166" s="310" t="s">
        <v>614</v>
      </c>
      <c r="H166" s="308" t="s">
        <v>714</v>
      </c>
      <c r="I166" s="308" t="s">
        <v>796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Rebate Programs</vt:lpstr>
      <vt:lpstr>'All LG'!Print_Titles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2023-01-05T14:36:39Z</dcterms:modified>
</cp:coreProperties>
</file>