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0" yWindow="3030" windowWidth="15360" windowHeight="5115"/>
  </bookViews>
  <sheets>
    <sheet name="All LG" sheetId="1" r:id="rId1"/>
    <sheet name="Refrigeration" sheetId="50" r:id="rId2"/>
    <sheet name="Dish" sheetId="51" r:id="rId3"/>
    <sheet name="Laundry" sheetId="52" r:id="rId4"/>
    <sheet name="Cooking" sheetId="53" r:id="rId5"/>
    <sheet name="Accecssories" sheetId="54" r:id="rId6"/>
    <sheet name="LG Studio" sheetId="24" r:id="rId7"/>
  </sheets>
  <definedNames>
    <definedName name="_xlnm._FilterDatabase" localSheetId="0" hidden="1">'All LG'!$A$7:$L$313</definedName>
    <definedName name="_xlnm._FilterDatabase" localSheetId="6" hidden="1">'LG Studio'!$E$7:$E$8</definedName>
    <definedName name="_xlnm.Print_Titles" localSheetId="0">'All LG'!$A:$K,'All LG'!$4:$7</definedName>
    <definedName name="_xlnm.Print_Titles" localSheetId="6">'LG Studio'!$A:$I,'LG Studio'!$4:$7</definedName>
  </definedNames>
  <calcPr calcId="162913"/>
</workbook>
</file>

<file path=xl/calcChain.xml><?xml version="1.0" encoding="utf-8"?>
<calcChain xmlns="http://schemas.openxmlformats.org/spreadsheetml/2006/main">
  <c r="P8" i="52" l="1"/>
  <c r="P9" i="52"/>
  <c r="P10" i="52"/>
  <c r="P11" i="52"/>
  <c r="P12" i="52"/>
  <c r="P13" i="52"/>
  <c r="P14" i="52"/>
  <c r="P15" i="52"/>
  <c r="P16" i="52"/>
  <c r="P17" i="52"/>
  <c r="P18" i="52"/>
  <c r="P19" i="52"/>
  <c r="P20" i="52"/>
  <c r="P21" i="52"/>
  <c r="P22" i="52"/>
  <c r="P23" i="52"/>
  <c r="P24" i="52"/>
  <c r="P25" i="52"/>
  <c r="P26" i="52"/>
  <c r="P27" i="52"/>
  <c r="P28" i="52"/>
  <c r="P29" i="52"/>
  <c r="P30" i="52"/>
  <c r="P31" i="52"/>
  <c r="P32" i="52"/>
  <c r="P33" i="52"/>
  <c r="P34" i="52"/>
  <c r="P35" i="52"/>
  <c r="P36" i="52"/>
  <c r="P37" i="52"/>
  <c r="P38" i="52"/>
  <c r="P39" i="52"/>
  <c r="P40" i="52"/>
  <c r="P41" i="52"/>
  <c r="P42" i="52"/>
  <c r="P43" i="52"/>
  <c r="P44" i="52"/>
  <c r="P45" i="52"/>
  <c r="P46" i="52"/>
  <c r="P47" i="52"/>
  <c r="P48" i="52"/>
  <c r="P49" i="52"/>
  <c r="P50" i="52"/>
  <c r="P51" i="52"/>
  <c r="P52" i="52"/>
  <c r="P53" i="52"/>
  <c r="P54" i="52"/>
  <c r="P55" i="52"/>
  <c r="P56" i="52"/>
  <c r="P57" i="52"/>
  <c r="P58" i="52"/>
  <c r="P59" i="52"/>
  <c r="P60" i="52"/>
  <c r="P61" i="52"/>
  <c r="P62" i="52"/>
  <c r="P63" i="52"/>
  <c r="P64" i="52"/>
  <c r="P65" i="52"/>
  <c r="P66" i="52"/>
  <c r="P67" i="52"/>
  <c r="P68" i="52"/>
  <c r="P69" i="52"/>
  <c r="P70" i="52"/>
  <c r="P71" i="52"/>
  <c r="P72" i="52"/>
  <c r="P73" i="52"/>
  <c r="P74" i="52"/>
  <c r="P75" i="52"/>
  <c r="P76" i="52"/>
  <c r="P77" i="52"/>
  <c r="P78" i="52"/>
  <c r="P79" i="52"/>
  <c r="P80" i="52"/>
  <c r="P81" i="52"/>
  <c r="P82" i="52"/>
  <c r="P83" i="52"/>
  <c r="P84" i="52"/>
  <c r="P85" i="52"/>
  <c r="P86" i="52"/>
  <c r="P87" i="52"/>
  <c r="P88" i="52"/>
  <c r="P89" i="52"/>
  <c r="P90" i="52"/>
  <c r="P91" i="52"/>
  <c r="P92" i="52"/>
  <c r="P93" i="52"/>
  <c r="P94" i="52"/>
  <c r="P95" i="52"/>
  <c r="P96" i="52"/>
  <c r="P97" i="52"/>
  <c r="P98" i="52"/>
  <c r="P99" i="52"/>
  <c r="P100" i="52"/>
  <c r="P101" i="52"/>
  <c r="P102" i="52"/>
  <c r="P103" i="52"/>
  <c r="P104" i="52"/>
  <c r="P105" i="52"/>
  <c r="P106" i="52"/>
  <c r="P107" i="52"/>
  <c r="P108" i="52"/>
  <c r="P109" i="52"/>
  <c r="P110" i="52"/>
  <c r="P111" i="52"/>
  <c r="P112" i="52"/>
  <c r="P113" i="52"/>
  <c r="P114" i="52"/>
  <c r="P115" i="52"/>
  <c r="AF33" i="54" l="1"/>
  <c r="AC33" i="54"/>
  <c r="AD33" i="54" s="1"/>
  <c r="AA33" i="54"/>
  <c r="X33" i="54"/>
  <c r="V33" i="54"/>
  <c r="Y33" i="54" s="1"/>
  <c r="O33" i="54"/>
  <c r="P33" i="54" s="1"/>
  <c r="K33" i="54"/>
  <c r="AH33" i="54" s="1"/>
  <c r="AI33" i="54" s="1"/>
  <c r="AI32" i="54"/>
  <c r="AH32" i="54"/>
  <c r="AF32" i="54"/>
  <c r="AA32" i="54"/>
  <c r="V32" i="54"/>
  <c r="O32" i="54"/>
  <c r="P32" i="54" s="1"/>
  <c r="L32" i="54"/>
  <c r="K32" i="54"/>
  <c r="S32" i="54" s="1"/>
  <c r="T32" i="54" s="1"/>
  <c r="AH31" i="54"/>
  <c r="AF31" i="54"/>
  <c r="AI31" i="54" s="1"/>
  <c r="AA31" i="54"/>
  <c r="V31" i="54"/>
  <c r="K31" i="54"/>
  <c r="S31" i="54" s="1"/>
  <c r="T31" i="54" s="1"/>
  <c r="AF30" i="54"/>
  <c r="AA30" i="54"/>
  <c r="X30" i="54"/>
  <c r="Y30" i="54" s="1"/>
  <c r="V30" i="54"/>
  <c r="S30" i="54"/>
  <c r="T30" i="54" s="1"/>
  <c r="K30" i="54"/>
  <c r="AC30" i="54" s="1"/>
  <c r="AD30" i="54" s="1"/>
  <c r="AF29" i="54"/>
  <c r="AD29" i="54"/>
  <c r="AC29" i="54"/>
  <c r="AA29" i="54"/>
  <c r="X29" i="54"/>
  <c r="V29" i="54"/>
  <c r="Y29" i="54" s="1"/>
  <c r="S29" i="54"/>
  <c r="T29" i="54" s="1"/>
  <c r="P29" i="54"/>
  <c r="O29" i="54"/>
  <c r="K29" i="54"/>
  <c r="L29" i="54" s="1"/>
  <c r="AH28" i="54"/>
  <c r="AI28" i="54" s="1"/>
  <c r="AF28" i="54"/>
  <c r="AC28" i="54"/>
  <c r="AA28" i="54"/>
  <c r="AD28" i="54" s="1"/>
  <c r="V28" i="54"/>
  <c r="Y28" i="54" s="1"/>
  <c r="O28" i="54"/>
  <c r="P28" i="54" s="1"/>
  <c r="L28" i="54"/>
  <c r="K28" i="54"/>
  <c r="X28" i="54" s="1"/>
  <c r="AF27" i="54"/>
  <c r="AA27" i="54"/>
  <c r="V27" i="54"/>
  <c r="L27" i="54"/>
  <c r="K27" i="54"/>
  <c r="X27" i="54" s="1"/>
  <c r="Y27" i="54" s="1"/>
  <c r="AF26" i="54"/>
  <c r="AA26" i="54"/>
  <c r="V26" i="54"/>
  <c r="K26" i="54"/>
  <c r="X26" i="54" s="1"/>
  <c r="Y26" i="54" s="1"/>
  <c r="AF25" i="54"/>
  <c r="AC25" i="54"/>
  <c r="AD25" i="54" s="1"/>
  <c r="AA25" i="54"/>
  <c r="X25" i="54"/>
  <c r="V25" i="54"/>
  <c r="Y25" i="54" s="1"/>
  <c r="O25" i="54"/>
  <c r="P25" i="54" s="1"/>
  <c r="K25" i="54"/>
  <c r="AH25" i="54" s="1"/>
  <c r="AI25" i="54" s="1"/>
  <c r="AI24" i="54"/>
  <c r="AH24" i="54"/>
  <c r="AF24" i="54"/>
  <c r="AC24" i="54"/>
  <c r="AA24" i="54"/>
  <c r="AD24" i="54" s="1"/>
  <c r="X24" i="54"/>
  <c r="V24" i="54"/>
  <c r="Y24" i="54" s="1"/>
  <c r="O24" i="54"/>
  <c r="P24" i="54" s="1"/>
  <c r="L24" i="54"/>
  <c r="K24" i="54"/>
  <c r="S24" i="54" s="1"/>
  <c r="T24" i="54" s="1"/>
  <c r="AH23" i="54"/>
  <c r="AF23" i="54"/>
  <c r="AI23" i="54" s="1"/>
  <c r="AA23" i="54"/>
  <c r="V23" i="54"/>
  <c r="K23" i="54"/>
  <c r="S23" i="54" s="1"/>
  <c r="T23" i="54" s="1"/>
  <c r="AF22" i="54"/>
  <c r="AA22" i="54"/>
  <c r="X22" i="54"/>
  <c r="Y22" i="54" s="1"/>
  <c r="V22" i="54"/>
  <c r="S22" i="54"/>
  <c r="T22" i="54" s="1"/>
  <c r="K22" i="54"/>
  <c r="AC22" i="54" s="1"/>
  <c r="AD22" i="54" s="1"/>
  <c r="AF21" i="54"/>
  <c r="AD21" i="54"/>
  <c r="AC21" i="54"/>
  <c r="AA21" i="54"/>
  <c r="X21" i="54"/>
  <c r="V21" i="54"/>
  <c r="Y21" i="54" s="1"/>
  <c r="P21" i="54"/>
  <c r="O21" i="54"/>
  <c r="K21" i="54"/>
  <c r="L21" i="54" s="1"/>
  <c r="AH20" i="54"/>
  <c r="AI20" i="54" s="1"/>
  <c r="AF20" i="54"/>
  <c r="AC20" i="54"/>
  <c r="AA20" i="54"/>
  <c r="AD20" i="54" s="1"/>
  <c r="V20" i="54"/>
  <c r="Y20" i="54" s="1"/>
  <c r="O20" i="54"/>
  <c r="P20" i="54" s="1"/>
  <c r="L20" i="54"/>
  <c r="K20" i="54"/>
  <c r="X20" i="54" s="1"/>
  <c r="AF19" i="54"/>
  <c r="AA19" i="54"/>
  <c r="V19" i="54"/>
  <c r="L19" i="54"/>
  <c r="K19" i="54"/>
  <c r="X19" i="54" s="1"/>
  <c r="Y19" i="54" s="1"/>
  <c r="AF18" i="54"/>
  <c r="AA18" i="54"/>
  <c r="V18" i="54"/>
  <c r="K18" i="54"/>
  <c r="X18" i="54" s="1"/>
  <c r="Y18" i="54" s="1"/>
  <c r="AF17" i="54"/>
  <c r="AC17" i="54"/>
  <c r="AD17" i="54" s="1"/>
  <c r="AA17" i="54"/>
  <c r="X17" i="54"/>
  <c r="V17" i="54"/>
  <c r="Y17" i="54" s="1"/>
  <c r="O17" i="54"/>
  <c r="P17" i="54" s="1"/>
  <c r="K17" i="54"/>
  <c r="AH17" i="54" s="1"/>
  <c r="AI17" i="54" s="1"/>
  <c r="AI16" i="54"/>
  <c r="AH16" i="54"/>
  <c r="AF16" i="54"/>
  <c r="AC16" i="54"/>
  <c r="AA16" i="54"/>
  <c r="AD16" i="54" s="1"/>
  <c r="V16" i="54"/>
  <c r="O16" i="54"/>
  <c r="P16" i="54" s="1"/>
  <c r="L16" i="54"/>
  <c r="K16" i="54"/>
  <c r="S16" i="54" s="1"/>
  <c r="T16" i="54" s="1"/>
  <c r="AH15" i="54"/>
  <c r="AF15" i="54"/>
  <c r="AI15" i="54" s="1"/>
  <c r="AA15" i="54"/>
  <c r="V15" i="54"/>
  <c r="K15" i="54"/>
  <c r="S15" i="54" s="1"/>
  <c r="T15" i="54" s="1"/>
  <c r="AF14" i="54"/>
  <c r="AA14" i="54"/>
  <c r="X14" i="54"/>
  <c r="Y14" i="54" s="1"/>
  <c r="V14" i="54"/>
  <c r="S14" i="54"/>
  <c r="T14" i="54" s="1"/>
  <c r="K14" i="54"/>
  <c r="AC14" i="54" s="1"/>
  <c r="AD14" i="54" s="1"/>
  <c r="AF13" i="54"/>
  <c r="AD13" i="54"/>
  <c r="AC13" i="54"/>
  <c r="AA13" i="54"/>
  <c r="X13" i="54"/>
  <c r="V13" i="54"/>
  <c r="Y13" i="54" s="1"/>
  <c r="P13" i="54"/>
  <c r="O13" i="54"/>
  <c r="K13" i="54"/>
  <c r="L13" i="54" s="1"/>
  <c r="AH12" i="54"/>
  <c r="AI12" i="54" s="1"/>
  <c r="AF12" i="54"/>
  <c r="AC12" i="54"/>
  <c r="AA12" i="54"/>
  <c r="AD12" i="54" s="1"/>
  <c r="V12" i="54"/>
  <c r="O12" i="54"/>
  <c r="P12" i="54" s="1"/>
  <c r="L12" i="54"/>
  <c r="K12" i="54"/>
  <c r="X12" i="54" s="1"/>
  <c r="AF11" i="54"/>
  <c r="AA11" i="54"/>
  <c r="V11" i="54"/>
  <c r="L11" i="54"/>
  <c r="K11" i="54"/>
  <c r="X11" i="54" s="1"/>
  <c r="Y11" i="54" s="1"/>
  <c r="AF10" i="54"/>
  <c r="AA10" i="54"/>
  <c r="V10" i="54"/>
  <c r="K10" i="54"/>
  <c r="X10" i="54" s="1"/>
  <c r="Y10" i="54" s="1"/>
  <c r="AF9" i="54"/>
  <c r="AC9" i="54"/>
  <c r="AD9" i="54" s="1"/>
  <c r="AA9" i="54"/>
  <c r="X9" i="54"/>
  <c r="V9" i="54"/>
  <c r="Y9" i="54" s="1"/>
  <c r="O9" i="54"/>
  <c r="P9" i="54" s="1"/>
  <c r="K9" i="54"/>
  <c r="AH9" i="54" s="1"/>
  <c r="AI9" i="54" s="1"/>
  <c r="AI8" i="54"/>
  <c r="AH8" i="54"/>
  <c r="AF8" i="54"/>
  <c r="AA8" i="54"/>
  <c r="V8" i="54"/>
  <c r="L8" i="54"/>
  <c r="K8" i="54"/>
  <c r="S8" i="54" s="1"/>
  <c r="T8" i="54" s="1"/>
  <c r="AH92" i="53"/>
  <c r="AF92" i="53"/>
  <c r="AI92" i="53" s="1"/>
  <c r="AC92" i="53"/>
  <c r="AA92" i="53"/>
  <c r="AD92" i="53" s="1"/>
  <c r="X92" i="53"/>
  <c r="V92" i="53"/>
  <c r="S92" i="53"/>
  <c r="T92" i="53" s="1"/>
  <c r="O92" i="53"/>
  <c r="P92" i="53" s="1"/>
  <c r="L92" i="53"/>
  <c r="K92" i="53"/>
  <c r="AI91" i="53"/>
  <c r="AH91" i="53"/>
  <c r="AF91" i="53"/>
  <c r="AA91" i="53"/>
  <c r="V91" i="53"/>
  <c r="S91" i="53"/>
  <c r="T91" i="53" s="1"/>
  <c r="L91" i="53"/>
  <c r="K91" i="53"/>
  <c r="AC91" i="53" s="1"/>
  <c r="AD91" i="53" s="1"/>
  <c r="AH90" i="53"/>
  <c r="AF90" i="53"/>
  <c r="AI90" i="53" s="1"/>
  <c r="AD90" i="53"/>
  <c r="AC90" i="53"/>
  <c r="AA90" i="53"/>
  <c r="V90" i="53"/>
  <c r="P90" i="53"/>
  <c r="O90" i="53"/>
  <c r="K90" i="53"/>
  <c r="S90" i="53" s="1"/>
  <c r="T90" i="53" s="1"/>
  <c r="AF89" i="53"/>
  <c r="AC89" i="53"/>
  <c r="AA89" i="53"/>
  <c r="AD89" i="53" s="1"/>
  <c r="X89" i="53"/>
  <c r="V89" i="53"/>
  <c r="Y89" i="53" s="1"/>
  <c r="S89" i="53"/>
  <c r="T89" i="53" s="1"/>
  <c r="O89" i="53"/>
  <c r="P89" i="53" s="1"/>
  <c r="L89" i="53"/>
  <c r="K89" i="53"/>
  <c r="AH89" i="53" s="1"/>
  <c r="AF88" i="53"/>
  <c r="AD88" i="53"/>
  <c r="AA88" i="53"/>
  <c r="V88" i="53"/>
  <c r="L88" i="53"/>
  <c r="K88" i="53"/>
  <c r="AC88" i="53" s="1"/>
  <c r="AF87" i="53"/>
  <c r="AC87" i="53"/>
  <c r="AA87" i="53"/>
  <c r="AD87" i="53" s="1"/>
  <c r="V87" i="53"/>
  <c r="O87" i="53"/>
  <c r="P87" i="53" s="1"/>
  <c r="K87" i="53"/>
  <c r="L87" i="53" s="1"/>
  <c r="AF86" i="53"/>
  <c r="AA86" i="53"/>
  <c r="X86" i="53"/>
  <c r="V86" i="53"/>
  <c r="Y86" i="53" s="1"/>
  <c r="L86" i="53"/>
  <c r="K86" i="53"/>
  <c r="AH86" i="53" s="1"/>
  <c r="AI86" i="53" s="1"/>
  <c r="AF85" i="53"/>
  <c r="AA85" i="53"/>
  <c r="V85" i="53"/>
  <c r="K85" i="53"/>
  <c r="AH84" i="53"/>
  <c r="AF84" i="53"/>
  <c r="AI84" i="53" s="1"/>
  <c r="AC84" i="53"/>
  <c r="AD84" i="53" s="1"/>
  <c r="AA84" i="53"/>
  <c r="X84" i="53"/>
  <c r="V84" i="53"/>
  <c r="S84" i="53"/>
  <c r="T84" i="53" s="1"/>
  <c r="O84" i="53"/>
  <c r="P84" i="53" s="1"/>
  <c r="K84" i="53"/>
  <c r="L84" i="53" s="1"/>
  <c r="AI83" i="53"/>
  <c r="AH83" i="53"/>
  <c r="AF83" i="53"/>
  <c r="AD83" i="53"/>
  <c r="AC83" i="53"/>
  <c r="AA83" i="53"/>
  <c r="V83" i="53"/>
  <c r="Y83" i="53" s="1"/>
  <c r="S83" i="53"/>
  <c r="T83" i="53" s="1"/>
  <c r="P83" i="53"/>
  <c r="O83" i="53"/>
  <c r="L83" i="53"/>
  <c r="K83" i="53"/>
  <c r="X83" i="53" s="1"/>
  <c r="AH82" i="53"/>
  <c r="AF82" i="53"/>
  <c r="AC82" i="53"/>
  <c r="AD82" i="53" s="1"/>
  <c r="AA82" i="53"/>
  <c r="V82" i="53"/>
  <c r="O82" i="53"/>
  <c r="P82" i="53" s="1"/>
  <c r="K82" i="53"/>
  <c r="S82" i="53" s="1"/>
  <c r="T82" i="53" s="1"/>
  <c r="AF81" i="53"/>
  <c r="AC81" i="53"/>
  <c r="AA81" i="53"/>
  <c r="AD81" i="53" s="1"/>
  <c r="X81" i="53"/>
  <c r="Y81" i="53" s="1"/>
  <c r="V81" i="53"/>
  <c r="S81" i="53"/>
  <c r="T81" i="53" s="1"/>
  <c r="O81" i="53"/>
  <c r="P81" i="53" s="1"/>
  <c r="L81" i="53"/>
  <c r="K81" i="53"/>
  <c r="AH81" i="53" s="1"/>
  <c r="AF80" i="53"/>
  <c r="AA80" i="53"/>
  <c r="V80" i="53"/>
  <c r="K80" i="53"/>
  <c r="AC80" i="53" s="1"/>
  <c r="AD80" i="53" s="1"/>
  <c r="AF79" i="53"/>
  <c r="AC79" i="53"/>
  <c r="AA79" i="53"/>
  <c r="V79" i="53"/>
  <c r="O79" i="53"/>
  <c r="P79" i="53" s="1"/>
  <c r="K79" i="53"/>
  <c r="L79" i="53" s="1"/>
  <c r="AF78" i="53"/>
  <c r="AA78" i="53"/>
  <c r="X78" i="53"/>
  <c r="V78" i="53"/>
  <c r="Y78" i="53" s="1"/>
  <c r="L78" i="53"/>
  <c r="K78" i="53"/>
  <c r="AH78" i="53" s="1"/>
  <c r="AI78" i="53" s="1"/>
  <c r="AF77" i="53"/>
  <c r="AA77" i="53"/>
  <c r="V77" i="53"/>
  <c r="K77" i="53"/>
  <c r="AH76" i="53"/>
  <c r="AF76" i="53"/>
  <c r="AI76" i="53" s="1"/>
  <c r="AC76" i="53"/>
  <c r="AD76" i="53" s="1"/>
  <c r="AA76" i="53"/>
  <c r="X76" i="53"/>
  <c r="V76" i="53"/>
  <c r="S76" i="53"/>
  <c r="T76" i="53" s="1"/>
  <c r="O76" i="53"/>
  <c r="P76" i="53" s="1"/>
  <c r="K76" i="53"/>
  <c r="L76" i="53" s="1"/>
  <c r="AI75" i="53"/>
  <c r="AH75" i="53"/>
  <c r="AF75" i="53"/>
  <c r="AD75" i="53"/>
  <c r="AC75" i="53"/>
  <c r="AA75" i="53"/>
  <c r="V75" i="53"/>
  <c r="S75" i="53"/>
  <c r="T75" i="53" s="1"/>
  <c r="P75" i="53"/>
  <c r="O75" i="53"/>
  <c r="L75" i="53"/>
  <c r="K75" i="53"/>
  <c r="X75" i="53" s="1"/>
  <c r="AH74" i="53"/>
  <c r="AF74" i="53"/>
  <c r="AI74" i="53" s="1"/>
  <c r="AC74" i="53"/>
  <c r="AD74" i="53" s="1"/>
  <c r="AA74" i="53"/>
  <c r="V74" i="53"/>
  <c r="O74" i="53"/>
  <c r="P74" i="53" s="1"/>
  <c r="K74" i="53"/>
  <c r="S74" i="53" s="1"/>
  <c r="T74" i="53" s="1"/>
  <c r="AF73" i="53"/>
  <c r="AC73" i="53"/>
  <c r="AA73" i="53"/>
  <c r="AD73" i="53" s="1"/>
  <c r="X73" i="53"/>
  <c r="Y73" i="53" s="1"/>
  <c r="V73" i="53"/>
  <c r="S73" i="53"/>
  <c r="T73" i="53" s="1"/>
  <c r="O73" i="53"/>
  <c r="P73" i="53" s="1"/>
  <c r="L73" i="53"/>
  <c r="K73" i="53"/>
  <c r="AH73" i="53" s="1"/>
  <c r="AF72" i="53"/>
  <c r="AA72" i="53"/>
  <c r="V72" i="53"/>
  <c r="K72" i="53"/>
  <c r="AC72" i="53" s="1"/>
  <c r="AD72" i="53" s="1"/>
  <c r="AF71" i="53"/>
  <c r="AC71" i="53"/>
  <c r="AA71" i="53"/>
  <c r="AD71" i="53" s="1"/>
  <c r="V71" i="53"/>
  <c r="O71" i="53"/>
  <c r="P71" i="53" s="1"/>
  <c r="K71" i="53"/>
  <c r="L71" i="53" s="1"/>
  <c r="AF70" i="53"/>
  <c r="AA70" i="53"/>
  <c r="X70" i="53"/>
  <c r="V70" i="53"/>
  <c r="Y70" i="53" s="1"/>
  <c r="L70" i="53"/>
  <c r="K70" i="53"/>
  <c r="AH70" i="53" s="1"/>
  <c r="AI70" i="53" s="1"/>
  <c r="AF69" i="53"/>
  <c r="AA69" i="53"/>
  <c r="V69" i="53"/>
  <c r="K69" i="53"/>
  <c r="AH68" i="53"/>
  <c r="AF68" i="53"/>
  <c r="AI68" i="53" s="1"/>
  <c r="AC68" i="53"/>
  <c r="AD68" i="53" s="1"/>
  <c r="AA68" i="53"/>
  <c r="X68" i="53"/>
  <c r="V68" i="53"/>
  <c r="S68" i="53"/>
  <c r="T68" i="53" s="1"/>
  <c r="O68" i="53"/>
  <c r="P68" i="53" s="1"/>
  <c r="K68" i="53"/>
  <c r="L68" i="53" s="1"/>
  <c r="AI67" i="53"/>
  <c r="AH67" i="53"/>
  <c r="AF67" i="53"/>
  <c r="AD67" i="53"/>
  <c r="AC67" i="53"/>
  <c r="AA67" i="53"/>
  <c r="V67" i="53"/>
  <c r="Y67" i="53" s="1"/>
  <c r="S67" i="53"/>
  <c r="T67" i="53" s="1"/>
  <c r="P67" i="53"/>
  <c r="O67" i="53"/>
  <c r="L67" i="53"/>
  <c r="K67" i="53"/>
  <c r="X67" i="53" s="1"/>
  <c r="AH66" i="53"/>
  <c r="AF66" i="53"/>
  <c r="AI66" i="53" s="1"/>
  <c r="AC66" i="53"/>
  <c r="AD66" i="53" s="1"/>
  <c r="AA66" i="53"/>
  <c r="V66" i="53"/>
  <c r="O66" i="53"/>
  <c r="P66" i="53" s="1"/>
  <c r="K66" i="53"/>
  <c r="S66" i="53" s="1"/>
  <c r="T66" i="53" s="1"/>
  <c r="AF65" i="53"/>
  <c r="AC65" i="53"/>
  <c r="AA65" i="53"/>
  <c r="AD65" i="53" s="1"/>
  <c r="X65" i="53"/>
  <c r="Y65" i="53" s="1"/>
  <c r="V65" i="53"/>
  <c r="S65" i="53"/>
  <c r="T65" i="53" s="1"/>
  <c r="O65" i="53"/>
  <c r="P65" i="53" s="1"/>
  <c r="L65" i="53"/>
  <c r="K65" i="53"/>
  <c r="AH65" i="53" s="1"/>
  <c r="AF64" i="53"/>
  <c r="AA64" i="53"/>
  <c r="V64" i="53"/>
  <c r="K64" i="53"/>
  <c r="AF63" i="53"/>
  <c r="AA63" i="53"/>
  <c r="V63" i="53"/>
  <c r="K63" i="53"/>
  <c r="AC63" i="53" s="1"/>
  <c r="AF62" i="53"/>
  <c r="AA62" i="53"/>
  <c r="X62" i="53"/>
  <c r="V62" i="53"/>
  <c r="L62" i="53"/>
  <c r="K62" i="53"/>
  <c r="AH62" i="53" s="1"/>
  <c r="AI62" i="53" s="1"/>
  <c r="AF61" i="53"/>
  <c r="AA61" i="53"/>
  <c r="V61" i="53"/>
  <c r="K61" i="53"/>
  <c r="AH61" i="53" s="1"/>
  <c r="AI61" i="53" s="1"/>
  <c r="AH60" i="53"/>
  <c r="AF60" i="53"/>
  <c r="AI60" i="53" s="1"/>
  <c r="AC60" i="53"/>
  <c r="AD60" i="53" s="1"/>
  <c r="AA60" i="53"/>
  <c r="X60" i="53"/>
  <c r="V60" i="53"/>
  <c r="S60" i="53"/>
  <c r="T60" i="53" s="1"/>
  <c r="O60" i="53"/>
  <c r="P60" i="53" s="1"/>
  <c r="K60" i="53"/>
  <c r="L60" i="53" s="1"/>
  <c r="AH59" i="53"/>
  <c r="AF59" i="53"/>
  <c r="AI59" i="53" s="1"/>
  <c r="AD59" i="53"/>
  <c r="AC59" i="53"/>
  <c r="AA59" i="53"/>
  <c r="V59" i="53"/>
  <c r="S59" i="53"/>
  <c r="T59" i="53" s="1"/>
  <c r="P59" i="53"/>
  <c r="O59" i="53"/>
  <c r="L59" i="53"/>
  <c r="K59" i="53"/>
  <c r="X59" i="53" s="1"/>
  <c r="AH58" i="53"/>
  <c r="AF58" i="53"/>
  <c r="AC58" i="53"/>
  <c r="AD58" i="53" s="1"/>
  <c r="AA58" i="53"/>
  <c r="V58" i="53"/>
  <c r="O58" i="53"/>
  <c r="P58" i="53" s="1"/>
  <c r="K58" i="53"/>
  <c r="S58" i="53" s="1"/>
  <c r="T58" i="53" s="1"/>
  <c r="AF57" i="53"/>
  <c r="AC57" i="53"/>
  <c r="AA57" i="53"/>
  <c r="X57" i="53"/>
  <c r="Y57" i="53" s="1"/>
  <c r="V57" i="53"/>
  <c r="S57" i="53"/>
  <c r="T57" i="53" s="1"/>
  <c r="O57" i="53"/>
  <c r="P57" i="53" s="1"/>
  <c r="L57" i="53"/>
  <c r="K57" i="53"/>
  <c r="AH57" i="53" s="1"/>
  <c r="AF56" i="53"/>
  <c r="AA56" i="53"/>
  <c r="V56" i="53"/>
  <c r="K56" i="53"/>
  <c r="AF55" i="53"/>
  <c r="AA55" i="53"/>
  <c r="V55" i="53"/>
  <c r="K55" i="53"/>
  <c r="AC55" i="53" s="1"/>
  <c r="AF54" i="53"/>
  <c r="AA54" i="53"/>
  <c r="X54" i="53"/>
  <c r="V54" i="53"/>
  <c r="L54" i="53"/>
  <c r="K54" i="53"/>
  <c r="AH54" i="53" s="1"/>
  <c r="AI54" i="53" s="1"/>
  <c r="AF53" i="53"/>
  <c r="AA53" i="53"/>
  <c r="V53" i="53"/>
  <c r="K53" i="53"/>
  <c r="AH53" i="53" s="1"/>
  <c r="AI53" i="53" s="1"/>
  <c r="AH52" i="53"/>
  <c r="AF52" i="53"/>
  <c r="AC52" i="53"/>
  <c r="AD52" i="53" s="1"/>
  <c r="AA52" i="53"/>
  <c r="X52" i="53"/>
  <c r="V52" i="53"/>
  <c r="S52" i="53"/>
  <c r="T52" i="53" s="1"/>
  <c r="O52" i="53"/>
  <c r="P52" i="53" s="1"/>
  <c r="K52" i="53"/>
  <c r="L52" i="53" s="1"/>
  <c r="AI51" i="53"/>
  <c r="AH51" i="53"/>
  <c r="AF51" i="53"/>
  <c r="AD51" i="53"/>
  <c r="AC51" i="53"/>
  <c r="AA51" i="53"/>
  <c r="V51" i="53"/>
  <c r="S51" i="53"/>
  <c r="T51" i="53" s="1"/>
  <c r="P51" i="53"/>
  <c r="O51" i="53"/>
  <c r="L51" i="53"/>
  <c r="K51" i="53"/>
  <c r="X51" i="53" s="1"/>
  <c r="AH50" i="53"/>
  <c r="AF50" i="53"/>
  <c r="AI50" i="53" s="1"/>
  <c r="AD50" i="53"/>
  <c r="AC50" i="53"/>
  <c r="AA50" i="53"/>
  <c r="V50" i="53"/>
  <c r="P50" i="53"/>
  <c r="O50" i="53"/>
  <c r="K50" i="53"/>
  <c r="S50" i="53" s="1"/>
  <c r="T50" i="53" s="1"/>
  <c r="AF49" i="53"/>
  <c r="AC49" i="53"/>
  <c r="AA49" i="53"/>
  <c r="AD49" i="53" s="1"/>
  <c r="X49" i="53"/>
  <c r="Y49" i="53" s="1"/>
  <c r="V49" i="53"/>
  <c r="S49" i="53"/>
  <c r="T49" i="53" s="1"/>
  <c r="O49" i="53"/>
  <c r="P49" i="53" s="1"/>
  <c r="L49" i="53"/>
  <c r="K49" i="53"/>
  <c r="AH49" i="53" s="1"/>
  <c r="AF48" i="53"/>
  <c r="AA48" i="53"/>
  <c r="V48" i="53"/>
  <c r="K48" i="53"/>
  <c r="AF47" i="53"/>
  <c r="AA47" i="53"/>
  <c r="V47" i="53"/>
  <c r="K47" i="53"/>
  <c r="S47" i="53" s="1"/>
  <c r="T47" i="53" s="1"/>
  <c r="AF46" i="53"/>
  <c r="AA46" i="53"/>
  <c r="X46" i="53"/>
  <c r="Y46" i="53" s="1"/>
  <c r="V46" i="53"/>
  <c r="S46" i="53"/>
  <c r="T46" i="53" s="1"/>
  <c r="L46" i="53"/>
  <c r="K46" i="53"/>
  <c r="AF45" i="53"/>
  <c r="AA45" i="53"/>
  <c r="X45" i="53"/>
  <c r="Y45" i="53" s="1"/>
  <c r="V45" i="53"/>
  <c r="K45" i="53"/>
  <c r="AH44" i="53"/>
  <c r="AF44" i="53"/>
  <c r="AI44" i="53" s="1"/>
  <c r="AC44" i="53"/>
  <c r="AD44" i="53" s="1"/>
  <c r="AA44" i="53"/>
  <c r="X44" i="53"/>
  <c r="V44" i="53"/>
  <c r="S44" i="53"/>
  <c r="T44" i="53" s="1"/>
  <c r="O44" i="53"/>
  <c r="P44" i="53" s="1"/>
  <c r="L44" i="53"/>
  <c r="K44" i="53"/>
  <c r="AH43" i="53"/>
  <c r="AI43" i="53" s="1"/>
  <c r="AF43" i="53"/>
  <c r="AC43" i="53"/>
  <c r="AA43" i="53"/>
  <c r="AD43" i="53" s="1"/>
  <c r="V43" i="53"/>
  <c r="Y43" i="53" s="1"/>
  <c r="S43" i="53"/>
  <c r="T43" i="53" s="1"/>
  <c r="P43" i="53"/>
  <c r="O43" i="53"/>
  <c r="L43" i="53"/>
  <c r="K43" i="53"/>
  <c r="X43" i="53" s="1"/>
  <c r="AF42" i="53"/>
  <c r="AA42" i="53"/>
  <c r="V42" i="53"/>
  <c r="O42" i="53"/>
  <c r="P42" i="53" s="1"/>
  <c r="K42" i="53"/>
  <c r="AH42" i="53" s="1"/>
  <c r="AF41" i="53"/>
  <c r="AI41" i="53" s="1"/>
  <c r="AC41" i="53"/>
  <c r="AA41" i="53"/>
  <c r="AD41" i="53" s="1"/>
  <c r="X41" i="53"/>
  <c r="Y41" i="53" s="1"/>
  <c r="V41" i="53"/>
  <c r="S41" i="53"/>
  <c r="T41" i="53" s="1"/>
  <c r="O41" i="53"/>
  <c r="P41" i="53" s="1"/>
  <c r="L41" i="53"/>
  <c r="K41" i="53"/>
  <c r="AH41" i="53" s="1"/>
  <c r="AF40" i="53"/>
  <c r="AC40" i="53"/>
  <c r="AD40" i="53" s="1"/>
  <c r="AA40" i="53"/>
  <c r="V40" i="53"/>
  <c r="K40" i="53"/>
  <c r="AH39" i="53"/>
  <c r="AI39" i="53" s="1"/>
  <c r="AF39" i="53"/>
  <c r="AA39" i="53"/>
  <c r="V39" i="53"/>
  <c r="O39" i="53"/>
  <c r="P39" i="53" s="1"/>
  <c r="K39" i="53"/>
  <c r="S39" i="53" s="1"/>
  <c r="T39" i="53" s="1"/>
  <c r="AF38" i="53"/>
  <c r="AA38" i="53"/>
  <c r="X38" i="53"/>
  <c r="V38" i="53"/>
  <c r="Y38" i="53" s="1"/>
  <c r="S38" i="53"/>
  <c r="T38" i="53" s="1"/>
  <c r="L38" i="53"/>
  <c r="K38" i="53"/>
  <c r="AF37" i="53"/>
  <c r="AA37" i="53"/>
  <c r="V37" i="53"/>
  <c r="K37" i="53"/>
  <c r="AI36" i="53"/>
  <c r="AH36" i="53"/>
  <c r="AF36" i="53"/>
  <c r="AC36" i="53"/>
  <c r="AD36" i="53" s="1"/>
  <c r="AA36" i="53"/>
  <c r="X36" i="53"/>
  <c r="V36" i="53"/>
  <c r="Y36" i="53" s="1"/>
  <c r="S36" i="53"/>
  <c r="T36" i="53" s="1"/>
  <c r="P36" i="53"/>
  <c r="O36" i="53"/>
  <c r="K36" i="53"/>
  <c r="L36" i="53" s="1"/>
  <c r="AH35" i="53"/>
  <c r="AF35" i="53"/>
  <c r="AI35" i="53" s="1"/>
  <c r="AD35" i="53"/>
  <c r="AC35" i="53"/>
  <c r="AA35" i="53"/>
  <c r="V35" i="53"/>
  <c r="S35" i="53"/>
  <c r="T35" i="53" s="1"/>
  <c r="O35" i="53"/>
  <c r="P35" i="53" s="1"/>
  <c r="L35" i="53"/>
  <c r="K35" i="53"/>
  <c r="X35" i="53" s="1"/>
  <c r="AH34" i="53"/>
  <c r="AF34" i="53"/>
  <c r="AC34" i="53"/>
  <c r="AD34" i="53" s="1"/>
  <c r="AA34" i="53"/>
  <c r="Y34" i="53"/>
  <c r="V34" i="53"/>
  <c r="S34" i="53"/>
  <c r="T34" i="53" s="1"/>
  <c r="P34" i="53"/>
  <c r="O34" i="53"/>
  <c r="L34" i="53"/>
  <c r="K34" i="53"/>
  <c r="X34" i="53" s="1"/>
  <c r="AF33" i="53"/>
  <c r="AI33" i="53" s="1"/>
  <c r="AA33" i="53"/>
  <c r="V33" i="53"/>
  <c r="O33" i="53"/>
  <c r="P33" i="53" s="1"/>
  <c r="K33" i="53"/>
  <c r="AH33" i="53" s="1"/>
  <c r="AF32" i="53"/>
  <c r="AA32" i="53"/>
  <c r="Y32" i="53"/>
  <c r="X32" i="53"/>
  <c r="V32" i="53"/>
  <c r="L32" i="53"/>
  <c r="K32" i="53"/>
  <c r="AH31" i="53"/>
  <c r="AI31" i="53" s="1"/>
  <c r="AF31" i="53"/>
  <c r="AA31" i="53"/>
  <c r="V31" i="53"/>
  <c r="T31" i="53"/>
  <c r="O31" i="53"/>
  <c r="P31" i="53" s="1"/>
  <c r="K31" i="53"/>
  <c r="S31" i="53" s="1"/>
  <c r="AF30" i="53"/>
  <c r="AA30" i="53"/>
  <c r="V30" i="53"/>
  <c r="K30" i="53"/>
  <c r="X30" i="53" s="1"/>
  <c r="Y30" i="53" s="1"/>
  <c r="AF29" i="53"/>
  <c r="AA29" i="53"/>
  <c r="X29" i="53"/>
  <c r="Y29" i="53" s="1"/>
  <c r="V29" i="53"/>
  <c r="K29" i="53"/>
  <c r="AH29" i="53" s="1"/>
  <c r="AI29" i="53" s="1"/>
  <c r="AI28" i="53"/>
  <c r="AH28" i="53"/>
  <c r="AF28" i="53"/>
  <c r="AA28" i="53"/>
  <c r="AD28" i="53" s="1"/>
  <c r="X28" i="53"/>
  <c r="V28" i="53"/>
  <c r="Y28" i="53" s="1"/>
  <c r="S28" i="53"/>
  <c r="T28" i="53" s="1"/>
  <c r="L28" i="53"/>
  <c r="K28" i="53"/>
  <c r="AC28" i="53" s="1"/>
  <c r="AH27" i="53"/>
  <c r="AI27" i="53" s="1"/>
  <c r="AF27" i="53"/>
  <c r="AA27" i="53"/>
  <c r="V27" i="53"/>
  <c r="K27" i="53"/>
  <c r="S27" i="53" s="1"/>
  <c r="T27" i="53" s="1"/>
  <c r="AH26" i="53"/>
  <c r="AF26" i="53"/>
  <c r="AI26" i="53" s="1"/>
  <c r="AC26" i="53"/>
  <c r="AD26" i="53" s="1"/>
  <c r="AA26" i="53"/>
  <c r="X26" i="53"/>
  <c r="V26" i="53"/>
  <c r="Y26" i="53" s="1"/>
  <c r="S26" i="53"/>
  <c r="T26" i="53" s="1"/>
  <c r="O26" i="53"/>
  <c r="P26" i="53" s="1"/>
  <c r="K26" i="53"/>
  <c r="L26" i="53" s="1"/>
  <c r="AF25" i="53"/>
  <c r="AD25" i="53"/>
  <c r="AC25" i="53"/>
  <c r="AA25" i="53"/>
  <c r="V25" i="53"/>
  <c r="Y25" i="53" s="1"/>
  <c r="S25" i="53"/>
  <c r="T25" i="53" s="1"/>
  <c r="P25" i="53"/>
  <c r="O25" i="53"/>
  <c r="L25" i="53"/>
  <c r="K25" i="53"/>
  <c r="X25" i="53" s="1"/>
  <c r="AF24" i="53"/>
  <c r="AC24" i="53"/>
  <c r="AD24" i="53" s="1"/>
  <c r="AA24" i="53"/>
  <c r="V24" i="53"/>
  <c r="O24" i="53"/>
  <c r="P24" i="53" s="1"/>
  <c r="K24" i="53"/>
  <c r="L24" i="53" s="1"/>
  <c r="AF23" i="53"/>
  <c r="AC23" i="53"/>
  <c r="AA23" i="53"/>
  <c r="AD23" i="53" s="1"/>
  <c r="X23" i="53"/>
  <c r="Y23" i="53" s="1"/>
  <c r="V23" i="53"/>
  <c r="O23" i="53"/>
  <c r="P23" i="53" s="1"/>
  <c r="L23" i="53"/>
  <c r="K23" i="53"/>
  <c r="AH23" i="53" s="1"/>
  <c r="AF22" i="53"/>
  <c r="AA22" i="53"/>
  <c r="V22" i="53"/>
  <c r="K22" i="53"/>
  <c r="X22" i="53" s="1"/>
  <c r="Y22" i="53" s="1"/>
  <c r="AF21" i="53"/>
  <c r="AA21" i="53"/>
  <c r="X21" i="53"/>
  <c r="Y21" i="53" s="1"/>
  <c r="V21" i="53"/>
  <c r="K21" i="53"/>
  <c r="AH21" i="53" s="1"/>
  <c r="AI21" i="53" s="1"/>
  <c r="AI20" i="53"/>
  <c r="AH20" i="53"/>
  <c r="AF20" i="53"/>
  <c r="AA20" i="53"/>
  <c r="X20" i="53"/>
  <c r="V20" i="53"/>
  <c r="Y20" i="53" s="1"/>
  <c r="S20" i="53"/>
  <c r="T20" i="53" s="1"/>
  <c r="O20" i="53"/>
  <c r="P20" i="53" s="1"/>
  <c r="L20" i="53"/>
  <c r="K20" i="53"/>
  <c r="AC20" i="53" s="1"/>
  <c r="AH19" i="53"/>
  <c r="AI19" i="53" s="1"/>
  <c r="AF19" i="53"/>
  <c r="AA19" i="53"/>
  <c r="V19" i="53"/>
  <c r="T19" i="53"/>
  <c r="S19" i="53"/>
  <c r="K19" i="53"/>
  <c r="AC19" i="53" s="1"/>
  <c r="AD19" i="53" s="1"/>
  <c r="AH18" i="53"/>
  <c r="AF18" i="53"/>
  <c r="AI18" i="53" s="1"/>
  <c r="AC18" i="53"/>
  <c r="AD18" i="53" s="1"/>
  <c r="AA18" i="53"/>
  <c r="V18" i="53"/>
  <c r="S18" i="53"/>
  <c r="T18" i="53" s="1"/>
  <c r="O18" i="53"/>
  <c r="P18" i="53" s="1"/>
  <c r="K18" i="53"/>
  <c r="L18" i="53" s="1"/>
  <c r="AF17" i="53"/>
  <c r="AI17" i="53" s="1"/>
  <c r="AD17" i="53"/>
  <c r="AC17" i="53"/>
  <c r="AA17" i="53"/>
  <c r="X17" i="53"/>
  <c r="V17" i="53"/>
  <c r="Y17" i="53" s="1"/>
  <c r="S17" i="53"/>
  <c r="T17" i="53" s="1"/>
  <c r="P17" i="53"/>
  <c r="O17" i="53"/>
  <c r="L17" i="53"/>
  <c r="K17" i="53"/>
  <c r="AH17" i="53" s="1"/>
  <c r="AF16" i="53"/>
  <c r="AC16" i="53"/>
  <c r="AD16" i="53" s="1"/>
  <c r="AA16" i="53"/>
  <c r="V16" i="53"/>
  <c r="O16" i="53"/>
  <c r="P16" i="53" s="1"/>
  <c r="K16" i="53"/>
  <c r="L16" i="53" s="1"/>
  <c r="AF15" i="53"/>
  <c r="AC15" i="53"/>
  <c r="AA15" i="53"/>
  <c r="AD15" i="53" s="1"/>
  <c r="X15" i="53"/>
  <c r="Y15" i="53" s="1"/>
  <c r="V15" i="53"/>
  <c r="O15" i="53"/>
  <c r="P15" i="53" s="1"/>
  <c r="L15" i="53"/>
  <c r="K15" i="53"/>
  <c r="AH15" i="53" s="1"/>
  <c r="AF14" i="53"/>
  <c r="AA14" i="53"/>
  <c r="V14" i="53"/>
  <c r="K14" i="53"/>
  <c r="X14" i="53" s="1"/>
  <c r="Y14" i="53" s="1"/>
  <c r="AF13" i="53"/>
  <c r="AA13" i="53"/>
  <c r="X13" i="53"/>
  <c r="Y13" i="53" s="1"/>
  <c r="V13" i="53"/>
  <c r="K13" i="53"/>
  <c r="AH13" i="53" s="1"/>
  <c r="AI13" i="53" s="1"/>
  <c r="AI12" i="53"/>
  <c r="AH12" i="53"/>
  <c r="AF12" i="53"/>
  <c r="AC12" i="53"/>
  <c r="AA12" i="53"/>
  <c r="AD12" i="53" s="1"/>
  <c r="X12" i="53"/>
  <c r="V12" i="53"/>
  <c r="Y12" i="53" s="1"/>
  <c r="S12" i="53"/>
  <c r="T12" i="53" s="1"/>
  <c r="O12" i="53"/>
  <c r="P12" i="53" s="1"/>
  <c r="L12" i="53"/>
  <c r="K12" i="53"/>
  <c r="AH11" i="53"/>
  <c r="AI11" i="53" s="1"/>
  <c r="AF11" i="53"/>
  <c r="AA11" i="53"/>
  <c r="V11" i="53"/>
  <c r="T11" i="53"/>
  <c r="S11" i="53"/>
  <c r="K11" i="53"/>
  <c r="AC11" i="53" s="1"/>
  <c r="AD11" i="53" s="1"/>
  <c r="AH10" i="53"/>
  <c r="AF10" i="53"/>
  <c r="AI10" i="53" s="1"/>
  <c r="AC10" i="53"/>
  <c r="AD10" i="53" s="1"/>
  <c r="AA10" i="53"/>
  <c r="V10" i="53"/>
  <c r="S10" i="53"/>
  <c r="T10" i="53" s="1"/>
  <c r="O10" i="53"/>
  <c r="P10" i="53" s="1"/>
  <c r="K10" i="53"/>
  <c r="L10" i="53" s="1"/>
  <c r="AF9" i="53"/>
  <c r="AD9" i="53"/>
  <c r="AC9" i="53"/>
  <c r="AA9" i="53"/>
  <c r="X9" i="53"/>
  <c r="V9" i="53"/>
  <c r="Y9" i="53" s="1"/>
  <c r="S9" i="53"/>
  <c r="T9" i="53" s="1"/>
  <c r="P9" i="53"/>
  <c r="O9" i="53"/>
  <c r="L9" i="53"/>
  <c r="K9" i="53"/>
  <c r="AH9" i="53" s="1"/>
  <c r="AH8" i="53"/>
  <c r="AI8" i="53" s="1"/>
  <c r="AF8" i="53"/>
  <c r="AC8" i="53"/>
  <c r="AD8" i="53" s="1"/>
  <c r="AA8" i="53"/>
  <c r="V8" i="53"/>
  <c r="O8" i="53"/>
  <c r="P8" i="53" s="1"/>
  <c r="K8" i="53"/>
  <c r="L8" i="53" s="1"/>
  <c r="AF115" i="52"/>
  <c r="AA115" i="52"/>
  <c r="V115" i="52"/>
  <c r="K115" i="52"/>
  <c r="AH114" i="52"/>
  <c r="AF114" i="52"/>
  <c r="AI114" i="52" s="1"/>
  <c r="AA114" i="52"/>
  <c r="X114" i="52"/>
  <c r="Y114" i="52" s="1"/>
  <c r="V114" i="52"/>
  <c r="S114" i="52"/>
  <c r="T114" i="52" s="1"/>
  <c r="K114" i="52"/>
  <c r="AC114" i="52" s="1"/>
  <c r="AD114" i="52" s="1"/>
  <c r="AF113" i="52"/>
  <c r="AC113" i="52"/>
  <c r="AD113" i="52" s="1"/>
  <c r="AA113" i="52"/>
  <c r="X113" i="52"/>
  <c r="V113" i="52"/>
  <c r="Y113" i="52" s="1"/>
  <c r="S113" i="52"/>
  <c r="T113" i="52" s="1"/>
  <c r="O113" i="52"/>
  <c r="K113" i="52"/>
  <c r="L113" i="52" s="1"/>
  <c r="AH112" i="52"/>
  <c r="AI112" i="52" s="1"/>
  <c r="AF112" i="52"/>
  <c r="AC112" i="52"/>
  <c r="AA112" i="52"/>
  <c r="AD112" i="52" s="1"/>
  <c r="X112" i="52"/>
  <c r="V112" i="52"/>
  <c r="Y112" i="52" s="1"/>
  <c r="T112" i="52"/>
  <c r="O112" i="52"/>
  <c r="L112" i="52"/>
  <c r="K112" i="52"/>
  <c r="S112" i="52" s="1"/>
  <c r="AF111" i="52"/>
  <c r="AA111" i="52"/>
  <c r="AD111" i="52" s="1"/>
  <c r="V111" i="52"/>
  <c r="S111" i="52"/>
  <c r="T111" i="52" s="1"/>
  <c r="K111" i="52"/>
  <c r="AC111" i="52" s="1"/>
  <c r="AF110" i="52"/>
  <c r="AA110" i="52"/>
  <c r="X110" i="52"/>
  <c r="Y110" i="52" s="1"/>
  <c r="V110" i="52"/>
  <c r="K110" i="52"/>
  <c r="L110" i="52" s="1"/>
  <c r="AF109" i="52"/>
  <c r="AC109" i="52"/>
  <c r="AD109" i="52" s="1"/>
  <c r="AA109" i="52"/>
  <c r="X109" i="52"/>
  <c r="V109" i="52"/>
  <c r="Y109" i="52" s="1"/>
  <c r="O109" i="52"/>
  <c r="K109" i="52"/>
  <c r="AH109" i="52" s="1"/>
  <c r="AI109" i="52" s="1"/>
  <c r="AH108" i="52"/>
  <c r="AI108" i="52" s="1"/>
  <c r="AF108" i="52"/>
  <c r="AC108" i="52"/>
  <c r="AA108" i="52"/>
  <c r="AD108" i="52" s="1"/>
  <c r="X108" i="52"/>
  <c r="V108" i="52"/>
  <c r="Y108" i="52" s="1"/>
  <c r="O108" i="52"/>
  <c r="L108" i="52"/>
  <c r="K108" i="52"/>
  <c r="S108" i="52" s="1"/>
  <c r="T108" i="52" s="1"/>
  <c r="AF107" i="52"/>
  <c r="AA107" i="52"/>
  <c r="V107" i="52"/>
  <c r="K107" i="52"/>
  <c r="AF106" i="52"/>
  <c r="AA106" i="52"/>
  <c r="X106" i="52"/>
  <c r="Y106" i="52" s="1"/>
  <c r="V106" i="52"/>
  <c r="S106" i="52"/>
  <c r="T106" i="52" s="1"/>
  <c r="K106" i="52"/>
  <c r="AH106" i="52" s="1"/>
  <c r="AF105" i="52"/>
  <c r="AC105" i="52"/>
  <c r="AD105" i="52" s="1"/>
  <c r="AA105" i="52"/>
  <c r="V105" i="52"/>
  <c r="O105" i="52"/>
  <c r="K105" i="52"/>
  <c r="S105" i="52" s="1"/>
  <c r="T105" i="52" s="1"/>
  <c r="AH104" i="52"/>
  <c r="AI104" i="52" s="1"/>
  <c r="AF104" i="52"/>
  <c r="AC104" i="52"/>
  <c r="AA104" i="52"/>
  <c r="AD104" i="52" s="1"/>
  <c r="X104" i="52"/>
  <c r="V104" i="52"/>
  <c r="Y104" i="52" s="1"/>
  <c r="T104" i="52"/>
  <c r="O104" i="52"/>
  <c r="L104" i="52"/>
  <c r="K104" i="52"/>
  <c r="S104" i="52" s="1"/>
  <c r="AF103" i="52"/>
  <c r="AA103" i="52"/>
  <c r="AD103" i="52" s="1"/>
  <c r="V103" i="52"/>
  <c r="S103" i="52"/>
  <c r="T103" i="52" s="1"/>
  <c r="K103" i="52"/>
  <c r="AC103" i="52" s="1"/>
  <c r="AF102" i="52"/>
  <c r="AA102" i="52"/>
  <c r="V102" i="52"/>
  <c r="K102" i="52"/>
  <c r="L102" i="52" s="1"/>
  <c r="AF101" i="52"/>
  <c r="AC101" i="52"/>
  <c r="AD101" i="52" s="1"/>
  <c r="AA101" i="52"/>
  <c r="X101" i="52"/>
  <c r="V101" i="52"/>
  <c r="Y101" i="52" s="1"/>
  <c r="S101" i="52"/>
  <c r="T101" i="52" s="1"/>
  <c r="O101" i="52"/>
  <c r="K101" i="52"/>
  <c r="AH101" i="52" s="1"/>
  <c r="AI101" i="52" s="1"/>
  <c r="AH100" i="52"/>
  <c r="AI100" i="52" s="1"/>
  <c r="AF100" i="52"/>
  <c r="AC100" i="52"/>
  <c r="AA100" i="52"/>
  <c r="AD100" i="52" s="1"/>
  <c r="X100" i="52"/>
  <c r="V100" i="52"/>
  <c r="Y100" i="52" s="1"/>
  <c r="O100" i="52"/>
  <c r="L100" i="52"/>
  <c r="K100" i="52"/>
  <c r="S100" i="52" s="1"/>
  <c r="T100" i="52" s="1"/>
  <c r="AF99" i="52"/>
  <c r="AA99" i="52"/>
  <c r="V99" i="52"/>
  <c r="K99" i="52"/>
  <c r="AF98" i="52"/>
  <c r="AA98" i="52"/>
  <c r="X98" i="52"/>
  <c r="Y98" i="52" s="1"/>
  <c r="V98" i="52"/>
  <c r="S98" i="52"/>
  <c r="T98" i="52" s="1"/>
  <c r="L98" i="52"/>
  <c r="K98" i="52"/>
  <c r="AH98" i="52" s="1"/>
  <c r="AF97" i="52"/>
  <c r="AC97" i="52"/>
  <c r="AD97" i="52" s="1"/>
  <c r="AA97" i="52"/>
  <c r="V97" i="52"/>
  <c r="O97" i="52"/>
  <c r="K97" i="52"/>
  <c r="S97" i="52" s="1"/>
  <c r="T97" i="52" s="1"/>
  <c r="AH96" i="52"/>
  <c r="AI96" i="52" s="1"/>
  <c r="AF96" i="52"/>
  <c r="AC96" i="52"/>
  <c r="AA96" i="52"/>
  <c r="AD96" i="52" s="1"/>
  <c r="X96" i="52"/>
  <c r="V96" i="52"/>
  <c r="Y96" i="52" s="1"/>
  <c r="O96" i="52"/>
  <c r="L96" i="52"/>
  <c r="K96" i="52"/>
  <c r="S96" i="52" s="1"/>
  <c r="T96" i="52" s="1"/>
  <c r="AF95" i="52"/>
  <c r="AA95" i="52"/>
  <c r="V95" i="52"/>
  <c r="S95" i="52"/>
  <c r="T95" i="52" s="1"/>
  <c r="K95" i="52"/>
  <c r="AC95" i="52" s="1"/>
  <c r="AF94" i="52"/>
  <c r="AA94" i="52"/>
  <c r="V94" i="52"/>
  <c r="K94" i="52"/>
  <c r="L94" i="52" s="1"/>
  <c r="AF93" i="52"/>
  <c r="AC93" i="52"/>
  <c r="AD93" i="52" s="1"/>
  <c r="AA93" i="52"/>
  <c r="X93" i="52"/>
  <c r="V93" i="52"/>
  <c r="Y93" i="52" s="1"/>
  <c r="S93" i="52"/>
  <c r="T93" i="52" s="1"/>
  <c r="O93" i="52"/>
  <c r="K93" i="52"/>
  <c r="AH93" i="52" s="1"/>
  <c r="AI93" i="52" s="1"/>
  <c r="AH92" i="52"/>
  <c r="AI92" i="52" s="1"/>
  <c r="AF92" i="52"/>
  <c r="AC92" i="52"/>
  <c r="AA92" i="52"/>
  <c r="AD92" i="52" s="1"/>
  <c r="X92" i="52"/>
  <c r="V92" i="52"/>
  <c r="Y92" i="52" s="1"/>
  <c r="O92" i="52"/>
  <c r="L92" i="52"/>
  <c r="K92" i="52"/>
  <c r="S92" i="52" s="1"/>
  <c r="T92" i="52" s="1"/>
  <c r="AF91" i="52"/>
  <c r="AA91" i="52"/>
  <c r="V91" i="52"/>
  <c r="K91" i="52"/>
  <c r="AF90" i="52"/>
  <c r="AI90" i="52" s="1"/>
  <c r="AA90" i="52"/>
  <c r="X90" i="52"/>
  <c r="Y90" i="52" s="1"/>
  <c r="V90" i="52"/>
  <c r="S90" i="52"/>
  <c r="T90" i="52" s="1"/>
  <c r="L90" i="52"/>
  <c r="K90" i="52"/>
  <c r="AH90" i="52" s="1"/>
  <c r="AF89" i="52"/>
  <c r="AD89" i="52"/>
  <c r="AC89" i="52"/>
  <c r="AA89" i="52"/>
  <c r="V89" i="52"/>
  <c r="O89" i="52"/>
  <c r="K89" i="52"/>
  <c r="S89" i="52" s="1"/>
  <c r="T89" i="52" s="1"/>
  <c r="AH88" i="52"/>
  <c r="AI88" i="52" s="1"/>
  <c r="AF88" i="52"/>
  <c r="AC88" i="52"/>
  <c r="AA88" i="52"/>
  <c r="X88" i="52"/>
  <c r="V88" i="52"/>
  <c r="Y88" i="52" s="1"/>
  <c r="O88" i="52"/>
  <c r="L88" i="52"/>
  <c r="K88" i="52"/>
  <c r="S88" i="52" s="1"/>
  <c r="T88" i="52" s="1"/>
  <c r="AF87" i="52"/>
  <c r="AA87" i="52"/>
  <c r="V87" i="52"/>
  <c r="K87" i="52"/>
  <c r="AF86" i="52"/>
  <c r="AA86" i="52"/>
  <c r="Y86" i="52"/>
  <c r="X86" i="52"/>
  <c r="V86" i="52"/>
  <c r="K86" i="52"/>
  <c r="AF85" i="52"/>
  <c r="AC85" i="52"/>
  <c r="AD85" i="52" s="1"/>
  <c r="AA85" i="52"/>
  <c r="X85" i="52"/>
  <c r="V85" i="52"/>
  <c r="S85" i="52"/>
  <c r="T85" i="52" s="1"/>
  <c r="O85" i="52"/>
  <c r="K85" i="52"/>
  <c r="AH85" i="52" s="1"/>
  <c r="AI85" i="52" s="1"/>
  <c r="AI84" i="52"/>
  <c r="AH84" i="52"/>
  <c r="AF84" i="52"/>
  <c r="AC84" i="52"/>
  <c r="AA84" i="52"/>
  <c r="AD84" i="52" s="1"/>
  <c r="X84" i="52"/>
  <c r="V84" i="52"/>
  <c r="Y84" i="52" s="1"/>
  <c r="O84" i="52"/>
  <c r="L84" i="52"/>
  <c r="K84" i="52"/>
  <c r="S84" i="52" s="1"/>
  <c r="T84" i="52" s="1"/>
  <c r="AF83" i="52"/>
  <c r="AA83" i="52"/>
  <c r="V83" i="52"/>
  <c r="S83" i="52"/>
  <c r="T83" i="52" s="1"/>
  <c r="K83" i="52"/>
  <c r="AH83" i="52" s="1"/>
  <c r="AF82" i="52"/>
  <c r="AA82" i="52"/>
  <c r="X82" i="52"/>
  <c r="Y82" i="52" s="1"/>
  <c r="V82" i="52"/>
  <c r="S82" i="52"/>
  <c r="T82" i="52" s="1"/>
  <c r="L82" i="52"/>
  <c r="K82" i="52"/>
  <c r="AH82" i="52" s="1"/>
  <c r="AF81" i="52"/>
  <c r="AC81" i="52"/>
  <c r="AD81" i="52" s="1"/>
  <c r="AA81" i="52"/>
  <c r="V81" i="52"/>
  <c r="O81" i="52"/>
  <c r="K81" i="52"/>
  <c r="S81" i="52" s="1"/>
  <c r="T81" i="52" s="1"/>
  <c r="AH80" i="52"/>
  <c r="AI80" i="52" s="1"/>
  <c r="AF80" i="52"/>
  <c r="AC80" i="52"/>
  <c r="AA80" i="52"/>
  <c r="X80" i="52"/>
  <c r="V80" i="52"/>
  <c r="Y80" i="52" s="1"/>
  <c r="O80" i="52"/>
  <c r="L80" i="52"/>
  <c r="K80" i="52"/>
  <c r="S80" i="52" s="1"/>
  <c r="T80" i="52" s="1"/>
  <c r="AF79" i="52"/>
  <c r="AA79" i="52"/>
  <c r="V79" i="52"/>
  <c r="K79" i="52"/>
  <c r="AF78" i="52"/>
  <c r="AA78" i="52"/>
  <c r="Y78" i="52"/>
  <c r="X78" i="52"/>
  <c r="V78" i="52"/>
  <c r="K78" i="52"/>
  <c r="AF77" i="52"/>
  <c r="AC77" i="52"/>
  <c r="AD77" i="52" s="1"/>
  <c r="AA77" i="52"/>
  <c r="X77" i="52"/>
  <c r="V77" i="52"/>
  <c r="S77" i="52"/>
  <c r="T77" i="52" s="1"/>
  <c r="O77" i="52"/>
  <c r="K77" i="52"/>
  <c r="AH77" i="52" s="1"/>
  <c r="AI77" i="52" s="1"/>
  <c r="AI76" i="52"/>
  <c r="AH76" i="52"/>
  <c r="AF76" i="52"/>
  <c r="AC76" i="52"/>
  <c r="AA76" i="52"/>
  <c r="AD76" i="52" s="1"/>
  <c r="X76" i="52"/>
  <c r="V76" i="52"/>
  <c r="Y76" i="52" s="1"/>
  <c r="T76" i="52"/>
  <c r="S76" i="52"/>
  <c r="O76" i="52"/>
  <c r="L76" i="52"/>
  <c r="K76" i="52"/>
  <c r="AF75" i="52"/>
  <c r="AA75" i="52"/>
  <c r="V75" i="52"/>
  <c r="T75" i="52"/>
  <c r="S75" i="52"/>
  <c r="K75" i="52"/>
  <c r="AH75" i="52" s="1"/>
  <c r="AF74" i="52"/>
  <c r="AA74" i="52"/>
  <c r="X74" i="52"/>
  <c r="Y74" i="52" s="1"/>
  <c r="V74" i="52"/>
  <c r="S74" i="52"/>
  <c r="T74" i="52" s="1"/>
  <c r="L74" i="52"/>
  <c r="K74" i="52"/>
  <c r="AH74" i="52" s="1"/>
  <c r="AF73" i="52"/>
  <c r="AD73" i="52"/>
  <c r="AC73" i="52"/>
  <c r="AA73" i="52"/>
  <c r="V73" i="52"/>
  <c r="O73" i="52"/>
  <c r="K73" i="52"/>
  <c r="S73" i="52" s="1"/>
  <c r="T73" i="52" s="1"/>
  <c r="AH72" i="52"/>
  <c r="AI72" i="52" s="1"/>
  <c r="AF72" i="52"/>
  <c r="AC72" i="52"/>
  <c r="AA72" i="52"/>
  <c r="AD72" i="52" s="1"/>
  <c r="X72" i="52"/>
  <c r="V72" i="52"/>
  <c r="Y72" i="52" s="1"/>
  <c r="O72" i="52"/>
  <c r="L72" i="52"/>
  <c r="K72" i="52"/>
  <c r="S72" i="52" s="1"/>
  <c r="T72" i="52" s="1"/>
  <c r="AF71" i="52"/>
  <c r="AA71" i="52"/>
  <c r="V71" i="52"/>
  <c r="L71" i="52"/>
  <c r="K71" i="52"/>
  <c r="AF70" i="52"/>
  <c r="AA70" i="52"/>
  <c r="V70" i="52"/>
  <c r="K70" i="52"/>
  <c r="AF69" i="52"/>
  <c r="AI69" i="52" s="1"/>
  <c r="AC69" i="52"/>
  <c r="AD69" i="52" s="1"/>
  <c r="AA69" i="52"/>
  <c r="X69" i="52"/>
  <c r="V69" i="52"/>
  <c r="Y69" i="52" s="1"/>
  <c r="S69" i="52"/>
  <c r="T69" i="52" s="1"/>
  <c r="O69" i="52"/>
  <c r="K69" i="52"/>
  <c r="AH69" i="52" s="1"/>
  <c r="AI68" i="52"/>
  <c r="AH68" i="52"/>
  <c r="AF68" i="52"/>
  <c r="AC68" i="52"/>
  <c r="AA68" i="52"/>
  <c r="AD68" i="52" s="1"/>
  <c r="X68" i="52"/>
  <c r="V68" i="52"/>
  <c r="Y68" i="52" s="1"/>
  <c r="S68" i="52"/>
  <c r="T68" i="52" s="1"/>
  <c r="O68" i="52"/>
  <c r="L68" i="52"/>
  <c r="K68" i="52"/>
  <c r="AH67" i="52"/>
  <c r="AF67" i="52"/>
  <c r="AC67" i="52"/>
  <c r="AA67" i="52"/>
  <c r="V67" i="52"/>
  <c r="S67" i="52"/>
  <c r="T67" i="52" s="1"/>
  <c r="O67" i="52"/>
  <c r="K67" i="52"/>
  <c r="AF66" i="52"/>
  <c r="AI66" i="52" s="1"/>
  <c r="AA66" i="52"/>
  <c r="X66" i="52"/>
  <c r="Y66" i="52" s="1"/>
  <c r="V66" i="52"/>
  <c r="S66" i="52"/>
  <c r="T66" i="52" s="1"/>
  <c r="L66" i="52"/>
  <c r="K66" i="52"/>
  <c r="AH66" i="52" s="1"/>
  <c r="AF65" i="52"/>
  <c r="AC65" i="52"/>
  <c r="AD65" i="52" s="1"/>
  <c r="AA65" i="52"/>
  <c r="V65" i="52"/>
  <c r="O65" i="52"/>
  <c r="K65" i="52"/>
  <c r="AH64" i="52"/>
  <c r="AI64" i="52" s="1"/>
  <c r="AF64" i="52"/>
  <c r="AC64" i="52"/>
  <c r="AA64" i="52"/>
  <c r="AD64" i="52" s="1"/>
  <c r="X64" i="52"/>
  <c r="V64" i="52"/>
  <c r="Y64" i="52" s="1"/>
  <c r="O64" i="52"/>
  <c r="L64" i="52"/>
  <c r="K64" i="52"/>
  <c r="S64" i="52" s="1"/>
  <c r="T64" i="52" s="1"/>
  <c r="AF63" i="52"/>
  <c r="AA63" i="52"/>
  <c r="V63" i="52"/>
  <c r="K63" i="52"/>
  <c r="AF62" i="52"/>
  <c r="AA62" i="52"/>
  <c r="V62" i="52"/>
  <c r="K62" i="52"/>
  <c r="AF61" i="52"/>
  <c r="AI61" i="52" s="1"/>
  <c r="AC61" i="52"/>
  <c r="AD61" i="52" s="1"/>
  <c r="AA61" i="52"/>
  <c r="X61" i="52"/>
  <c r="V61" i="52"/>
  <c r="Y61" i="52" s="1"/>
  <c r="S61" i="52"/>
  <c r="T61" i="52" s="1"/>
  <c r="O61" i="52"/>
  <c r="K61" i="52"/>
  <c r="AH61" i="52" s="1"/>
  <c r="AI60" i="52"/>
  <c r="AH60" i="52"/>
  <c r="AF60" i="52"/>
  <c r="AC60" i="52"/>
  <c r="AA60" i="52"/>
  <c r="AD60" i="52" s="1"/>
  <c r="X60" i="52"/>
  <c r="V60" i="52"/>
  <c r="Y60" i="52" s="1"/>
  <c r="S60" i="52"/>
  <c r="T60" i="52" s="1"/>
  <c r="O60" i="52"/>
  <c r="L60" i="52"/>
  <c r="K60" i="52"/>
  <c r="AF59" i="52"/>
  <c r="AC59" i="52"/>
  <c r="AA59" i="52"/>
  <c r="V59" i="52"/>
  <c r="K59" i="52"/>
  <c r="AH59" i="52" s="1"/>
  <c r="AF58" i="52"/>
  <c r="AA58" i="52"/>
  <c r="Y58" i="52"/>
  <c r="X58" i="52"/>
  <c r="V58" i="52"/>
  <c r="S58" i="52"/>
  <c r="T58" i="52" s="1"/>
  <c r="L58" i="52"/>
  <c r="K58" i="52"/>
  <c r="AF57" i="52"/>
  <c r="AA57" i="52"/>
  <c r="Y57" i="52"/>
  <c r="X57" i="52"/>
  <c r="V57" i="52"/>
  <c r="S57" i="52"/>
  <c r="T57" i="52" s="1"/>
  <c r="O57" i="52"/>
  <c r="K57" i="52"/>
  <c r="AH56" i="52"/>
  <c r="AI56" i="52" s="1"/>
  <c r="AF56" i="52"/>
  <c r="AC56" i="52"/>
  <c r="AA56" i="52"/>
  <c r="AD56" i="52" s="1"/>
  <c r="X56" i="52"/>
  <c r="V56" i="52"/>
  <c r="O56" i="52"/>
  <c r="L56" i="52"/>
  <c r="K56" i="52"/>
  <c r="S56" i="52" s="1"/>
  <c r="T56" i="52" s="1"/>
  <c r="AF55" i="52"/>
  <c r="AC55" i="52"/>
  <c r="AA55" i="52"/>
  <c r="V55" i="52"/>
  <c r="K55" i="52"/>
  <c r="AH55" i="52" s="1"/>
  <c r="AI55" i="52" s="1"/>
  <c r="AH54" i="52"/>
  <c r="AF54" i="52"/>
  <c r="AA54" i="52"/>
  <c r="AD54" i="52" s="1"/>
  <c r="X54" i="52"/>
  <c r="Y54" i="52" s="1"/>
  <c r="V54" i="52"/>
  <c r="S54" i="52"/>
  <c r="T54" i="52" s="1"/>
  <c r="L54" i="52"/>
  <c r="K54" i="52"/>
  <c r="AC54" i="52" s="1"/>
  <c r="AF53" i="52"/>
  <c r="AD53" i="52"/>
  <c r="AA53" i="52"/>
  <c r="V53" i="52"/>
  <c r="S53" i="52"/>
  <c r="T53" i="52" s="1"/>
  <c r="K53" i="52"/>
  <c r="AC53" i="52" s="1"/>
  <c r="AH52" i="52"/>
  <c r="AI52" i="52" s="1"/>
  <c r="AF52" i="52"/>
  <c r="AD52" i="52"/>
  <c r="AC52" i="52"/>
  <c r="AA52" i="52"/>
  <c r="X52" i="52"/>
  <c r="V52" i="52"/>
  <c r="Y52" i="52" s="1"/>
  <c r="O52" i="52"/>
  <c r="L52" i="52"/>
  <c r="K52" i="52"/>
  <c r="S52" i="52" s="1"/>
  <c r="T52" i="52" s="1"/>
  <c r="AF51" i="52"/>
  <c r="AC51" i="52"/>
  <c r="AA51" i="52"/>
  <c r="AD51" i="52" s="1"/>
  <c r="V51" i="52"/>
  <c r="S51" i="52"/>
  <c r="T51" i="52" s="1"/>
  <c r="O51" i="52"/>
  <c r="L51" i="52"/>
  <c r="K51" i="52"/>
  <c r="X51" i="52" s="1"/>
  <c r="AF50" i="52"/>
  <c r="AA50" i="52"/>
  <c r="V50" i="52"/>
  <c r="L50" i="52"/>
  <c r="K50" i="52"/>
  <c r="AF49" i="52"/>
  <c r="AC49" i="52"/>
  <c r="AD49" i="52" s="1"/>
  <c r="AA49" i="52"/>
  <c r="V49" i="52"/>
  <c r="S49" i="52"/>
  <c r="T49" i="52" s="1"/>
  <c r="K49" i="52"/>
  <c r="X49" i="52" s="1"/>
  <c r="Y49" i="52" s="1"/>
  <c r="AI48" i="52"/>
  <c r="AH48" i="52"/>
  <c r="AF48" i="52"/>
  <c r="AC48" i="52"/>
  <c r="AA48" i="52"/>
  <c r="AD48" i="52" s="1"/>
  <c r="X48" i="52"/>
  <c r="V48" i="52"/>
  <c r="Y48" i="52" s="1"/>
  <c r="O48" i="52"/>
  <c r="L48" i="52"/>
  <c r="K48" i="52"/>
  <c r="S48" i="52" s="1"/>
  <c r="T48" i="52" s="1"/>
  <c r="AF47" i="52"/>
  <c r="AA47" i="52"/>
  <c r="V47" i="52"/>
  <c r="K47" i="52"/>
  <c r="O47" i="52" s="1"/>
  <c r="AH46" i="52"/>
  <c r="AF46" i="52"/>
  <c r="AI46" i="52" s="1"/>
  <c r="AA46" i="52"/>
  <c r="AD46" i="52" s="1"/>
  <c r="X46" i="52"/>
  <c r="Y46" i="52" s="1"/>
  <c r="V46" i="52"/>
  <c r="S46" i="52"/>
  <c r="T46" i="52" s="1"/>
  <c r="L46" i="52"/>
  <c r="K46" i="52"/>
  <c r="AC46" i="52" s="1"/>
  <c r="AF45" i="52"/>
  <c r="AA45" i="52"/>
  <c r="V45" i="52"/>
  <c r="O45" i="52"/>
  <c r="K45" i="52"/>
  <c r="AC45" i="52" s="1"/>
  <c r="AD45" i="52" s="1"/>
  <c r="AH44" i="52"/>
  <c r="AI44" i="52" s="1"/>
  <c r="AF44" i="52"/>
  <c r="AC44" i="52"/>
  <c r="AD44" i="52" s="1"/>
  <c r="AA44" i="52"/>
  <c r="X44" i="52"/>
  <c r="V44" i="52"/>
  <c r="Y44" i="52" s="1"/>
  <c r="O44" i="52"/>
  <c r="L44" i="52"/>
  <c r="K44" i="52"/>
  <c r="S44" i="52" s="1"/>
  <c r="T44" i="52" s="1"/>
  <c r="AF43" i="52"/>
  <c r="AC43" i="52"/>
  <c r="AA43" i="52"/>
  <c r="V43" i="52"/>
  <c r="O43" i="52"/>
  <c r="K43" i="52"/>
  <c r="S43" i="52" s="1"/>
  <c r="T43" i="52" s="1"/>
  <c r="AH42" i="52"/>
  <c r="AF42" i="52"/>
  <c r="AA42" i="52"/>
  <c r="X42" i="52"/>
  <c r="Y42" i="52" s="1"/>
  <c r="V42" i="52"/>
  <c r="L42" i="52"/>
  <c r="K42" i="52"/>
  <c r="AF41" i="52"/>
  <c r="AC41" i="52"/>
  <c r="AD41" i="52" s="1"/>
  <c r="AA41" i="52"/>
  <c r="X41" i="52"/>
  <c r="V41" i="52"/>
  <c r="Y41" i="52" s="1"/>
  <c r="K41" i="52"/>
  <c r="AI40" i="52"/>
  <c r="AH40" i="52"/>
  <c r="AF40" i="52"/>
  <c r="AD40" i="52"/>
  <c r="AC40" i="52"/>
  <c r="AA40" i="52"/>
  <c r="X40" i="52"/>
  <c r="V40" i="52"/>
  <c r="Y40" i="52" s="1"/>
  <c r="O40" i="52"/>
  <c r="L40" i="52"/>
  <c r="K40" i="52"/>
  <c r="S40" i="52" s="1"/>
  <c r="T40" i="52" s="1"/>
  <c r="AF39" i="52"/>
  <c r="AC39" i="52"/>
  <c r="AA39" i="52"/>
  <c r="V39" i="52"/>
  <c r="K39" i="52"/>
  <c r="AH38" i="52"/>
  <c r="AF38" i="52"/>
  <c r="AA38" i="52"/>
  <c r="AD38" i="52" s="1"/>
  <c r="X38" i="52"/>
  <c r="Y38" i="52" s="1"/>
  <c r="V38" i="52"/>
  <c r="S38" i="52"/>
  <c r="T38" i="52" s="1"/>
  <c r="L38" i="52"/>
  <c r="K38" i="52"/>
  <c r="AC38" i="52" s="1"/>
  <c r="AF37" i="52"/>
  <c r="AC37" i="52"/>
  <c r="AD37" i="52" s="1"/>
  <c r="AA37" i="52"/>
  <c r="V37" i="52"/>
  <c r="S37" i="52"/>
  <c r="T37" i="52" s="1"/>
  <c r="O37" i="52"/>
  <c r="K37" i="52"/>
  <c r="AH36" i="52"/>
  <c r="AI36" i="52" s="1"/>
  <c r="AF36" i="52"/>
  <c r="AD36" i="52"/>
  <c r="AC36" i="52"/>
  <c r="AA36" i="52"/>
  <c r="X36" i="52"/>
  <c r="V36" i="52"/>
  <c r="O36" i="52"/>
  <c r="L36" i="52"/>
  <c r="K36" i="52"/>
  <c r="S36" i="52" s="1"/>
  <c r="T36" i="52" s="1"/>
  <c r="AF35" i="52"/>
  <c r="AA35" i="52"/>
  <c r="V35" i="52"/>
  <c r="S35" i="52"/>
  <c r="T35" i="52" s="1"/>
  <c r="K35" i="52"/>
  <c r="AC35" i="52" s="1"/>
  <c r="AH34" i="52"/>
  <c r="AF34" i="52"/>
  <c r="AA34" i="52"/>
  <c r="V34" i="52"/>
  <c r="K34" i="52"/>
  <c r="X34" i="52" s="1"/>
  <c r="Y34" i="52" s="1"/>
  <c r="AF33" i="52"/>
  <c r="AA33" i="52"/>
  <c r="V33" i="52"/>
  <c r="K33" i="52"/>
  <c r="AC33" i="52" s="1"/>
  <c r="AD33" i="52" s="1"/>
  <c r="AH32" i="52"/>
  <c r="AI32" i="52" s="1"/>
  <c r="AF32" i="52"/>
  <c r="AD32" i="52"/>
  <c r="AC32" i="52"/>
  <c r="AA32" i="52"/>
  <c r="X32" i="52"/>
  <c r="V32" i="52"/>
  <c r="Y32" i="52" s="1"/>
  <c r="T32" i="52"/>
  <c r="O32" i="52"/>
  <c r="L32" i="52"/>
  <c r="K32" i="52"/>
  <c r="S32" i="52" s="1"/>
  <c r="AF31" i="52"/>
  <c r="AA31" i="52"/>
  <c r="V31" i="52"/>
  <c r="K31" i="52"/>
  <c r="AH30" i="52"/>
  <c r="AF30" i="52"/>
  <c r="AI30" i="52" s="1"/>
  <c r="AA30" i="52"/>
  <c r="AD30" i="52" s="1"/>
  <c r="X30" i="52"/>
  <c r="Y30" i="52" s="1"/>
  <c r="V30" i="52"/>
  <c r="S30" i="52"/>
  <c r="T30" i="52" s="1"/>
  <c r="L30" i="52"/>
  <c r="K30" i="52"/>
  <c r="AC30" i="52" s="1"/>
  <c r="AF29" i="52"/>
  <c r="AC29" i="52"/>
  <c r="AD29" i="52" s="1"/>
  <c r="AA29" i="52"/>
  <c r="V29" i="52"/>
  <c r="S29" i="52"/>
  <c r="T29" i="52" s="1"/>
  <c r="K29" i="52"/>
  <c r="AH28" i="52"/>
  <c r="AI28" i="52" s="1"/>
  <c r="AF28" i="52"/>
  <c r="AC28" i="52"/>
  <c r="AA28" i="52"/>
  <c r="AD28" i="52" s="1"/>
  <c r="X28" i="52"/>
  <c r="V28" i="52"/>
  <c r="O28" i="52"/>
  <c r="L28" i="52"/>
  <c r="K28" i="52"/>
  <c r="S28" i="52" s="1"/>
  <c r="T28" i="52" s="1"/>
  <c r="AF27" i="52"/>
  <c r="AA27" i="52"/>
  <c r="V27" i="52"/>
  <c r="K27" i="52"/>
  <c r="AC27" i="52" s="1"/>
  <c r="AF26" i="52"/>
  <c r="AA26" i="52"/>
  <c r="X26" i="52"/>
  <c r="Y26" i="52" s="1"/>
  <c r="V26" i="52"/>
  <c r="K26" i="52"/>
  <c r="AF25" i="52"/>
  <c r="AC25" i="52"/>
  <c r="AD25" i="52" s="1"/>
  <c r="AA25" i="52"/>
  <c r="V25" i="52"/>
  <c r="S25" i="52"/>
  <c r="T25" i="52" s="1"/>
  <c r="O25" i="52"/>
  <c r="K25" i="52"/>
  <c r="AH24" i="52"/>
  <c r="AI24" i="52" s="1"/>
  <c r="AF24" i="52"/>
  <c r="AC24" i="52"/>
  <c r="AA24" i="52"/>
  <c r="AD24" i="52" s="1"/>
  <c r="X24" i="52"/>
  <c r="V24" i="52"/>
  <c r="O24" i="52"/>
  <c r="L24" i="52"/>
  <c r="K24" i="52"/>
  <c r="S24" i="52" s="1"/>
  <c r="T24" i="52" s="1"/>
  <c r="AH23" i="52"/>
  <c r="AI23" i="52" s="1"/>
  <c r="AF23" i="52"/>
  <c r="AC23" i="52"/>
  <c r="AA23" i="52"/>
  <c r="AD23" i="52" s="1"/>
  <c r="V23" i="52"/>
  <c r="S23" i="52"/>
  <c r="T23" i="52" s="1"/>
  <c r="O23" i="52"/>
  <c r="K23" i="52"/>
  <c r="AH22" i="52"/>
  <c r="AF22" i="52"/>
  <c r="AI22" i="52" s="1"/>
  <c r="AA22" i="52"/>
  <c r="X22" i="52"/>
  <c r="Y22" i="52" s="1"/>
  <c r="V22" i="52"/>
  <c r="S22" i="52"/>
  <c r="T22" i="52" s="1"/>
  <c r="L22" i="52"/>
  <c r="K22" i="52"/>
  <c r="AF21" i="52"/>
  <c r="AA21" i="52"/>
  <c r="Y21" i="52"/>
  <c r="X21" i="52"/>
  <c r="V21" i="52"/>
  <c r="S21" i="52"/>
  <c r="T21" i="52" s="1"/>
  <c r="O21" i="52"/>
  <c r="K21" i="52"/>
  <c r="AH20" i="52"/>
  <c r="AI20" i="52" s="1"/>
  <c r="AF20" i="52"/>
  <c r="AC20" i="52"/>
  <c r="AA20" i="52"/>
  <c r="AD20" i="52" s="1"/>
  <c r="X20" i="52"/>
  <c r="V20" i="52"/>
  <c r="O20" i="52"/>
  <c r="L20" i="52"/>
  <c r="K20" i="52"/>
  <c r="S20" i="52" s="1"/>
  <c r="T20" i="52" s="1"/>
  <c r="AH19" i="52"/>
  <c r="AI19" i="52" s="1"/>
  <c r="AF19" i="52"/>
  <c r="AA19" i="52"/>
  <c r="Y19" i="52"/>
  <c r="V19" i="52"/>
  <c r="O19" i="52"/>
  <c r="K19" i="52"/>
  <c r="X19" i="52" s="1"/>
  <c r="AH18" i="52"/>
  <c r="AF18" i="52"/>
  <c r="AA18" i="52"/>
  <c r="X18" i="52"/>
  <c r="Y18" i="52" s="1"/>
  <c r="V18" i="52"/>
  <c r="S18" i="52"/>
  <c r="T18" i="52" s="1"/>
  <c r="K18" i="52"/>
  <c r="AF17" i="52"/>
  <c r="AA17" i="52"/>
  <c r="V17" i="52"/>
  <c r="K17" i="52"/>
  <c r="X17" i="52" s="1"/>
  <c r="Y17" i="52" s="1"/>
  <c r="AI16" i="52"/>
  <c r="AH16" i="52"/>
  <c r="AF16" i="52"/>
  <c r="AC16" i="52"/>
  <c r="AA16" i="52"/>
  <c r="AD16" i="52" s="1"/>
  <c r="X16" i="52"/>
  <c r="V16" i="52"/>
  <c r="Y16" i="52" s="1"/>
  <c r="O16" i="52"/>
  <c r="L16" i="52"/>
  <c r="K16" i="52"/>
  <c r="S16" i="52" s="1"/>
  <c r="T16" i="52" s="1"/>
  <c r="AF15" i="52"/>
  <c r="AA15" i="52"/>
  <c r="V15" i="52"/>
  <c r="Y15" i="52" s="1"/>
  <c r="S15" i="52"/>
  <c r="T15" i="52" s="1"/>
  <c r="K15" i="52"/>
  <c r="X15" i="52" s="1"/>
  <c r="AH14" i="52"/>
  <c r="AF14" i="52"/>
  <c r="AA14" i="52"/>
  <c r="V14" i="52"/>
  <c r="S14" i="52"/>
  <c r="T14" i="52" s="1"/>
  <c r="K14" i="52"/>
  <c r="X14" i="52" s="1"/>
  <c r="Y14" i="52" s="1"/>
  <c r="AF13" i="52"/>
  <c r="AA13" i="52"/>
  <c r="V13" i="52"/>
  <c r="S13" i="52"/>
  <c r="T13" i="52" s="1"/>
  <c r="K13" i="52"/>
  <c r="X13" i="52" s="1"/>
  <c r="AI12" i="52"/>
  <c r="AH12" i="52"/>
  <c r="AF12" i="52"/>
  <c r="AC12" i="52"/>
  <c r="AD12" i="52" s="1"/>
  <c r="AA12" i="52"/>
  <c r="X12" i="52"/>
  <c r="V12" i="52"/>
  <c r="Y12" i="52" s="1"/>
  <c r="O12" i="52"/>
  <c r="L12" i="52"/>
  <c r="K12" i="52"/>
  <c r="S12" i="52" s="1"/>
  <c r="T12" i="52" s="1"/>
  <c r="AF11" i="52"/>
  <c r="AA11" i="52"/>
  <c r="V11" i="52"/>
  <c r="Y11" i="52" s="1"/>
  <c r="L11" i="52"/>
  <c r="K11" i="52"/>
  <c r="X11" i="52" s="1"/>
  <c r="AF10" i="52"/>
  <c r="AA10" i="52"/>
  <c r="V10" i="52"/>
  <c r="K10" i="52"/>
  <c r="AF9" i="52"/>
  <c r="AA9" i="52"/>
  <c r="X9" i="52"/>
  <c r="Y9" i="52" s="1"/>
  <c r="V9" i="52"/>
  <c r="S9" i="52"/>
  <c r="T9" i="52" s="1"/>
  <c r="K9" i="52"/>
  <c r="AH9" i="52" s="1"/>
  <c r="AF8" i="52"/>
  <c r="AD8" i="52"/>
  <c r="AC8" i="52"/>
  <c r="AA8" i="52"/>
  <c r="X8" i="52"/>
  <c r="V8" i="52"/>
  <c r="Y8" i="52" s="1"/>
  <c r="S8" i="52"/>
  <c r="T8" i="52" s="1"/>
  <c r="O8" i="52"/>
  <c r="K8" i="52"/>
  <c r="L8" i="52" s="1"/>
  <c r="AF25" i="51"/>
  <c r="AI25" i="51" s="1"/>
  <c r="AA25" i="51"/>
  <c r="V25" i="51"/>
  <c r="K25" i="51"/>
  <c r="AH25" i="51" s="1"/>
  <c r="AF24" i="51"/>
  <c r="AA24" i="51"/>
  <c r="X24" i="51"/>
  <c r="Y24" i="51" s="1"/>
  <c r="V24" i="51"/>
  <c r="K24" i="51"/>
  <c r="AH24" i="51" s="1"/>
  <c r="AI24" i="51" s="1"/>
  <c r="AI23" i="51"/>
  <c r="AH23" i="51"/>
  <c r="AF23" i="51"/>
  <c r="AC23" i="51"/>
  <c r="AA23" i="51"/>
  <c r="AD23" i="51" s="1"/>
  <c r="X23" i="51"/>
  <c r="V23" i="51"/>
  <c r="Y23" i="51" s="1"/>
  <c r="O23" i="51"/>
  <c r="P23" i="51" s="1"/>
  <c r="K23" i="51"/>
  <c r="S23" i="51" s="1"/>
  <c r="T23" i="51" s="1"/>
  <c r="AH22" i="51"/>
  <c r="AI22" i="51" s="1"/>
  <c r="AF22" i="51"/>
  <c r="AA22" i="51"/>
  <c r="V22" i="51"/>
  <c r="S22" i="51"/>
  <c r="T22" i="51" s="1"/>
  <c r="L22" i="51"/>
  <c r="K22" i="51"/>
  <c r="AC22" i="51" s="1"/>
  <c r="AF21" i="51"/>
  <c r="AA21" i="51"/>
  <c r="V21" i="51"/>
  <c r="S21" i="51"/>
  <c r="T21" i="51" s="1"/>
  <c r="K21" i="51"/>
  <c r="AC21" i="51" s="1"/>
  <c r="AD21" i="51" s="1"/>
  <c r="AF20" i="51"/>
  <c r="AA20" i="51"/>
  <c r="X20" i="51"/>
  <c r="V20" i="51"/>
  <c r="Y20" i="51" s="1"/>
  <c r="S20" i="51"/>
  <c r="T20" i="51" s="1"/>
  <c r="K20" i="51"/>
  <c r="L20" i="51" s="1"/>
  <c r="AF19" i="51"/>
  <c r="AC19" i="51"/>
  <c r="AA19" i="51"/>
  <c r="AD19" i="51" s="1"/>
  <c r="V19" i="51"/>
  <c r="Y19" i="51" s="1"/>
  <c r="O19" i="51"/>
  <c r="P19" i="51" s="1"/>
  <c r="K19" i="51"/>
  <c r="X19" i="51" s="1"/>
  <c r="AF18" i="51"/>
  <c r="AA18" i="51"/>
  <c r="V18" i="51"/>
  <c r="L18" i="51"/>
  <c r="K18" i="51"/>
  <c r="X18" i="51" s="1"/>
  <c r="AF17" i="51"/>
  <c r="AI17" i="51" s="1"/>
  <c r="AA17" i="51"/>
  <c r="V17" i="51"/>
  <c r="K17" i="51"/>
  <c r="AH17" i="51" s="1"/>
  <c r="AF16" i="51"/>
  <c r="AA16" i="51"/>
  <c r="X16" i="51"/>
  <c r="V16" i="51"/>
  <c r="Y16" i="51" s="1"/>
  <c r="K16" i="51"/>
  <c r="AH16" i="51" s="1"/>
  <c r="AI16" i="51" s="1"/>
  <c r="AF15" i="51"/>
  <c r="AA15" i="51"/>
  <c r="V15" i="51"/>
  <c r="L15" i="51"/>
  <c r="K15" i="51"/>
  <c r="S15" i="51" s="1"/>
  <c r="T15" i="51" s="1"/>
  <c r="AH14" i="51"/>
  <c r="AF14" i="51"/>
  <c r="AI14" i="51" s="1"/>
  <c r="AA14" i="51"/>
  <c r="AD14" i="51" s="1"/>
  <c r="V14" i="51"/>
  <c r="K14" i="51"/>
  <c r="AC14" i="51" s="1"/>
  <c r="AF13" i="51"/>
  <c r="AA13" i="51"/>
  <c r="V13" i="51"/>
  <c r="S13" i="51"/>
  <c r="T13" i="51" s="1"/>
  <c r="K13" i="51"/>
  <c r="AC13" i="51" s="1"/>
  <c r="AF12" i="51"/>
  <c r="AA12" i="51"/>
  <c r="V12" i="51"/>
  <c r="K12" i="51"/>
  <c r="L12" i="51" s="1"/>
  <c r="AF11" i="51"/>
  <c r="AC11" i="51"/>
  <c r="AA11" i="51"/>
  <c r="AD11" i="51" s="1"/>
  <c r="V11" i="51"/>
  <c r="Y11" i="51" s="1"/>
  <c r="O11" i="51"/>
  <c r="P11" i="51" s="1"/>
  <c r="L11" i="51"/>
  <c r="K11" i="51"/>
  <c r="X11" i="51" s="1"/>
  <c r="AF10" i="51"/>
  <c r="AA10" i="51"/>
  <c r="V10" i="51"/>
  <c r="L10" i="51"/>
  <c r="K10" i="51"/>
  <c r="X10" i="51" s="1"/>
  <c r="Y10" i="51" s="1"/>
  <c r="AF9" i="51"/>
  <c r="AI9" i="51" s="1"/>
  <c r="AA9" i="51"/>
  <c r="V9" i="51"/>
  <c r="K9" i="51"/>
  <c r="AH9" i="51" s="1"/>
  <c r="AF8" i="51"/>
  <c r="AA8" i="51"/>
  <c r="X8" i="51"/>
  <c r="V8" i="51"/>
  <c r="Y8" i="51" s="1"/>
  <c r="K8" i="51"/>
  <c r="AH8" i="51" s="1"/>
  <c r="AI8" i="51" s="1"/>
  <c r="AI106" i="50"/>
  <c r="AH106" i="50"/>
  <c r="AF106" i="50"/>
  <c r="AD106" i="50"/>
  <c r="AA106" i="50"/>
  <c r="Y106" i="50"/>
  <c r="X106" i="50"/>
  <c r="V106" i="50"/>
  <c r="T106" i="50"/>
  <c r="O106" i="50"/>
  <c r="K106" i="50"/>
  <c r="S106" i="50" s="1"/>
  <c r="AI105" i="50"/>
  <c r="AH105" i="50"/>
  <c r="AF105" i="50"/>
  <c r="AD105" i="50"/>
  <c r="AC105" i="50"/>
  <c r="AA105" i="50"/>
  <c r="Y105" i="50"/>
  <c r="X105" i="50"/>
  <c r="V105" i="50"/>
  <c r="T105" i="50"/>
  <c r="S105" i="50"/>
  <c r="O105" i="50"/>
  <c r="T104" i="50"/>
  <c r="S104" i="50"/>
  <c r="K104" i="50"/>
  <c r="AH101" i="50"/>
  <c r="AF101" i="50"/>
  <c r="AI101" i="50" s="1"/>
  <c r="AD101" i="50"/>
  <c r="AC101" i="50"/>
  <c r="AA101" i="50"/>
  <c r="X101" i="50"/>
  <c r="Y101" i="50" s="1"/>
  <c r="V101" i="50"/>
  <c r="T101" i="50"/>
  <c r="S101" i="50"/>
  <c r="P101" i="50"/>
  <c r="O101" i="50"/>
  <c r="L101" i="50"/>
  <c r="K101" i="50"/>
  <c r="AF100" i="50"/>
  <c r="AC100" i="50"/>
  <c r="AA100" i="50"/>
  <c r="AD100" i="50" s="1"/>
  <c r="V100" i="50"/>
  <c r="S100" i="50"/>
  <c r="T100" i="50" s="1"/>
  <c r="O100" i="50"/>
  <c r="P100" i="50" s="1"/>
  <c r="K100" i="50"/>
  <c r="L100" i="50" s="1"/>
  <c r="AH99" i="50"/>
  <c r="AI99" i="50" s="1"/>
  <c r="AF99" i="50"/>
  <c r="AA99" i="50"/>
  <c r="X99" i="50"/>
  <c r="Y99" i="50" s="1"/>
  <c r="V99" i="50"/>
  <c r="L99" i="50"/>
  <c r="K99" i="50"/>
  <c r="S99" i="50" s="1"/>
  <c r="T99" i="50" s="1"/>
  <c r="AF98" i="50"/>
  <c r="AA98" i="50"/>
  <c r="V98" i="50"/>
  <c r="K98" i="50"/>
  <c r="AH97" i="50"/>
  <c r="AI97" i="50" s="1"/>
  <c r="AF97" i="50"/>
  <c r="AA97" i="50"/>
  <c r="X97" i="50"/>
  <c r="V97" i="50"/>
  <c r="Y97" i="50" s="1"/>
  <c r="L97" i="50"/>
  <c r="K97" i="50"/>
  <c r="S97" i="50" s="1"/>
  <c r="T97" i="50" s="1"/>
  <c r="AF96" i="50"/>
  <c r="AA96" i="50"/>
  <c r="V96" i="50"/>
  <c r="K96" i="50"/>
  <c r="AH96" i="50" s="1"/>
  <c r="AI96" i="50" s="1"/>
  <c r="AH95" i="50"/>
  <c r="AF95" i="50"/>
  <c r="AD95" i="50"/>
  <c r="AC95" i="50"/>
  <c r="AA95" i="50"/>
  <c r="X95" i="50"/>
  <c r="V95" i="50"/>
  <c r="Y95" i="50" s="1"/>
  <c r="S95" i="50"/>
  <c r="T95" i="50" s="1"/>
  <c r="P95" i="50"/>
  <c r="O95" i="50"/>
  <c r="L95" i="50"/>
  <c r="K95" i="50"/>
  <c r="AF94" i="50"/>
  <c r="AC94" i="50"/>
  <c r="AD94" i="50" s="1"/>
  <c r="AA94" i="50"/>
  <c r="V94" i="50"/>
  <c r="S94" i="50"/>
  <c r="T94" i="50" s="1"/>
  <c r="O94" i="50"/>
  <c r="P94" i="50" s="1"/>
  <c r="K94" i="50"/>
  <c r="L94" i="50" s="1"/>
  <c r="AH93" i="50"/>
  <c r="AF93" i="50"/>
  <c r="AI93" i="50" s="1"/>
  <c r="AD93" i="50"/>
  <c r="AC93" i="50"/>
  <c r="AA93" i="50"/>
  <c r="X93" i="50"/>
  <c r="Y93" i="50" s="1"/>
  <c r="V93" i="50"/>
  <c r="S93" i="50"/>
  <c r="T93" i="50" s="1"/>
  <c r="P93" i="50"/>
  <c r="O93" i="50"/>
  <c r="L93" i="50"/>
  <c r="K93" i="50"/>
  <c r="AF92" i="50"/>
  <c r="AC92" i="50"/>
  <c r="AA92" i="50"/>
  <c r="AD92" i="50" s="1"/>
  <c r="V92" i="50"/>
  <c r="S92" i="50"/>
  <c r="T92" i="50" s="1"/>
  <c r="O92" i="50"/>
  <c r="P92" i="50" s="1"/>
  <c r="K92" i="50"/>
  <c r="L92" i="50" s="1"/>
  <c r="AH91" i="50"/>
  <c r="AI91" i="50" s="1"/>
  <c r="AF91" i="50"/>
  <c r="AA91" i="50"/>
  <c r="X91" i="50"/>
  <c r="Y91" i="50" s="1"/>
  <c r="V91" i="50"/>
  <c r="L91" i="50"/>
  <c r="K91" i="50"/>
  <c r="S91" i="50" s="1"/>
  <c r="T91" i="50" s="1"/>
  <c r="AF90" i="50"/>
  <c r="AA90" i="50"/>
  <c r="V90" i="50"/>
  <c r="K90" i="50"/>
  <c r="AH89" i="50"/>
  <c r="AI89" i="50" s="1"/>
  <c r="AF89" i="50"/>
  <c r="AA89" i="50"/>
  <c r="X89" i="50"/>
  <c r="V89" i="50"/>
  <c r="Y89" i="50" s="1"/>
  <c r="L89" i="50"/>
  <c r="K89" i="50"/>
  <c r="S89" i="50" s="1"/>
  <c r="T89" i="50" s="1"/>
  <c r="AF88" i="50"/>
  <c r="AA88" i="50"/>
  <c r="V88" i="50"/>
  <c r="K88" i="50"/>
  <c r="AH87" i="50"/>
  <c r="AF87" i="50"/>
  <c r="AA87" i="50"/>
  <c r="X87" i="50"/>
  <c r="V87" i="50"/>
  <c r="Y87" i="50" s="1"/>
  <c r="S87" i="50"/>
  <c r="T87" i="50" s="1"/>
  <c r="P87" i="50"/>
  <c r="O87" i="50"/>
  <c r="L87" i="50"/>
  <c r="K87" i="50"/>
  <c r="AC87" i="50" s="1"/>
  <c r="AD87" i="50" s="1"/>
  <c r="AF86" i="50"/>
  <c r="AC86" i="50"/>
  <c r="AD86" i="50" s="1"/>
  <c r="AA86" i="50"/>
  <c r="V86" i="50"/>
  <c r="S86" i="50"/>
  <c r="T86" i="50" s="1"/>
  <c r="O86" i="50"/>
  <c r="P86" i="50" s="1"/>
  <c r="K86" i="50"/>
  <c r="L86" i="50" s="1"/>
  <c r="AH85" i="50"/>
  <c r="AF85" i="50"/>
  <c r="AI85" i="50" s="1"/>
  <c r="AD85" i="50"/>
  <c r="AC85" i="50"/>
  <c r="AA85" i="50"/>
  <c r="X85" i="50"/>
  <c r="Y85" i="50" s="1"/>
  <c r="V85" i="50"/>
  <c r="P85" i="50"/>
  <c r="O85" i="50"/>
  <c r="L85" i="50"/>
  <c r="K85" i="50"/>
  <c r="S85" i="50" s="1"/>
  <c r="T85" i="50" s="1"/>
  <c r="AF84" i="50"/>
  <c r="AC84" i="50"/>
  <c r="AA84" i="50"/>
  <c r="V84" i="50"/>
  <c r="S84" i="50"/>
  <c r="T84" i="50" s="1"/>
  <c r="O84" i="50"/>
  <c r="P84" i="50" s="1"/>
  <c r="K84" i="50"/>
  <c r="L84" i="50" s="1"/>
  <c r="AH83" i="50"/>
  <c r="AI83" i="50" s="1"/>
  <c r="AF83" i="50"/>
  <c r="AA83" i="50"/>
  <c r="X83" i="50"/>
  <c r="Y83" i="50" s="1"/>
  <c r="V83" i="50"/>
  <c r="L83" i="50"/>
  <c r="K83" i="50"/>
  <c r="S83" i="50" s="1"/>
  <c r="T83" i="50" s="1"/>
  <c r="AF82" i="50"/>
  <c r="AA82" i="50"/>
  <c r="V82" i="50"/>
  <c r="K82" i="50"/>
  <c r="AC82" i="50" s="1"/>
  <c r="AH81" i="50"/>
  <c r="AI81" i="50" s="1"/>
  <c r="AF81" i="50"/>
  <c r="AA81" i="50"/>
  <c r="X81" i="50"/>
  <c r="V81" i="50"/>
  <c r="Y81" i="50" s="1"/>
  <c r="L81" i="50"/>
  <c r="K81" i="50"/>
  <c r="S81" i="50" s="1"/>
  <c r="T81" i="50" s="1"/>
  <c r="AF80" i="50"/>
  <c r="AA80" i="50"/>
  <c r="V80" i="50"/>
  <c r="K80" i="50"/>
  <c r="AH79" i="50"/>
  <c r="AF79" i="50"/>
  <c r="AI79" i="50" s="1"/>
  <c r="AA79" i="50"/>
  <c r="X79" i="50"/>
  <c r="V79" i="50"/>
  <c r="Y79" i="50" s="1"/>
  <c r="T79" i="50"/>
  <c r="S79" i="50"/>
  <c r="L79" i="50"/>
  <c r="K79" i="50"/>
  <c r="AC79" i="50" s="1"/>
  <c r="AD79" i="50" s="1"/>
  <c r="AF78" i="50"/>
  <c r="AC78" i="50"/>
  <c r="AD78" i="50" s="1"/>
  <c r="AA78" i="50"/>
  <c r="V78" i="50"/>
  <c r="S78" i="50"/>
  <c r="T78" i="50" s="1"/>
  <c r="O78" i="50"/>
  <c r="P78" i="50" s="1"/>
  <c r="K78" i="50"/>
  <c r="L78" i="50" s="1"/>
  <c r="AH77" i="50"/>
  <c r="AI77" i="50" s="1"/>
  <c r="AF77" i="50"/>
  <c r="AD77" i="50"/>
  <c r="AC77" i="50"/>
  <c r="AA77" i="50"/>
  <c r="X77" i="50"/>
  <c r="V77" i="50"/>
  <c r="Y77" i="50" s="1"/>
  <c r="P77" i="50"/>
  <c r="O77" i="50"/>
  <c r="L77" i="50"/>
  <c r="K77" i="50"/>
  <c r="S77" i="50" s="1"/>
  <c r="T77" i="50" s="1"/>
  <c r="AF76" i="50"/>
  <c r="AC76" i="50"/>
  <c r="AA76" i="50"/>
  <c r="AD76" i="50" s="1"/>
  <c r="V76" i="50"/>
  <c r="S76" i="50"/>
  <c r="T76" i="50" s="1"/>
  <c r="O76" i="50"/>
  <c r="P76" i="50" s="1"/>
  <c r="K76" i="50"/>
  <c r="L76" i="50" s="1"/>
  <c r="AH75" i="50"/>
  <c r="AF75" i="50"/>
  <c r="AI75" i="50" s="1"/>
  <c r="AA75" i="50"/>
  <c r="X75" i="50"/>
  <c r="Y75" i="50" s="1"/>
  <c r="V75" i="50"/>
  <c r="L75" i="50"/>
  <c r="K75" i="50"/>
  <c r="S75" i="50" s="1"/>
  <c r="T75" i="50" s="1"/>
  <c r="AF74" i="50"/>
  <c r="AA74" i="50"/>
  <c r="V74" i="50"/>
  <c r="K74" i="50"/>
  <c r="AH73" i="50"/>
  <c r="AI73" i="50" s="1"/>
  <c r="AF73" i="50"/>
  <c r="AC73" i="50"/>
  <c r="AA73" i="50"/>
  <c r="AD73" i="50" s="1"/>
  <c r="X73" i="50"/>
  <c r="V73" i="50"/>
  <c r="Y73" i="50" s="1"/>
  <c r="S73" i="50"/>
  <c r="T73" i="50" s="1"/>
  <c r="P73" i="50"/>
  <c r="O73" i="50"/>
  <c r="L73" i="50"/>
  <c r="K73" i="50"/>
  <c r="AF72" i="50"/>
  <c r="AA72" i="50"/>
  <c r="V72" i="50"/>
  <c r="K72" i="50"/>
  <c r="AH71" i="50"/>
  <c r="AF71" i="50"/>
  <c r="AI71" i="50" s="1"/>
  <c r="AA71" i="50"/>
  <c r="X71" i="50"/>
  <c r="Y71" i="50" s="1"/>
  <c r="V71" i="50"/>
  <c r="S71" i="50"/>
  <c r="T71" i="50" s="1"/>
  <c r="L71" i="50"/>
  <c r="K71" i="50"/>
  <c r="AC71" i="50" s="1"/>
  <c r="AD71" i="50" s="1"/>
  <c r="AF70" i="50"/>
  <c r="AC70" i="50"/>
  <c r="AD70" i="50" s="1"/>
  <c r="AA70" i="50"/>
  <c r="V70" i="50"/>
  <c r="S70" i="50"/>
  <c r="T70" i="50" s="1"/>
  <c r="O70" i="50"/>
  <c r="P70" i="50" s="1"/>
  <c r="K70" i="50"/>
  <c r="L70" i="50" s="1"/>
  <c r="AH69" i="50"/>
  <c r="AI69" i="50" s="1"/>
  <c r="AF69" i="50"/>
  <c r="AD69" i="50"/>
  <c r="AC69" i="50"/>
  <c r="AA69" i="50"/>
  <c r="X69" i="50"/>
  <c r="V69" i="50"/>
  <c r="Y69" i="50" s="1"/>
  <c r="P69" i="50"/>
  <c r="O69" i="50"/>
  <c r="L69" i="50"/>
  <c r="K69" i="50"/>
  <c r="S69" i="50" s="1"/>
  <c r="T69" i="50" s="1"/>
  <c r="AF68" i="50"/>
  <c r="AC68" i="50"/>
  <c r="AA68" i="50"/>
  <c r="V68" i="50"/>
  <c r="S68" i="50"/>
  <c r="T68" i="50" s="1"/>
  <c r="O68" i="50"/>
  <c r="P68" i="50" s="1"/>
  <c r="K68" i="50"/>
  <c r="L68" i="50" s="1"/>
  <c r="AH67" i="50"/>
  <c r="AF67" i="50"/>
  <c r="AI67" i="50" s="1"/>
  <c r="AA67" i="50"/>
  <c r="X67" i="50"/>
  <c r="Y67" i="50" s="1"/>
  <c r="V67" i="50"/>
  <c r="L67" i="50"/>
  <c r="K67" i="50"/>
  <c r="S67" i="50" s="1"/>
  <c r="T67" i="50" s="1"/>
  <c r="AF66" i="50"/>
  <c r="AC66" i="50"/>
  <c r="AD66" i="50" s="1"/>
  <c r="AA66" i="50"/>
  <c r="V66" i="50"/>
  <c r="K66" i="50"/>
  <c r="AH65" i="50"/>
  <c r="AI65" i="50" s="1"/>
  <c r="AF65" i="50"/>
  <c r="AC65" i="50"/>
  <c r="AA65" i="50"/>
  <c r="AD65" i="50" s="1"/>
  <c r="X65" i="50"/>
  <c r="V65" i="50"/>
  <c r="Y65" i="50" s="1"/>
  <c r="P65" i="50"/>
  <c r="O65" i="50"/>
  <c r="L65" i="50"/>
  <c r="K65" i="50"/>
  <c r="S65" i="50" s="1"/>
  <c r="T65" i="50" s="1"/>
  <c r="AF64" i="50"/>
  <c r="AA64" i="50"/>
  <c r="V64" i="50"/>
  <c r="K64" i="50"/>
  <c r="AH63" i="50"/>
  <c r="AF63" i="50"/>
  <c r="AI63" i="50" s="1"/>
  <c r="AA63" i="50"/>
  <c r="X63" i="50"/>
  <c r="Y63" i="50" s="1"/>
  <c r="V63" i="50"/>
  <c r="S63" i="50"/>
  <c r="T63" i="50" s="1"/>
  <c r="L63" i="50"/>
  <c r="K63" i="50"/>
  <c r="AC63" i="50" s="1"/>
  <c r="AD63" i="50" s="1"/>
  <c r="AF62" i="50"/>
  <c r="AC62" i="50"/>
  <c r="AD62" i="50" s="1"/>
  <c r="AA62" i="50"/>
  <c r="V62" i="50"/>
  <c r="S62" i="50"/>
  <c r="T62" i="50" s="1"/>
  <c r="O62" i="50"/>
  <c r="P62" i="50" s="1"/>
  <c r="K62" i="50"/>
  <c r="L62" i="50" s="1"/>
  <c r="AH61" i="50"/>
  <c r="AI61" i="50" s="1"/>
  <c r="AF61" i="50"/>
  <c r="AD61" i="50"/>
  <c r="AC61" i="50"/>
  <c r="AA61" i="50"/>
  <c r="X61" i="50"/>
  <c r="V61" i="50"/>
  <c r="Y61" i="50" s="1"/>
  <c r="P61" i="50"/>
  <c r="O61" i="50"/>
  <c r="L61" i="50"/>
  <c r="K61" i="50"/>
  <c r="S61" i="50" s="1"/>
  <c r="T61" i="50" s="1"/>
  <c r="AF60" i="50"/>
  <c r="AC60" i="50"/>
  <c r="AA60" i="50"/>
  <c r="AD60" i="50" s="1"/>
  <c r="V60" i="50"/>
  <c r="S60" i="50"/>
  <c r="T60" i="50" s="1"/>
  <c r="O60" i="50"/>
  <c r="P60" i="50" s="1"/>
  <c r="K60" i="50"/>
  <c r="L60" i="50" s="1"/>
  <c r="AH59" i="50"/>
  <c r="AF59" i="50"/>
  <c r="AI59" i="50" s="1"/>
  <c r="AA59" i="50"/>
  <c r="X59" i="50"/>
  <c r="Y59" i="50" s="1"/>
  <c r="V59" i="50"/>
  <c r="L59" i="50"/>
  <c r="K59" i="50"/>
  <c r="S59" i="50" s="1"/>
  <c r="T59" i="50" s="1"/>
  <c r="AF58" i="50"/>
  <c r="AC58" i="50"/>
  <c r="AD58" i="50" s="1"/>
  <c r="AA58" i="50"/>
  <c r="V58" i="50"/>
  <c r="O58" i="50"/>
  <c r="P58" i="50" s="1"/>
  <c r="K58" i="50"/>
  <c r="AH57" i="50"/>
  <c r="AI57" i="50" s="1"/>
  <c r="AF57" i="50"/>
  <c r="AC57" i="50"/>
  <c r="AA57" i="50"/>
  <c r="AD57" i="50" s="1"/>
  <c r="X57" i="50"/>
  <c r="V57" i="50"/>
  <c r="Y57" i="50" s="1"/>
  <c r="P57" i="50"/>
  <c r="O57" i="50"/>
  <c r="L57" i="50"/>
  <c r="K57" i="50"/>
  <c r="S57" i="50" s="1"/>
  <c r="T57" i="50" s="1"/>
  <c r="AF56" i="50"/>
  <c r="AA56" i="50"/>
  <c r="V56" i="50"/>
  <c r="S56" i="50"/>
  <c r="T56" i="50" s="1"/>
  <c r="K56" i="50"/>
  <c r="AH55" i="50"/>
  <c r="AF55" i="50"/>
  <c r="AI55" i="50" s="1"/>
  <c r="AA55" i="50"/>
  <c r="AD55" i="50" s="1"/>
  <c r="X55" i="50"/>
  <c r="Y55" i="50" s="1"/>
  <c r="V55" i="50"/>
  <c r="S55" i="50"/>
  <c r="T55" i="50" s="1"/>
  <c r="L55" i="50"/>
  <c r="K55" i="50"/>
  <c r="AC55" i="50" s="1"/>
  <c r="AF54" i="50"/>
  <c r="AA54" i="50"/>
  <c r="V54" i="50"/>
  <c r="K54" i="50"/>
  <c r="S54" i="50" s="1"/>
  <c r="T54" i="50" s="1"/>
  <c r="AH53" i="50"/>
  <c r="AI53" i="50" s="1"/>
  <c r="AF53" i="50"/>
  <c r="AC53" i="50"/>
  <c r="AA53" i="50"/>
  <c r="AD53" i="50" s="1"/>
  <c r="X53" i="50"/>
  <c r="V53" i="50"/>
  <c r="Y53" i="50" s="1"/>
  <c r="T53" i="50"/>
  <c r="P53" i="50"/>
  <c r="O53" i="50"/>
  <c r="L53" i="50"/>
  <c r="K53" i="50"/>
  <c r="S53" i="50" s="1"/>
  <c r="AF52" i="50"/>
  <c r="AC52" i="50"/>
  <c r="AA52" i="50"/>
  <c r="AD52" i="50" s="1"/>
  <c r="V52" i="50"/>
  <c r="K52" i="50"/>
  <c r="AH51" i="50"/>
  <c r="AF51" i="50"/>
  <c r="AI51" i="50" s="1"/>
  <c r="AA51" i="50"/>
  <c r="X51" i="50"/>
  <c r="Y51" i="50" s="1"/>
  <c r="V51" i="50"/>
  <c r="L51" i="50"/>
  <c r="K51" i="50"/>
  <c r="S51" i="50" s="1"/>
  <c r="T51" i="50" s="1"/>
  <c r="AF50" i="50"/>
  <c r="AA50" i="50"/>
  <c r="V50" i="50"/>
  <c r="K50" i="50"/>
  <c r="AH49" i="50"/>
  <c r="AI49" i="50" s="1"/>
  <c r="AF49" i="50"/>
  <c r="AC49" i="50"/>
  <c r="AA49" i="50"/>
  <c r="AD49" i="50" s="1"/>
  <c r="X49" i="50"/>
  <c r="V49" i="50"/>
  <c r="Y49" i="50" s="1"/>
  <c r="P49" i="50"/>
  <c r="O49" i="50"/>
  <c r="L49" i="50"/>
  <c r="K49" i="50"/>
  <c r="S49" i="50" s="1"/>
  <c r="T49" i="50" s="1"/>
  <c r="AF48" i="50"/>
  <c r="AC48" i="50"/>
  <c r="AA48" i="50"/>
  <c r="AD48" i="50" s="1"/>
  <c r="V48" i="50"/>
  <c r="K48" i="50"/>
  <c r="AH47" i="50"/>
  <c r="AF47" i="50"/>
  <c r="AI47" i="50" s="1"/>
  <c r="AA47" i="50"/>
  <c r="X47" i="50"/>
  <c r="Y47" i="50" s="1"/>
  <c r="V47" i="50"/>
  <c r="L47" i="50"/>
  <c r="K47" i="50"/>
  <c r="S47" i="50" s="1"/>
  <c r="T47" i="50" s="1"/>
  <c r="AF46" i="50"/>
  <c r="AA46" i="50"/>
  <c r="V46" i="50"/>
  <c r="O46" i="50"/>
  <c r="P46" i="50" s="1"/>
  <c r="K46" i="50"/>
  <c r="AH45" i="50"/>
  <c r="AI45" i="50" s="1"/>
  <c r="AF45" i="50"/>
  <c r="AC45" i="50"/>
  <c r="AA45" i="50"/>
  <c r="AD45" i="50" s="1"/>
  <c r="X45" i="50"/>
  <c r="V45" i="50"/>
  <c r="P45" i="50"/>
  <c r="O45" i="50"/>
  <c r="L45" i="50"/>
  <c r="K45" i="50"/>
  <c r="S45" i="50" s="1"/>
  <c r="T45" i="50" s="1"/>
  <c r="AH44" i="50"/>
  <c r="AI44" i="50" s="1"/>
  <c r="AF44" i="50"/>
  <c r="AA44" i="50"/>
  <c r="V44" i="50"/>
  <c r="Y44" i="50" s="1"/>
  <c r="S44" i="50"/>
  <c r="T44" i="50" s="1"/>
  <c r="O44" i="50"/>
  <c r="P44" i="50" s="1"/>
  <c r="L44" i="50"/>
  <c r="K44" i="50"/>
  <c r="X44" i="50" s="1"/>
  <c r="AF43" i="50"/>
  <c r="AA43" i="50"/>
  <c r="X43" i="50"/>
  <c r="Y43" i="50" s="1"/>
  <c r="V43" i="50"/>
  <c r="K43" i="50"/>
  <c r="AF42" i="50"/>
  <c r="AA42" i="50"/>
  <c r="X42" i="50"/>
  <c r="V42" i="50"/>
  <c r="Y42" i="50" s="1"/>
  <c r="S42" i="50"/>
  <c r="T42" i="50" s="1"/>
  <c r="P42" i="50"/>
  <c r="O42" i="50"/>
  <c r="K42" i="50"/>
  <c r="AI41" i="50"/>
  <c r="AH41" i="50"/>
  <c r="AF41" i="50"/>
  <c r="AC41" i="50"/>
  <c r="AA41" i="50"/>
  <c r="AD41" i="50" s="1"/>
  <c r="X41" i="50"/>
  <c r="V41" i="50"/>
  <c r="O41" i="50"/>
  <c r="P41" i="50" s="1"/>
  <c r="L41" i="50"/>
  <c r="K41" i="50"/>
  <c r="S41" i="50" s="1"/>
  <c r="T41" i="50" s="1"/>
  <c r="AI40" i="50"/>
  <c r="AH40" i="50"/>
  <c r="AF40" i="50"/>
  <c r="AA40" i="50"/>
  <c r="V40" i="50"/>
  <c r="Y40" i="50" s="1"/>
  <c r="S40" i="50"/>
  <c r="T40" i="50" s="1"/>
  <c r="O40" i="50"/>
  <c r="P40" i="50" s="1"/>
  <c r="K40" i="50"/>
  <c r="X40" i="50" s="1"/>
  <c r="AF39" i="50"/>
  <c r="AA39" i="50"/>
  <c r="V39" i="50"/>
  <c r="K39" i="50"/>
  <c r="X39" i="50" s="1"/>
  <c r="Y39" i="50" s="1"/>
  <c r="AI38" i="50"/>
  <c r="AF38" i="50"/>
  <c r="AA38" i="50"/>
  <c r="X38" i="50"/>
  <c r="V38" i="50"/>
  <c r="Y38" i="50" s="1"/>
  <c r="S38" i="50"/>
  <c r="T38" i="50" s="1"/>
  <c r="K38" i="50"/>
  <c r="AH38" i="50" s="1"/>
  <c r="AH37" i="50"/>
  <c r="AF37" i="50"/>
  <c r="AI37" i="50" s="1"/>
  <c r="AA37" i="50"/>
  <c r="X37" i="50"/>
  <c r="V37" i="50"/>
  <c r="Y37" i="50" s="1"/>
  <c r="S37" i="50"/>
  <c r="T37" i="50" s="1"/>
  <c r="L37" i="50"/>
  <c r="K37" i="50"/>
  <c r="AC37" i="50" s="1"/>
  <c r="AD37" i="50" s="1"/>
  <c r="AH36" i="50"/>
  <c r="AF36" i="50"/>
  <c r="AI36" i="50" s="1"/>
  <c r="AD36" i="50"/>
  <c r="AC36" i="50"/>
  <c r="AA36" i="50"/>
  <c r="V36" i="50"/>
  <c r="S36" i="50"/>
  <c r="T36" i="50" s="1"/>
  <c r="P36" i="50"/>
  <c r="O36" i="50"/>
  <c r="K36" i="50"/>
  <c r="L36" i="50" s="1"/>
  <c r="AH35" i="50"/>
  <c r="AF35" i="50"/>
  <c r="AI35" i="50" s="1"/>
  <c r="AC35" i="50"/>
  <c r="AD35" i="50" s="1"/>
  <c r="AA35" i="50"/>
  <c r="X35" i="50"/>
  <c r="V35" i="50"/>
  <c r="Y35" i="50" s="1"/>
  <c r="S35" i="50"/>
  <c r="T35" i="50" s="1"/>
  <c r="O35" i="50"/>
  <c r="P35" i="50" s="1"/>
  <c r="L35" i="50"/>
  <c r="K35" i="50"/>
  <c r="AF34" i="50"/>
  <c r="AC34" i="50"/>
  <c r="AA34" i="50"/>
  <c r="AD34" i="50" s="1"/>
  <c r="V34" i="50"/>
  <c r="O34" i="50"/>
  <c r="P34" i="50" s="1"/>
  <c r="L34" i="50"/>
  <c r="K34" i="50"/>
  <c r="X34" i="50" s="1"/>
  <c r="Y34" i="50" s="1"/>
  <c r="AF33" i="50"/>
  <c r="AI33" i="50" s="1"/>
  <c r="AA33" i="50"/>
  <c r="V33" i="50"/>
  <c r="K33" i="50"/>
  <c r="AH33" i="50" s="1"/>
  <c r="AF32" i="50"/>
  <c r="AA32" i="50"/>
  <c r="X32" i="50"/>
  <c r="Y32" i="50" s="1"/>
  <c r="V32" i="50"/>
  <c r="K32" i="50"/>
  <c r="AH32" i="50" s="1"/>
  <c r="AI32" i="50" s="1"/>
  <c r="AF31" i="50"/>
  <c r="AA31" i="50"/>
  <c r="X31" i="50"/>
  <c r="V31" i="50"/>
  <c r="Y31" i="50" s="1"/>
  <c r="K31" i="50"/>
  <c r="S31" i="50" s="1"/>
  <c r="T31" i="50" s="1"/>
  <c r="AH30" i="50"/>
  <c r="AI30" i="50" s="1"/>
  <c r="AF30" i="50"/>
  <c r="AA30" i="50"/>
  <c r="AD30" i="50" s="1"/>
  <c r="X30" i="50"/>
  <c r="V30" i="50"/>
  <c r="Y30" i="50" s="1"/>
  <c r="K30" i="50"/>
  <c r="AC30" i="50" s="1"/>
  <c r="AH29" i="50"/>
  <c r="AF29" i="50"/>
  <c r="AI29" i="50" s="1"/>
  <c r="AA29" i="50"/>
  <c r="X29" i="50"/>
  <c r="V29" i="50"/>
  <c r="Y29" i="50" s="1"/>
  <c r="S29" i="50"/>
  <c r="T29" i="50" s="1"/>
  <c r="L29" i="50"/>
  <c r="K29" i="50"/>
  <c r="AC29" i="50" s="1"/>
  <c r="AD29" i="50" s="1"/>
  <c r="AH28" i="50"/>
  <c r="AF28" i="50"/>
  <c r="AI28" i="50" s="1"/>
  <c r="AD28" i="50"/>
  <c r="AC28" i="50"/>
  <c r="AA28" i="50"/>
  <c r="V28" i="50"/>
  <c r="S28" i="50"/>
  <c r="T28" i="50" s="1"/>
  <c r="P28" i="50"/>
  <c r="O28" i="50"/>
  <c r="K28" i="50"/>
  <c r="L28" i="50" s="1"/>
  <c r="AH27" i="50"/>
  <c r="AF27" i="50"/>
  <c r="AI27" i="50" s="1"/>
  <c r="AC27" i="50"/>
  <c r="AD27" i="50" s="1"/>
  <c r="AA27" i="50"/>
  <c r="X27" i="50"/>
  <c r="V27" i="50"/>
  <c r="Y27" i="50" s="1"/>
  <c r="S27" i="50"/>
  <c r="T27" i="50" s="1"/>
  <c r="O27" i="50"/>
  <c r="P27" i="50" s="1"/>
  <c r="L27" i="50"/>
  <c r="K27" i="50"/>
  <c r="AF26" i="50"/>
  <c r="AC26" i="50"/>
  <c r="AA26" i="50"/>
  <c r="AD26" i="50" s="1"/>
  <c r="V26" i="50"/>
  <c r="O26" i="50"/>
  <c r="P26" i="50" s="1"/>
  <c r="L26" i="50"/>
  <c r="K26" i="50"/>
  <c r="X26" i="50" s="1"/>
  <c r="Y26" i="50" s="1"/>
  <c r="AF25" i="50"/>
  <c r="AI25" i="50" s="1"/>
  <c r="AA25" i="50"/>
  <c r="V25" i="50"/>
  <c r="K25" i="50"/>
  <c r="AH25" i="50" s="1"/>
  <c r="AF24" i="50"/>
  <c r="AA24" i="50"/>
  <c r="X24" i="50"/>
  <c r="Y24" i="50" s="1"/>
  <c r="V24" i="50"/>
  <c r="K24" i="50"/>
  <c r="AH24" i="50" s="1"/>
  <c r="AI24" i="50" s="1"/>
  <c r="AF23" i="50"/>
  <c r="AA23" i="50"/>
  <c r="X23" i="50"/>
  <c r="V23" i="50"/>
  <c r="Y23" i="50" s="1"/>
  <c r="K23" i="50"/>
  <c r="S23" i="50" s="1"/>
  <c r="T23" i="50" s="1"/>
  <c r="AH22" i="50"/>
  <c r="AI22" i="50" s="1"/>
  <c r="AF22" i="50"/>
  <c r="AA22" i="50"/>
  <c r="AD22" i="50" s="1"/>
  <c r="V22" i="50"/>
  <c r="K22" i="50"/>
  <c r="AC22" i="50" s="1"/>
  <c r="AH21" i="50"/>
  <c r="AF21" i="50"/>
  <c r="AI21" i="50" s="1"/>
  <c r="AA21" i="50"/>
  <c r="X21" i="50"/>
  <c r="V21" i="50"/>
  <c r="Y21" i="50" s="1"/>
  <c r="S21" i="50"/>
  <c r="T21" i="50" s="1"/>
  <c r="L21" i="50"/>
  <c r="K21" i="50"/>
  <c r="AC21" i="50" s="1"/>
  <c r="AD21" i="50" s="1"/>
  <c r="AH20" i="50"/>
  <c r="AF20" i="50"/>
  <c r="AI20" i="50" s="1"/>
  <c r="AD20" i="50"/>
  <c r="AC20" i="50"/>
  <c r="AA20" i="50"/>
  <c r="V20" i="50"/>
  <c r="S20" i="50"/>
  <c r="T20" i="50" s="1"/>
  <c r="P20" i="50"/>
  <c r="O20" i="50"/>
  <c r="K20" i="50"/>
  <c r="L20" i="50" s="1"/>
  <c r="AH19" i="50"/>
  <c r="AF19" i="50"/>
  <c r="AI19" i="50" s="1"/>
  <c r="AC19" i="50"/>
  <c r="AD19" i="50" s="1"/>
  <c r="AA19" i="50"/>
  <c r="X19" i="50"/>
  <c r="V19" i="50"/>
  <c r="Y19" i="50" s="1"/>
  <c r="S19" i="50"/>
  <c r="T19" i="50" s="1"/>
  <c r="O19" i="50"/>
  <c r="P19" i="50" s="1"/>
  <c r="L19" i="50"/>
  <c r="K19" i="50"/>
  <c r="AF18" i="50"/>
  <c r="AC18" i="50"/>
  <c r="AA18" i="50"/>
  <c r="AD18" i="50" s="1"/>
  <c r="V18" i="50"/>
  <c r="S18" i="50"/>
  <c r="T18" i="50" s="1"/>
  <c r="O18" i="50"/>
  <c r="P18" i="50" s="1"/>
  <c r="L18" i="50"/>
  <c r="K18" i="50"/>
  <c r="X18" i="50" s="1"/>
  <c r="Y18" i="50" s="1"/>
  <c r="AF17" i="50"/>
  <c r="AA17" i="50"/>
  <c r="V17" i="50"/>
  <c r="K17" i="50"/>
  <c r="AH17" i="50" s="1"/>
  <c r="AF16" i="50"/>
  <c r="AA16" i="50"/>
  <c r="X16" i="50"/>
  <c r="Y16" i="50" s="1"/>
  <c r="V16" i="50"/>
  <c r="K16" i="50"/>
  <c r="AH16" i="50" s="1"/>
  <c r="AI16" i="50" s="1"/>
  <c r="AF15" i="50"/>
  <c r="AA15" i="50"/>
  <c r="X15" i="50"/>
  <c r="V15" i="50"/>
  <c r="Y15" i="50" s="1"/>
  <c r="K15" i="50"/>
  <c r="S15" i="50" s="1"/>
  <c r="T15" i="50" s="1"/>
  <c r="AH14" i="50"/>
  <c r="AI14" i="50" s="1"/>
  <c r="AF14" i="50"/>
  <c r="AA14" i="50"/>
  <c r="X14" i="50"/>
  <c r="V14" i="50"/>
  <c r="Y14" i="50" s="1"/>
  <c r="K14" i="50"/>
  <c r="AC14" i="50" s="1"/>
  <c r="AH13" i="50"/>
  <c r="AF13" i="50"/>
  <c r="AI13" i="50" s="1"/>
  <c r="AA13" i="50"/>
  <c r="X13" i="50"/>
  <c r="V13" i="50"/>
  <c r="Y13" i="50" s="1"/>
  <c r="S13" i="50"/>
  <c r="T13" i="50" s="1"/>
  <c r="L13" i="50"/>
  <c r="K13" i="50"/>
  <c r="AC13" i="50" s="1"/>
  <c r="AD13" i="50" s="1"/>
  <c r="AH12" i="50"/>
  <c r="AF12" i="50"/>
  <c r="AI12" i="50" s="1"/>
  <c r="AD12" i="50"/>
  <c r="AC12" i="50"/>
  <c r="AA12" i="50"/>
  <c r="V12" i="50"/>
  <c r="S12" i="50"/>
  <c r="T12" i="50" s="1"/>
  <c r="P12" i="50"/>
  <c r="O12" i="50"/>
  <c r="K12" i="50"/>
  <c r="L12" i="50" s="1"/>
  <c r="AH11" i="50"/>
  <c r="AF11" i="50"/>
  <c r="AI11" i="50" s="1"/>
  <c r="AC11" i="50"/>
  <c r="AD11" i="50" s="1"/>
  <c r="AA11" i="50"/>
  <c r="X11" i="50"/>
  <c r="V11" i="50"/>
  <c r="Y11" i="50" s="1"/>
  <c r="S11" i="50"/>
  <c r="T11" i="50" s="1"/>
  <c r="O11" i="50"/>
  <c r="P11" i="50" s="1"/>
  <c r="L11" i="50"/>
  <c r="K11" i="50"/>
  <c r="AF10" i="50"/>
  <c r="AC10" i="50"/>
  <c r="AA10" i="50"/>
  <c r="AD10" i="50" s="1"/>
  <c r="V10" i="50"/>
  <c r="S10" i="50"/>
  <c r="T10" i="50" s="1"/>
  <c r="O10" i="50"/>
  <c r="P10" i="50" s="1"/>
  <c r="L10" i="50"/>
  <c r="K10" i="50"/>
  <c r="X10" i="50" s="1"/>
  <c r="Y10" i="50" s="1"/>
  <c r="AF9" i="50"/>
  <c r="AA9" i="50"/>
  <c r="V9" i="50"/>
  <c r="K9" i="50"/>
  <c r="AH9" i="50" s="1"/>
  <c r="AF8" i="50"/>
  <c r="AA8" i="50"/>
  <c r="X8" i="50"/>
  <c r="Y8" i="50" s="1"/>
  <c r="V8" i="50"/>
  <c r="K8" i="50"/>
  <c r="AH8" i="50" s="1"/>
  <c r="AI8" i="50" s="1"/>
  <c r="AI318" i="1"/>
  <c r="AH318" i="1"/>
  <c r="AF318" i="1"/>
  <c r="AD318" i="1"/>
  <c r="AC318" i="1"/>
  <c r="AA318" i="1"/>
  <c r="Y318" i="1"/>
  <c r="X318" i="1"/>
  <c r="V318" i="1"/>
  <c r="AI317" i="1"/>
  <c r="AH317" i="1"/>
  <c r="AF317" i="1"/>
  <c r="AD317" i="1"/>
  <c r="AC317" i="1"/>
  <c r="AA317" i="1"/>
  <c r="Y317" i="1"/>
  <c r="X317" i="1"/>
  <c r="V317" i="1"/>
  <c r="AH313" i="1"/>
  <c r="AF313" i="1"/>
  <c r="AI313" i="1" s="1"/>
  <c r="AC313" i="1"/>
  <c r="AA313" i="1"/>
  <c r="AD313" i="1" s="1"/>
  <c r="Y313" i="1"/>
  <c r="X313" i="1"/>
  <c r="V313" i="1"/>
  <c r="AH312" i="1"/>
  <c r="AF312" i="1"/>
  <c r="AI312" i="1" s="1"/>
  <c r="AC312" i="1"/>
  <c r="AA312" i="1"/>
  <c r="AD312" i="1" s="1"/>
  <c r="X312" i="1"/>
  <c r="V312" i="1"/>
  <c r="Y312" i="1" s="1"/>
  <c r="AI311" i="1"/>
  <c r="AH311" i="1"/>
  <c r="AF311" i="1"/>
  <c r="AD311" i="1"/>
  <c r="AC311" i="1"/>
  <c r="AA311" i="1"/>
  <c r="X311" i="1"/>
  <c r="V311" i="1"/>
  <c r="Y311" i="1" s="1"/>
  <c r="AH310" i="1"/>
  <c r="AF310" i="1"/>
  <c r="AI310" i="1" s="1"/>
  <c r="AD310" i="1"/>
  <c r="AC310" i="1"/>
  <c r="AA310" i="1"/>
  <c r="X310" i="1"/>
  <c r="V310" i="1"/>
  <c r="AH309" i="1"/>
  <c r="AF309" i="1"/>
  <c r="AI309" i="1" s="1"/>
  <c r="AC309" i="1"/>
  <c r="AA309" i="1"/>
  <c r="AD309" i="1" s="1"/>
  <c r="Y309" i="1"/>
  <c r="X309" i="1"/>
  <c r="V309" i="1"/>
  <c r="AI308" i="1"/>
  <c r="AH308" i="1"/>
  <c r="AF308" i="1"/>
  <c r="AC308" i="1"/>
  <c r="AA308" i="1"/>
  <c r="AD308" i="1" s="1"/>
  <c r="X308" i="1"/>
  <c r="V308" i="1"/>
  <c r="Y308" i="1" s="1"/>
  <c r="AI307" i="1"/>
  <c r="AH307" i="1"/>
  <c r="AF307" i="1"/>
  <c r="AC307" i="1"/>
  <c r="AA307" i="1"/>
  <c r="X307" i="1"/>
  <c r="V307" i="1"/>
  <c r="Y307" i="1" s="1"/>
  <c r="AH306" i="1"/>
  <c r="AF306" i="1"/>
  <c r="AI306" i="1" s="1"/>
  <c r="AD306" i="1"/>
  <c r="AC306" i="1"/>
  <c r="AA306" i="1"/>
  <c r="Y306" i="1"/>
  <c r="X306" i="1"/>
  <c r="V306" i="1"/>
  <c r="AH305" i="1"/>
  <c r="AF305" i="1"/>
  <c r="AI305" i="1" s="1"/>
  <c r="AC305" i="1"/>
  <c r="AA305" i="1"/>
  <c r="AD305" i="1" s="1"/>
  <c r="Y305" i="1"/>
  <c r="X305" i="1"/>
  <c r="V305" i="1"/>
  <c r="AH304" i="1"/>
  <c r="AF304" i="1"/>
  <c r="AC304" i="1"/>
  <c r="AA304" i="1"/>
  <c r="X304" i="1"/>
  <c r="V304" i="1"/>
  <c r="Y304" i="1" s="1"/>
  <c r="AI303" i="1"/>
  <c r="AH303" i="1"/>
  <c r="AF303" i="1"/>
  <c r="AD303" i="1"/>
  <c r="AC303" i="1"/>
  <c r="AA303" i="1"/>
  <c r="X303" i="1"/>
  <c r="V303" i="1"/>
  <c r="Y303" i="1" s="1"/>
  <c r="AH302" i="1"/>
  <c r="AF302" i="1"/>
  <c r="AI302" i="1" s="1"/>
  <c r="AD302" i="1"/>
  <c r="AC302" i="1"/>
  <c r="AA302" i="1"/>
  <c r="X302" i="1"/>
  <c r="V302" i="1"/>
  <c r="Y302" i="1" s="1"/>
  <c r="AH301" i="1"/>
  <c r="AF301" i="1"/>
  <c r="AC301" i="1"/>
  <c r="AA301" i="1"/>
  <c r="AD301" i="1" s="1"/>
  <c r="Y301" i="1"/>
  <c r="X301" i="1"/>
  <c r="V301" i="1"/>
  <c r="AI300" i="1"/>
  <c r="AH300" i="1"/>
  <c r="AF300" i="1"/>
  <c r="AC300" i="1"/>
  <c r="AA300" i="1"/>
  <c r="AD300" i="1" s="1"/>
  <c r="X300" i="1"/>
  <c r="V300" i="1"/>
  <c r="Y300" i="1" s="1"/>
  <c r="AI299" i="1"/>
  <c r="AH299" i="1"/>
  <c r="AF299" i="1"/>
  <c r="AC299" i="1"/>
  <c r="AA299" i="1"/>
  <c r="X299" i="1"/>
  <c r="V299" i="1"/>
  <c r="AH298" i="1"/>
  <c r="AF298" i="1"/>
  <c r="AI298" i="1" s="1"/>
  <c r="AD298" i="1"/>
  <c r="AC298" i="1"/>
  <c r="AA298" i="1"/>
  <c r="Y298" i="1"/>
  <c r="X298" i="1"/>
  <c r="V298" i="1"/>
  <c r="AH297" i="1"/>
  <c r="AF297" i="1"/>
  <c r="AI297" i="1" s="1"/>
  <c r="AC297" i="1"/>
  <c r="AA297" i="1"/>
  <c r="AD297" i="1" s="1"/>
  <c r="Y297" i="1"/>
  <c r="X297" i="1"/>
  <c r="V297" i="1"/>
  <c r="AH296" i="1"/>
  <c r="AF296" i="1"/>
  <c r="AI296" i="1" s="1"/>
  <c r="AC296" i="1"/>
  <c r="AA296" i="1"/>
  <c r="AD296" i="1" s="1"/>
  <c r="X296" i="1"/>
  <c r="V296" i="1"/>
  <c r="Y296" i="1" s="1"/>
  <c r="AI295" i="1"/>
  <c r="AH295" i="1"/>
  <c r="AF295" i="1"/>
  <c r="AD295" i="1"/>
  <c r="AC295" i="1"/>
  <c r="AA295" i="1"/>
  <c r="X295" i="1"/>
  <c r="V295" i="1"/>
  <c r="Y295" i="1" s="1"/>
  <c r="AH294" i="1"/>
  <c r="AF294" i="1"/>
  <c r="AI294" i="1" s="1"/>
  <c r="AD294" i="1"/>
  <c r="AC294" i="1"/>
  <c r="AA294" i="1"/>
  <c r="X294" i="1"/>
  <c r="V294" i="1"/>
  <c r="Y294" i="1" s="1"/>
  <c r="AH293" i="1"/>
  <c r="AF293" i="1"/>
  <c r="AC293" i="1"/>
  <c r="AA293" i="1"/>
  <c r="AD293" i="1" s="1"/>
  <c r="Y293" i="1"/>
  <c r="X293" i="1"/>
  <c r="V293" i="1"/>
  <c r="AI292" i="1"/>
  <c r="AH292" i="1"/>
  <c r="AF292" i="1"/>
  <c r="AC292" i="1"/>
  <c r="AA292" i="1"/>
  <c r="AD292" i="1" s="1"/>
  <c r="X292" i="1"/>
  <c r="V292" i="1"/>
  <c r="Y292" i="1" s="1"/>
  <c r="AI291" i="1"/>
  <c r="AH291" i="1"/>
  <c r="AF291" i="1"/>
  <c r="AC291" i="1"/>
  <c r="AA291" i="1"/>
  <c r="AD291" i="1" s="1"/>
  <c r="X291" i="1"/>
  <c r="V291" i="1"/>
  <c r="Y291" i="1" s="1"/>
  <c r="AH290" i="1"/>
  <c r="AF290" i="1"/>
  <c r="AI290" i="1" s="1"/>
  <c r="AD290" i="1"/>
  <c r="AC290" i="1"/>
  <c r="AA290" i="1"/>
  <c r="Y290" i="1"/>
  <c r="X290" i="1"/>
  <c r="V290" i="1"/>
  <c r="AH289" i="1"/>
  <c r="AF289" i="1"/>
  <c r="AI289" i="1" s="1"/>
  <c r="AC289" i="1"/>
  <c r="AA289" i="1"/>
  <c r="AD289" i="1" s="1"/>
  <c r="Y289" i="1"/>
  <c r="X289" i="1"/>
  <c r="V289" i="1"/>
  <c r="AH288" i="1"/>
  <c r="AF288" i="1"/>
  <c r="AC288" i="1"/>
  <c r="AA288" i="1"/>
  <c r="AD288" i="1" s="1"/>
  <c r="X288" i="1"/>
  <c r="V288" i="1"/>
  <c r="Y288" i="1" s="1"/>
  <c r="AI287" i="1"/>
  <c r="AH287" i="1"/>
  <c r="AF287" i="1"/>
  <c r="AD287" i="1"/>
  <c r="AC287" i="1"/>
  <c r="AA287" i="1"/>
  <c r="X287" i="1"/>
  <c r="V287" i="1"/>
  <c r="Y287" i="1" s="1"/>
  <c r="AH286" i="1"/>
  <c r="AF286" i="1"/>
  <c r="AI286" i="1" s="1"/>
  <c r="AD286" i="1"/>
  <c r="AC286" i="1"/>
  <c r="AA286" i="1"/>
  <c r="X286" i="1"/>
  <c r="V286" i="1"/>
  <c r="AH285" i="1"/>
  <c r="AF285" i="1"/>
  <c r="AI285" i="1" s="1"/>
  <c r="AC285" i="1"/>
  <c r="AA285" i="1"/>
  <c r="AD285" i="1" s="1"/>
  <c r="Y285" i="1"/>
  <c r="X285" i="1"/>
  <c r="V285" i="1"/>
  <c r="AI284" i="1"/>
  <c r="AH284" i="1"/>
  <c r="AF284" i="1"/>
  <c r="AC284" i="1"/>
  <c r="AA284" i="1"/>
  <c r="AD284" i="1" s="1"/>
  <c r="X284" i="1"/>
  <c r="V284" i="1"/>
  <c r="Y284" i="1" s="1"/>
  <c r="AI283" i="1"/>
  <c r="AH283" i="1"/>
  <c r="AF283" i="1"/>
  <c r="AC283" i="1"/>
  <c r="AA283" i="1"/>
  <c r="X283" i="1"/>
  <c r="V283" i="1"/>
  <c r="AH282" i="1"/>
  <c r="AF282" i="1"/>
  <c r="AI282" i="1" s="1"/>
  <c r="AD282" i="1"/>
  <c r="AC282" i="1"/>
  <c r="AA282" i="1"/>
  <c r="Y282" i="1"/>
  <c r="X282" i="1"/>
  <c r="V282" i="1"/>
  <c r="AH281" i="1"/>
  <c r="AF281" i="1"/>
  <c r="AI281" i="1" s="1"/>
  <c r="AC281" i="1"/>
  <c r="AA281" i="1"/>
  <c r="AD281" i="1" s="1"/>
  <c r="Y281" i="1"/>
  <c r="X281" i="1"/>
  <c r="V281" i="1"/>
  <c r="AH280" i="1"/>
  <c r="AF280" i="1"/>
  <c r="AI280" i="1" s="1"/>
  <c r="AC280" i="1"/>
  <c r="AA280" i="1"/>
  <c r="X280" i="1"/>
  <c r="V280" i="1"/>
  <c r="Y280" i="1" s="1"/>
  <c r="AI279" i="1"/>
  <c r="AH279" i="1"/>
  <c r="AF279" i="1"/>
  <c r="AD279" i="1"/>
  <c r="AC279" i="1"/>
  <c r="AA279" i="1"/>
  <c r="X279" i="1"/>
  <c r="V279" i="1"/>
  <c r="Y279" i="1" s="1"/>
  <c r="AH278" i="1"/>
  <c r="AF278" i="1"/>
  <c r="AI278" i="1" s="1"/>
  <c r="AD278" i="1"/>
  <c r="AC278" i="1"/>
  <c r="AA278" i="1"/>
  <c r="X278" i="1"/>
  <c r="V278" i="1"/>
  <c r="AH277" i="1"/>
  <c r="AF277" i="1"/>
  <c r="AC277" i="1"/>
  <c r="AA277" i="1"/>
  <c r="AD277" i="1" s="1"/>
  <c r="Y277" i="1"/>
  <c r="X277" i="1"/>
  <c r="V277" i="1"/>
  <c r="AI276" i="1"/>
  <c r="AH276" i="1"/>
  <c r="AF276" i="1"/>
  <c r="AC276" i="1"/>
  <c r="AA276" i="1"/>
  <c r="AD276" i="1" s="1"/>
  <c r="X276" i="1"/>
  <c r="V276" i="1"/>
  <c r="Y276" i="1" s="1"/>
  <c r="AI275" i="1"/>
  <c r="AH275" i="1"/>
  <c r="AF275" i="1"/>
  <c r="AC275" i="1"/>
  <c r="AA275" i="1"/>
  <c r="AD275" i="1" s="1"/>
  <c r="X275" i="1"/>
  <c r="V275" i="1"/>
  <c r="Y275" i="1" s="1"/>
  <c r="AH274" i="1"/>
  <c r="AF274" i="1"/>
  <c r="AI274" i="1" s="1"/>
  <c r="AD274" i="1"/>
  <c r="AC274" i="1"/>
  <c r="AA274" i="1"/>
  <c r="Y274" i="1"/>
  <c r="X274" i="1"/>
  <c r="V274" i="1"/>
  <c r="AH273" i="1"/>
  <c r="AF273" i="1"/>
  <c r="AI273" i="1" s="1"/>
  <c r="AC273" i="1"/>
  <c r="AA273" i="1"/>
  <c r="AD273" i="1" s="1"/>
  <c r="Y273" i="1"/>
  <c r="X273" i="1"/>
  <c r="V273" i="1"/>
  <c r="AH272" i="1"/>
  <c r="AF272" i="1"/>
  <c r="AI272" i="1" s="1"/>
  <c r="AC272" i="1"/>
  <c r="AA272" i="1"/>
  <c r="X272" i="1"/>
  <c r="V272" i="1"/>
  <c r="Y272" i="1" s="1"/>
  <c r="AI271" i="1"/>
  <c r="AH271" i="1"/>
  <c r="AF271" i="1"/>
  <c r="AD271" i="1"/>
  <c r="AC271" i="1"/>
  <c r="AA271" i="1"/>
  <c r="X271" i="1"/>
  <c r="V271" i="1"/>
  <c r="Y271" i="1" s="1"/>
  <c r="AH270" i="1"/>
  <c r="AF270" i="1"/>
  <c r="AI270" i="1" s="1"/>
  <c r="AD270" i="1"/>
  <c r="AC270" i="1"/>
  <c r="AA270" i="1"/>
  <c r="X270" i="1"/>
  <c r="V270" i="1"/>
  <c r="Y270" i="1" s="1"/>
  <c r="AH269" i="1"/>
  <c r="AF269" i="1"/>
  <c r="AI269" i="1" s="1"/>
  <c r="AC269" i="1"/>
  <c r="AA269" i="1"/>
  <c r="AD269" i="1" s="1"/>
  <c r="Y269" i="1"/>
  <c r="X269" i="1"/>
  <c r="V269" i="1"/>
  <c r="AI268" i="1"/>
  <c r="AH268" i="1"/>
  <c r="AF268" i="1"/>
  <c r="AC268" i="1"/>
  <c r="AA268" i="1"/>
  <c r="AD268" i="1" s="1"/>
  <c r="X268" i="1"/>
  <c r="V268" i="1"/>
  <c r="Y268" i="1" s="1"/>
  <c r="AI267" i="1"/>
  <c r="AH267" i="1"/>
  <c r="AF267" i="1"/>
  <c r="AC267" i="1"/>
  <c r="AA267" i="1"/>
  <c r="X267" i="1"/>
  <c r="V267" i="1"/>
  <c r="Y267" i="1" s="1"/>
  <c r="AH266" i="1"/>
  <c r="AF266" i="1"/>
  <c r="AI266" i="1" s="1"/>
  <c r="AD266" i="1"/>
  <c r="AC266" i="1"/>
  <c r="AA266" i="1"/>
  <c r="Y266" i="1"/>
  <c r="X266" i="1"/>
  <c r="V266" i="1"/>
  <c r="AH265" i="1"/>
  <c r="AF265" i="1"/>
  <c r="AI265" i="1" s="1"/>
  <c r="AC265" i="1"/>
  <c r="AA265" i="1"/>
  <c r="AD265" i="1" s="1"/>
  <c r="Y265" i="1"/>
  <c r="X265" i="1"/>
  <c r="V265" i="1"/>
  <c r="AH264" i="1"/>
  <c r="AF264" i="1"/>
  <c r="AC264" i="1"/>
  <c r="AA264" i="1"/>
  <c r="AD264" i="1" s="1"/>
  <c r="X264" i="1"/>
  <c r="V264" i="1"/>
  <c r="Y264" i="1" s="1"/>
  <c r="AI263" i="1"/>
  <c r="AH263" i="1"/>
  <c r="AF263" i="1"/>
  <c r="AD263" i="1"/>
  <c r="AC263" i="1"/>
  <c r="AA263" i="1"/>
  <c r="X263" i="1"/>
  <c r="V263" i="1"/>
  <c r="Y263" i="1" s="1"/>
  <c r="AH262" i="1"/>
  <c r="AF262" i="1"/>
  <c r="AI262" i="1" s="1"/>
  <c r="AD262" i="1"/>
  <c r="AC262" i="1"/>
  <c r="AA262" i="1"/>
  <c r="X262" i="1"/>
  <c r="V262" i="1"/>
  <c r="AH261" i="1"/>
  <c r="AF261" i="1"/>
  <c r="AC261" i="1"/>
  <c r="AA261" i="1"/>
  <c r="AD261" i="1" s="1"/>
  <c r="Y261" i="1"/>
  <c r="X261" i="1"/>
  <c r="V261" i="1"/>
  <c r="AI260" i="1"/>
  <c r="AH260" i="1"/>
  <c r="AF260" i="1"/>
  <c r="AC260" i="1"/>
  <c r="AA260" i="1"/>
  <c r="AD260" i="1" s="1"/>
  <c r="X260" i="1"/>
  <c r="V260" i="1"/>
  <c r="Y260" i="1" s="1"/>
  <c r="AI259" i="1"/>
  <c r="AH259" i="1"/>
  <c r="AF259" i="1"/>
  <c r="AC259" i="1"/>
  <c r="AA259" i="1"/>
  <c r="AD259" i="1" s="1"/>
  <c r="X259" i="1"/>
  <c r="V259" i="1"/>
  <c r="AH258" i="1"/>
  <c r="AF258" i="1"/>
  <c r="AI258" i="1" s="1"/>
  <c r="AD258" i="1"/>
  <c r="AC258" i="1"/>
  <c r="AA258" i="1"/>
  <c r="Y258" i="1"/>
  <c r="X258" i="1"/>
  <c r="V258" i="1"/>
  <c r="AH257" i="1"/>
  <c r="AF257" i="1"/>
  <c r="AI257" i="1" s="1"/>
  <c r="AC257" i="1"/>
  <c r="AA257" i="1"/>
  <c r="AD257" i="1" s="1"/>
  <c r="Y257" i="1"/>
  <c r="X257" i="1"/>
  <c r="V257" i="1"/>
  <c r="AH256" i="1"/>
  <c r="AF256" i="1"/>
  <c r="AC256" i="1"/>
  <c r="AA256" i="1"/>
  <c r="X256" i="1"/>
  <c r="V256" i="1"/>
  <c r="Y256" i="1" s="1"/>
  <c r="AI255" i="1"/>
  <c r="AH255" i="1"/>
  <c r="AF255" i="1"/>
  <c r="AD255" i="1"/>
  <c r="AC255" i="1"/>
  <c r="AA255" i="1"/>
  <c r="X255" i="1"/>
  <c r="V255" i="1"/>
  <c r="Y255" i="1" s="1"/>
  <c r="AH254" i="1"/>
  <c r="AF254" i="1"/>
  <c r="AI254" i="1" s="1"/>
  <c r="AD254" i="1"/>
  <c r="AC254" i="1"/>
  <c r="AA254" i="1"/>
  <c r="X254" i="1"/>
  <c r="V254" i="1"/>
  <c r="Y254" i="1" s="1"/>
  <c r="AH253" i="1"/>
  <c r="AF253" i="1"/>
  <c r="AI253" i="1" s="1"/>
  <c r="AC253" i="1"/>
  <c r="AA253" i="1"/>
  <c r="AD253" i="1" s="1"/>
  <c r="Y253" i="1"/>
  <c r="X253" i="1"/>
  <c r="V253" i="1"/>
  <c r="AI252" i="1"/>
  <c r="AH252" i="1"/>
  <c r="AF252" i="1"/>
  <c r="AC252" i="1"/>
  <c r="AA252" i="1"/>
  <c r="AD252" i="1" s="1"/>
  <c r="X252" i="1"/>
  <c r="V252" i="1"/>
  <c r="Y252" i="1" s="1"/>
  <c r="AI251" i="1"/>
  <c r="AH251" i="1"/>
  <c r="AF251" i="1"/>
  <c r="AC251" i="1"/>
  <c r="AA251" i="1"/>
  <c r="AD251" i="1" s="1"/>
  <c r="X251" i="1"/>
  <c r="V251" i="1"/>
  <c r="AH250" i="1"/>
  <c r="AF250" i="1"/>
  <c r="AI250" i="1" s="1"/>
  <c r="AD250" i="1"/>
  <c r="AC250" i="1"/>
  <c r="AA250" i="1"/>
  <c r="Y250" i="1"/>
  <c r="X250" i="1"/>
  <c r="V250" i="1"/>
  <c r="AH249" i="1"/>
  <c r="AF249" i="1"/>
  <c r="AI249" i="1" s="1"/>
  <c r="AC249" i="1"/>
  <c r="AA249" i="1"/>
  <c r="AD249" i="1" s="1"/>
  <c r="Y249" i="1"/>
  <c r="X249" i="1"/>
  <c r="V249" i="1"/>
  <c r="AH248" i="1"/>
  <c r="AF248" i="1"/>
  <c r="AI248" i="1" s="1"/>
  <c r="AC248" i="1"/>
  <c r="AA248" i="1"/>
  <c r="AD248" i="1" s="1"/>
  <c r="X248" i="1"/>
  <c r="V248" i="1"/>
  <c r="Y248" i="1" s="1"/>
  <c r="AI247" i="1"/>
  <c r="AH247" i="1"/>
  <c r="AF247" i="1"/>
  <c r="AD247" i="1"/>
  <c r="AC247" i="1"/>
  <c r="AA247" i="1"/>
  <c r="X247" i="1"/>
  <c r="V247" i="1"/>
  <c r="Y247" i="1" s="1"/>
  <c r="AH246" i="1"/>
  <c r="AF246" i="1"/>
  <c r="AI246" i="1" s="1"/>
  <c r="AD246" i="1"/>
  <c r="AC246" i="1"/>
  <c r="AA246" i="1"/>
  <c r="X246" i="1"/>
  <c r="V246" i="1"/>
  <c r="AH245" i="1"/>
  <c r="AF245" i="1"/>
  <c r="AI245" i="1" s="1"/>
  <c r="AC245" i="1"/>
  <c r="AA245" i="1"/>
  <c r="AD245" i="1" s="1"/>
  <c r="Y245" i="1"/>
  <c r="X245" i="1"/>
  <c r="V245" i="1"/>
  <c r="AI244" i="1"/>
  <c r="AH244" i="1"/>
  <c r="AF244" i="1"/>
  <c r="AC244" i="1"/>
  <c r="AA244" i="1"/>
  <c r="AD244" i="1" s="1"/>
  <c r="X244" i="1"/>
  <c r="V244" i="1"/>
  <c r="Y244" i="1" s="1"/>
  <c r="AI243" i="1"/>
  <c r="AH243" i="1"/>
  <c r="AF243" i="1"/>
  <c r="AC243" i="1"/>
  <c r="AA243" i="1"/>
  <c r="X243" i="1"/>
  <c r="V243" i="1"/>
  <c r="Y243" i="1" s="1"/>
  <c r="AH242" i="1"/>
  <c r="AF242" i="1"/>
  <c r="AI242" i="1" s="1"/>
  <c r="AD242" i="1"/>
  <c r="AC242" i="1"/>
  <c r="AA242" i="1"/>
  <c r="Y242" i="1"/>
  <c r="X242" i="1"/>
  <c r="V242" i="1"/>
  <c r="AH241" i="1"/>
  <c r="AF241" i="1"/>
  <c r="AI241" i="1" s="1"/>
  <c r="AC241" i="1"/>
  <c r="AA241" i="1"/>
  <c r="AD241" i="1" s="1"/>
  <c r="Y241" i="1"/>
  <c r="X241" i="1"/>
  <c r="V241" i="1"/>
  <c r="AH240" i="1"/>
  <c r="AF240" i="1"/>
  <c r="AI240" i="1" s="1"/>
  <c r="AC240" i="1"/>
  <c r="AA240" i="1"/>
  <c r="X240" i="1"/>
  <c r="V240" i="1"/>
  <c r="Y240" i="1" s="1"/>
  <c r="AI239" i="1"/>
  <c r="AH239" i="1"/>
  <c r="AF239" i="1"/>
  <c r="AD239" i="1"/>
  <c r="AC239" i="1"/>
  <c r="AA239" i="1"/>
  <c r="X239" i="1"/>
  <c r="V239" i="1"/>
  <c r="Y239" i="1" s="1"/>
  <c r="AH238" i="1"/>
  <c r="AF238" i="1"/>
  <c r="AI238" i="1" s="1"/>
  <c r="AD238" i="1"/>
  <c r="AC238" i="1"/>
  <c r="AA238" i="1"/>
  <c r="X238" i="1"/>
  <c r="V238" i="1"/>
  <c r="Y238" i="1" s="1"/>
  <c r="AH237" i="1"/>
  <c r="AF237" i="1"/>
  <c r="AC237" i="1"/>
  <c r="AA237" i="1"/>
  <c r="AD237" i="1" s="1"/>
  <c r="Y237" i="1"/>
  <c r="X237" i="1"/>
  <c r="V237" i="1"/>
  <c r="AI236" i="1"/>
  <c r="AH236" i="1"/>
  <c r="AF236" i="1"/>
  <c r="AC236" i="1"/>
  <c r="AA236" i="1"/>
  <c r="AD236" i="1" s="1"/>
  <c r="X236" i="1"/>
  <c r="V236" i="1"/>
  <c r="Y236" i="1" s="1"/>
  <c r="AI235" i="1"/>
  <c r="AH235" i="1"/>
  <c r="AF235" i="1"/>
  <c r="AC235" i="1"/>
  <c r="AA235" i="1"/>
  <c r="X235" i="1"/>
  <c r="V235" i="1"/>
  <c r="Y235" i="1" s="1"/>
  <c r="AH234" i="1"/>
  <c r="AF234" i="1"/>
  <c r="AI234" i="1" s="1"/>
  <c r="AD234" i="1"/>
  <c r="AC234" i="1"/>
  <c r="AA234" i="1"/>
  <c r="Y234" i="1"/>
  <c r="X234" i="1"/>
  <c r="V234" i="1"/>
  <c r="AH233" i="1"/>
  <c r="AF233" i="1"/>
  <c r="AI233" i="1" s="1"/>
  <c r="AC233" i="1"/>
  <c r="AA233" i="1"/>
  <c r="AD233" i="1" s="1"/>
  <c r="Y233" i="1"/>
  <c r="X233" i="1"/>
  <c r="V233" i="1"/>
  <c r="AH232" i="1"/>
  <c r="AF232" i="1"/>
  <c r="AI232" i="1" s="1"/>
  <c r="AC232" i="1"/>
  <c r="AA232" i="1"/>
  <c r="AD232" i="1" s="1"/>
  <c r="X232" i="1"/>
  <c r="V232" i="1"/>
  <c r="Y232" i="1" s="1"/>
  <c r="AI231" i="1"/>
  <c r="AH231" i="1"/>
  <c r="AF231" i="1"/>
  <c r="AD231" i="1"/>
  <c r="AC231" i="1"/>
  <c r="AA231" i="1"/>
  <c r="X231" i="1"/>
  <c r="V231" i="1"/>
  <c r="Y231" i="1" s="1"/>
  <c r="AH230" i="1"/>
  <c r="AF230" i="1"/>
  <c r="AI230" i="1" s="1"/>
  <c r="AD230" i="1"/>
  <c r="AC230" i="1"/>
  <c r="AA230" i="1"/>
  <c r="X230" i="1"/>
  <c r="V230" i="1"/>
  <c r="Y230" i="1" s="1"/>
  <c r="AH229" i="1"/>
  <c r="AF229" i="1"/>
  <c r="AC229" i="1"/>
  <c r="AA229" i="1"/>
  <c r="AD229" i="1" s="1"/>
  <c r="Y229" i="1"/>
  <c r="X229" i="1"/>
  <c r="V229" i="1"/>
  <c r="AI228" i="1"/>
  <c r="AH228" i="1"/>
  <c r="AF228" i="1"/>
  <c r="AC228" i="1"/>
  <c r="AA228" i="1"/>
  <c r="AD228" i="1" s="1"/>
  <c r="X228" i="1"/>
  <c r="V228" i="1"/>
  <c r="Y228" i="1" s="1"/>
  <c r="AI227" i="1"/>
  <c r="AH227" i="1"/>
  <c r="AF227" i="1"/>
  <c r="AC227" i="1"/>
  <c r="AA227" i="1"/>
  <c r="AD227" i="1" s="1"/>
  <c r="X227" i="1"/>
  <c r="V227" i="1"/>
  <c r="Y227" i="1" s="1"/>
  <c r="AH226" i="1"/>
  <c r="AF226" i="1"/>
  <c r="AI226" i="1" s="1"/>
  <c r="AD226" i="1"/>
  <c r="AC226" i="1"/>
  <c r="AA226" i="1"/>
  <c r="Y226" i="1"/>
  <c r="X226" i="1"/>
  <c r="V226" i="1"/>
  <c r="AH225" i="1"/>
  <c r="AF225" i="1"/>
  <c r="AI225" i="1" s="1"/>
  <c r="AC225" i="1"/>
  <c r="AA225" i="1"/>
  <c r="AD225" i="1" s="1"/>
  <c r="Y225" i="1"/>
  <c r="X225" i="1"/>
  <c r="V225" i="1"/>
  <c r="AH224" i="1"/>
  <c r="AF224" i="1"/>
  <c r="AC224" i="1"/>
  <c r="AA224" i="1"/>
  <c r="AD224" i="1" s="1"/>
  <c r="X224" i="1"/>
  <c r="V224" i="1"/>
  <c r="Y224" i="1" s="1"/>
  <c r="AI223" i="1"/>
  <c r="AH223" i="1"/>
  <c r="AF223" i="1"/>
  <c r="AD223" i="1"/>
  <c r="AC223" i="1"/>
  <c r="AA223" i="1"/>
  <c r="X223" i="1"/>
  <c r="V223" i="1"/>
  <c r="Y223" i="1" s="1"/>
  <c r="AH222" i="1"/>
  <c r="AF222" i="1"/>
  <c r="AI222" i="1" s="1"/>
  <c r="AD222" i="1"/>
  <c r="AC222" i="1"/>
  <c r="AA222" i="1"/>
  <c r="X222" i="1"/>
  <c r="V222" i="1"/>
  <c r="AH221" i="1"/>
  <c r="AF221" i="1"/>
  <c r="AI221" i="1" s="1"/>
  <c r="AC221" i="1"/>
  <c r="AA221" i="1"/>
  <c r="AD221" i="1" s="1"/>
  <c r="Y221" i="1"/>
  <c r="X221" i="1"/>
  <c r="V221" i="1"/>
  <c r="AI220" i="1"/>
  <c r="AH220" i="1"/>
  <c r="AF220" i="1"/>
  <c r="AC220" i="1"/>
  <c r="AA220" i="1"/>
  <c r="AD220" i="1" s="1"/>
  <c r="X220" i="1"/>
  <c r="V220" i="1"/>
  <c r="Y220" i="1" s="1"/>
  <c r="AH219" i="1"/>
  <c r="AF219" i="1"/>
  <c r="AI219" i="1" s="1"/>
  <c r="AC219" i="1"/>
  <c r="AA219" i="1"/>
  <c r="AD219" i="1" s="1"/>
  <c r="X219" i="1"/>
  <c r="V219" i="1"/>
  <c r="Y219" i="1" s="1"/>
  <c r="AH218" i="1"/>
  <c r="AF218" i="1"/>
  <c r="AI218" i="1" s="1"/>
  <c r="AD218" i="1"/>
  <c r="AC218" i="1"/>
  <c r="AA218" i="1"/>
  <c r="Y218" i="1"/>
  <c r="X218" i="1"/>
  <c r="V218" i="1"/>
  <c r="AH217" i="1"/>
  <c r="AF217" i="1"/>
  <c r="AI217" i="1" s="1"/>
  <c r="AC217" i="1"/>
  <c r="AA217" i="1"/>
  <c r="AD217" i="1" s="1"/>
  <c r="X217" i="1"/>
  <c r="V217" i="1"/>
  <c r="Y217" i="1" s="1"/>
  <c r="AH216" i="1"/>
  <c r="AF216" i="1"/>
  <c r="AI216" i="1" s="1"/>
  <c r="AC216" i="1"/>
  <c r="AA216" i="1"/>
  <c r="AD216" i="1" s="1"/>
  <c r="X216" i="1"/>
  <c r="V216" i="1"/>
  <c r="Y216" i="1" s="1"/>
  <c r="AI215" i="1"/>
  <c r="AH215" i="1"/>
  <c r="AF215" i="1"/>
  <c r="AD215" i="1"/>
  <c r="AC215" i="1"/>
  <c r="AA215" i="1"/>
  <c r="X215" i="1"/>
  <c r="V215" i="1"/>
  <c r="Y215" i="1" s="1"/>
  <c r="AH214" i="1"/>
  <c r="AF214" i="1"/>
  <c r="AI214" i="1" s="1"/>
  <c r="AC214" i="1"/>
  <c r="AA214" i="1"/>
  <c r="AD214" i="1" s="1"/>
  <c r="X214" i="1"/>
  <c r="V214" i="1"/>
  <c r="Y214" i="1" s="1"/>
  <c r="AH213" i="1"/>
  <c r="AF213" i="1"/>
  <c r="AC213" i="1"/>
  <c r="AA213" i="1"/>
  <c r="AD213" i="1" s="1"/>
  <c r="Y213" i="1"/>
  <c r="X213" i="1"/>
  <c r="V213" i="1"/>
  <c r="AI212" i="1"/>
  <c r="AH212" i="1"/>
  <c r="AF212" i="1"/>
  <c r="AC212" i="1"/>
  <c r="AA212" i="1"/>
  <c r="AD212" i="1" s="1"/>
  <c r="X212" i="1"/>
  <c r="V212" i="1"/>
  <c r="Y212" i="1" s="1"/>
  <c r="AH211" i="1"/>
  <c r="AF211" i="1"/>
  <c r="AI211" i="1" s="1"/>
  <c r="AC211" i="1"/>
  <c r="AA211" i="1"/>
  <c r="X211" i="1"/>
  <c r="V211" i="1"/>
  <c r="Y211" i="1" s="1"/>
  <c r="AH210" i="1"/>
  <c r="AF210" i="1"/>
  <c r="AI210" i="1" s="1"/>
  <c r="AD210" i="1"/>
  <c r="AC210" i="1"/>
  <c r="AA210" i="1"/>
  <c r="Y210" i="1"/>
  <c r="X210" i="1"/>
  <c r="V210" i="1"/>
  <c r="AH209" i="1"/>
  <c r="AF209" i="1"/>
  <c r="AI209" i="1" s="1"/>
  <c r="AC209" i="1"/>
  <c r="AA209" i="1"/>
  <c r="AD209" i="1" s="1"/>
  <c r="X209" i="1"/>
  <c r="V209" i="1"/>
  <c r="Y209" i="1" s="1"/>
  <c r="AH208" i="1"/>
  <c r="AF208" i="1"/>
  <c r="AI208" i="1" s="1"/>
  <c r="AC208" i="1"/>
  <c r="AA208" i="1"/>
  <c r="AD208" i="1" s="1"/>
  <c r="X208" i="1"/>
  <c r="V208" i="1"/>
  <c r="Y208" i="1" s="1"/>
  <c r="AI207" i="1"/>
  <c r="AH207" i="1"/>
  <c r="AF207" i="1"/>
  <c r="AD207" i="1"/>
  <c r="AC207" i="1"/>
  <c r="AA207" i="1"/>
  <c r="X207" i="1"/>
  <c r="V207" i="1"/>
  <c r="Y207" i="1" s="1"/>
  <c r="AH206" i="1"/>
  <c r="AF206" i="1"/>
  <c r="AI206" i="1" s="1"/>
  <c r="AC206" i="1"/>
  <c r="AA206" i="1"/>
  <c r="AD206" i="1" s="1"/>
  <c r="X206" i="1"/>
  <c r="V206" i="1"/>
  <c r="Y206" i="1" s="1"/>
  <c r="AH205" i="1"/>
  <c r="AF205" i="1"/>
  <c r="AI205" i="1" s="1"/>
  <c r="AC205" i="1"/>
  <c r="AA205" i="1"/>
  <c r="AD205" i="1" s="1"/>
  <c r="Y205" i="1"/>
  <c r="X205" i="1"/>
  <c r="V205" i="1"/>
  <c r="AI204" i="1"/>
  <c r="AH204" i="1"/>
  <c r="AF204" i="1"/>
  <c r="AC204" i="1"/>
  <c r="AA204" i="1"/>
  <c r="AD204" i="1" s="1"/>
  <c r="X204" i="1"/>
  <c r="V204" i="1"/>
  <c r="Y204" i="1" s="1"/>
  <c r="AH203" i="1"/>
  <c r="AF203" i="1"/>
  <c r="AI203" i="1" s="1"/>
  <c r="AC203" i="1"/>
  <c r="AA203" i="1"/>
  <c r="AD203" i="1" s="1"/>
  <c r="X203" i="1"/>
  <c r="V203" i="1"/>
  <c r="AH202" i="1"/>
  <c r="AF202" i="1"/>
  <c r="AI202" i="1" s="1"/>
  <c r="AD202" i="1"/>
  <c r="AC202" i="1"/>
  <c r="AA202" i="1"/>
  <c r="Y202" i="1"/>
  <c r="X202" i="1"/>
  <c r="V202" i="1"/>
  <c r="AH201" i="1"/>
  <c r="AF201" i="1"/>
  <c r="AI201" i="1" s="1"/>
  <c r="AC201" i="1"/>
  <c r="AA201" i="1"/>
  <c r="AD201" i="1" s="1"/>
  <c r="X201" i="1"/>
  <c r="V201" i="1"/>
  <c r="Y201" i="1" s="1"/>
  <c r="AH200" i="1"/>
  <c r="AF200" i="1"/>
  <c r="AC200" i="1"/>
  <c r="AA200" i="1"/>
  <c r="AD200" i="1" s="1"/>
  <c r="X200" i="1"/>
  <c r="V200" i="1"/>
  <c r="Y200" i="1" s="1"/>
  <c r="AI199" i="1"/>
  <c r="AH199" i="1"/>
  <c r="AF199" i="1"/>
  <c r="AD199" i="1"/>
  <c r="AC199" i="1"/>
  <c r="AA199" i="1"/>
  <c r="X199" i="1"/>
  <c r="V199" i="1"/>
  <c r="Y199" i="1" s="1"/>
  <c r="AH198" i="1"/>
  <c r="AF198" i="1"/>
  <c r="AI198" i="1" s="1"/>
  <c r="AC198" i="1"/>
  <c r="AA198" i="1"/>
  <c r="AD198" i="1" s="1"/>
  <c r="X198" i="1"/>
  <c r="V198" i="1"/>
  <c r="Y198" i="1" s="1"/>
  <c r="AH197" i="1"/>
  <c r="AF197" i="1"/>
  <c r="AI197" i="1" s="1"/>
  <c r="AC197" i="1"/>
  <c r="AA197" i="1"/>
  <c r="AD197" i="1" s="1"/>
  <c r="Y197" i="1"/>
  <c r="X197" i="1"/>
  <c r="V197" i="1"/>
  <c r="AI196" i="1"/>
  <c r="AH196" i="1"/>
  <c r="AF196" i="1"/>
  <c r="AC196" i="1"/>
  <c r="AA196" i="1"/>
  <c r="AD196" i="1" s="1"/>
  <c r="X196" i="1"/>
  <c r="V196" i="1"/>
  <c r="Y196" i="1" s="1"/>
  <c r="AH195" i="1"/>
  <c r="AF195" i="1"/>
  <c r="AI195" i="1" s="1"/>
  <c r="AC195" i="1"/>
  <c r="AA195" i="1"/>
  <c r="AD195" i="1" s="1"/>
  <c r="X195" i="1"/>
  <c r="V195" i="1"/>
  <c r="Y195" i="1" s="1"/>
  <c r="AH194" i="1"/>
  <c r="AF194" i="1"/>
  <c r="AI194" i="1" s="1"/>
  <c r="AD194" i="1"/>
  <c r="AC194" i="1"/>
  <c r="AA194" i="1"/>
  <c r="Y194" i="1"/>
  <c r="X194" i="1"/>
  <c r="V194" i="1"/>
  <c r="AH193" i="1"/>
  <c r="AF193" i="1"/>
  <c r="AI193" i="1" s="1"/>
  <c r="AC193" i="1"/>
  <c r="AA193" i="1"/>
  <c r="AD193" i="1" s="1"/>
  <c r="X193" i="1"/>
  <c r="V193" i="1"/>
  <c r="Y193" i="1" s="1"/>
  <c r="AH192" i="1"/>
  <c r="AF192" i="1"/>
  <c r="AI192" i="1" s="1"/>
  <c r="AC192" i="1"/>
  <c r="AA192" i="1"/>
  <c r="X192" i="1"/>
  <c r="V192" i="1"/>
  <c r="Y192" i="1" s="1"/>
  <c r="AI191" i="1"/>
  <c r="AH191" i="1"/>
  <c r="AF191" i="1"/>
  <c r="AD191" i="1"/>
  <c r="AC191" i="1"/>
  <c r="AA191" i="1"/>
  <c r="X191" i="1"/>
  <c r="V191" i="1"/>
  <c r="Y191" i="1" s="1"/>
  <c r="AH190" i="1"/>
  <c r="AF190" i="1"/>
  <c r="AI190" i="1" s="1"/>
  <c r="AC190" i="1"/>
  <c r="AA190" i="1"/>
  <c r="AD190" i="1" s="1"/>
  <c r="X190" i="1"/>
  <c r="V190" i="1"/>
  <c r="AH189" i="1"/>
  <c r="AF189" i="1"/>
  <c r="AI189" i="1" s="1"/>
  <c r="AC189" i="1"/>
  <c r="AA189" i="1"/>
  <c r="AD189" i="1" s="1"/>
  <c r="Y189" i="1"/>
  <c r="X189" i="1"/>
  <c r="V189" i="1"/>
  <c r="AI188" i="1"/>
  <c r="AH188" i="1"/>
  <c r="AF188" i="1"/>
  <c r="AD188" i="1"/>
  <c r="AC188" i="1"/>
  <c r="AA188" i="1"/>
  <c r="X188" i="1"/>
  <c r="V188" i="1"/>
  <c r="Y188" i="1" s="1"/>
  <c r="AH187" i="1"/>
  <c r="AF187" i="1"/>
  <c r="AI187" i="1" s="1"/>
  <c r="AC187" i="1"/>
  <c r="AA187" i="1"/>
  <c r="X187" i="1"/>
  <c r="V187" i="1"/>
  <c r="AH186" i="1"/>
  <c r="AF186" i="1"/>
  <c r="AI186" i="1" s="1"/>
  <c r="AD186" i="1"/>
  <c r="AC186" i="1"/>
  <c r="AA186" i="1"/>
  <c r="Y186" i="1"/>
  <c r="X186" i="1"/>
  <c r="V186" i="1"/>
  <c r="AI185" i="1"/>
  <c r="AH185" i="1"/>
  <c r="AF185" i="1"/>
  <c r="AC185" i="1"/>
  <c r="AA185" i="1"/>
  <c r="AD185" i="1" s="1"/>
  <c r="X185" i="1"/>
  <c r="V185" i="1"/>
  <c r="Y185" i="1" s="1"/>
  <c r="AH184" i="1"/>
  <c r="AF184" i="1"/>
  <c r="AI184" i="1" s="1"/>
  <c r="AC184" i="1"/>
  <c r="AA184" i="1"/>
  <c r="X184" i="1"/>
  <c r="V184" i="1"/>
  <c r="Y184" i="1" s="1"/>
  <c r="AI183" i="1"/>
  <c r="AH183" i="1"/>
  <c r="AF183" i="1"/>
  <c r="AD183" i="1"/>
  <c r="AC183" i="1"/>
  <c r="AA183" i="1"/>
  <c r="X183" i="1"/>
  <c r="V183" i="1"/>
  <c r="Y183" i="1" s="1"/>
  <c r="AH182" i="1"/>
  <c r="AF182" i="1"/>
  <c r="AI182" i="1" s="1"/>
  <c r="AC182" i="1"/>
  <c r="AA182" i="1"/>
  <c r="AD182" i="1" s="1"/>
  <c r="X182" i="1"/>
  <c r="V182" i="1"/>
  <c r="AH181" i="1"/>
  <c r="AF181" i="1"/>
  <c r="AC181" i="1"/>
  <c r="AA181" i="1"/>
  <c r="Y181" i="1"/>
  <c r="X181" i="1"/>
  <c r="V181" i="1"/>
  <c r="AI180" i="1"/>
  <c r="AH180" i="1"/>
  <c r="AF180" i="1"/>
  <c r="AC180" i="1"/>
  <c r="AA180" i="1"/>
  <c r="AD180" i="1" s="1"/>
  <c r="X180" i="1"/>
  <c r="V180" i="1"/>
  <c r="Y180" i="1" s="1"/>
  <c r="AH179" i="1"/>
  <c r="AF179" i="1"/>
  <c r="AI179" i="1" s="1"/>
  <c r="AC179" i="1"/>
  <c r="AA179" i="1"/>
  <c r="AD179" i="1" s="1"/>
  <c r="X179" i="1"/>
  <c r="V179" i="1"/>
  <c r="Y179" i="1" s="1"/>
  <c r="AH178" i="1"/>
  <c r="AF178" i="1"/>
  <c r="AD178" i="1"/>
  <c r="AC178" i="1"/>
  <c r="AA178" i="1"/>
  <c r="Y178" i="1"/>
  <c r="X178" i="1"/>
  <c r="V178" i="1"/>
  <c r="AI177" i="1"/>
  <c r="AH177" i="1"/>
  <c r="AF177" i="1"/>
  <c r="AC177" i="1"/>
  <c r="AA177" i="1"/>
  <c r="AD177" i="1" s="1"/>
  <c r="X177" i="1"/>
  <c r="V177" i="1"/>
  <c r="Y177" i="1" s="1"/>
  <c r="AH176" i="1"/>
  <c r="AF176" i="1"/>
  <c r="AI176" i="1" s="1"/>
  <c r="AC176" i="1"/>
  <c r="AA176" i="1"/>
  <c r="X176" i="1"/>
  <c r="V176" i="1"/>
  <c r="AI175" i="1"/>
  <c r="AH175" i="1"/>
  <c r="AF175" i="1"/>
  <c r="AD175" i="1"/>
  <c r="AC175" i="1"/>
  <c r="AA175" i="1"/>
  <c r="X175" i="1"/>
  <c r="V175" i="1"/>
  <c r="Y175" i="1" s="1"/>
  <c r="AH174" i="1"/>
  <c r="AF174" i="1"/>
  <c r="AI174" i="1" s="1"/>
  <c r="AC174" i="1"/>
  <c r="AA174" i="1"/>
  <c r="AD174" i="1" s="1"/>
  <c r="X174" i="1"/>
  <c r="V174" i="1"/>
  <c r="Y174" i="1" s="1"/>
  <c r="AH173" i="1"/>
  <c r="AF173" i="1"/>
  <c r="AI173" i="1" s="1"/>
  <c r="AC173" i="1"/>
  <c r="AA173" i="1"/>
  <c r="AD173" i="1" s="1"/>
  <c r="Y173" i="1"/>
  <c r="X173" i="1"/>
  <c r="V173" i="1"/>
  <c r="AI172" i="1"/>
  <c r="AH172" i="1"/>
  <c r="AF172" i="1"/>
  <c r="AC172" i="1"/>
  <c r="AA172" i="1"/>
  <c r="AD172" i="1" s="1"/>
  <c r="X172" i="1"/>
  <c r="V172" i="1"/>
  <c r="Y172" i="1" s="1"/>
  <c r="AH171" i="1"/>
  <c r="AF171" i="1"/>
  <c r="AI171" i="1" s="1"/>
  <c r="AC171" i="1"/>
  <c r="AA171" i="1"/>
  <c r="X171" i="1"/>
  <c r="V171" i="1"/>
  <c r="Y171" i="1" s="1"/>
  <c r="AH170" i="1"/>
  <c r="AF170" i="1"/>
  <c r="AD170" i="1"/>
  <c r="AC170" i="1"/>
  <c r="AA170" i="1"/>
  <c r="Y170" i="1"/>
  <c r="X170" i="1"/>
  <c r="V170" i="1"/>
  <c r="AH169" i="1"/>
  <c r="AF169" i="1"/>
  <c r="AI169" i="1" s="1"/>
  <c r="AC169" i="1"/>
  <c r="AA169" i="1"/>
  <c r="AD169" i="1" s="1"/>
  <c r="X169" i="1"/>
  <c r="V169" i="1"/>
  <c r="Y169" i="1" s="1"/>
  <c r="AH168" i="1"/>
  <c r="AF168" i="1"/>
  <c r="AC168" i="1"/>
  <c r="AA168" i="1"/>
  <c r="AD168" i="1" s="1"/>
  <c r="X168" i="1"/>
  <c r="V168" i="1"/>
  <c r="Y168" i="1" s="1"/>
  <c r="AI167" i="1"/>
  <c r="AH167" i="1"/>
  <c r="AF167" i="1"/>
  <c r="AD167" i="1"/>
  <c r="AC167" i="1"/>
  <c r="AA167" i="1"/>
  <c r="Y167" i="1"/>
  <c r="X167" i="1"/>
  <c r="V167" i="1"/>
  <c r="AH166" i="1"/>
  <c r="AF166" i="1"/>
  <c r="AI166" i="1" s="1"/>
  <c r="AC166" i="1"/>
  <c r="AA166" i="1"/>
  <c r="AD166" i="1" s="1"/>
  <c r="X166" i="1"/>
  <c r="V166" i="1"/>
  <c r="AH165" i="1"/>
  <c r="AF165" i="1"/>
  <c r="AC165" i="1"/>
  <c r="AA165" i="1"/>
  <c r="AD165" i="1" s="1"/>
  <c r="Y165" i="1"/>
  <c r="X165" i="1"/>
  <c r="V165" i="1"/>
  <c r="AI164" i="1"/>
  <c r="AH164" i="1"/>
  <c r="AF164" i="1"/>
  <c r="AD164" i="1"/>
  <c r="AC164" i="1"/>
  <c r="AA164" i="1"/>
  <c r="X164" i="1"/>
  <c r="V164" i="1"/>
  <c r="Y164" i="1" s="1"/>
  <c r="AH163" i="1"/>
  <c r="AF163" i="1"/>
  <c r="AI163" i="1" s="1"/>
  <c r="AC163" i="1"/>
  <c r="AA163" i="1"/>
  <c r="AD163" i="1" s="1"/>
  <c r="X163" i="1"/>
  <c r="V163" i="1"/>
  <c r="AH162" i="1"/>
  <c r="AF162" i="1"/>
  <c r="AI162" i="1" s="1"/>
  <c r="AD162" i="1"/>
  <c r="AC162" i="1"/>
  <c r="AA162" i="1"/>
  <c r="Y162" i="1"/>
  <c r="X162" i="1"/>
  <c r="V162" i="1"/>
  <c r="AH161" i="1"/>
  <c r="AF161" i="1"/>
  <c r="AI161" i="1" s="1"/>
  <c r="AC161" i="1"/>
  <c r="AA161" i="1"/>
  <c r="AD161" i="1" s="1"/>
  <c r="X161" i="1"/>
  <c r="V161" i="1"/>
  <c r="Y161" i="1" s="1"/>
  <c r="AH160" i="1"/>
  <c r="AF160" i="1"/>
  <c r="AC160" i="1"/>
  <c r="AA160" i="1"/>
  <c r="X160" i="1"/>
  <c r="V160" i="1"/>
  <c r="AI159" i="1"/>
  <c r="AH159" i="1"/>
  <c r="AF159" i="1"/>
  <c r="AD159" i="1"/>
  <c r="AC159" i="1"/>
  <c r="AA159" i="1"/>
  <c r="X159" i="1"/>
  <c r="V159" i="1"/>
  <c r="Y159" i="1" s="1"/>
  <c r="AH158" i="1"/>
  <c r="AF158" i="1"/>
  <c r="AI158" i="1" s="1"/>
  <c r="AC158" i="1"/>
  <c r="AA158" i="1"/>
  <c r="AD158" i="1" s="1"/>
  <c r="X158" i="1"/>
  <c r="V158" i="1"/>
  <c r="Y158" i="1" s="1"/>
  <c r="AH157" i="1"/>
  <c r="AF157" i="1"/>
  <c r="AI157" i="1" s="1"/>
  <c r="AC157" i="1"/>
  <c r="AA157" i="1"/>
  <c r="Y157" i="1"/>
  <c r="X157" i="1"/>
  <c r="V157" i="1"/>
  <c r="AI156" i="1"/>
  <c r="AH156" i="1"/>
  <c r="AF156" i="1"/>
  <c r="AD156" i="1"/>
  <c r="AC156" i="1"/>
  <c r="AA156" i="1"/>
  <c r="X156" i="1"/>
  <c r="V156" i="1"/>
  <c r="Y156" i="1" s="1"/>
  <c r="AH155" i="1"/>
  <c r="AF155" i="1"/>
  <c r="AI155" i="1" s="1"/>
  <c r="AC155" i="1"/>
  <c r="AA155" i="1"/>
  <c r="AD155" i="1" s="1"/>
  <c r="X155" i="1"/>
  <c r="V155" i="1"/>
  <c r="AH154" i="1"/>
  <c r="AF154" i="1"/>
  <c r="AD154" i="1"/>
  <c r="AC154" i="1"/>
  <c r="AA154" i="1"/>
  <c r="Y154" i="1"/>
  <c r="X154" i="1"/>
  <c r="V154" i="1"/>
  <c r="AH153" i="1"/>
  <c r="AF153" i="1"/>
  <c r="AI153" i="1" s="1"/>
  <c r="AC153" i="1"/>
  <c r="AA153" i="1"/>
  <c r="AD153" i="1" s="1"/>
  <c r="X153" i="1"/>
  <c r="V153" i="1"/>
  <c r="Y153" i="1" s="1"/>
  <c r="AH152" i="1"/>
  <c r="AF152" i="1"/>
  <c r="AI152" i="1" s="1"/>
  <c r="AC152" i="1"/>
  <c r="AA152" i="1"/>
  <c r="AD152" i="1" s="1"/>
  <c r="X152" i="1"/>
  <c r="V152" i="1"/>
  <c r="Y152" i="1" s="1"/>
  <c r="AI151" i="1"/>
  <c r="AH151" i="1"/>
  <c r="AF151" i="1"/>
  <c r="AD151" i="1"/>
  <c r="AC151" i="1"/>
  <c r="AA151" i="1"/>
  <c r="X151" i="1"/>
  <c r="V151" i="1"/>
  <c r="Y151" i="1" s="1"/>
  <c r="AH150" i="1"/>
  <c r="AF150" i="1"/>
  <c r="AI150" i="1" s="1"/>
  <c r="AC150" i="1"/>
  <c r="AA150" i="1"/>
  <c r="AD150" i="1" s="1"/>
  <c r="X150" i="1"/>
  <c r="V150" i="1"/>
  <c r="AH149" i="1"/>
  <c r="AF149" i="1"/>
  <c r="AI149" i="1" s="1"/>
  <c r="AC149" i="1"/>
  <c r="AA149" i="1"/>
  <c r="Y149" i="1"/>
  <c r="X149" i="1"/>
  <c r="V149" i="1"/>
  <c r="AI148" i="1"/>
  <c r="AH148" i="1"/>
  <c r="AF148" i="1"/>
  <c r="AC148" i="1"/>
  <c r="AA148" i="1"/>
  <c r="AD148" i="1" s="1"/>
  <c r="X148" i="1"/>
  <c r="V148" i="1"/>
  <c r="Y148" i="1" s="1"/>
  <c r="AH147" i="1"/>
  <c r="AF147" i="1"/>
  <c r="AI147" i="1" s="1"/>
  <c r="AC147" i="1"/>
  <c r="AA147" i="1"/>
  <c r="X147" i="1"/>
  <c r="V147" i="1"/>
  <c r="Y147" i="1" s="1"/>
  <c r="AH146" i="1"/>
  <c r="AF146" i="1"/>
  <c r="AI146" i="1" s="1"/>
  <c r="AD146" i="1"/>
  <c r="AC146" i="1"/>
  <c r="AA146" i="1"/>
  <c r="Y146" i="1"/>
  <c r="X146" i="1"/>
  <c r="V146" i="1"/>
  <c r="AI145" i="1"/>
  <c r="AH145" i="1"/>
  <c r="AF145" i="1"/>
  <c r="AC145" i="1"/>
  <c r="AA145" i="1"/>
  <c r="AD145" i="1" s="1"/>
  <c r="X145" i="1"/>
  <c r="V145" i="1"/>
  <c r="Y145" i="1" s="1"/>
  <c r="AH144" i="1"/>
  <c r="AF144" i="1"/>
  <c r="AC144" i="1"/>
  <c r="AA144" i="1"/>
  <c r="X144" i="1"/>
  <c r="V144" i="1"/>
  <c r="Y144" i="1" s="1"/>
  <c r="AI143" i="1"/>
  <c r="AH143" i="1"/>
  <c r="AF143" i="1"/>
  <c r="AD143" i="1"/>
  <c r="AC143" i="1"/>
  <c r="AA143" i="1"/>
  <c r="Y143" i="1"/>
  <c r="X143" i="1"/>
  <c r="V143" i="1"/>
  <c r="AH142" i="1"/>
  <c r="AF142" i="1"/>
  <c r="AI142" i="1" s="1"/>
  <c r="AC142" i="1"/>
  <c r="AA142" i="1"/>
  <c r="AD142" i="1" s="1"/>
  <c r="X142" i="1"/>
  <c r="V142" i="1"/>
  <c r="Y142" i="1" s="1"/>
  <c r="AH141" i="1"/>
  <c r="AF141" i="1"/>
  <c r="AC141" i="1"/>
  <c r="AA141" i="1"/>
  <c r="AD141" i="1" s="1"/>
  <c r="Y141" i="1"/>
  <c r="X141" i="1"/>
  <c r="V141" i="1"/>
  <c r="AI140" i="1"/>
  <c r="AH140" i="1"/>
  <c r="AF140" i="1"/>
  <c r="AC140" i="1"/>
  <c r="AA140" i="1"/>
  <c r="AD140" i="1" s="1"/>
  <c r="X140" i="1"/>
  <c r="V140" i="1"/>
  <c r="Y140" i="1" s="1"/>
  <c r="AH139" i="1"/>
  <c r="AF139" i="1"/>
  <c r="AI139" i="1" s="1"/>
  <c r="AC139" i="1"/>
  <c r="AA139" i="1"/>
  <c r="X139" i="1"/>
  <c r="V139" i="1"/>
  <c r="AH138" i="1"/>
  <c r="AF138" i="1"/>
  <c r="AD138" i="1"/>
  <c r="AC138" i="1"/>
  <c r="AA138" i="1"/>
  <c r="Y138" i="1"/>
  <c r="X138" i="1"/>
  <c r="V138" i="1"/>
  <c r="AH137" i="1"/>
  <c r="AF137" i="1"/>
  <c r="AI137" i="1" s="1"/>
  <c r="AC137" i="1"/>
  <c r="AA137" i="1"/>
  <c r="AD137" i="1" s="1"/>
  <c r="X137" i="1"/>
  <c r="V137" i="1"/>
  <c r="Y137" i="1" s="1"/>
  <c r="AH136" i="1"/>
  <c r="AF136" i="1"/>
  <c r="AI136" i="1" s="1"/>
  <c r="AC136" i="1"/>
  <c r="AA136" i="1"/>
  <c r="AD136" i="1" s="1"/>
  <c r="X136" i="1"/>
  <c r="V136" i="1"/>
  <c r="AI135" i="1"/>
  <c r="AH135" i="1"/>
  <c r="AF135" i="1"/>
  <c r="AD135" i="1"/>
  <c r="AC135" i="1"/>
  <c r="AA135" i="1"/>
  <c r="Y135" i="1"/>
  <c r="X135" i="1"/>
  <c r="V135" i="1"/>
  <c r="AH134" i="1"/>
  <c r="AF134" i="1"/>
  <c r="AI134" i="1" s="1"/>
  <c r="AC134" i="1"/>
  <c r="AA134" i="1"/>
  <c r="AD134" i="1" s="1"/>
  <c r="X134" i="1"/>
  <c r="V134" i="1"/>
  <c r="Y134" i="1" s="1"/>
  <c r="AH133" i="1"/>
  <c r="AF133" i="1"/>
  <c r="AC133" i="1"/>
  <c r="AA133" i="1"/>
  <c r="Y133" i="1"/>
  <c r="X133" i="1"/>
  <c r="V133" i="1"/>
  <c r="AI132" i="1"/>
  <c r="AH132" i="1"/>
  <c r="AF132" i="1"/>
  <c r="AC132" i="1"/>
  <c r="AA132" i="1"/>
  <c r="AD132" i="1" s="1"/>
  <c r="X132" i="1"/>
  <c r="V132" i="1"/>
  <c r="Y132" i="1" s="1"/>
  <c r="AH131" i="1"/>
  <c r="AF131" i="1"/>
  <c r="AI131" i="1" s="1"/>
  <c r="AC131" i="1"/>
  <c r="AA131" i="1"/>
  <c r="AD131" i="1" s="1"/>
  <c r="X131" i="1"/>
  <c r="V131" i="1"/>
  <c r="Y131" i="1" s="1"/>
  <c r="AH130" i="1"/>
  <c r="AF130" i="1"/>
  <c r="AI130" i="1" s="1"/>
  <c r="AD130" i="1"/>
  <c r="AC130" i="1"/>
  <c r="AA130" i="1"/>
  <c r="Y130" i="1"/>
  <c r="X130" i="1"/>
  <c r="V130" i="1"/>
  <c r="AH129" i="1"/>
  <c r="AF129" i="1"/>
  <c r="AI129" i="1" s="1"/>
  <c r="AC129" i="1"/>
  <c r="AA129" i="1"/>
  <c r="AD129" i="1" s="1"/>
  <c r="X129" i="1"/>
  <c r="V129" i="1"/>
  <c r="Y129" i="1" s="1"/>
  <c r="AH128" i="1"/>
  <c r="AF128" i="1"/>
  <c r="AC128" i="1"/>
  <c r="AA128" i="1"/>
  <c r="AD128" i="1" s="1"/>
  <c r="X128" i="1"/>
  <c r="V128" i="1"/>
  <c r="AI127" i="1"/>
  <c r="AH127" i="1"/>
  <c r="AF127" i="1"/>
  <c r="AD127" i="1"/>
  <c r="AC127" i="1"/>
  <c r="AA127" i="1"/>
  <c r="X127" i="1"/>
  <c r="V127" i="1"/>
  <c r="Y127" i="1" s="1"/>
  <c r="AH126" i="1"/>
  <c r="AF126" i="1"/>
  <c r="AI126" i="1" s="1"/>
  <c r="AC126" i="1"/>
  <c r="AA126" i="1"/>
  <c r="AD126" i="1" s="1"/>
  <c r="X126" i="1"/>
  <c r="V126" i="1"/>
  <c r="AH125" i="1"/>
  <c r="AF125" i="1"/>
  <c r="AI125" i="1" s="1"/>
  <c r="AC125" i="1"/>
  <c r="AA125" i="1"/>
  <c r="AD125" i="1" s="1"/>
  <c r="X125" i="1"/>
  <c r="Y125" i="1" s="1"/>
  <c r="V125" i="1"/>
  <c r="AI124" i="1"/>
  <c r="AH124" i="1"/>
  <c r="AF124" i="1"/>
  <c r="AD124" i="1"/>
  <c r="AC124" i="1"/>
  <c r="AA124" i="1"/>
  <c r="Y124" i="1"/>
  <c r="X124" i="1"/>
  <c r="V124" i="1"/>
  <c r="AH123" i="1"/>
  <c r="AF123" i="1"/>
  <c r="AI123" i="1" s="1"/>
  <c r="AC123" i="1"/>
  <c r="AA123" i="1"/>
  <c r="AD123" i="1" s="1"/>
  <c r="X123" i="1"/>
  <c r="V123" i="1"/>
  <c r="Y123" i="1" s="1"/>
  <c r="AH122" i="1"/>
  <c r="AF122" i="1"/>
  <c r="AC122" i="1"/>
  <c r="AD122" i="1" s="1"/>
  <c r="AA122" i="1"/>
  <c r="Y122" i="1"/>
  <c r="X122" i="1"/>
  <c r="V122" i="1"/>
  <c r="AI121" i="1"/>
  <c r="AH121" i="1"/>
  <c r="AF121" i="1"/>
  <c r="AC121" i="1"/>
  <c r="AA121" i="1"/>
  <c r="AD121" i="1" s="1"/>
  <c r="X121" i="1"/>
  <c r="V121" i="1"/>
  <c r="Y121" i="1" s="1"/>
  <c r="AH120" i="1"/>
  <c r="AF120" i="1"/>
  <c r="AC120" i="1"/>
  <c r="AA120" i="1"/>
  <c r="AD120" i="1" s="1"/>
  <c r="X120" i="1"/>
  <c r="V120" i="1"/>
  <c r="Y120" i="1" s="1"/>
  <c r="AH119" i="1"/>
  <c r="AI119" i="1" s="1"/>
  <c r="AF119" i="1"/>
  <c r="AD119" i="1"/>
  <c r="AC119" i="1"/>
  <c r="AA119" i="1"/>
  <c r="Y119" i="1"/>
  <c r="X119" i="1"/>
  <c r="V119" i="1"/>
  <c r="AI118" i="1"/>
  <c r="AH118" i="1"/>
  <c r="AF118" i="1"/>
  <c r="AC118" i="1"/>
  <c r="AA118" i="1"/>
  <c r="AD118" i="1" s="1"/>
  <c r="X118" i="1"/>
  <c r="V118" i="1"/>
  <c r="Y118" i="1" s="1"/>
  <c r="AH117" i="1"/>
  <c r="AF117" i="1"/>
  <c r="AI117" i="1" s="1"/>
  <c r="AC117" i="1"/>
  <c r="AA117" i="1"/>
  <c r="X117" i="1"/>
  <c r="Y117" i="1" s="1"/>
  <c r="V117" i="1"/>
  <c r="AI116" i="1"/>
  <c r="AH116" i="1"/>
  <c r="AF116" i="1"/>
  <c r="AD116" i="1"/>
  <c r="AC116" i="1"/>
  <c r="AA116" i="1"/>
  <c r="X116" i="1"/>
  <c r="V116" i="1"/>
  <c r="Y116" i="1" s="1"/>
  <c r="AH115" i="1"/>
  <c r="AF115" i="1"/>
  <c r="AI115" i="1" s="1"/>
  <c r="AC115" i="1"/>
  <c r="AA115" i="1"/>
  <c r="X115" i="1"/>
  <c r="V115" i="1"/>
  <c r="Y115" i="1" s="1"/>
  <c r="AH114" i="1"/>
  <c r="AF114" i="1"/>
  <c r="AI114" i="1" s="1"/>
  <c r="AC114" i="1"/>
  <c r="AD114" i="1" s="1"/>
  <c r="AA114" i="1"/>
  <c r="Y114" i="1"/>
  <c r="X114" i="1"/>
  <c r="V114" i="1"/>
  <c r="AI113" i="1"/>
  <c r="AH113" i="1"/>
  <c r="AF113" i="1"/>
  <c r="AD113" i="1"/>
  <c r="AC113" i="1"/>
  <c r="AA113" i="1"/>
  <c r="X113" i="1"/>
  <c r="V113" i="1"/>
  <c r="Y113" i="1" s="1"/>
  <c r="AH112" i="1"/>
  <c r="AF112" i="1"/>
  <c r="AI112" i="1" s="1"/>
  <c r="AC112" i="1"/>
  <c r="AA112" i="1"/>
  <c r="AD112" i="1" s="1"/>
  <c r="X112" i="1"/>
  <c r="V112" i="1"/>
  <c r="AH111" i="1"/>
  <c r="AI111" i="1" s="1"/>
  <c r="AF111" i="1"/>
  <c r="AD111" i="1"/>
  <c r="AC111" i="1"/>
  <c r="AA111" i="1"/>
  <c r="Y111" i="1"/>
  <c r="X111" i="1"/>
  <c r="V111" i="1"/>
  <c r="AH110" i="1"/>
  <c r="AF110" i="1"/>
  <c r="AI110" i="1" s="1"/>
  <c r="AC110" i="1"/>
  <c r="AA110" i="1"/>
  <c r="AD110" i="1" s="1"/>
  <c r="X110" i="1"/>
  <c r="V110" i="1"/>
  <c r="AH109" i="1"/>
  <c r="AF109" i="1"/>
  <c r="AI109" i="1" s="1"/>
  <c r="AC109" i="1"/>
  <c r="AA109" i="1"/>
  <c r="AD109" i="1" s="1"/>
  <c r="X109" i="1"/>
  <c r="Y109" i="1" s="1"/>
  <c r="V109" i="1"/>
  <c r="AI108" i="1"/>
  <c r="AH108" i="1"/>
  <c r="AF108" i="1"/>
  <c r="AD108" i="1"/>
  <c r="AC108" i="1"/>
  <c r="AA108" i="1"/>
  <c r="Y108" i="1"/>
  <c r="X108" i="1"/>
  <c r="V108" i="1"/>
  <c r="AH107" i="1"/>
  <c r="AF107" i="1"/>
  <c r="AI107" i="1" s="1"/>
  <c r="AC107" i="1"/>
  <c r="AA107" i="1"/>
  <c r="AD107" i="1" s="1"/>
  <c r="X107" i="1"/>
  <c r="V107" i="1"/>
  <c r="Y107" i="1" s="1"/>
  <c r="AH106" i="1"/>
  <c r="AF106" i="1"/>
  <c r="AC106" i="1"/>
  <c r="AD106" i="1" s="1"/>
  <c r="AA106" i="1"/>
  <c r="Y106" i="1"/>
  <c r="X106" i="1"/>
  <c r="V106" i="1"/>
  <c r="AI105" i="1"/>
  <c r="AH105" i="1"/>
  <c r="AF105" i="1"/>
  <c r="AC105" i="1"/>
  <c r="AA105" i="1"/>
  <c r="AD105" i="1" s="1"/>
  <c r="X105" i="1"/>
  <c r="V105" i="1"/>
  <c r="Y105" i="1" s="1"/>
  <c r="AH104" i="1"/>
  <c r="AF104" i="1"/>
  <c r="AC104" i="1"/>
  <c r="AA104" i="1"/>
  <c r="AD104" i="1" s="1"/>
  <c r="X104" i="1"/>
  <c r="V104" i="1"/>
  <c r="Y104" i="1" s="1"/>
  <c r="AH103" i="1"/>
  <c r="AI103" i="1" s="1"/>
  <c r="AF103" i="1"/>
  <c r="AD103" i="1"/>
  <c r="AC103" i="1"/>
  <c r="AA103" i="1"/>
  <c r="Y103" i="1"/>
  <c r="X103" i="1"/>
  <c r="V103" i="1"/>
  <c r="AI102" i="1"/>
  <c r="AH102" i="1"/>
  <c r="AF102" i="1"/>
  <c r="AC102" i="1"/>
  <c r="AA102" i="1"/>
  <c r="AD102" i="1" s="1"/>
  <c r="X102" i="1"/>
  <c r="V102" i="1"/>
  <c r="Y102" i="1" s="1"/>
  <c r="AH101" i="1"/>
  <c r="AF101" i="1"/>
  <c r="AI101" i="1" s="1"/>
  <c r="AC101" i="1"/>
  <c r="AA101" i="1"/>
  <c r="X101" i="1"/>
  <c r="Y101" i="1" s="1"/>
  <c r="V101" i="1"/>
  <c r="AI100" i="1"/>
  <c r="AH100" i="1"/>
  <c r="AF100" i="1"/>
  <c r="AD100" i="1"/>
  <c r="AC100" i="1"/>
  <c r="AA100" i="1"/>
  <c r="X100" i="1"/>
  <c r="V100" i="1"/>
  <c r="Y100" i="1" s="1"/>
  <c r="AH99" i="1"/>
  <c r="AF99" i="1"/>
  <c r="AI99" i="1" s="1"/>
  <c r="AC99" i="1"/>
  <c r="AA99" i="1"/>
  <c r="X99" i="1"/>
  <c r="V99" i="1"/>
  <c r="Y99" i="1" s="1"/>
  <c r="AH98" i="1"/>
  <c r="AF98" i="1"/>
  <c r="AI98" i="1" s="1"/>
  <c r="AC98" i="1"/>
  <c r="AD98" i="1" s="1"/>
  <c r="AA98" i="1"/>
  <c r="Y98" i="1"/>
  <c r="X98" i="1"/>
  <c r="V98" i="1"/>
  <c r="AI97" i="1"/>
  <c r="AH97" i="1"/>
  <c r="AF97" i="1"/>
  <c r="AD97" i="1"/>
  <c r="AC97" i="1"/>
  <c r="AA97" i="1"/>
  <c r="X97" i="1"/>
  <c r="V97" i="1"/>
  <c r="Y97" i="1" s="1"/>
  <c r="AH96" i="1"/>
  <c r="AF96" i="1"/>
  <c r="AI96" i="1" s="1"/>
  <c r="AC96" i="1"/>
  <c r="AA96" i="1"/>
  <c r="AD96" i="1" s="1"/>
  <c r="X96" i="1"/>
  <c r="V96" i="1"/>
  <c r="AH95" i="1"/>
  <c r="AI95" i="1" s="1"/>
  <c r="AF95" i="1"/>
  <c r="AD95" i="1"/>
  <c r="AC95" i="1"/>
  <c r="AA95" i="1"/>
  <c r="Y95" i="1"/>
  <c r="X95" i="1"/>
  <c r="V95" i="1"/>
  <c r="AH94" i="1"/>
  <c r="AF94" i="1"/>
  <c r="AI94" i="1" s="1"/>
  <c r="AC94" i="1"/>
  <c r="AA94" i="1"/>
  <c r="AD94" i="1" s="1"/>
  <c r="X94" i="1"/>
  <c r="V94" i="1"/>
  <c r="AH93" i="1"/>
  <c r="AF93" i="1"/>
  <c r="AI93" i="1" s="1"/>
  <c r="AC93" i="1"/>
  <c r="AA93" i="1"/>
  <c r="AD93" i="1" s="1"/>
  <c r="X93" i="1"/>
  <c r="Y93" i="1" s="1"/>
  <c r="V93" i="1"/>
  <c r="AI92" i="1"/>
  <c r="AH92" i="1"/>
  <c r="AF92" i="1"/>
  <c r="AD92" i="1"/>
  <c r="AC92" i="1"/>
  <c r="AA92" i="1"/>
  <c r="Y92" i="1"/>
  <c r="X92" i="1"/>
  <c r="V92" i="1"/>
  <c r="AH91" i="1"/>
  <c r="AF91" i="1"/>
  <c r="AI91" i="1" s="1"/>
  <c r="AC91" i="1"/>
  <c r="AA91" i="1"/>
  <c r="AD91" i="1" s="1"/>
  <c r="X91" i="1"/>
  <c r="V91" i="1"/>
  <c r="Y91" i="1" s="1"/>
  <c r="AH90" i="1"/>
  <c r="AF90" i="1"/>
  <c r="AC90" i="1"/>
  <c r="AD90" i="1" s="1"/>
  <c r="AA90" i="1"/>
  <c r="Y90" i="1"/>
  <c r="X90" i="1"/>
  <c r="V90" i="1"/>
  <c r="AI89" i="1"/>
  <c r="AH89" i="1"/>
  <c r="AF89" i="1"/>
  <c r="AC89" i="1"/>
  <c r="AA89" i="1"/>
  <c r="AD89" i="1" s="1"/>
  <c r="X89" i="1"/>
  <c r="V89" i="1"/>
  <c r="Y89" i="1" s="1"/>
  <c r="AH88" i="1"/>
  <c r="AF88" i="1"/>
  <c r="AC88" i="1"/>
  <c r="AA88" i="1"/>
  <c r="X88" i="1"/>
  <c r="V88" i="1"/>
  <c r="AH87" i="1"/>
  <c r="AI87" i="1" s="1"/>
  <c r="AF87" i="1"/>
  <c r="AC87" i="1"/>
  <c r="AA87" i="1"/>
  <c r="AD87" i="1" s="1"/>
  <c r="X87" i="1"/>
  <c r="V87" i="1"/>
  <c r="Y87" i="1" s="1"/>
  <c r="AI86" i="1"/>
  <c r="AH86" i="1"/>
  <c r="AF86" i="1"/>
  <c r="AC86" i="1"/>
  <c r="AA86" i="1"/>
  <c r="AD86" i="1" s="1"/>
  <c r="X86" i="1"/>
  <c r="V86" i="1"/>
  <c r="Y86" i="1" s="1"/>
  <c r="AH85" i="1"/>
  <c r="AF85" i="1"/>
  <c r="AI85" i="1" s="1"/>
  <c r="AC85" i="1"/>
  <c r="AD85" i="1" s="1"/>
  <c r="AA85" i="1"/>
  <c r="X85" i="1"/>
  <c r="Y85" i="1" s="1"/>
  <c r="V85" i="1"/>
  <c r="AH84" i="1"/>
  <c r="AF84" i="1"/>
  <c r="AI84" i="1" s="1"/>
  <c r="AC84" i="1"/>
  <c r="AA84" i="1"/>
  <c r="AD84" i="1" s="1"/>
  <c r="Y84" i="1"/>
  <c r="X84" i="1"/>
  <c r="V84" i="1"/>
  <c r="AH83" i="1"/>
  <c r="AF83" i="1"/>
  <c r="AI83" i="1" s="1"/>
  <c r="AC83" i="1"/>
  <c r="AA83" i="1"/>
  <c r="AD83" i="1" s="1"/>
  <c r="X83" i="1"/>
  <c r="V83" i="1"/>
  <c r="Y83" i="1" s="1"/>
  <c r="AH82" i="1"/>
  <c r="AI82" i="1" s="1"/>
  <c r="AF82" i="1"/>
  <c r="AC82" i="1"/>
  <c r="AD82" i="1" s="1"/>
  <c r="AA82" i="1"/>
  <c r="X82" i="1"/>
  <c r="V82" i="1"/>
  <c r="Y82" i="1" s="1"/>
  <c r="AH81" i="1"/>
  <c r="AF81" i="1"/>
  <c r="AI81" i="1" s="1"/>
  <c r="AD81" i="1"/>
  <c r="AC81" i="1"/>
  <c r="AA81" i="1"/>
  <c r="X81" i="1"/>
  <c r="V81" i="1"/>
  <c r="Y81" i="1" s="1"/>
  <c r="AH80" i="1"/>
  <c r="AF80" i="1"/>
  <c r="AI80" i="1" s="1"/>
  <c r="AC80" i="1"/>
  <c r="AA80" i="1"/>
  <c r="AD80" i="1" s="1"/>
  <c r="Y80" i="1"/>
  <c r="X80" i="1"/>
  <c r="V80" i="1"/>
  <c r="AH79" i="1"/>
  <c r="AI79" i="1" s="1"/>
  <c r="AF79" i="1"/>
  <c r="AC79" i="1"/>
  <c r="AA79" i="1"/>
  <c r="AD79" i="1" s="1"/>
  <c r="X79" i="1"/>
  <c r="V79" i="1"/>
  <c r="Y79" i="1" s="1"/>
  <c r="AI78" i="1"/>
  <c r="AH78" i="1"/>
  <c r="AF78" i="1"/>
  <c r="AC78" i="1"/>
  <c r="AA78" i="1"/>
  <c r="AD78" i="1" s="1"/>
  <c r="X78" i="1"/>
  <c r="V78" i="1"/>
  <c r="Y78" i="1" s="1"/>
  <c r="AH77" i="1"/>
  <c r="AF77" i="1"/>
  <c r="AI77" i="1" s="1"/>
  <c r="AD77" i="1"/>
  <c r="AC77" i="1"/>
  <c r="AA77" i="1"/>
  <c r="X77" i="1"/>
  <c r="Y77" i="1" s="1"/>
  <c r="V77" i="1"/>
  <c r="AH76" i="1"/>
  <c r="AF76" i="1"/>
  <c r="AI76" i="1" s="1"/>
  <c r="AC76" i="1"/>
  <c r="AA76" i="1"/>
  <c r="AD76" i="1" s="1"/>
  <c r="Y76" i="1"/>
  <c r="X76" i="1"/>
  <c r="V76" i="1"/>
  <c r="AH75" i="1"/>
  <c r="AF75" i="1"/>
  <c r="AI75" i="1" s="1"/>
  <c r="AC75" i="1"/>
  <c r="AA75" i="1"/>
  <c r="AD75" i="1" s="1"/>
  <c r="X75" i="1"/>
  <c r="V75" i="1"/>
  <c r="Y75" i="1" s="1"/>
  <c r="AI74" i="1"/>
  <c r="AH74" i="1"/>
  <c r="AF74" i="1"/>
  <c r="AC74" i="1"/>
  <c r="AD74" i="1" s="1"/>
  <c r="AA74" i="1"/>
  <c r="X74" i="1"/>
  <c r="V74" i="1"/>
  <c r="Y74" i="1" s="1"/>
  <c r="AH73" i="1"/>
  <c r="AF73" i="1"/>
  <c r="AI73" i="1" s="1"/>
  <c r="AD73" i="1"/>
  <c r="AC73" i="1"/>
  <c r="AA73" i="1"/>
  <c r="X73" i="1"/>
  <c r="V73" i="1"/>
  <c r="Y73" i="1" s="1"/>
  <c r="AH72" i="1"/>
  <c r="AF72" i="1"/>
  <c r="AI72" i="1" s="1"/>
  <c r="AC72" i="1"/>
  <c r="AA72" i="1"/>
  <c r="AD72" i="1" s="1"/>
  <c r="Y72" i="1"/>
  <c r="X72" i="1"/>
  <c r="V72" i="1"/>
  <c r="AH71" i="1"/>
  <c r="AI71" i="1" s="1"/>
  <c r="AF71" i="1"/>
  <c r="AC71" i="1"/>
  <c r="AA71" i="1"/>
  <c r="AD71" i="1" s="1"/>
  <c r="X71" i="1"/>
  <c r="V71" i="1"/>
  <c r="Y71" i="1" s="1"/>
  <c r="AI70" i="1"/>
  <c r="AH70" i="1"/>
  <c r="AF70" i="1"/>
  <c r="AC70" i="1"/>
  <c r="AA70" i="1"/>
  <c r="AD70" i="1" s="1"/>
  <c r="X70" i="1"/>
  <c r="V70" i="1"/>
  <c r="Y70" i="1" s="1"/>
  <c r="AH69" i="1"/>
  <c r="AF69" i="1"/>
  <c r="AI69" i="1" s="1"/>
  <c r="AD69" i="1"/>
  <c r="AC69" i="1"/>
  <c r="AA69" i="1"/>
  <c r="X69" i="1"/>
  <c r="Y69" i="1" s="1"/>
  <c r="V69" i="1"/>
  <c r="AH68" i="1"/>
  <c r="AF68" i="1"/>
  <c r="AI68" i="1" s="1"/>
  <c r="AC68" i="1"/>
  <c r="AA68" i="1"/>
  <c r="AD68" i="1" s="1"/>
  <c r="Y68" i="1"/>
  <c r="X68" i="1"/>
  <c r="V68" i="1"/>
  <c r="AH67" i="1"/>
  <c r="AF67" i="1"/>
  <c r="AI67" i="1" s="1"/>
  <c r="AC67" i="1"/>
  <c r="AA67" i="1"/>
  <c r="AD67" i="1" s="1"/>
  <c r="X67" i="1"/>
  <c r="V67" i="1"/>
  <c r="Y67" i="1" s="1"/>
  <c r="AI66" i="1"/>
  <c r="AH66" i="1"/>
  <c r="AF66" i="1"/>
  <c r="AC66" i="1"/>
  <c r="AD66" i="1" s="1"/>
  <c r="AA66" i="1"/>
  <c r="X66" i="1"/>
  <c r="V66" i="1"/>
  <c r="Y66" i="1" s="1"/>
  <c r="AH65" i="1"/>
  <c r="AF65" i="1"/>
  <c r="AI65" i="1" s="1"/>
  <c r="AD65" i="1"/>
  <c r="AC65" i="1"/>
  <c r="AA65" i="1"/>
  <c r="X65" i="1"/>
  <c r="V65" i="1"/>
  <c r="Y65" i="1" s="1"/>
  <c r="AH64" i="1"/>
  <c r="AF64" i="1"/>
  <c r="AI64" i="1" s="1"/>
  <c r="AC64" i="1"/>
  <c r="AA64" i="1"/>
  <c r="AD64" i="1" s="1"/>
  <c r="Y64" i="1"/>
  <c r="X64" i="1"/>
  <c r="V64" i="1"/>
  <c r="AH63" i="1"/>
  <c r="AI63" i="1" s="1"/>
  <c r="AF63" i="1"/>
  <c r="AC63" i="1"/>
  <c r="AA63" i="1"/>
  <c r="AD63" i="1" s="1"/>
  <c r="X63" i="1"/>
  <c r="V63" i="1"/>
  <c r="Y63" i="1" s="1"/>
  <c r="AI62" i="1"/>
  <c r="AH62" i="1"/>
  <c r="AF62" i="1"/>
  <c r="AC62" i="1"/>
  <c r="AA62" i="1"/>
  <c r="AD62" i="1" s="1"/>
  <c r="X62" i="1"/>
  <c r="V62" i="1"/>
  <c r="Y62" i="1" s="1"/>
  <c r="AH61" i="1"/>
  <c r="AF61" i="1"/>
  <c r="AI61" i="1" s="1"/>
  <c r="AD61" i="1"/>
  <c r="AC61" i="1"/>
  <c r="AA61" i="1"/>
  <c r="X61" i="1"/>
  <c r="Y61" i="1" s="1"/>
  <c r="V61" i="1"/>
  <c r="AH60" i="1"/>
  <c r="AF60" i="1"/>
  <c r="AI60" i="1" s="1"/>
  <c r="AC60" i="1"/>
  <c r="AA60" i="1"/>
  <c r="AD60" i="1" s="1"/>
  <c r="Y60" i="1"/>
  <c r="X60" i="1"/>
  <c r="V60" i="1"/>
  <c r="AH59" i="1"/>
  <c r="AF59" i="1"/>
  <c r="AI59" i="1" s="1"/>
  <c r="AC59" i="1"/>
  <c r="AA59" i="1"/>
  <c r="AD59" i="1" s="1"/>
  <c r="X59" i="1"/>
  <c r="V59" i="1"/>
  <c r="Y59" i="1" s="1"/>
  <c r="AI58" i="1"/>
  <c r="AH58" i="1"/>
  <c r="AF58" i="1"/>
  <c r="AC58" i="1"/>
  <c r="AD58" i="1" s="1"/>
  <c r="AA58" i="1"/>
  <c r="X58" i="1"/>
  <c r="V58" i="1"/>
  <c r="Y58" i="1" s="1"/>
  <c r="AH57" i="1"/>
  <c r="AF57" i="1"/>
  <c r="AI57" i="1" s="1"/>
  <c r="AD57" i="1"/>
  <c r="AC57" i="1"/>
  <c r="AA57" i="1"/>
  <c r="X57" i="1"/>
  <c r="V57" i="1"/>
  <c r="Y57" i="1" s="1"/>
  <c r="AH56" i="1"/>
  <c r="AF56" i="1"/>
  <c r="AI56" i="1" s="1"/>
  <c r="AC56" i="1"/>
  <c r="AA56" i="1"/>
  <c r="AD56" i="1" s="1"/>
  <c r="Y56" i="1"/>
  <c r="X56" i="1"/>
  <c r="V56" i="1"/>
  <c r="AH55" i="1"/>
  <c r="AI55" i="1" s="1"/>
  <c r="AF55" i="1"/>
  <c r="AC55" i="1"/>
  <c r="AA55" i="1"/>
  <c r="AD55" i="1" s="1"/>
  <c r="X55" i="1"/>
  <c r="V55" i="1"/>
  <c r="Y55" i="1" s="1"/>
  <c r="AI54" i="1"/>
  <c r="AH54" i="1"/>
  <c r="AF54" i="1"/>
  <c r="AC54" i="1"/>
  <c r="AA54" i="1"/>
  <c r="AD54" i="1" s="1"/>
  <c r="X54" i="1"/>
  <c r="V54" i="1"/>
  <c r="Y54" i="1" s="1"/>
  <c r="AH53" i="1"/>
  <c r="AF53" i="1"/>
  <c r="AI53" i="1" s="1"/>
  <c r="AD53" i="1"/>
  <c r="AC53" i="1"/>
  <c r="AA53" i="1"/>
  <c r="X53" i="1"/>
  <c r="Y53" i="1" s="1"/>
  <c r="V53" i="1"/>
  <c r="AH52" i="1"/>
  <c r="AF52" i="1"/>
  <c r="AI52" i="1" s="1"/>
  <c r="AC52" i="1"/>
  <c r="AA52" i="1"/>
  <c r="AD52" i="1" s="1"/>
  <c r="Y52" i="1"/>
  <c r="X52" i="1"/>
  <c r="V52" i="1"/>
  <c r="AH51" i="1"/>
  <c r="AF51" i="1"/>
  <c r="AI51" i="1" s="1"/>
  <c r="AC51" i="1"/>
  <c r="AA51" i="1"/>
  <c r="AD51" i="1" s="1"/>
  <c r="X51" i="1"/>
  <c r="V51" i="1"/>
  <c r="Y51" i="1" s="1"/>
  <c r="AI50" i="1"/>
  <c r="AH50" i="1"/>
  <c r="AF50" i="1"/>
  <c r="AC50" i="1"/>
  <c r="AD50" i="1" s="1"/>
  <c r="AA50" i="1"/>
  <c r="X50" i="1"/>
  <c r="V50" i="1"/>
  <c r="Y50" i="1" s="1"/>
  <c r="AH49" i="1"/>
  <c r="AF49" i="1"/>
  <c r="AI49" i="1" s="1"/>
  <c r="AD49" i="1"/>
  <c r="AC49" i="1"/>
  <c r="AA49" i="1"/>
  <c r="X49" i="1"/>
  <c r="V49" i="1"/>
  <c r="Y49" i="1" s="1"/>
  <c r="AH48" i="1"/>
  <c r="AF48" i="1"/>
  <c r="AI48" i="1" s="1"/>
  <c r="AC48" i="1"/>
  <c r="AA48" i="1"/>
  <c r="AD48" i="1" s="1"/>
  <c r="Y48" i="1"/>
  <c r="X48" i="1"/>
  <c r="V48" i="1"/>
  <c r="AH47" i="1"/>
  <c r="AI47" i="1" s="1"/>
  <c r="AF47" i="1"/>
  <c r="AC47" i="1"/>
  <c r="AA47" i="1"/>
  <c r="AD47" i="1" s="1"/>
  <c r="X47" i="1"/>
  <c r="V47" i="1"/>
  <c r="Y47" i="1" s="1"/>
  <c r="AI46" i="1"/>
  <c r="AH46" i="1"/>
  <c r="AF46" i="1"/>
  <c r="AC46" i="1"/>
  <c r="AA46" i="1"/>
  <c r="AD46" i="1" s="1"/>
  <c r="X46" i="1"/>
  <c r="V46" i="1"/>
  <c r="Y46" i="1" s="1"/>
  <c r="AH45" i="1"/>
  <c r="AF45" i="1"/>
  <c r="AI45" i="1" s="1"/>
  <c r="AD45" i="1"/>
  <c r="AC45" i="1"/>
  <c r="AA45" i="1"/>
  <c r="X45" i="1"/>
  <c r="Y45" i="1" s="1"/>
  <c r="V45" i="1"/>
  <c r="AH44" i="1"/>
  <c r="AF44" i="1"/>
  <c r="AI44" i="1" s="1"/>
  <c r="AC44" i="1"/>
  <c r="AA44" i="1"/>
  <c r="AD44" i="1" s="1"/>
  <c r="Y44" i="1"/>
  <c r="X44" i="1"/>
  <c r="V44" i="1"/>
  <c r="AH43" i="1"/>
  <c r="AF43" i="1"/>
  <c r="AI43" i="1" s="1"/>
  <c r="AC43" i="1"/>
  <c r="AA43" i="1"/>
  <c r="AD43" i="1" s="1"/>
  <c r="X43" i="1"/>
  <c r="V43" i="1"/>
  <c r="Y43" i="1" s="1"/>
  <c r="AI42" i="1"/>
  <c r="AH42" i="1"/>
  <c r="AF42" i="1"/>
  <c r="AC42" i="1"/>
  <c r="AD42" i="1" s="1"/>
  <c r="AA42" i="1"/>
  <c r="X42" i="1"/>
  <c r="V42" i="1"/>
  <c r="Y42" i="1" s="1"/>
  <c r="AH41" i="1"/>
  <c r="AF41" i="1"/>
  <c r="AI41" i="1" s="1"/>
  <c r="AD41" i="1"/>
  <c r="AC41" i="1"/>
  <c r="AA41" i="1"/>
  <c r="X41" i="1"/>
  <c r="V41" i="1"/>
  <c r="Y41" i="1" s="1"/>
  <c r="AH40" i="1"/>
  <c r="AF40" i="1"/>
  <c r="AI40" i="1" s="1"/>
  <c r="AC40" i="1"/>
  <c r="AA40" i="1"/>
  <c r="AD40" i="1" s="1"/>
  <c r="Y40" i="1"/>
  <c r="X40" i="1"/>
  <c r="V40" i="1"/>
  <c r="AH39" i="1"/>
  <c r="AI39" i="1" s="1"/>
  <c r="AF39" i="1"/>
  <c r="AC39" i="1"/>
  <c r="AA39" i="1"/>
  <c r="AD39" i="1" s="1"/>
  <c r="X39" i="1"/>
  <c r="V39" i="1"/>
  <c r="Y39" i="1" s="1"/>
  <c r="AI38" i="1"/>
  <c r="AH38" i="1"/>
  <c r="AF38" i="1"/>
  <c r="AC38" i="1"/>
  <c r="AA38" i="1"/>
  <c r="AD38" i="1" s="1"/>
  <c r="X38" i="1"/>
  <c r="V38" i="1"/>
  <c r="Y38" i="1" s="1"/>
  <c r="AH37" i="1"/>
  <c r="AF37" i="1"/>
  <c r="AI37" i="1" s="1"/>
  <c r="AD37" i="1"/>
  <c r="AC37" i="1"/>
  <c r="AA37" i="1"/>
  <c r="X37" i="1"/>
  <c r="Y37" i="1" s="1"/>
  <c r="V37" i="1"/>
  <c r="AH36" i="1"/>
  <c r="AF36" i="1"/>
  <c r="AI36" i="1" s="1"/>
  <c r="AC36" i="1"/>
  <c r="AA36" i="1"/>
  <c r="AD36" i="1" s="1"/>
  <c r="Y36" i="1"/>
  <c r="X36" i="1"/>
  <c r="V36" i="1"/>
  <c r="AH35" i="1"/>
  <c r="AF35" i="1"/>
  <c r="AI35" i="1" s="1"/>
  <c r="AC35" i="1"/>
  <c r="AA35" i="1"/>
  <c r="AD35" i="1" s="1"/>
  <c r="X35" i="1"/>
  <c r="V35" i="1"/>
  <c r="Y35" i="1" s="1"/>
  <c r="AI34" i="1"/>
  <c r="AH34" i="1"/>
  <c r="AF34" i="1"/>
  <c r="AC34" i="1"/>
  <c r="AD34" i="1" s="1"/>
  <c r="AA34" i="1"/>
  <c r="X34" i="1"/>
  <c r="V34" i="1"/>
  <c r="Y34" i="1" s="1"/>
  <c r="AH33" i="1"/>
  <c r="AF33" i="1"/>
  <c r="AI33" i="1" s="1"/>
  <c r="AD33" i="1"/>
  <c r="AC33" i="1"/>
  <c r="AA33" i="1"/>
  <c r="X33" i="1"/>
  <c r="V33" i="1"/>
  <c r="Y33" i="1" s="1"/>
  <c r="AH32" i="1"/>
  <c r="AF32" i="1"/>
  <c r="AI32" i="1" s="1"/>
  <c r="AC32" i="1"/>
  <c r="AA32" i="1"/>
  <c r="AD32" i="1" s="1"/>
  <c r="Y32" i="1"/>
  <c r="X32" i="1"/>
  <c r="V32" i="1"/>
  <c r="AH31" i="1"/>
  <c r="AI31" i="1" s="1"/>
  <c r="AF31" i="1"/>
  <c r="AC31" i="1"/>
  <c r="AA31" i="1"/>
  <c r="AD31" i="1" s="1"/>
  <c r="X31" i="1"/>
  <c r="V31" i="1"/>
  <c r="Y31" i="1" s="1"/>
  <c r="AI30" i="1"/>
  <c r="AH30" i="1"/>
  <c r="AF30" i="1"/>
  <c r="AC30" i="1"/>
  <c r="AA30" i="1"/>
  <c r="AD30" i="1" s="1"/>
  <c r="X30" i="1"/>
  <c r="V30" i="1"/>
  <c r="Y30" i="1" s="1"/>
  <c r="AH29" i="1"/>
  <c r="AF29" i="1"/>
  <c r="AI29" i="1" s="1"/>
  <c r="AD29" i="1"/>
  <c r="AC29" i="1"/>
  <c r="AA29" i="1"/>
  <c r="X29" i="1"/>
  <c r="Y29" i="1" s="1"/>
  <c r="V29" i="1"/>
  <c r="AH28" i="1"/>
  <c r="AF28" i="1"/>
  <c r="AI28" i="1" s="1"/>
  <c r="AC28" i="1"/>
  <c r="AA28" i="1"/>
  <c r="AD28" i="1" s="1"/>
  <c r="Y28" i="1"/>
  <c r="X28" i="1"/>
  <c r="V28" i="1"/>
  <c r="AH27" i="1"/>
  <c r="AF27" i="1"/>
  <c r="AI27" i="1" s="1"/>
  <c r="AC27" i="1"/>
  <c r="AA27" i="1"/>
  <c r="AD27" i="1" s="1"/>
  <c r="X27" i="1"/>
  <c r="V27" i="1"/>
  <c r="Y27" i="1" s="1"/>
  <c r="AI26" i="1"/>
  <c r="AH26" i="1"/>
  <c r="AF26" i="1"/>
  <c r="AC26" i="1"/>
  <c r="AD26" i="1" s="1"/>
  <c r="AA26" i="1"/>
  <c r="X26" i="1"/>
  <c r="V26" i="1"/>
  <c r="Y26" i="1" s="1"/>
  <c r="AH25" i="1"/>
  <c r="AF25" i="1"/>
  <c r="AI25" i="1" s="1"/>
  <c r="AD25" i="1"/>
  <c r="AC25" i="1"/>
  <c r="AA25" i="1"/>
  <c r="X25" i="1"/>
  <c r="V25" i="1"/>
  <c r="Y25" i="1" s="1"/>
  <c r="AH24" i="1"/>
  <c r="AF24" i="1"/>
  <c r="AI24" i="1" s="1"/>
  <c r="AC24" i="1"/>
  <c r="AA24" i="1"/>
  <c r="AD24" i="1" s="1"/>
  <c r="Y24" i="1"/>
  <c r="X24" i="1"/>
  <c r="V24" i="1"/>
  <c r="AH23" i="1"/>
  <c r="AI23" i="1" s="1"/>
  <c r="AF23" i="1"/>
  <c r="AC23" i="1"/>
  <c r="AA23" i="1"/>
  <c r="AD23" i="1" s="1"/>
  <c r="X23" i="1"/>
  <c r="V23" i="1"/>
  <c r="Y23" i="1" s="1"/>
  <c r="AI22" i="1"/>
  <c r="AH22" i="1"/>
  <c r="AF22" i="1"/>
  <c r="AC22" i="1"/>
  <c r="AA22" i="1"/>
  <c r="AD22" i="1" s="1"/>
  <c r="X22" i="1"/>
  <c r="V22" i="1"/>
  <c r="Y22" i="1" s="1"/>
  <c r="AH21" i="1"/>
  <c r="AF21" i="1"/>
  <c r="AI21" i="1" s="1"/>
  <c r="AD21" i="1"/>
  <c r="AC21" i="1"/>
  <c r="AA21" i="1"/>
  <c r="X21" i="1"/>
  <c r="Y21" i="1" s="1"/>
  <c r="V21" i="1"/>
  <c r="AH20" i="1"/>
  <c r="AF20" i="1"/>
  <c r="AI20" i="1" s="1"/>
  <c r="AC20" i="1"/>
  <c r="AA20" i="1"/>
  <c r="AD20" i="1" s="1"/>
  <c r="Y20" i="1"/>
  <c r="X20" i="1"/>
  <c r="V20" i="1"/>
  <c r="AH19" i="1"/>
  <c r="AF19" i="1"/>
  <c r="AI19" i="1" s="1"/>
  <c r="AC19" i="1"/>
  <c r="AA19" i="1"/>
  <c r="AD19" i="1" s="1"/>
  <c r="X19" i="1"/>
  <c r="V19" i="1"/>
  <c r="Y19" i="1" s="1"/>
  <c r="AI18" i="1"/>
  <c r="AH18" i="1"/>
  <c r="AF18" i="1"/>
  <c r="AC18" i="1"/>
  <c r="AD18" i="1" s="1"/>
  <c r="AA18" i="1"/>
  <c r="X18" i="1"/>
  <c r="V18" i="1"/>
  <c r="Y18" i="1" s="1"/>
  <c r="AH17" i="1"/>
  <c r="AF17" i="1"/>
  <c r="AI17" i="1" s="1"/>
  <c r="AD17" i="1"/>
  <c r="AC17" i="1"/>
  <c r="AA17" i="1"/>
  <c r="X17" i="1"/>
  <c r="V17" i="1"/>
  <c r="Y17" i="1" s="1"/>
  <c r="AH16" i="1"/>
  <c r="AF16" i="1"/>
  <c r="AI16" i="1" s="1"/>
  <c r="AC16" i="1"/>
  <c r="AA16" i="1"/>
  <c r="AD16" i="1" s="1"/>
  <c r="Y16" i="1"/>
  <c r="X16" i="1"/>
  <c r="V16" i="1"/>
  <c r="AH15" i="1"/>
  <c r="AI15" i="1" s="1"/>
  <c r="AF15" i="1"/>
  <c r="AC15" i="1"/>
  <c r="AA15" i="1"/>
  <c r="AD15" i="1" s="1"/>
  <c r="X15" i="1"/>
  <c r="V15" i="1"/>
  <c r="Y15" i="1" s="1"/>
  <c r="AI14" i="1"/>
  <c r="AH14" i="1"/>
  <c r="AF14" i="1"/>
  <c r="AC14" i="1"/>
  <c r="AA14" i="1"/>
  <c r="AD14" i="1" s="1"/>
  <c r="X14" i="1"/>
  <c r="V14" i="1"/>
  <c r="Y14" i="1" s="1"/>
  <c r="AH13" i="1"/>
  <c r="AF13" i="1"/>
  <c r="AI13" i="1" s="1"/>
  <c r="AD13" i="1"/>
  <c r="AC13" i="1"/>
  <c r="AA13" i="1"/>
  <c r="X13" i="1"/>
  <c r="Y13" i="1" s="1"/>
  <c r="V13" i="1"/>
  <c r="AH12" i="1"/>
  <c r="AF12" i="1"/>
  <c r="AI12" i="1" s="1"/>
  <c r="AC12" i="1"/>
  <c r="AA12" i="1"/>
  <c r="AD12" i="1" s="1"/>
  <c r="Y12" i="1"/>
  <c r="X12" i="1"/>
  <c r="V12" i="1"/>
  <c r="AH11" i="1"/>
  <c r="AF11" i="1"/>
  <c r="AI11" i="1" s="1"/>
  <c r="AC11" i="1"/>
  <c r="AA11" i="1"/>
  <c r="AD11" i="1" s="1"/>
  <c r="X11" i="1"/>
  <c r="V11" i="1"/>
  <c r="Y11" i="1" s="1"/>
  <c r="AI10" i="1"/>
  <c r="AH10" i="1"/>
  <c r="AF10" i="1"/>
  <c r="AC10" i="1"/>
  <c r="AD10" i="1" s="1"/>
  <c r="AA10" i="1"/>
  <c r="X10" i="1"/>
  <c r="V10" i="1"/>
  <c r="Y10" i="1" s="1"/>
  <c r="AH9" i="1"/>
  <c r="AF9" i="1"/>
  <c r="AI9" i="1" s="1"/>
  <c r="AD9" i="1"/>
  <c r="AC9" i="1"/>
  <c r="AA9" i="1"/>
  <c r="X9" i="1"/>
  <c r="V9" i="1"/>
  <c r="Y9" i="1" s="1"/>
  <c r="AH8" i="1"/>
  <c r="AF8" i="1"/>
  <c r="AI8" i="1" s="1"/>
  <c r="AC8" i="1"/>
  <c r="AA8" i="1"/>
  <c r="AD8" i="1" s="1"/>
  <c r="X8" i="1"/>
  <c r="Y8" i="1" s="1"/>
  <c r="V8" i="1"/>
  <c r="AC30" i="24"/>
  <c r="AD30" i="24" s="1"/>
  <c r="Y30" i="24"/>
  <c r="Z30" i="24" s="1"/>
  <c r="U30" i="24"/>
  <c r="V30" i="24" s="1"/>
  <c r="AD29" i="24"/>
  <c r="AC29" i="24"/>
  <c r="Y29" i="24"/>
  <c r="Z29" i="24" s="1"/>
  <c r="U29" i="24"/>
  <c r="V29" i="24" s="1"/>
  <c r="AC28" i="24"/>
  <c r="AD28" i="24" s="1"/>
  <c r="Z28" i="24"/>
  <c r="Y28" i="24"/>
  <c r="U28" i="24"/>
  <c r="V28" i="24" s="1"/>
  <c r="AC27" i="24"/>
  <c r="AD27" i="24" s="1"/>
  <c r="Y27" i="24"/>
  <c r="Z27" i="24" s="1"/>
  <c r="V27" i="24"/>
  <c r="U27" i="24"/>
  <c r="AC26" i="24"/>
  <c r="AD26" i="24" s="1"/>
  <c r="Y26" i="24"/>
  <c r="Z26" i="24" s="1"/>
  <c r="U26" i="24"/>
  <c r="V26" i="24" s="1"/>
  <c r="AD25" i="24"/>
  <c r="AC25" i="24"/>
  <c r="Y25" i="24"/>
  <c r="Z25" i="24" s="1"/>
  <c r="U25" i="24"/>
  <c r="V25" i="24" s="1"/>
  <c r="AC24" i="24"/>
  <c r="AD24" i="24" s="1"/>
  <c r="Z24" i="24"/>
  <c r="Y24" i="24"/>
  <c r="U24" i="24"/>
  <c r="V24" i="24" s="1"/>
  <c r="AC23" i="24"/>
  <c r="AD23" i="24" s="1"/>
  <c r="Y23" i="24"/>
  <c r="Z23" i="24" s="1"/>
  <c r="V23" i="24"/>
  <c r="U23" i="24"/>
  <c r="AC22" i="24"/>
  <c r="AD22" i="24" s="1"/>
  <c r="Y22" i="24"/>
  <c r="Z22" i="24" s="1"/>
  <c r="U22" i="24"/>
  <c r="V22" i="24" s="1"/>
  <c r="AD21" i="24"/>
  <c r="AC21" i="24"/>
  <c r="Y21" i="24"/>
  <c r="Z21" i="24" s="1"/>
  <c r="U21" i="24"/>
  <c r="V21" i="24" s="1"/>
  <c r="AC20" i="24"/>
  <c r="AD20" i="24" s="1"/>
  <c r="Z20" i="24"/>
  <c r="Y20" i="24"/>
  <c r="U20" i="24"/>
  <c r="V20" i="24" s="1"/>
  <c r="AC19" i="24"/>
  <c r="AD19" i="24" s="1"/>
  <c r="Y19" i="24"/>
  <c r="Z19" i="24" s="1"/>
  <c r="V19" i="24"/>
  <c r="U19" i="24"/>
  <c r="AC18" i="24"/>
  <c r="AD18" i="24" s="1"/>
  <c r="Y18" i="24"/>
  <c r="Z18" i="24" s="1"/>
  <c r="U18" i="24"/>
  <c r="V18" i="24" s="1"/>
  <c r="AD17" i="24"/>
  <c r="AC17" i="24"/>
  <c r="Y17" i="24"/>
  <c r="Z17" i="24" s="1"/>
  <c r="U17" i="24"/>
  <c r="V17" i="24" s="1"/>
  <c r="AC16" i="24"/>
  <c r="AD16" i="24" s="1"/>
  <c r="Z16" i="24"/>
  <c r="Y16" i="24"/>
  <c r="U16" i="24"/>
  <c r="V16" i="24" s="1"/>
  <c r="AC15" i="24"/>
  <c r="AD15" i="24" s="1"/>
  <c r="Y15" i="24"/>
  <c r="Z15" i="24" s="1"/>
  <c r="V15" i="24"/>
  <c r="U15" i="24"/>
  <c r="AC14" i="24"/>
  <c r="AD14" i="24" s="1"/>
  <c r="Y14" i="24"/>
  <c r="Z14" i="24" s="1"/>
  <c r="U14" i="24"/>
  <c r="V14" i="24" s="1"/>
  <c r="AD13" i="24"/>
  <c r="AC13" i="24"/>
  <c r="Y13" i="24"/>
  <c r="Z13" i="24" s="1"/>
  <c r="U13" i="24"/>
  <c r="V13" i="24" s="1"/>
  <c r="AC12" i="24"/>
  <c r="AD12" i="24" s="1"/>
  <c r="Z12" i="24"/>
  <c r="Y12" i="24"/>
  <c r="U12" i="24"/>
  <c r="V12" i="24" s="1"/>
  <c r="AC11" i="24"/>
  <c r="AD11" i="24" s="1"/>
  <c r="Y11" i="24"/>
  <c r="Z11" i="24" s="1"/>
  <c r="V11" i="24"/>
  <c r="U11" i="24"/>
  <c r="AC10" i="24"/>
  <c r="AD10" i="24" s="1"/>
  <c r="Y10" i="24"/>
  <c r="Z10" i="24" s="1"/>
  <c r="U10" i="24"/>
  <c r="V10" i="24" s="1"/>
  <c r="AD9" i="24"/>
  <c r="AC9" i="24"/>
  <c r="Y9" i="24"/>
  <c r="Z9" i="24" s="1"/>
  <c r="U9" i="24"/>
  <c r="V9" i="24" s="1"/>
  <c r="AC8" i="24"/>
  <c r="AD8" i="24" s="1"/>
  <c r="Z8" i="24"/>
  <c r="Y8" i="24"/>
  <c r="U8" i="24"/>
  <c r="V8" i="24" s="1"/>
  <c r="AD27" i="54" l="1"/>
  <c r="AI27" i="54"/>
  <c r="AI30" i="54"/>
  <c r="Y8" i="54"/>
  <c r="Y12" i="54"/>
  <c r="Y32" i="54"/>
  <c r="AI19" i="54"/>
  <c r="AI26" i="54"/>
  <c r="AD23" i="54"/>
  <c r="X8" i="54"/>
  <c r="L10" i="54"/>
  <c r="O11" i="54"/>
  <c r="P11" i="54" s="1"/>
  <c r="AC11" i="54"/>
  <c r="AD11" i="54" s="1"/>
  <c r="S13" i="54"/>
  <c r="T13" i="54" s="1"/>
  <c r="AH14" i="54"/>
  <c r="AI14" i="54" s="1"/>
  <c r="X16" i="54"/>
  <c r="Y16" i="54" s="1"/>
  <c r="L18" i="54"/>
  <c r="O19" i="54"/>
  <c r="P19" i="54" s="1"/>
  <c r="AC19" i="54"/>
  <c r="AD19" i="54" s="1"/>
  <c r="S21" i="54"/>
  <c r="T21" i="54" s="1"/>
  <c r="AH22" i="54"/>
  <c r="AI22" i="54" s="1"/>
  <c r="L26" i="54"/>
  <c r="O27" i="54"/>
  <c r="P27" i="54" s="1"/>
  <c r="AC27" i="54"/>
  <c r="AH30" i="54"/>
  <c r="X32" i="54"/>
  <c r="L9" i="54"/>
  <c r="O10" i="54"/>
  <c r="P10" i="54" s="1"/>
  <c r="AC10" i="54"/>
  <c r="AD10" i="54" s="1"/>
  <c r="S12" i="54"/>
  <c r="T12" i="54" s="1"/>
  <c r="AH13" i="54"/>
  <c r="AI13" i="54" s="1"/>
  <c r="X15" i="54"/>
  <c r="Y15" i="54" s="1"/>
  <c r="L17" i="54"/>
  <c r="O18" i="54"/>
  <c r="P18" i="54" s="1"/>
  <c r="AC18" i="54"/>
  <c r="AD18" i="54" s="1"/>
  <c r="S20" i="54"/>
  <c r="T20" i="54" s="1"/>
  <c r="AH21" i="54"/>
  <c r="AI21" i="54" s="1"/>
  <c r="X23" i="54"/>
  <c r="Y23" i="54" s="1"/>
  <c r="L25" i="54"/>
  <c r="O26" i="54"/>
  <c r="P26" i="54" s="1"/>
  <c r="AC26" i="54"/>
  <c r="AD26" i="54" s="1"/>
  <c r="S28" i="54"/>
  <c r="T28" i="54" s="1"/>
  <c r="AH29" i="54"/>
  <c r="AI29" i="54" s="1"/>
  <c r="X31" i="54"/>
  <c r="Y31" i="54" s="1"/>
  <c r="L33" i="54"/>
  <c r="S11" i="54"/>
  <c r="T11" i="54" s="1"/>
  <c r="S19" i="54"/>
  <c r="T19" i="54" s="1"/>
  <c r="S27" i="54"/>
  <c r="T27" i="54" s="1"/>
  <c r="O8" i="54"/>
  <c r="P8" i="54" s="1"/>
  <c r="AC8" i="54"/>
  <c r="AD8" i="54" s="1"/>
  <c r="S10" i="54"/>
  <c r="T10" i="54" s="1"/>
  <c r="AH11" i="54"/>
  <c r="AI11" i="54" s="1"/>
  <c r="L15" i="54"/>
  <c r="S18" i="54"/>
  <c r="T18" i="54" s="1"/>
  <c r="AH19" i="54"/>
  <c r="L23" i="54"/>
  <c r="S26" i="54"/>
  <c r="T26" i="54" s="1"/>
  <c r="AH27" i="54"/>
  <c r="L31" i="54"/>
  <c r="AC32" i="54"/>
  <c r="AD32" i="54" s="1"/>
  <c r="S9" i="54"/>
  <c r="T9" i="54" s="1"/>
  <c r="AH10" i="54"/>
  <c r="AI10" i="54" s="1"/>
  <c r="L14" i="54"/>
  <c r="O15" i="54"/>
  <c r="P15" i="54" s="1"/>
  <c r="AC15" i="54"/>
  <c r="AD15" i="54" s="1"/>
  <c r="S17" i="54"/>
  <c r="T17" i="54" s="1"/>
  <c r="AH18" i="54"/>
  <c r="AI18" i="54" s="1"/>
  <c r="L22" i="54"/>
  <c r="O23" i="54"/>
  <c r="P23" i="54" s="1"/>
  <c r="AC23" i="54"/>
  <c r="S25" i="54"/>
  <c r="T25" i="54" s="1"/>
  <c r="AH26" i="54"/>
  <c r="L30" i="54"/>
  <c r="O31" i="54"/>
  <c r="P31" i="54" s="1"/>
  <c r="AC31" i="54"/>
  <c r="AD31" i="54" s="1"/>
  <c r="S33" i="54"/>
  <c r="T33" i="54" s="1"/>
  <c r="O14" i="54"/>
  <c r="P14" i="54" s="1"/>
  <c r="O22" i="54"/>
  <c r="P22" i="54" s="1"/>
  <c r="O30" i="54"/>
  <c r="P30" i="54" s="1"/>
  <c r="AI15" i="53"/>
  <c r="AI23" i="53"/>
  <c r="AI25" i="53"/>
  <c r="AI30" i="53"/>
  <c r="AI9" i="53"/>
  <c r="Y11" i="53"/>
  <c r="Y27" i="53"/>
  <c r="AD20" i="53"/>
  <c r="L14" i="53"/>
  <c r="L22" i="53"/>
  <c r="L30" i="53"/>
  <c r="AC37" i="53"/>
  <c r="AD37" i="53" s="1"/>
  <c r="O37" i="53"/>
  <c r="P37" i="53" s="1"/>
  <c r="L37" i="53"/>
  <c r="X40" i="53"/>
  <c r="Y40" i="53" s="1"/>
  <c r="AH40" i="53"/>
  <c r="AI40" i="53" s="1"/>
  <c r="S40" i="53"/>
  <c r="T40" i="53" s="1"/>
  <c r="AI42" i="53"/>
  <c r="L47" i="53"/>
  <c r="AD57" i="53"/>
  <c r="AC47" i="53"/>
  <c r="AD55" i="53"/>
  <c r="AD62" i="53"/>
  <c r="AD63" i="53"/>
  <c r="X69" i="53"/>
  <c r="Y69" i="53" s="1"/>
  <c r="AH69" i="53"/>
  <c r="AI69" i="53" s="1"/>
  <c r="S69" i="53"/>
  <c r="T69" i="53" s="1"/>
  <c r="AC69" i="53"/>
  <c r="AD69" i="53" s="1"/>
  <c r="O69" i="53"/>
  <c r="P69" i="53" s="1"/>
  <c r="L69" i="53"/>
  <c r="S8" i="53"/>
  <c r="T8" i="53" s="1"/>
  <c r="X11" i="53"/>
  <c r="L13" i="53"/>
  <c r="O14" i="53"/>
  <c r="P14" i="53" s="1"/>
  <c r="AC14" i="53"/>
  <c r="AD14" i="53" s="1"/>
  <c r="S16" i="53"/>
  <c r="T16" i="53" s="1"/>
  <c r="X19" i="53"/>
  <c r="Y19" i="53" s="1"/>
  <c r="L21" i="53"/>
  <c r="O22" i="53"/>
  <c r="P22" i="53" s="1"/>
  <c r="AC22" i="53"/>
  <c r="AD22" i="53" s="1"/>
  <c r="S24" i="53"/>
  <c r="T24" i="53" s="1"/>
  <c r="AH25" i="53"/>
  <c r="X27" i="53"/>
  <c r="L29" i="53"/>
  <c r="O30" i="53"/>
  <c r="P30" i="53" s="1"/>
  <c r="AC30" i="53"/>
  <c r="AD30" i="53" s="1"/>
  <c r="AH32" i="53"/>
  <c r="AI32" i="53" s="1"/>
  <c r="S32" i="53"/>
  <c r="T32" i="53" s="1"/>
  <c r="AC32" i="53"/>
  <c r="AD32" i="53" s="1"/>
  <c r="S33" i="53"/>
  <c r="T33" i="53" s="1"/>
  <c r="L40" i="53"/>
  <c r="S42" i="53"/>
  <c r="T42" i="53" s="1"/>
  <c r="O47" i="53"/>
  <c r="P47" i="53" s="1"/>
  <c r="AH47" i="53"/>
  <c r="AI47" i="53" s="1"/>
  <c r="AI52" i="53"/>
  <c r="AI65" i="53"/>
  <c r="Y68" i="53"/>
  <c r="Y92" i="53"/>
  <c r="X10" i="53"/>
  <c r="Y10" i="53" s="1"/>
  <c r="O13" i="53"/>
  <c r="P13" i="53" s="1"/>
  <c r="AC13" i="53"/>
  <c r="AD13" i="53" s="1"/>
  <c r="S15" i="53"/>
  <c r="T15" i="53" s="1"/>
  <c r="AH16" i="53"/>
  <c r="AI16" i="53" s="1"/>
  <c r="X18" i="53"/>
  <c r="Y18" i="53" s="1"/>
  <c r="O21" i="53"/>
  <c r="P21" i="53" s="1"/>
  <c r="AC21" i="53"/>
  <c r="AD21" i="53" s="1"/>
  <c r="S23" i="53"/>
  <c r="T23" i="53" s="1"/>
  <c r="AH24" i="53"/>
  <c r="AI24" i="53" s="1"/>
  <c r="O29" i="53"/>
  <c r="P29" i="53" s="1"/>
  <c r="AC29" i="53"/>
  <c r="AD29" i="53" s="1"/>
  <c r="X31" i="53"/>
  <c r="Y31" i="53" s="1"/>
  <c r="S37" i="53"/>
  <c r="T37" i="53" s="1"/>
  <c r="AH37" i="53"/>
  <c r="AI37" i="53" s="1"/>
  <c r="X39" i="53"/>
  <c r="Y39" i="53" s="1"/>
  <c r="O40" i="53"/>
  <c r="P40" i="53" s="1"/>
  <c r="AC48" i="53"/>
  <c r="AD48" i="53" s="1"/>
  <c r="O48" i="53"/>
  <c r="P48" i="53" s="1"/>
  <c r="X48" i="53"/>
  <c r="Y48" i="53" s="1"/>
  <c r="AH48" i="53"/>
  <c r="AI48" i="53" s="1"/>
  <c r="S48" i="53"/>
  <c r="T48" i="53" s="1"/>
  <c r="AI49" i="53"/>
  <c r="Y51" i="53"/>
  <c r="L55" i="53"/>
  <c r="AH55" i="53"/>
  <c r="AI55" i="53" s="1"/>
  <c r="S55" i="53"/>
  <c r="T55" i="53" s="1"/>
  <c r="AC56" i="53"/>
  <c r="AD56" i="53" s="1"/>
  <c r="O56" i="53"/>
  <c r="P56" i="53" s="1"/>
  <c r="X56" i="53"/>
  <c r="Y56" i="53" s="1"/>
  <c r="AH56" i="53"/>
  <c r="AI56" i="53" s="1"/>
  <c r="S56" i="53"/>
  <c r="T56" i="53" s="1"/>
  <c r="AI57" i="53"/>
  <c r="Y59" i="53"/>
  <c r="L63" i="53"/>
  <c r="AH63" i="53"/>
  <c r="AI63" i="53" s="1"/>
  <c r="S63" i="53"/>
  <c r="T63" i="53" s="1"/>
  <c r="AC64" i="53"/>
  <c r="AD64" i="53" s="1"/>
  <c r="O64" i="53"/>
  <c r="P64" i="53" s="1"/>
  <c r="X64" i="53"/>
  <c r="Y64" i="53" s="1"/>
  <c r="AH64" i="53"/>
  <c r="AI64" i="53" s="1"/>
  <c r="S64" i="53"/>
  <c r="T64" i="53" s="1"/>
  <c r="AD79" i="53"/>
  <c r="AI82" i="53"/>
  <c r="X85" i="53"/>
  <c r="Y85" i="53" s="1"/>
  <c r="AH85" i="53"/>
  <c r="AI85" i="53" s="1"/>
  <c r="S85" i="53"/>
  <c r="T85" i="53" s="1"/>
  <c r="AC85" i="53"/>
  <c r="AD85" i="53" s="1"/>
  <c r="O85" i="53"/>
  <c r="P85" i="53" s="1"/>
  <c r="L85" i="53"/>
  <c r="AI89" i="53"/>
  <c r="L11" i="53"/>
  <c r="S14" i="53"/>
  <c r="T14" i="53" s="1"/>
  <c r="L19" i="53"/>
  <c r="S22" i="53"/>
  <c r="T22" i="53" s="1"/>
  <c r="L27" i="53"/>
  <c r="O28" i="53"/>
  <c r="P28" i="53" s="1"/>
  <c r="S30" i="53"/>
  <c r="T30" i="53" s="1"/>
  <c r="AH30" i="53"/>
  <c r="O32" i="53"/>
  <c r="P32" i="53" s="1"/>
  <c r="X33" i="53"/>
  <c r="Y33" i="53" s="1"/>
  <c r="S45" i="53"/>
  <c r="T45" i="53" s="1"/>
  <c r="AC45" i="53"/>
  <c r="AD45" i="53" s="1"/>
  <c r="O45" i="53"/>
  <c r="P45" i="53" s="1"/>
  <c r="L45" i="53"/>
  <c r="L48" i="53"/>
  <c r="X53" i="53"/>
  <c r="Y53" i="53" s="1"/>
  <c r="S53" i="53"/>
  <c r="T53" i="53" s="1"/>
  <c r="AC53" i="53"/>
  <c r="AD53" i="53" s="1"/>
  <c r="O53" i="53"/>
  <c r="P53" i="53" s="1"/>
  <c r="L53" i="53"/>
  <c r="O55" i="53"/>
  <c r="P55" i="53" s="1"/>
  <c r="L56" i="53"/>
  <c r="AI58" i="53"/>
  <c r="X61" i="53"/>
  <c r="Y61" i="53" s="1"/>
  <c r="S61" i="53"/>
  <c r="T61" i="53" s="1"/>
  <c r="AC61" i="53"/>
  <c r="AD61" i="53" s="1"/>
  <c r="O61" i="53"/>
  <c r="P61" i="53" s="1"/>
  <c r="L61" i="53"/>
  <c r="O63" i="53"/>
  <c r="P63" i="53" s="1"/>
  <c r="L64" i="53"/>
  <c r="AI81" i="53"/>
  <c r="AD86" i="53"/>
  <c r="X8" i="53"/>
  <c r="Y8" i="53" s="1"/>
  <c r="O11" i="53"/>
  <c r="P11" i="53" s="1"/>
  <c r="S13" i="53"/>
  <c r="T13" i="53" s="1"/>
  <c r="AH14" i="53"/>
  <c r="AI14" i="53" s="1"/>
  <c r="X16" i="53"/>
  <c r="Y16" i="53" s="1"/>
  <c r="O19" i="53"/>
  <c r="P19" i="53" s="1"/>
  <c r="S21" i="53"/>
  <c r="T21" i="53" s="1"/>
  <c r="AH22" i="53"/>
  <c r="AI22" i="53" s="1"/>
  <c r="X24" i="53"/>
  <c r="Y24" i="53" s="1"/>
  <c r="O27" i="53"/>
  <c r="P27" i="53" s="1"/>
  <c r="AC27" i="53"/>
  <c r="AD27" i="53" s="1"/>
  <c r="S29" i="53"/>
  <c r="T29" i="53" s="1"/>
  <c r="AI34" i="53"/>
  <c r="Y35" i="53"/>
  <c r="AH38" i="53"/>
  <c r="AI38" i="53" s="1"/>
  <c r="AC38" i="53"/>
  <c r="AD38" i="53" s="1"/>
  <c r="O38" i="53"/>
  <c r="P38" i="53" s="1"/>
  <c r="Y44" i="53"/>
  <c r="AH45" i="53"/>
  <c r="AI45" i="53" s="1"/>
  <c r="X47" i="53"/>
  <c r="Y47" i="53" s="1"/>
  <c r="Y75" i="53"/>
  <c r="X77" i="53"/>
  <c r="Y77" i="53" s="1"/>
  <c r="AH77" i="53"/>
  <c r="AI77" i="53" s="1"/>
  <c r="S77" i="53"/>
  <c r="T77" i="53" s="1"/>
  <c r="AC77" i="53"/>
  <c r="AD77" i="53" s="1"/>
  <c r="O77" i="53"/>
  <c r="P77" i="53" s="1"/>
  <c r="L77" i="53"/>
  <c r="Y84" i="53"/>
  <c r="AC31" i="53"/>
  <c r="AD31" i="53" s="1"/>
  <c r="X37" i="53"/>
  <c r="Y37" i="53" s="1"/>
  <c r="AC39" i="53"/>
  <c r="AD39" i="53" s="1"/>
  <c r="Y52" i="53"/>
  <c r="Y54" i="53"/>
  <c r="X55" i="53"/>
  <c r="Y55" i="53" s="1"/>
  <c r="Y60" i="53"/>
  <c r="Y62" i="53"/>
  <c r="X63" i="53"/>
  <c r="Y63" i="53" s="1"/>
  <c r="AD78" i="53"/>
  <c r="L31" i="53"/>
  <c r="L33" i="53"/>
  <c r="AC33" i="53"/>
  <c r="AD33" i="53" s="1"/>
  <c r="L39" i="53"/>
  <c r="L42" i="53"/>
  <c r="X42" i="53"/>
  <c r="Y42" i="53" s="1"/>
  <c r="AC42" i="53"/>
  <c r="AD42" i="53" s="1"/>
  <c r="AH46" i="53"/>
  <c r="AI46" i="53" s="1"/>
  <c r="AC46" i="53"/>
  <c r="AD46" i="53" s="1"/>
  <c r="O46" i="53"/>
  <c r="P46" i="53" s="1"/>
  <c r="AD47" i="53"/>
  <c r="AI73" i="53"/>
  <c r="Y76" i="53"/>
  <c r="O54" i="53"/>
  <c r="P54" i="53" s="1"/>
  <c r="AC54" i="53"/>
  <c r="AD54" i="53" s="1"/>
  <c r="O62" i="53"/>
  <c r="P62" i="53" s="1"/>
  <c r="AC62" i="53"/>
  <c r="O70" i="53"/>
  <c r="P70" i="53" s="1"/>
  <c r="AC70" i="53"/>
  <c r="AD70" i="53" s="1"/>
  <c r="S72" i="53"/>
  <c r="T72" i="53" s="1"/>
  <c r="O78" i="53"/>
  <c r="P78" i="53" s="1"/>
  <c r="AC78" i="53"/>
  <c r="S80" i="53"/>
  <c r="T80" i="53" s="1"/>
  <c r="O86" i="53"/>
  <c r="P86" i="53" s="1"/>
  <c r="AC86" i="53"/>
  <c r="S88" i="53"/>
  <c r="T88" i="53" s="1"/>
  <c r="X91" i="53"/>
  <c r="Y91" i="53" s="1"/>
  <c r="X50" i="53"/>
  <c r="Y50" i="53" s="1"/>
  <c r="X58" i="53"/>
  <c r="Y58" i="53" s="1"/>
  <c r="X66" i="53"/>
  <c r="Y66" i="53" s="1"/>
  <c r="S71" i="53"/>
  <c r="T71" i="53" s="1"/>
  <c r="AH72" i="53"/>
  <c r="AI72" i="53" s="1"/>
  <c r="X74" i="53"/>
  <c r="Y74" i="53" s="1"/>
  <c r="S79" i="53"/>
  <c r="T79" i="53" s="1"/>
  <c r="AH80" i="53"/>
  <c r="AI80" i="53" s="1"/>
  <c r="X82" i="53"/>
  <c r="Y82" i="53" s="1"/>
  <c r="S87" i="53"/>
  <c r="T87" i="53" s="1"/>
  <c r="AH88" i="53"/>
  <c r="AI88" i="53" s="1"/>
  <c r="X90" i="53"/>
  <c r="Y90" i="53" s="1"/>
  <c r="S54" i="53"/>
  <c r="T54" i="53" s="1"/>
  <c r="S62" i="53"/>
  <c r="T62" i="53" s="1"/>
  <c r="S70" i="53"/>
  <c r="T70" i="53" s="1"/>
  <c r="AH71" i="53"/>
  <c r="AI71" i="53" s="1"/>
  <c r="S78" i="53"/>
  <c r="T78" i="53" s="1"/>
  <c r="AH79" i="53"/>
  <c r="AI79" i="53" s="1"/>
  <c r="S86" i="53"/>
  <c r="T86" i="53" s="1"/>
  <c r="AH87" i="53"/>
  <c r="AI87" i="53" s="1"/>
  <c r="L50" i="53"/>
  <c r="L58" i="53"/>
  <c r="L66" i="53"/>
  <c r="X72" i="53"/>
  <c r="Y72" i="53" s="1"/>
  <c r="L74" i="53"/>
  <c r="X80" i="53"/>
  <c r="Y80" i="53" s="1"/>
  <c r="L82" i="53"/>
  <c r="X88" i="53"/>
  <c r="Y88" i="53" s="1"/>
  <c r="L90" i="53"/>
  <c r="O91" i="53"/>
  <c r="P91" i="53" s="1"/>
  <c r="X71" i="53"/>
  <c r="Y71" i="53" s="1"/>
  <c r="X79" i="53"/>
  <c r="Y79" i="53" s="1"/>
  <c r="X87" i="53"/>
  <c r="Y87" i="53" s="1"/>
  <c r="L72" i="53"/>
  <c r="L80" i="53"/>
  <c r="O72" i="53"/>
  <c r="P72" i="53" s="1"/>
  <c r="O80" i="53"/>
  <c r="P80" i="53" s="1"/>
  <c r="O88" i="53"/>
  <c r="P88" i="53" s="1"/>
  <c r="AI31" i="52"/>
  <c r="AI21" i="52"/>
  <c r="Y35" i="52"/>
  <c r="Y13" i="52"/>
  <c r="AD10" i="52"/>
  <c r="AI9" i="52"/>
  <c r="AI11" i="52"/>
  <c r="Y31" i="52"/>
  <c r="L31" i="52"/>
  <c r="X31" i="52"/>
  <c r="AI58" i="52"/>
  <c r="AH8" i="52"/>
  <c r="AI8" i="52" s="1"/>
  <c r="S11" i="52"/>
  <c r="T11" i="52" s="1"/>
  <c r="O15" i="52"/>
  <c r="AH15" i="52"/>
  <c r="AI15" i="52" s="1"/>
  <c r="O17" i="52"/>
  <c r="L19" i="52"/>
  <c r="Y20" i="52"/>
  <c r="L21" i="52"/>
  <c r="AH21" i="52"/>
  <c r="AC21" i="52"/>
  <c r="AD21" i="52" s="1"/>
  <c r="L23" i="52"/>
  <c r="X23" i="52"/>
  <c r="Y23" i="52" s="1"/>
  <c r="Y24" i="52"/>
  <c r="AH25" i="52"/>
  <c r="AI25" i="52" s="1"/>
  <c r="L25" i="52"/>
  <c r="S27" i="52"/>
  <c r="T27" i="52" s="1"/>
  <c r="AC31" i="52"/>
  <c r="O35" i="52"/>
  <c r="AI38" i="52"/>
  <c r="AD39" i="52"/>
  <c r="L43" i="52"/>
  <c r="S45" i="52"/>
  <c r="T45" i="52" s="1"/>
  <c r="O49" i="52"/>
  <c r="X50" i="52"/>
  <c r="Y50" i="52" s="1"/>
  <c r="AH50" i="52"/>
  <c r="S50" i="52"/>
  <c r="T50" i="52" s="1"/>
  <c r="AC50" i="52"/>
  <c r="AD50" i="52" s="1"/>
  <c r="O50" i="52"/>
  <c r="AD55" i="52"/>
  <c r="AC10" i="52"/>
  <c r="O10" i="52"/>
  <c r="AH33" i="52"/>
  <c r="AI33" i="52" s="1"/>
  <c r="L33" i="52"/>
  <c r="L10" i="52"/>
  <c r="AC14" i="52"/>
  <c r="AD14" i="52" s="1"/>
  <c r="O14" i="52"/>
  <c r="S17" i="52"/>
  <c r="T17" i="52" s="1"/>
  <c r="S19" i="52"/>
  <c r="T19" i="52" s="1"/>
  <c r="S26" i="52"/>
  <c r="T26" i="52" s="1"/>
  <c r="AC26" i="52"/>
  <c r="AD26" i="52" s="1"/>
  <c r="O26" i="52"/>
  <c r="O31" i="52"/>
  <c r="AH31" i="52"/>
  <c r="O33" i="52"/>
  <c r="L39" i="52"/>
  <c r="X39" i="52"/>
  <c r="Y39" i="52" s="1"/>
  <c r="AH41" i="52"/>
  <c r="AI41" i="52" s="1"/>
  <c r="L41" i="52"/>
  <c r="X59" i="52"/>
  <c r="Y59" i="52" s="1"/>
  <c r="S59" i="52"/>
  <c r="T59" i="52" s="1"/>
  <c r="L59" i="52"/>
  <c r="L9" i="52"/>
  <c r="L14" i="52"/>
  <c r="AC18" i="52"/>
  <c r="AD18" i="52" s="1"/>
  <c r="O18" i="52"/>
  <c r="L26" i="52"/>
  <c r="AD27" i="52"/>
  <c r="L29" i="52"/>
  <c r="X29" i="52"/>
  <c r="Y29" i="52" s="1"/>
  <c r="AH29" i="52"/>
  <c r="AI29" i="52" s="1"/>
  <c r="S31" i="52"/>
  <c r="T31" i="52" s="1"/>
  <c r="S33" i="52"/>
  <c r="T33" i="52" s="1"/>
  <c r="S34" i="52"/>
  <c r="T34" i="52" s="1"/>
  <c r="AC34" i="52"/>
  <c r="AD34" i="52" s="1"/>
  <c r="O34" i="52"/>
  <c r="O39" i="52"/>
  <c r="AH39" i="52"/>
  <c r="AI39" i="52" s="1"/>
  <c r="O41" i="52"/>
  <c r="O59" i="52"/>
  <c r="S47" i="52"/>
  <c r="T47" i="52" s="1"/>
  <c r="L47" i="52"/>
  <c r="X47" i="52"/>
  <c r="Y47" i="52" s="1"/>
  <c r="O9" i="52"/>
  <c r="AC9" i="52"/>
  <c r="AD9" i="52" s="1"/>
  <c r="S10" i="52"/>
  <c r="T10" i="52" s="1"/>
  <c r="AH10" i="52"/>
  <c r="AI10" i="52" s="1"/>
  <c r="AI14" i="52"/>
  <c r="L18" i="52"/>
  <c r="AC22" i="52"/>
  <c r="AD22" i="52" s="1"/>
  <c r="O22" i="52"/>
  <c r="X25" i="52"/>
  <c r="Y25" i="52" s="1"/>
  <c r="AH26" i="52"/>
  <c r="AI26" i="52" s="1"/>
  <c r="Y28" i="52"/>
  <c r="O29" i="52"/>
  <c r="L34" i="52"/>
  <c r="AI34" i="52"/>
  <c r="AD35" i="52"/>
  <c r="L37" i="52"/>
  <c r="X37" i="52"/>
  <c r="Y37" i="52" s="1"/>
  <c r="AH37" i="52"/>
  <c r="AI37" i="52" s="1"/>
  <c r="S39" i="52"/>
  <c r="T39" i="52" s="1"/>
  <c r="S41" i="52"/>
  <c r="T41" i="52" s="1"/>
  <c r="S42" i="52"/>
  <c r="T42" i="52" s="1"/>
  <c r="AC42" i="52"/>
  <c r="AD42" i="52" s="1"/>
  <c r="O42" i="52"/>
  <c r="Y51" i="52"/>
  <c r="AC11" i="52"/>
  <c r="AD11" i="52" s="1"/>
  <c r="AI18" i="52"/>
  <c r="X27" i="52"/>
  <c r="Y27" i="52" s="1"/>
  <c r="AH27" i="52"/>
  <c r="AI27" i="52" s="1"/>
  <c r="X33" i="52"/>
  <c r="Y33" i="52" s="1"/>
  <c r="Y36" i="52"/>
  <c r="AI42" i="52"/>
  <c r="AD43" i="52"/>
  <c r="L45" i="52"/>
  <c r="X45" i="52"/>
  <c r="Y45" i="52" s="1"/>
  <c r="AH45" i="52"/>
  <c r="AI45" i="52" s="1"/>
  <c r="X55" i="52"/>
  <c r="Y55" i="52" s="1"/>
  <c r="S55" i="52"/>
  <c r="T55" i="52" s="1"/>
  <c r="L55" i="52"/>
  <c r="AD59" i="52"/>
  <c r="Y89" i="52"/>
  <c r="AH107" i="52"/>
  <c r="S107" i="52"/>
  <c r="T107" i="52" s="1"/>
  <c r="AC107" i="52"/>
  <c r="O107" i="52"/>
  <c r="L107" i="52"/>
  <c r="X107" i="52"/>
  <c r="Y107" i="52" s="1"/>
  <c r="AH47" i="52"/>
  <c r="AI47" i="52" s="1"/>
  <c r="L13" i="52"/>
  <c r="AH13" i="52"/>
  <c r="AI13" i="52" s="1"/>
  <c r="AC13" i="52"/>
  <c r="AD13" i="52" s="1"/>
  <c r="AC15" i="52"/>
  <c r="AD15" i="52" s="1"/>
  <c r="L27" i="52"/>
  <c r="X35" i="52"/>
  <c r="AH35" i="52"/>
  <c r="AI35" i="52" s="1"/>
  <c r="O55" i="52"/>
  <c r="L62" i="52"/>
  <c r="S62" i="52"/>
  <c r="T62" i="52" s="1"/>
  <c r="AC62" i="52"/>
  <c r="AD62" i="52" s="1"/>
  <c r="O62" i="52"/>
  <c r="X62" i="52"/>
  <c r="Y62" i="52" s="1"/>
  <c r="AH62" i="52"/>
  <c r="AI62" i="52" s="1"/>
  <c r="X10" i="52"/>
  <c r="Y10" i="52" s="1"/>
  <c r="O11" i="52"/>
  <c r="AH11" i="52"/>
  <c r="O13" i="52"/>
  <c r="L15" i="52"/>
  <c r="AH17" i="52"/>
  <c r="AI17" i="52" s="1"/>
  <c r="L17" i="52"/>
  <c r="AC17" i="52"/>
  <c r="AD17" i="52" s="1"/>
  <c r="AC19" i="52"/>
  <c r="AD19" i="52" s="1"/>
  <c r="O27" i="52"/>
  <c r="AD31" i="52"/>
  <c r="L35" i="52"/>
  <c r="X43" i="52"/>
  <c r="Y43" i="52" s="1"/>
  <c r="AH43" i="52"/>
  <c r="AI43" i="52" s="1"/>
  <c r="AC47" i="52"/>
  <c r="AD47" i="52" s="1"/>
  <c r="AH49" i="52"/>
  <c r="AI49" i="52" s="1"/>
  <c r="L49" i="52"/>
  <c r="AI50" i="52"/>
  <c r="Y53" i="52"/>
  <c r="AH53" i="52"/>
  <c r="AI53" i="52" s="1"/>
  <c r="Y56" i="52"/>
  <c r="L57" i="52"/>
  <c r="AH57" i="52"/>
  <c r="AI57" i="52" s="1"/>
  <c r="AC57" i="52"/>
  <c r="AD57" i="52" s="1"/>
  <c r="AI59" i="52"/>
  <c r="L67" i="52"/>
  <c r="X67" i="52"/>
  <c r="Y67" i="52" s="1"/>
  <c r="AI67" i="52"/>
  <c r="AI71" i="52"/>
  <c r="AD80" i="52"/>
  <c r="AD88" i="52"/>
  <c r="AI94" i="52"/>
  <c r="L70" i="52"/>
  <c r="AH70" i="52"/>
  <c r="AI70" i="52" s="1"/>
  <c r="S70" i="52"/>
  <c r="T70" i="52" s="1"/>
  <c r="AC70" i="52"/>
  <c r="AD70" i="52" s="1"/>
  <c r="O70" i="52"/>
  <c r="AI87" i="52"/>
  <c r="AH51" i="52"/>
  <c r="AI51" i="52" s="1"/>
  <c r="X53" i="52"/>
  <c r="AC71" i="52"/>
  <c r="AD71" i="52" s="1"/>
  <c r="O71" i="52"/>
  <c r="X71" i="52"/>
  <c r="Y71" i="52" s="1"/>
  <c r="AH71" i="52"/>
  <c r="AD75" i="52"/>
  <c r="AI86" i="52"/>
  <c r="AD107" i="52"/>
  <c r="AH115" i="52"/>
  <c r="AI115" i="52" s="1"/>
  <c r="S115" i="52"/>
  <c r="T115" i="52" s="1"/>
  <c r="AC115" i="52"/>
  <c r="O115" i="52"/>
  <c r="L115" i="52"/>
  <c r="X115" i="52"/>
  <c r="Y115" i="52" s="1"/>
  <c r="AC63" i="52"/>
  <c r="AD63" i="52" s="1"/>
  <c r="O63" i="52"/>
  <c r="X63" i="52"/>
  <c r="Y63" i="52" s="1"/>
  <c r="AH63" i="52"/>
  <c r="AI63" i="52" s="1"/>
  <c r="AI75" i="52"/>
  <c r="L78" i="52"/>
  <c r="AH78" i="52"/>
  <c r="AI78" i="52" s="1"/>
  <c r="S78" i="52"/>
  <c r="T78" i="52" s="1"/>
  <c r="AC78" i="52"/>
  <c r="AD78" i="52" s="1"/>
  <c r="O78" i="52"/>
  <c r="AC79" i="52"/>
  <c r="AD79" i="52" s="1"/>
  <c r="O79" i="52"/>
  <c r="X79" i="52"/>
  <c r="Y79" i="52" s="1"/>
  <c r="AH79" i="52"/>
  <c r="AI79" i="52" s="1"/>
  <c r="L86" i="52"/>
  <c r="AH86" i="52"/>
  <c r="S86" i="52"/>
  <c r="T86" i="52" s="1"/>
  <c r="AC86" i="52"/>
  <c r="AD86" i="52" s="1"/>
  <c r="O86" i="52"/>
  <c r="AC87" i="52"/>
  <c r="AD87" i="52" s="1"/>
  <c r="O87" i="52"/>
  <c r="X87" i="52"/>
  <c r="Y87" i="52" s="1"/>
  <c r="AH87" i="52"/>
  <c r="AI107" i="52"/>
  <c r="O30" i="52"/>
  <c r="O38" i="52"/>
  <c r="O46" i="52"/>
  <c r="L53" i="52"/>
  <c r="O54" i="52"/>
  <c r="AH58" i="52"/>
  <c r="AC58" i="52"/>
  <c r="AD58" i="52" s="1"/>
  <c r="O58" i="52"/>
  <c r="L63" i="52"/>
  <c r="S71" i="52"/>
  <c r="T71" i="52" s="1"/>
  <c r="AI74" i="52"/>
  <c r="L79" i="52"/>
  <c r="AI83" i="52"/>
  <c r="L87" i="52"/>
  <c r="AH91" i="52"/>
  <c r="AI91" i="52" s="1"/>
  <c r="S91" i="52"/>
  <c r="T91" i="52" s="1"/>
  <c r="AC91" i="52"/>
  <c r="AD91" i="52" s="1"/>
  <c r="O91" i="52"/>
  <c r="L91" i="52"/>
  <c r="X91" i="52"/>
  <c r="Y91" i="52" s="1"/>
  <c r="AD95" i="52"/>
  <c r="O53" i="52"/>
  <c r="AI54" i="52"/>
  <c r="S63" i="52"/>
  <c r="T63" i="52" s="1"/>
  <c r="S65" i="52"/>
  <c r="T65" i="52" s="1"/>
  <c r="L65" i="52"/>
  <c r="X65" i="52"/>
  <c r="Y65" i="52" s="1"/>
  <c r="AH65" i="52"/>
  <c r="AI65" i="52" s="1"/>
  <c r="X70" i="52"/>
  <c r="Y70" i="52" s="1"/>
  <c r="AC75" i="52"/>
  <c r="O75" i="52"/>
  <c r="L75" i="52"/>
  <c r="X75" i="52"/>
  <c r="Y75" i="52" s="1"/>
  <c r="Y77" i="52"/>
  <c r="S79" i="52"/>
  <c r="T79" i="52" s="1"/>
  <c r="AI82" i="52"/>
  <c r="Y85" i="52"/>
  <c r="S87" i="52"/>
  <c r="T87" i="52" s="1"/>
  <c r="AI98" i="52"/>
  <c r="AD115" i="52"/>
  <c r="AD67" i="52"/>
  <c r="AC83" i="52"/>
  <c r="AD83" i="52" s="1"/>
  <c r="O83" i="52"/>
  <c r="L83" i="52"/>
  <c r="X83" i="52"/>
  <c r="Y83" i="52" s="1"/>
  <c r="AH99" i="52"/>
  <c r="AI99" i="52" s="1"/>
  <c r="S99" i="52"/>
  <c r="T99" i="52" s="1"/>
  <c r="AC99" i="52"/>
  <c r="AD99" i="52" s="1"/>
  <c r="O99" i="52"/>
  <c r="L99" i="52"/>
  <c r="X99" i="52"/>
  <c r="Y99" i="52" s="1"/>
  <c r="AI106" i="52"/>
  <c r="L61" i="52"/>
  <c r="L69" i="52"/>
  <c r="AH73" i="52"/>
  <c r="AI73" i="52" s="1"/>
  <c r="L77" i="52"/>
  <c r="AH81" i="52"/>
  <c r="AI81" i="52" s="1"/>
  <c r="L85" i="52"/>
  <c r="AH89" i="52"/>
  <c r="AI89" i="52" s="1"/>
  <c r="L93" i="52"/>
  <c r="O94" i="52"/>
  <c r="AC94" i="52"/>
  <c r="AD94" i="52" s="1"/>
  <c r="AH97" i="52"/>
  <c r="AI97" i="52" s="1"/>
  <c r="L101" i="52"/>
  <c r="O102" i="52"/>
  <c r="AC102" i="52"/>
  <c r="AD102" i="52" s="1"/>
  <c r="AH105" i="52"/>
  <c r="AI105" i="52" s="1"/>
  <c r="L109" i="52"/>
  <c r="O110" i="52"/>
  <c r="AC110" i="52"/>
  <c r="AD110" i="52" s="1"/>
  <c r="AH113" i="52"/>
  <c r="AI113" i="52" s="1"/>
  <c r="X73" i="52"/>
  <c r="Y73" i="52" s="1"/>
  <c r="X81" i="52"/>
  <c r="Y81" i="52" s="1"/>
  <c r="X89" i="52"/>
  <c r="S94" i="52"/>
  <c r="T94" i="52" s="1"/>
  <c r="AH95" i="52"/>
  <c r="AI95" i="52" s="1"/>
  <c r="X97" i="52"/>
  <c r="Y97" i="52" s="1"/>
  <c r="S102" i="52"/>
  <c r="T102" i="52" s="1"/>
  <c r="AH103" i="52"/>
  <c r="AI103" i="52" s="1"/>
  <c r="X105" i="52"/>
  <c r="Y105" i="52" s="1"/>
  <c r="S110" i="52"/>
  <c r="T110" i="52" s="1"/>
  <c r="AH111" i="52"/>
  <c r="AI111" i="52" s="1"/>
  <c r="AH94" i="52"/>
  <c r="AH102" i="52"/>
  <c r="AI102" i="52" s="1"/>
  <c r="L106" i="52"/>
  <c r="S109" i="52"/>
  <c r="T109" i="52" s="1"/>
  <c r="AH110" i="52"/>
  <c r="AI110" i="52" s="1"/>
  <c r="L114" i="52"/>
  <c r="O66" i="52"/>
  <c r="AC66" i="52"/>
  <c r="AD66" i="52" s="1"/>
  <c r="L73" i="52"/>
  <c r="O74" i="52"/>
  <c r="AC74" i="52"/>
  <c r="AD74" i="52" s="1"/>
  <c r="L81" i="52"/>
  <c r="O82" i="52"/>
  <c r="AC82" i="52"/>
  <c r="AD82" i="52" s="1"/>
  <c r="L89" i="52"/>
  <c r="O90" i="52"/>
  <c r="AC90" i="52"/>
  <c r="AD90" i="52" s="1"/>
  <c r="X95" i="52"/>
  <c r="Y95" i="52" s="1"/>
  <c r="L97" i="52"/>
  <c r="O98" i="52"/>
  <c r="AC98" i="52"/>
  <c r="AD98" i="52" s="1"/>
  <c r="X103" i="52"/>
  <c r="Y103" i="52" s="1"/>
  <c r="L105" i="52"/>
  <c r="O106" i="52"/>
  <c r="AC106" i="52"/>
  <c r="AD106" i="52" s="1"/>
  <c r="X111" i="52"/>
  <c r="Y111" i="52" s="1"/>
  <c r="O114" i="52"/>
  <c r="X94" i="52"/>
  <c r="Y94" i="52" s="1"/>
  <c r="X102" i="52"/>
  <c r="Y102" i="52" s="1"/>
  <c r="L95" i="52"/>
  <c r="L103" i="52"/>
  <c r="L111" i="52"/>
  <c r="O95" i="52"/>
  <c r="O103" i="52"/>
  <c r="O111" i="52"/>
  <c r="AD8" i="51"/>
  <c r="Y13" i="51"/>
  <c r="Y18" i="51"/>
  <c r="AD13" i="51"/>
  <c r="AD18" i="51"/>
  <c r="AD22" i="51"/>
  <c r="AD9" i="51"/>
  <c r="X9" i="51"/>
  <c r="Y9" i="51" s="1"/>
  <c r="O12" i="51"/>
  <c r="P12" i="51" s="1"/>
  <c r="AC12" i="51"/>
  <c r="AD12" i="51" s="1"/>
  <c r="S14" i="51"/>
  <c r="T14" i="51" s="1"/>
  <c r="AH15" i="51"/>
  <c r="AI15" i="51" s="1"/>
  <c r="X17" i="51"/>
  <c r="Y17" i="51" s="1"/>
  <c r="L19" i="51"/>
  <c r="O20" i="51"/>
  <c r="P20" i="51" s="1"/>
  <c r="AC20" i="51"/>
  <c r="AD20" i="51" s="1"/>
  <c r="X25" i="51"/>
  <c r="Y25" i="51" s="1"/>
  <c r="L9" i="51"/>
  <c r="O10" i="51"/>
  <c r="P10" i="51" s="1"/>
  <c r="AC10" i="51"/>
  <c r="AD10" i="51" s="1"/>
  <c r="S12" i="51"/>
  <c r="T12" i="51" s="1"/>
  <c r="AH13" i="51"/>
  <c r="AI13" i="51" s="1"/>
  <c r="X15" i="51"/>
  <c r="Y15" i="51" s="1"/>
  <c r="L17" i="51"/>
  <c r="O18" i="51"/>
  <c r="P18" i="51" s="1"/>
  <c r="AC18" i="51"/>
  <c r="AH21" i="51"/>
  <c r="AI21" i="51" s="1"/>
  <c r="L25" i="51"/>
  <c r="L8" i="51"/>
  <c r="O9" i="51"/>
  <c r="P9" i="51" s="1"/>
  <c r="AC9" i="51"/>
  <c r="S11" i="51"/>
  <c r="T11" i="51" s="1"/>
  <c r="AH12" i="51"/>
  <c r="AI12" i="51" s="1"/>
  <c r="X14" i="51"/>
  <c r="Y14" i="51" s="1"/>
  <c r="L16" i="51"/>
  <c r="O17" i="51"/>
  <c r="P17" i="51" s="1"/>
  <c r="AC17" i="51"/>
  <c r="AD17" i="51" s="1"/>
  <c r="S19" i="51"/>
  <c r="T19" i="51" s="1"/>
  <c r="AH20" i="51"/>
  <c r="AI20" i="51" s="1"/>
  <c r="X22" i="51"/>
  <c r="Y22" i="51" s="1"/>
  <c r="L24" i="51"/>
  <c r="O25" i="51"/>
  <c r="P25" i="51" s="1"/>
  <c r="AC25" i="51"/>
  <c r="AD25" i="51" s="1"/>
  <c r="O8" i="51"/>
  <c r="P8" i="51" s="1"/>
  <c r="AC8" i="51"/>
  <c r="S10" i="51"/>
  <c r="T10" i="51" s="1"/>
  <c r="AH11" i="51"/>
  <c r="AI11" i="51" s="1"/>
  <c r="X13" i="51"/>
  <c r="O16" i="51"/>
  <c r="P16" i="51" s="1"/>
  <c r="AC16" i="51"/>
  <c r="AD16" i="51" s="1"/>
  <c r="S18" i="51"/>
  <c r="T18" i="51" s="1"/>
  <c r="AH19" i="51"/>
  <c r="AI19" i="51" s="1"/>
  <c r="X21" i="51"/>
  <c r="Y21" i="51" s="1"/>
  <c r="L23" i="51"/>
  <c r="O24" i="51"/>
  <c r="P24" i="51" s="1"/>
  <c r="AC24" i="51"/>
  <c r="AD24" i="51" s="1"/>
  <c r="S9" i="51"/>
  <c r="T9" i="51" s="1"/>
  <c r="AH10" i="51"/>
  <c r="AI10" i="51" s="1"/>
  <c r="X12" i="51"/>
  <c r="Y12" i="51" s="1"/>
  <c r="L14" i="51"/>
  <c r="O15" i="51"/>
  <c r="P15" i="51" s="1"/>
  <c r="AC15" i="51"/>
  <c r="AD15" i="51" s="1"/>
  <c r="S17" i="51"/>
  <c r="T17" i="51" s="1"/>
  <c r="AH18" i="51"/>
  <c r="AI18" i="51" s="1"/>
  <c r="S25" i="51"/>
  <c r="T25" i="51" s="1"/>
  <c r="S8" i="51"/>
  <c r="T8" i="51" s="1"/>
  <c r="L13" i="51"/>
  <c r="O14" i="51"/>
  <c r="P14" i="51" s="1"/>
  <c r="S16" i="51"/>
  <c r="T16" i="51" s="1"/>
  <c r="L21" i="51"/>
  <c r="O22" i="51"/>
  <c r="P22" i="51" s="1"/>
  <c r="S24" i="51"/>
  <c r="T24" i="51" s="1"/>
  <c r="O13" i="51"/>
  <c r="P13" i="51" s="1"/>
  <c r="O21" i="51"/>
  <c r="P21" i="51" s="1"/>
  <c r="AI9" i="50"/>
  <c r="AD14" i="50"/>
  <c r="AI17" i="50"/>
  <c r="AI52" i="50"/>
  <c r="AD31" i="50"/>
  <c r="AD39" i="50"/>
  <c r="Y58" i="50"/>
  <c r="AD24" i="50"/>
  <c r="Y12" i="50"/>
  <c r="AI48" i="50"/>
  <c r="AI56" i="50"/>
  <c r="X9" i="50"/>
  <c r="Y9" i="50" s="1"/>
  <c r="S14" i="50"/>
  <c r="T14" i="50" s="1"/>
  <c r="AH15" i="50"/>
  <c r="AI15" i="50" s="1"/>
  <c r="X17" i="50"/>
  <c r="Y17" i="50" s="1"/>
  <c r="S22" i="50"/>
  <c r="T22" i="50" s="1"/>
  <c r="AH23" i="50"/>
  <c r="AI23" i="50" s="1"/>
  <c r="X25" i="50"/>
  <c r="Y25" i="50" s="1"/>
  <c r="S30" i="50"/>
  <c r="T30" i="50" s="1"/>
  <c r="AH31" i="50"/>
  <c r="AI31" i="50" s="1"/>
  <c r="X33" i="50"/>
  <c r="Y33" i="50" s="1"/>
  <c r="Y45" i="50"/>
  <c r="L46" i="50"/>
  <c r="X46" i="50"/>
  <c r="Y46" i="50" s="1"/>
  <c r="AH46" i="50"/>
  <c r="AI46" i="50" s="1"/>
  <c r="AD68" i="50"/>
  <c r="AH72" i="50"/>
  <c r="AI72" i="50" s="1"/>
  <c r="S72" i="50"/>
  <c r="T72" i="50" s="1"/>
  <c r="AC72" i="50"/>
  <c r="O72" i="50"/>
  <c r="P72" i="50" s="1"/>
  <c r="L72" i="50"/>
  <c r="X72" i="50"/>
  <c r="Y72" i="50" s="1"/>
  <c r="AI95" i="50"/>
  <c r="X50" i="50"/>
  <c r="Y50" i="50" s="1"/>
  <c r="AH50" i="50"/>
  <c r="AI50" i="50" s="1"/>
  <c r="L50" i="50"/>
  <c r="AH88" i="50"/>
  <c r="AI88" i="50" s="1"/>
  <c r="S88" i="50"/>
  <c r="T88" i="50" s="1"/>
  <c r="AC88" i="50"/>
  <c r="AD88" i="50" s="1"/>
  <c r="O88" i="50"/>
  <c r="P88" i="50" s="1"/>
  <c r="L88" i="50"/>
  <c r="X88" i="50"/>
  <c r="Y88" i="50" s="1"/>
  <c r="L9" i="50"/>
  <c r="L17" i="50"/>
  <c r="L25" i="50"/>
  <c r="L33" i="50"/>
  <c r="AC39" i="50"/>
  <c r="O39" i="50"/>
  <c r="P39" i="50" s="1"/>
  <c r="O50" i="50"/>
  <c r="P50" i="50" s="1"/>
  <c r="O54" i="50"/>
  <c r="P54" i="50" s="1"/>
  <c r="X74" i="50"/>
  <c r="Y74" i="50" s="1"/>
  <c r="AH74" i="50"/>
  <c r="AI74" i="50" s="1"/>
  <c r="S74" i="50"/>
  <c r="T74" i="50" s="1"/>
  <c r="L74" i="50"/>
  <c r="L8" i="50"/>
  <c r="O9" i="50"/>
  <c r="P9" i="50" s="1"/>
  <c r="AC9" i="50"/>
  <c r="AD9" i="50" s="1"/>
  <c r="L16" i="50"/>
  <c r="O17" i="50"/>
  <c r="P17" i="50" s="1"/>
  <c r="AC17" i="50"/>
  <c r="AD17" i="50" s="1"/>
  <c r="X22" i="50"/>
  <c r="Y22" i="50" s="1"/>
  <c r="L24" i="50"/>
  <c r="O25" i="50"/>
  <c r="P25" i="50" s="1"/>
  <c r="AC25" i="50"/>
  <c r="AD25" i="50" s="1"/>
  <c r="L32" i="50"/>
  <c r="O33" i="50"/>
  <c r="P33" i="50" s="1"/>
  <c r="AC33" i="50"/>
  <c r="AD33" i="50" s="1"/>
  <c r="L39" i="50"/>
  <c r="AC43" i="50"/>
  <c r="AD43" i="50" s="1"/>
  <c r="O43" i="50"/>
  <c r="P43" i="50" s="1"/>
  <c r="S46" i="50"/>
  <c r="T46" i="50" s="1"/>
  <c r="S50" i="50"/>
  <c r="T50" i="50" s="1"/>
  <c r="AD72" i="50"/>
  <c r="O74" i="50"/>
  <c r="P74" i="50" s="1"/>
  <c r="X82" i="50"/>
  <c r="Y82" i="50" s="1"/>
  <c r="AH82" i="50"/>
  <c r="AI82" i="50" s="1"/>
  <c r="S82" i="50"/>
  <c r="T82" i="50" s="1"/>
  <c r="L82" i="50"/>
  <c r="O8" i="50"/>
  <c r="P8" i="50" s="1"/>
  <c r="AC8" i="50"/>
  <c r="AD8" i="50" s="1"/>
  <c r="L15" i="50"/>
  <c r="O16" i="50"/>
  <c r="P16" i="50" s="1"/>
  <c r="AC16" i="50"/>
  <c r="AD16" i="50" s="1"/>
  <c r="L23" i="50"/>
  <c r="O24" i="50"/>
  <c r="P24" i="50" s="1"/>
  <c r="AC24" i="50"/>
  <c r="S26" i="50"/>
  <c r="T26" i="50" s="1"/>
  <c r="L31" i="50"/>
  <c r="O32" i="50"/>
  <c r="P32" i="50" s="1"/>
  <c r="AC32" i="50"/>
  <c r="AD32" i="50" s="1"/>
  <c r="S34" i="50"/>
  <c r="T34" i="50" s="1"/>
  <c r="L43" i="50"/>
  <c r="AH48" i="50"/>
  <c r="L48" i="50"/>
  <c r="X48" i="50"/>
  <c r="Y48" i="50" s="1"/>
  <c r="L52" i="50"/>
  <c r="X52" i="50"/>
  <c r="Y52" i="50" s="1"/>
  <c r="AH52" i="50"/>
  <c r="AH64" i="50"/>
  <c r="AI64" i="50" s="1"/>
  <c r="S64" i="50"/>
  <c r="T64" i="50" s="1"/>
  <c r="AC64" i="50"/>
  <c r="O64" i="50"/>
  <c r="P64" i="50" s="1"/>
  <c r="L64" i="50"/>
  <c r="X64" i="50"/>
  <c r="Y64" i="50" s="1"/>
  <c r="X66" i="50"/>
  <c r="Y66" i="50" s="1"/>
  <c r="AH66" i="50"/>
  <c r="AI66" i="50" s="1"/>
  <c r="S66" i="50"/>
  <c r="T66" i="50" s="1"/>
  <c r="L66" i="50"/>
  <c r="O82" i="50"/>
  <c r="P82" i="50" s="1"/>
  <c r="S9" i="50"/>
  <c r="T9" i="50" s="1"/>
  <c r="AH10" i="50"/>
  <c r="AI10" i="50" s="1"/>
  <c r="X12" i="50"/>
  <c r="L14" i="50"/>
  <c r="O15" i="50"/>
  <c r="P15" i="50" s="1"/>
  <c r="AC15" i="50"/>
  <c r="AD15" i="50" s="1"/>
  <c r="S17" i="50"/>
  <c r="T17" i="50" s="1"/>
  <c r="AH18" i="50"/>
  <c r="AI18" i="50" s="1"/>
  <c r="X20" i="50"/>
  <c r="Y20" i="50" s="1"/>
  <c r="L22" i="50"/>
  <c r="O23" i="50"/>
  <c r="P23" i="50" s="1"/>
  <c r="AC23" i="50"/>
  <c r="AD23" i="50" s="1"/>
  <c r="S25" i="50"/>
  <c r="T25" i="50" s="1"/>
  <c r="AH26" i="50"/>
  <c r="AI26" i="50" s="1"/>
  <c r="X28" i="50"/>
  <c r="Y28" i="50" s="1"/>
  <c r="L30" i="50"/>
  <c r="O31" i="50"/>
  <c r="P31" i="50" s="1"/>
  <c r="AC31" i="50"/>
  <c r="S33" i="50"/>
  <c r="T33" i="50" s="1"/>
  <c r="AH34" i="50"/>
  <c r="AI34" i="50" s="1"/>
  <c r="X36" i="50"/>
  <c r="Y36" i="50" s="1"/>
  <c r="L38" i="50"/>
  <c r="S39" i="50"/>
  <c r="T39" i="50" s="1"/>
  <c r="AH39" i="50"/>
  <c r="AI39" i="50" s="1"/>
  <c r="O48" i="50"/>
  <c r="P48" i="50" s="1"/>
  <c r="O52" i="50"/>
  <c r="P52" i="50" s="1"/>
  <c r="AH56" i="50"/>
  <c r="AC56" i="50"/>
  <c r="AD56" i="50" s="1"/>
  <c r="O56" i="50"/>
  <c r="P56" i="50" s="1"/>
  <c r="L56" i="50"/>
  <c r="X56" i="50"/>
  <c r="Y56" i="50" s="1"/>
  <c r="O66" i="50"/>
  <c r="P66" i="50" s="1"/>
  <c r="L54" i="50"/>
  <c r="X54" i="50"/>
  <c r="Y54" i="50" s="1"/>
  <c r="AH54" i="50"/>
  <c r="AI54" i="50" s="1"/>
  <c r="Y86" i="50"/>
  <c r="S8" i="50"/>
  <c r="T8" i="50" s="1"/>
  <c r="O14" i="50"/>
  <c r="P14" i="50" s="1"/>
  <c r="S16" i="50"/>
  <c r="T16" i="50" s="1"/>
  <c r="O22" i="50"/>
  <c r="P22" i="50" s="1"/>
  <c r="S24" i="50"/>
  <c r="T24" i="50" s="1"/>
  <c r="O30" i="50"/>
  <c r="P30" i="50" s="1"/>
  <c r="S32" i="50"/>
  <c r="T32" i="50" s="1"/>
  <c r="O38" i="50"/>
  <c r="P38" i="50" s="1"/>
  <c r="AC38" i="50"/>
  <c r="AD38" i="50" s="1"/>
  <c r="AC40" i="50"/>
  <c r="AD40" i="50" s="1"/>
  <c r="S43" i="50"/>
  <c r="T43" i="50" s="1"/>
  <c r="AH43" i="50"/>
  <c r="AI43" i="50" s="1"/>
  <c r="S48" i="50"/>
  <c r="T48" i="50" s="1"/>
  <c r="S52" i="50"/>
  <c r="T52" i="50" s="1"/>
  <c r="AH80" i="50"/>
  <c r="AI80" i="50" s="1"/>
  <c r="S80" i="50"/>
  <c r="T80" i="50" s="1"/>
  <c r="AC80" i="50"/>
  <c r="AD80" i="50" s="1"/>
  <c r="O80" i="50"/>
  <c r="P80" i="50" s="1"/>
  <c r="L80" i="50"/>
  <c r="X80" i="50"/>
  <c r="Y80" i="50" s="1"/>
  <c r="X90" i="50"/>
  <c r="Y90" i="50" s="1"/>
  <c r="AH90" i="50"/>
  <c r="AI90" i="50" s="1"/>
  <c r="S90" i="50"/>
  <c r="T90" i="50" s="1"/>
  <c r="AC90" i="50"/>
  <c r="AD90" i="50" s="1"/>
  <c r="O90" i="50"/>
  <c r="P90" i="50" s="1"/>
  <c r="L90" i="50"/>
  <c r="X98" i="50"/>
  <c r="Y98" i="50" s="1"/>
  <c r="AH98" i="50"/>
  <c r="AI98" i="50" s="1"/>
  <c r="S98" i="50"/>
  <c r="T98" i="50" s="1"/>
  <c r="AC98" i="50"/>
  <c r="O98" i="50"/>
  <c r="P98" i="50" s="1"/>
  <c r="L98" i="50"/>
  <c r="AD98" i="50"/>
  <c r="O13" i="50"/>
  <c r="P13" i="50" s="1"/>
  <c r="O21" i="50"/>
  <c r="P21" i="50" s="1"/>
  <c r="O29" i="50"/>
  <c r="P29" i="50" s="1"/>
  <c r="O37" i="50"/>
  <c r="P37" i="50" s="1"/>
  <c r="L40" i="50"/>
  <c r="Y41" i="50"/>
  <c r="AH42" i="50"/>
  <c r="AI42" i="50" s="1"/>
  <c r="L42" i="50"/>
  <c r="AC42" i="50"/>
  <c r="AD42" i="50" s="1"/>
  <c r="AC44" i="50"/>
  <c r="AD44" i="50" s="1"/>
  <c r="AC46" i="50"/>
  <c r="AD46" i="50" s="1"/>
  <c r="AC50" i="50"/>
  <c r="AD50" i="50" s="1"/>
  <c r="AC54" i="50"/>
  <c r="AD54" i="50" s="1"/>
  <c r="X58" i="50"/>
  <c r="AH58" i="50"/>
  <c r="AI58" i="50" s="1"/>
  <c r="S58" i="50"/>
  <c r="T58" i="50" s="1"/>
  <c r="L58" i="50"/>
  <c r="AD64" i="50"/>
  <c r="AC74" i="50"/>
  <c r="AD74" i="50" s="1"/>
  <c r="AD82" i="50"/>
  <c r="AD84" i="50"/>
  <c r="AI87" i="50"/>
  <c r="O51" i="50"/>
  <c r="P51" i="50" s="1"/>
  <c r="AC51" i="50"/>
  <c r="AD51" i="50" s="1"/>
  <c r="O59" i="50"/>
  <c r="P59" i="50" s="1"/>
  <c r="AC59" i="50"/>
  <c r="AD59" i="50" s="1"/>
  <c r="AH62" i="50"/>
  <c r="AI62" i="50" s="1"/>
  <c r="O67" i="50"/>
  <c r="P67" i="50" s="1"/>
  <c r="AC67" i="50"/>
  <c r="AD67" i="50" s="1"/>
  <c r="AH70" i="50"/>
  <c r="AI70" i="50" s="1"/>
  <c r="O75" i="50"/>
  <c r="P75" i="50" s="1"/>
  <c r="AC75" i="50"/>
  <c r="AD75" i="50" s="1"/>
  <c r="AH78" i="50"/>
  <c r="AI78" i="50" s="1"/>
  <c r="O83" i="50"/>
  <c r="P83" i="50" s="1"/>
  <c r="AC83" i="50"/>
  <c r="AD83" i="50" s="1"/>
  <c r="AH86" i="50"/>
  <c r="AI86" i="50" s="1"/>
  <c r="O91" i="50"/>
  <c r="P91" i="50" s="1"/>
  <c r="AC91" i="50"/>
  <c r="AD91" i="50" s="1"/>
  <c r="AH94" i="50"/>
  <c r="AI94" i="50" s="1"/>
  <c r="X96" i="50"/>
  <c r="Y96" i="50" s="1"/>
  <c r="O99" i="50"/>
  <c r="P99" i="50" s="1"/>
  <c r="AC99" i="50"/>
  <c r="AD99" i="50" s="1"/>
  <c r="AH60" i="50"/>
  <c r="AI60" i="50" s="1"/>
  <c r="X62" i="50"/>
  <c r="Y62" i="50" s="1"/>
  <c r="AH68" i="50"/>
  <c r="AI68" i="50" s="1"/>
  <c r="X70" i="50"/>
  <c r="Y70" i="50" s="1"/>
  <c r="AH76" i="50"/>
  <c r="AI76" i="50" s="1"/>
  <c r="X78" i="50"/>
  <c r="Y78" i="50" s="1"/>
  <c r="O81" i="50"/>
  <c r="P81" i="50" s="1"/>
  <c r="AC81" i="50"/>
  <c r="AD81" i="50" s="1"/>
  <c r="AH84" i="50"/>
  <c r="AI84" i="50" s="1"/>
  <c r="X86" i="50"/>
  <c r="O89" i="50"/>
  <c r="P89" i="50" s="1"/>
  <c r="AC89" i="50"/>
  <c r="AD89" i="50" s="1"/>
  <c r="AH92" i="50"/>
  <c r="AI92" i="50" s="1"/>
  <c r="X94" i="50"/>
  <c r="Y94" i="50" s="1"/>
  <c r="L96" i="50"/>
  <c r="O97" i="50"/>
  <c r="P97" i="50" s="1"/>
  <c r="AC97" i="50"/>
  <c r="AD97" i="50" s="1"/>
  <c r="AH100" i="50"/>
  <c r="AI100" i="50" s="1"/>
  <c r="AC106" i="50"/>
  <c r="O96" i="50"/>
  <c r="P96" i="50" s="1"/>
  <c r="AC96" i="50"/>
  <c r="AD96" i="50" s="1"/>
  <c r="O47" i="50"/>
  <c r="P47" i="50" s="1"/>
  <c r="AC47" i="50"/>
  <c r="AD47" i="50" s="1"/>
  <c r="O55" i="50"/>
  <c r="P55" i="50" s="1"/>
  <c r="X60" i="50"/>
  <c r="Y60" i="50" s="1"/>
  <c r="O63" i="50"/>
  <c r="P63" i="50" s="1"/>
  <c r="X68" i="50"/>
  <c r="Y68" i="50" s="1"/>
  <c r="O71" i="50"/>
  <c r="P71" i="50" s="1"/>
  <c r="X76" i="50"/>
  <c r="Y76" i="50" s="1"/>
  <c r="O79" i="50"/>
  <c r="P79" i="50" s="1"/>
  <c r="X84" i="50"/>
  <c r="Y84" i="50" s="1"/>
  <c r="X92" i="50"/>
  <c r="Y92" i="50" s="1"/>
  <c r="X100" i="50"/>
  <c r="Y100" i="50" s="1"/>
  <c r="S96" i="50"/>
  <c r="T96" i="50" s="1"/>
  <c r="Y88" i="1"/>
  <c r="AI128" i="1"/>
  <c r="AI138" i="1"/>
  <c r="AD144" i="1"/>
  <c r="Y150" i="1"/>
  <c r="Y160" i="1"/>
  <c r="AI165" i="1"/>
  <c r="AD171" i="1"/>
  <c r="AD181" i="1"/>
  <c r="Y187" i="1"/>
  <c r="AI224" i="1"/>
  <c r="AD240" i="1"/>
  <c r="Y246" i="1"/>
  <c r="AI261" i="1"/>
  <c r="AD267" i="1"/>
  <c r="Y283" i="1"/>
  <c r="AI288" i="1"/>
  <c r="AD304" i="1"/>
  <c r="Y310" i="1"/>
  <c r="AD88" i="1"/>
  <c r="AD133" i="1"/>
  <c r="Y139" i="1"/>
  <c r="AI144" i="1"/>
  <c r="AI154" i="1"/>
  <c r="AD160" i="1"/>
  <c r="Y166" i="1"/>
  <c r="Y176" i="1"/>
  <c r="AI181" i="1"/>
  <c r="AD187" i="1"/>
  <c r="AD256" i="1"/>
  <c r="Y262" i="1"/>
  <c r="AI277" i="1"/>
  <c r="AD283" i="1"/>
  <c r="Y299" i="1"/>
  <c r="AI304" i="1"/>
  <c r="AI88" i="1"/>
  <c r="Y128" i="1"/>
  <c r="AI133" i="1"/>
  <c r="AD139" i="1"/>
  <c r="AD149" i="1"/>
  <c r="Y155" i="1"/>
  <c r="AI160" i="1"/>
  <c r="AI170" i="1"/>
  <c r="AD176" i="1"/>
  <c r="Y182" i="1"/>
  <c r="AI229" i="1"/>
  <c r="AD235" i="1"/>
  <c r="Y251" i="1"/>
  <c r="AI256" i="1"/>
  <c r="AD272" i="1"/>
  <c r="Y278" i="1"/>
  <c r="AI293" i="1"/>
  <c r="AD299" i="1"/>
  <c r="AI90" i="1"/>
  <c r="Y94" i="1"/>
  <c r="Y96" i="1"/>
  <c r="AD99" i="1"/>
  <c r="AD101" i="1"/>
  <c r="AI104" i="1"/>
  <c r="AI106" i="1"/>
  <c r="Y110" i="1"/>
  <c r="Y112" i="1"/>
  <c r="AD115" i="1"/>
  <c r="AD117" i="1"/>
  <c r="AI120" i="1"/>
  <c r="AI122" i="1"/>
  <c r="Y126" i="1"/>
  <c r="Y136" i="1"/>
  <c r="AI141" i="1"/>
  <c r="AD147" i="1"/>
  <c r="AD157" i="1"/>
  <c r="Y163" i="1"/>
  <c r="AI168" i="1"/>
  <c r="AI178" i="1"/>
  <c r="AD184" i="1"/>
  <c r="Y190" i="1"/>
  <c r="AD192" i="1"/>
  <c r="AI200" i="1"/>
  <c r="Y203" i="1"/>
  <c r="AD211" i="1"/>
  <c r="AI213" i="1"/>
  <c r="Y222" i="1"/>
  <c r="AI237" i="1"/>
  <c r="AD243" i="1"/>
  <c r="Y259" i="1"/>
  <c r="AI264" i="1"/>
  <c r="AD280" i="1"/>
  <c r="Y286" i="1"/>
  <c r="AI301" i="1"/>
  <c r="AD307" i="1"/>
  <c r="Q30" i="24"/>
  <c r="Q29" i="24"/>
  <c r="Q28" i="24"/>
  <c r="Q27" i="24"/>
  <c r="Q26" i="24"/>
  <c r="Q25" i="24"/>
  <c r="Q24" i="24"/>
  <c r="Q23" i="24"/>
  <c r="Q22" i="24"/>
  <c r="Q21" i="24"/>
  <c r="Q20" i="24"/>
  <c r="Q19" i="24"/>
  <c r="Q18" i="24"/>
  <c r="Q17" i="24"/>
  <c r="Q16" i="24"/>
  <c r="Q15" i="24"/>
  <c r="Q14" i="24"/>
  <c r="Q13" i="24"/>
  <c r="Q12" i="24"/>
  <c r="Q11" i="24"/>
  <c r="Q10" i="24"/>
  <c r="Q9" i="24"/>
  <c r="Q8" i="24"/>
  <c r="R30" i="24" l="1"/>
  <c r="R29" i="24"/>
  <c r="R28" i="24"/>
  <c r="R27" i="24"/>
  <c r="R26" i="24"/>
  <c r="R25" i="24"/>
  <c r="R24" i="24"/>
  <c r="R23" i="24"/>
  <c r="R22" i="24"/>
  <c r="R21" i="24"/>
  <c r="R20" i="24"/>
  <c r="R19" i="24"/>
  <c r="R18" i="24"/>
  <c r="R17" i="24"/>
  <c r="R16" i="24"/>
  <c r="R15" i="24"/>
  <c r="R14" i="24"/>
  <c r="R13" i="24"/>
  <c r="R12" i="24"/>
  <c r="R11" i="24"/>
  <c r="R10" i="24"/>
  <c r="R9" i="24"/>
  <c r="R8" i="24"/>
  <c r="K296" i="1"/>
  <c r="L296" i="1" s="1"/>
  <c r="K295" i="1"/>
  <c r="L295" i="1" s="1"/>
  <c r="K294" i="1"/>
  <c r="L294" i="1" s="1"/>
  <c r="K293" i="1"/>
  <c r="K292" i="1"/>
  <c r="L292" i="1" s="1"/>
  <c r="K291" i="1"/>
  <c r="L291" i="1" s="1"/>
  <c r="K290" i="1"/>
  <c r="L290" i="1" s="1"/>
  <c r="K289" i="1"/>
  <c r="O289" i="1" s="1"/>
  <c r="P289" i="1" s="1"/>
  <c r="K288" i="1"/>
  <c r="L288" i="1" s="1"/>
  <c r="K287" i="1"/>
  <c r="L287" i="1" s="1"/>
  <c r="K286" i="1"/>
  <c r="L286" i="1" s="1"/>
  <c r="K285" i="1"/>
  <c r="K284" i="1"/>
  <c r="L284" i="1" s="1"/>
  <c r="K283" i="1"/>
  <c r="L283" i="1" s="1"/>
  <c r="K282" i="1"/>
  <c r="L282" i="1" s="1"/>
  <c r="K281" i="1"/>
  <c r="K280" i="1"/>
  <c r="L280" i="1" s="1"/>
  <c r="K279" i="1"/>
  <c r="L279" i="1" s="1"/>
  <c r="K278" i="1"/>
  <c r="L278" i="1" s="1"/>
  <c r="K277" i="1"/>
  <c r="L277" i="1" s="1"/>
  <c r="K276" i="1"/>
  <c r="L276" i="1" s="1"/>
  <c r="K275" i="1"/>
  <c r="L275" i="1" s="1"/>
  <c r="K274" i="1"/>
  <c r="L274" i="1" s="1"/>
  <c r="K273" i="1"/>
  <c r="K272" i="1"/>
  <c r="L272" i="1" s="1"/>
  <c r="K271" i="1"/>
  <c r="L271" i="1" s="1"/>
  <c r="K270" i="1"/>
  <c r="L270" i="1" s="1"/>
  <c r="K269" i="1"/>
  <c r="K268" i="1"/>
  <c r="L268" i="1" s="1"/>
  <c r="K267" i="1"/>
  <c r="L267" i="1" s="1"/>
  <c r="K266" i="1"/>
  <c r="L266" i="1" s="1"/>
  <c r="K265" i="1"/>
  <c r="K264" i="1"/>
  <c r="L264" i="1" s="1"/>
  <c r="K263" i="1"/>
  <c r="L263" i="1" s="1"/>
  <c r="K262" i="1"/>
  <c r="L262" i="1" s="1"/>
  <c r="K261" i="1"/>
  <c r="K260" i="1"/>
  <c r="L260" i="1" s="1"/>
  <c r="K259" i="1"/>
  <c r="L259" i="1" s="1"/>
  <c r="K258" i="1"/>
  <c r="L258" i="1" s="1"/>
  <c r="K257" i="1"/>
  <c r="K256" i="1"/>
  <c r="L256" i="1" s="1"/>
  <c r="K255" i="1"/>
  <c r="L255" i="1" s="1"/>
  <c r="K254" i="1"/>
  <c r="L254" i="1" s="1"/>
  <c r="K253" i="1"/>
  <c r="K252" i="1"/>
  <c r="L252" i="1" s="1"/>
  <c r="K251" i="1"/>
  <c r="L251" i="1" s="1"/>
  <c r="K250" i="1"/>
  <c r="L250" i="1" s="1"/>
  <c r="K249" i="1"/>
  <c r="L249" i="1" s="1"/>
  <c r="K248" i="1"/>
  <c r="L248" i="1" s="1"/>
  <c r="K247" i="1"/>
  <c r="L247" i="1" s="1"/>
  <c r="K246" i="1"/>
  <c r="L246" i="1" s="1"/>
  <c r="K245" i="1"/>
  <c r="K244" i="1"/>
  <c r="L244" i="1" s="1"/>
  <c r="K243" i="1"/>
  <c r="L243" i="1" s="1"/>
  <c r="K242" i="1"/>
  <c r="L242" i="1" s="1"/>
  <c r="K241" i="1"/>
  <c r="K240" i="1"/>
  <c r="L240" i="1" s="1"/>
  <c r="K239" i="1"/>
  <c r="L239" i="1" s="1"/>
  <c r="K238" i="1"/>
  <c r="L238" i="1" s="1"/>
  <c r="K237" i="1"/>
  <c r="K236" i="1"/>
  <c r="L236" i="1" s="1"/>
  <c r="K235" i="1"/>
  <c r="L235" i="1" s="1"/>
  <c r="K234" i="1"/>
  <c r="L234" i="1" s="1"/>
  <c r="K233" i="1"/>
  <c r="O233" i="1" s="1"/>
  <c r="K232" i="1"/>
  <c r="L232" i="1" s="1"/>
  <c r="K231" i="1"/>
  <c r="L231" i="1" s="1"/>
  <c r="K230" i="1"/>
  <c r="L230" i="1" s="1"/>
  <c r="K229" i="1"/>
  <c r="K228" i="1"/>
  <c r="L228" i="1" s="1"/>
  <c r="K227" i="1"/>
  <c r="L227" i="1" s="1"/>
  <c r="K226" i="1"/>
  <c r="L226" i="1" s="1"/>
  <c r="K225" i="1"/>
  <c r="K224" i="1"/>
  <c r="L224" i="1" s="1"/>
  <c r="K223" i="1"/>
  <c r="L223" i="1" s="1"/>
  <c r="K222" i="1"/>
  <c r="L222" i="1" s="1"/>
  <c r="K221" i="1"/>
  <c r="K220" i="1"/>
  <c r="L220" i="1" s="1"/>
  <c r="K219" i="1"/>
  <c r="L219" i="1" s="1"/>
  <c r="K218" i="1"/>
  <c r="L218" i="1" s="1"/>
  <c r="K217" i="1"/>
  <c r="K216" i="1"/>
  <c r="L216" i="1" s="1"/>
  <c r="K215" i="1"/>
  <c r="L215" i="1" s="1"/>
  <c r="K214" i="1"/>
  <c r="L214" i="1" s="1"/>
  <c r="K213" i="1"/>
  <c r="L213" i="1" s="1"/>
  <c r="K212" i="1"/>
  <c r="L212" i="1" s="1"/>
  <c r="K211" i="1"/>
  <c r="L211" i="1" s="1"/>
  <c r="K210" i="1"/>
  <c r="L210" i="1" s="1"/>
  <c r="K209" i="1"/>
  <c r="K208" i="1"/>
  <c r="L208" i="1" s="1"/>
  <c r="K207" i="1"/>
  <c r="L207" i="1" s="1"/>
  <c r="K206" i="1"/>
  <c r="L206" i="1" s="1"/>
  <c r="K205" i="1"/>
  <c r="K204" i="1"/>
  <c r="L204" i="1" s="1"/>
  <c r="K203" i="1"/>
  <c r="L203" i="1" s="1"/>
  <c r="K202" i="1"/>
  <c r="L202" i="1" s="1"/>
  <c r="K201" i="1"/>
  <c r="L201" i="1" s="1"/>
  <c r="K200" i="1"/>
  <c r="L200" i="1" s="1"/>
  <c r="K199" i="1"/>
  <c r="L199" i="1" s="1"/>
  <c r="K198" i="1"/>
  <c r="L198" i="1" s="1"/>
  <c r="K197" i="1"/>
  <c r="L197" i="1" s="1"/>
  <c r="K196" i="1"/>
  <c r="L196" i="1" s="1"/>
  <c r="K195" i="1"/>
  <c r="L195" i="1" s="1"/>
  <c r="K194" i="1"/>
  <c r="L194" i="1" s="1"/>
  <c r="K193" i="1"/>
  <c r="K192" i="1"/>
  <c r="L192" i="1" s="1"/>
  <c r="K191" i="1"/>
  <c r="S191" i="1" s="1"/>
  <c r="K190" i="1"/>
  <c r="L190" i="1" s="1"/>
  <c r="K189" i="1"/>
  <c r="K188" i="1"/>
  <c r="L188" i="1" s="1"/>
  <c r="L187" i="1"/>
  <c r="K187" i="1"/>
  <c r="K186" i="1"/>
  <c r="L186" i="1" s="1"/>
  <c r="K185" i="1"/>
  <c r="L185" i="1" s="1"/>
  <c r="K184" i="1"/>
  <c r="L184" i="1" s="1"/>
  <c r="K183" i="1"/>
  <c r="L183" i="1" s="1"/>
  <c r="K182" i="1"/>
  <c r="L182" i="1" s="1"/>
  <c r="K181" i="1"/>
  <c r="K180" i="1"/>
  <c r="L180" i="1" s="1"/>
  <c r="L179" i="1"/>
  <c r="K179" i="1"/>
  <c r="K178" i="1"/>
  <c r="L178" i="1" s="1"/>
  <c r="K177" i="1"/>
  <c r="K176" i="1"/>
  <c r="L176" i="1" s="1"/>
  <c r="K175" i="1"/>
  <c r="L175" i="1" s="1"/>
  <c r="K174" i="1"/>
  <c r="L174" i="1" s="1"/>
  <c r="K173" i="1"/>
  <c r="K172" i="1"/>
  <c r="L172" i="1" s="1"/>
  <c r="K171" i="1"/>
  <c r="L171" i="1" s="1"/>
  <c r="K170" i="1"/>
  <c r="S170" i="1" s="1"/>
  <c r="K169" i="1"/>
  <c r="L169" i="1" s="1"/>
  <c r="K168" i="1"/>
  <c r="L168" i="1" s="1"/>
  <c r="K167" i="1"/>
  <c r="L167" i="1" s="1"/>
  <c r="K166" i="1"/>
  <c r="L166" i="1" s="1"/>
  <c r="K165" i="1"/>
  <c r="L165" i="1" s="1"/>
  <c r="K164" i="1"/>
  <c r="L164" i="1" s="1"/>
  <c r="K163" i="1"/>
  <c r="L163" i="1" s="1"/>
  <c r="K162" i="1"/>
  <c r="L162" i="1" s="1"/>
  <c r="K161" i="1"/>
  <c r="K160" i="1"/>
  <c r="L160" i="1" s="1"/>
  <c r="K159" i="1"/>
  <c r="L159" i="1" s="1"/>
  <c r="K158" i="1"/>
  <c r="L158" i="1" s="1"/>
  <c r="K157" i="1"/>
  <c r="K156" i="1"/>
  <c r="L156" i="1" s="1"/>
  <c r="K155" i="1"/>
  <c r="L155" i="1" s="1"/>
  <c r="K154" i="1"/>
  <c r="L154" i="1" s="1"/>
  <c r="K153" i="1"/>
  <c r="K152" i="1"/>
  <c r="L152" i="1" s="1"/>
  <c r="K151" i="1"/>
  <c r="L151" i="1" s="1"/>
  <c r="K150" i="1"/>
  <c r="L150" i="1" s="1"/>
  <c r="K149" i="1"/>
  <c r="L149" i="1" s="1"/>
  <c r="K148" i="1"/>
  <c r="L148" i="1" s="1"/>
  <c r="K147" i="1"/>
  <c r="L147" i="1" s="1"/>
  <c r="K146" i="1"/>
  <c r="L146" i="1" s="1"/>
  <c r="K145" i="1"/>
  <c r="K144" i="1"/>
  <c r="L144" i="1" s="1"/>
  <c r="K143" i="1"/>
  <c r="L143" i="1" s="1"/>
  <c r="K142" i="1"/>
  <c r="L142" i="1" s="1"/>
  <c r="K141" i="1"/>
  <c r="K140" i="1"/>
  <c r="L140" i="1" s="1"/>
  <c r="K139" i="1"/>
  <c r="L139" i="1" s="1"/>
  <c r="K138" i="1"/>
  <c r="L138" i="1" s="1"/>
  <c r="K137" i="1"/>
  <c r="L137" i="1" s="1"/>
  <c r="K136" i="1"/>
  <c r="L136" i="1" s="1"/>
  <c r="K135" i="1"/>
  <c r="L135" i="1" s="1"/>
  <c r="K134" i="1"/>
  <c r="L134" i="1" s="1"/>
  <c r="K133" i="1"/>
  <c r="L133" i="1" s="1"/>
  <c r="K132" i="1"/>
  <c r="L132" i="1" s="1"/>
  <c r="K131" i="1"/>
  <c r="L131" i="1" s="1"/>
  <c r="K130" i="1"/>
  <c r="S130" i="1" s="1"/>
  <c r="K129" i="1"/>
  <c r="K128" i="1"/>
  <c r="L128" i="1" s="1"/>
  <c r="K127" i="1"/>
  <c r="L127" i="1" s="1"/>
  <c r="K126" i="1"/>
  <c r="L126" i="1" s="1"/>
  <c r="K125" i="1"/>
  <c r="K124" i="1"/>
  <c r="L124" i="1" s="1"/>
  <c r="K123" i="1"/>
  <c r="L123" i="1" s="1"/>
  <c r="K122" i="1"/>
  <c r="L122" i="1" s="1"/>
  <c r="K121" i="1"/>
  <c r="L121" i="1" s="1"/>
  <c r="K120" i="1"/>
  <c r="L120" i="1" s="1"/>
  <c r="K119" i="1"/>
  <c r="L119" i="1" s="1"/>
  <c r="K118" i="1"/>
  <c r="L118" i="1" s="1"/>
  <c r="K117" i="1"/>
  <c r="K116" i="1"/>
  <c r="L116" i="1" s="1"/>
  <c r="K115" i="1"/>
  <c r="L115" i="1" s="1"/>
  <c r="K114" i="1"/>
  <c r="S114" i="1" s="1"/>
  <c r="K113" i="1"/>
  <c r="K112" i="1"/>
  <c r="L112" i="1" s="1"/>
  <c r="K111" i="1"/>
  <c r="L111" i="1" s="1"/>
  <c r="K110" i="1"/>
  <c r="L110" i="1" s="1"/>
  <c r="K109" i="1"/>
  <c r="O109" i="1" s="1"/>
  <c r="P109" i="1" s="1"/>
  <c r="K108" i="1"/>
  <c r="L108" i="1" s="1"/>
  <c r="K107" i="1"/>
  <c r="L107" i="1" s="1"/>
  <c r="K106" i="1"/>
  <c r="S106" i="1" s="1"/>
  <c r="K105" i="1"/>
  <c r="L105" i="1" s="1"/>
  <c r="K104" i="1"/>
  <c r="L104" i="1" s="1"/>
  <c r="K103" i="1"/>
  <c r="L103" i="1" s="1"/>
  <c r="K102" i="1"/>
  <c r="L102" i="1" s="1"/>
  <c r="K101" i="1"/>
  <c r="L101" i="1" s="1"/>
  <c r="K100" i="1"/>
  <c r="L100" i="1" s="1"/>
  <c r="K99" i="1"/>
  <c r="L99" i="1" s="1"/>
  <c r="K98" i="1"/>
  <c r="L98" i="1" s="1"/>
  <c r="K97" i="1"/>
  <c r="K96" i="1"/>
  <c r="L96" i="1" s="1"/>
  <c r="K95" i="1"/>
  <c r="L95" i="1" s="1"/>
  <c r="K94" i="1"/>
  <c r="L94" i="1" s="1"/>
  <c r="K93" i="1"/>
  <c r="K92" i="1"/>
  <c r="L92" i="1" s="1"/>
  <c r="K91" i="1"/>
  <c r="L91" i="1" s="1"/>
  <c r="K90" i="1"/>
  <c r="L90" i="1" s="1"/>
  <c r="K89" i="1"/>
  <c r="K88" i="1"/>
  <c r="L88" i="1" s="1"/>
  <c r="K87" i="1"/>
  <c r="L87" i="1" s="1"/>
  <c r="K86" i="1"/>
  <c r="L86" i="1" s="1"/>
  <c r="K85" i="1"/>
  <c r="L85" i="1" s="1"/>
  <c r="K84" i="1"/>
  <c r="L84" i="1" s="1"/>
  <c r="K83" i="1"/>
  <c r="L83" i="1" s="1"/>
  <c r="K82" i="1"/>
  <c r="L82" i="1" s="1"/>
  <c r="K81" i="1"/>
  <c r="K80" i="1"/>
  <c r="L80" i="1" s="1"/>
  <c r="K79" i="1"/>
  <c r="L79" i="1" s="1"/>
  <c r="K78" i="1"/>
  <c r="L78" i="1" s="1"/>
  <c r="K77" i="1"/>
  <c r="K76" i="1"/>
  <c r="L76" i="1" s="1"/>
  <c r="K75" i="1"/>
  <c r="L75" i="1" s="1"/>
  <c r="K74" i="1"/>
  <c r="L74" i="1" s="1"/>
  <c r="K73" i="1"/>
  <c r="L73" i="1" s="1"/>
  <c r="K72" i="1"/>
  <c r="L72" i="1" s="1"/>
  <c r="K71" i="1"/>
  <c r="L71" i="1" s="1"/>
  <c r="K70" i="1"/>
  <c r="L70" i="1" s="1"/>
  <c r="K69" i="1"/>
  <c r="L69" i="1" s="1"/>
  <c r="K68" i="1"/>
  <c r="L68" i="1" s="1"/>
  <c r="K67" i="1"/>
  <c r="L67" i="1" s="1"/>
  <c r="K66" i="1"/>
  <c r="S66" i="1" s="1"/>
  <c r="T66" i="1" s="1"/>
  <c r="K65" i="1"/>
  <c r="K64" i="1"/>
  <c r="L64" i="1" s="1"/>
  <c r="K63" i="1"/>
  <c r="L63" i="1" s="1"/>
  <c r="K62" i="1"/>
  <c r="L62" i="1" s="1"/>
  <c r="K61" i="1"/>
  <c r="K60" i="1"/>
  <c r="L60" i="1" s="1"/>
  <c r="K59" i="1"/>
  <c r="L59" i="1" s="1"/>
  <c r="K58" i="1"/>
  <c r="S58" i="1" s="1"/>
  <c r="T58" i="1" s="1"/>
  <c r="K57" i="1"/>
  <c r="K56" i="1"/>
  <c r="L56" i="1" s="1"/>
  <c r="K55" i="1"/>
  <c r="L55" i="1" s="1"/>
  <c r="K54" i="1"/>
  <c r="L54" i="1" s="1"/>
  <c r="K53" i="1"/>
  <c r="K52" i="1"/>
  <c r="L52" i="1" s="1"/>
  <c r="K51" i="1"/>
  <c r="L51" i="1" s="1"/>
  <c r="K50" i="1"/>
  <c r="L50" i="1" s="1"/>
  <c r="K49" i="1"/>
  <c r="K48" i="1"/>
  <c r="L48" i="1" s="1"/>
  <c r="K47" i="1"/>
  <c r="L47" i="1" s="1"/>
  <c r="K46" i="1"/>
  <c r="L46" i="1" s="1"/>
  <c r="K45" i="1"/>
  <c r="K44" i="1"/>
  <c r="L44" i="1" s="1"/>
  <c r="K43" i="1"/>
  <c r="L43" i="1" s="1"/>
  <c r="K42" i="1"/>
  <c r="L42" i="1" s="1"/>
  <c r="K41" i="1"/>
  <c r="K40" i="1"/>
  <c r="L40" i="1" s="1"/>
  <c r="K39" i="1"/>
  <c r="L39" i="1" s="1"/>
  <c r="K38" i="1"/>
  <c r="L38" i="1" s="1"/>
  <c r="K37" i="1"/>
  <c r="K36" i="1"/>
  <c r="L36" i="1" s="1"/>
  <c r="K35" i="1"/>
  <c r="L35" i="1" s="1"/>
  <c r="K34" i="1"/>
  <c r="L34" i="1" s="1"/>
  <c r="K33" i="1"/>
  <c r="L33" i="1" s="1"/>
  <c r="K32" i="1"/>
  <c r="L32" i="1" s="1"/>
  <c r="K31" i="1"/>
  <c r="L31" i="1" s="1"/>
  <c r="K30" i="1"/>
  <c r="L30" i="1" s="1"/>
  <c r="K29" i="1"/>
  <c r="L29" i="1" s="1"/>
  <c r="K28" i="1"/>
  <c r="L28" i="1" s="1"/>
  <c r="K27" i="1"/>
  <c r="L27" i="1" s="1"/>
  <c r="K26" i="1"/>
  <c r="S26" i="1" s="1"/>
  <c r="K25" i="1"/>
  <c r="K24" i="1"/>
  <c r="L24" i="1" s="1"/>
  <c r="K23" i="1"/>
  <c r="L23" i="1" s="1"/>
  <c r="K22" i="1"/>
  <c r="L22" i="1" s="1"/>
  <c r="K21" i="1"/>
  <c r="K8" i="1"/>
  <c r="L8" i="1" s="1"/>
  <c r="S290" i="1"/>
  <c r="S282" i="1"/>
  <c r="T282" i="1" s="1"/>
  <c r="S274" i="1"/>
  <c r="T274" i="1" s="1"/>
  <c r="S266" i="1"/>
  <c r="S258" i="1"/>
  <c r="S250" i="1"/>
  <c r="S242" i="1"/>
  <c r="S234" i="1"/>
  <c r="S226" i="1"/>
  <c r="T226" i="1" s="1"/>
  <c r="S218" i="1"/>
  <c r="S210" i="1"/>
  <c r="T210" i="1" s="1"/>
  <c r="S202" i="1"/>
  <c r="S194" i="1"/>
  <c r="S186" i="1"/>
  <c r="S162" i="1"/>
  <c r="S154" i="1"/>
  <c r="S138" i="1"/>
  <c r="S122" i="1"/>
  <c r="S90" i="1"/>
  <c r="S74" i="1"/>
  <c r="S60" i="1"/>
  <c r="S34" i="1"/>
  <c r="S317" i="1"/>
  <c r="S296" i="1"/>
  <c r="T296" i="1" s="1"/>
  <c r="S295" i="1"/>
  <c r="T295" i="1" s="1"/>
  <c r="S294" i="1"/>
  <c r="T294" i="1" s="1"/>
  <c r="S292" i="1"/>
  <c r="S288" i="1"/>
  <c r="S284" i="1"/>
  <c r="S280" i="1"/>
  <c r="S279" i="1"/>
  <c r="S277" i="1"/>
  <c r="S276" i="1"/>
  <c r="S275" i="1"/>
  <c r="S272" i="1"/>
  <c r="S271" i="1"/>
  <c r="T271" i="1" s="1"/>
  <c r="S268" i="1"/>
  <c r="S267" i="1"/>
  <c r="T267" i="1" s="1"/>
  <c r="S264" i="1"/>
  <c r="S263" i="1"/>
  <c r="S260" i="1"/>
  <c r="S259" i="1"/>
  <c r="T259" i="1" s="1"/>
  <c r="S256" i="1"/>
  <c r="S255" i="1"/>
  <c r="T255" i="1" s="1"/>
  <c r="S252" i="1"/>
  <c r="S251" i="1"/>
  <c r="S248" i="1"/>
  <c r="S247" i="1"/>
  <c r="T247" i="1" s="1"/>
  <c r="S240" i="1"/>
  <c r="S239" i="1"/>
  <c r="S236" i="1"/>
  <c r="S235" i="1"/>
  <c r="T235" i="1" s="1"/>
  <c r="S232" i="1"/>
  <c r="S231" i="1"/>
  <c r="T231" i="1" s="1"/>
  <c r="S228" i="1"/>
  <c r="S227" i="1"/>
  <c r="S224" i="1"/>
  <c r="S223" i="1"/>
  <c r="T223" i="1" s="1"/>
  <c r="S222" i="1"/>
  <c r="S220" i="1"/>
  <c r="S219" i="1"/>
  <c r="T219" i="1" s="1"/>
  <c r="S216" i="1"/>
  <c r="T216" i="1" s="1"/>
  <c r="S215" i="1"/>
  <c r="S213" i="1"/>
  <c r="S212" i="1"/>
  <c r="S211" i="1"/>
  <c r="S208" i="1"/>
  <c r="T208" i="1" s="1"/>
  <c r="S207" i="1"/>
  <c r="S204" i="1"/>
  <c r="S203" i="1"/>
  <c r="T203" i="1" s="1"/>
  <c r="S200" i="1"/>
  <c r="T200" i="1" s="1"/>
  <c r="S199" i="1"/>
  <c r="S198" i="1"/>
  <c r="S197" i="1"/>
  <c r="S196" i="1"/>
  <c r="S192" i="1"/>
  <c r="S190" i="1"/>
  <c r="S188" i="1"/>
  <c r="S187" i="1"/>
  <c r="T187" i="1" s="1"/>
  <c r="S185" i="1"/>
  <c r="T185" i="1" s="1"/>
  <c r="S183" i="1"/>
  <c r="S182" i="1"/>
  <c r="S180" i="1"/>
  <c r="S179" i="1"/>
  <c r="T179" i="1" s="1"/>
  <c r="S176" i="1"/>
  <c r="S175" i="1"/>
  <c r="S174" i="1"/>
  <c r="S172" i="1"/>
  <c r="S171" i="1"/>
  <c r="T171" i="1" s="1"/>
  <c r="S169" i="1"/>
  <c r="T169" i="1" s="1"/>
  <c r="S168" i="1"/>
  <c r="T168" i="1" s="1"/>
  <c r="S167" i="1"/>
  <c r="T167" i="1" s="1"/>
  <c r="S166" i="1"/>
  <c r="S164" i="1"/>
  <c r="S163" i="1"/>
  <c r="S160" i="1"/>
  <c r="S159" i="1"/>
  <c r="S158" i="1"/>
  <c r="T158" i="1" s="1"/>
  <c r="S156" i="1"/>
  <c r="S152" i="1"/>
  <c r="T152" i="1" s="1"/>
  <c r="S151" i="1"/>
  <c r="S150" i="1"/>
  <c r="S149" i="1"/>
  <c r="T149" i="1" s="1"/>
  <c r="S148" i="1"/>
  <c r="S144" i="1"/>
  <c r="S143" i="1"/>
  <c r="S142" i="1"/>
  <c r="T142" i="1" s="1"/>
  <c r="S140" i="1"/>
  <c r="S139" i="1"/>
  <c r="T139" i="1" s="1"/>
  <c r="S137" i="1"/>
  <c r="S136" i="1"/>
  <c r="T136" i="1" s="1"/>
  <c r="S135" i="1"/>
  <c r="S134" i="1"/>
  <c r="S132" i="1"/>
  <c r="S128" i="1"/>
  <c r="S127" i="1"/>
  <c r="T127" i="1" s="1"/>
  <c r="S126" i="1"/>
  <c r="S124" i="1"/>
  <c r="S120" i="1"/>
  <c r="T120" i="1" s="1"/>
  <c r="S119" i="1"/>
  <c r="S118" i="1"/>
  <c r="S116" i="1"/>
  <c r="S115" i="1"/>
  <c r="T115" i="1" s="1"/>
  <c r="S112" i="1"/>
  <c r="T112" i="1" s="1"/>
  <c r="S108" i="1"/>
  <c r="S104" i="1"/>
  <c r="T104" i="1" s="1"/>
  <c r="S103" i="1"/>
  <c r="S102" i="1"/>
  <c r="S100" i="1"/>
  <c r="S99" i="1"/>
  <c r="S96" i="1"/>
  <c r="S95" i="1"/>
  <c r="T95" i="1" s="1"/>
  <c r="S94" i="1"/>
  <c r="S92" i="1"/>
  <c r="S88" i="1"/>
  <c r="S87" i="1"/>
  <c r="S86" i="1"/>
  <c r="S85" i="1"/>
  <c r="T85" i="1" s="1"/>
  <c r="S84" i="1"/>
  <c r="S80" i="1"/>
  <c r="S79" i="1"/>
  <c r="T79" i="1" s="1"/>
  <c r="S78" i="1"/>
  <c r="S76" i="1"/>
  <c r="S75" i="1"/>
  <c r="T75" i="1" s="1"/>
  <c r="S73" i="1"/>
  <c r="T73" i="1" s="1"/>
  <c r="S72" i="1"/>
  <c r="T72" i="1" s="1"/>
  <c r="S71" i="1"/>
  <c r="T71" i="1" s="1"/>
  <c r="S70" i="1"/>
  <c r="T70" i="1" s="1"/>
  <c r="S69" i="1"/>
  <c r="S68" i="1"/>
  <c r="S64" i="1"/>
  <c r="S63" i="1"/>
  <c r="S62" i="1"/>
  <c r="T62" i="1" s="1"/>
  <c r="S56" i="1"/>
  <c r="T56" i="1" s="1"/>
  <c r="S55" i="1"/>
  <c r="T55" i="1" s="1"/>
  <c r="S54" i="1"/>
  <c r="T54" i="1" s="1"/>
  <c r="S48" i="1"/>
  <c r="S47" i="1"/>
  <c r="S46" i="1"/>
  <c r="T46" i="1" s="1"/>
  <c r="S40" i="1"/>
  <c r="S39" i="1"/>
  <c r="T39" i="1" s="1"/>
  <c r="S38" i="1"/>
  <c r="T38" i="1" s="1"/>
  <c r="S36" i="1"/>
  <c r="S35" i="1"/>
  <c r="T35" i="1" s="1"/>
  <c r="S33" i="1"/>
  <c r="S32" i="1"/>
  <c r="T32" i="1" s="1"/>
  <c r="S31" i="1"/>
  <c r="T31" i="1" s="1"/>
  <c r="S30" i="1"/>
  <c r="S29" i="1"/>
  <c r="T29" i="1" s="1"/>
  <c r="S28" i="1"/>
  <c r="S23" i="1"/>
  <c r="T23" i="1" s="1"/>
  <c r="T318" i="1"/>
  <c r="T317" i="1"/>
  <c r="T316" i="1"/>
  <c r="S316" i="1"/>
  <c r="T279" i="1"/>
  <c r="T275" i="1"/>
  <c r="T264" i="1"/>
  <c r="T232" i="1"/>
  <c r="T207" i="1"/>
  <c r="T159" i="1"/>
  <c r="T126" i="1"/>
  <c r="T87" i="1"/>
  <c r="T63" i="1"/>
  <c r="T47" i="1"/>
  <c r="T30" i="1"/>
  <c r="O283" i="1"/>
  <c r="P283" i="1" s="1"/>
  <c r="O275" i="1"/>
  <c r="P275" i="1" s="1"/>
  <c r="O267" i="1"/>
  <c r="P267" i="1" s="1"/>
  <c r="O259" i="1"/>
  <c r="P259" i="1" s="1"/>
  <c r="O251" i="1"/>
  <c r="P251" i="1" s="1"/>
  <c r="O243" i="1"/>
  <c r="O235" i="1"/>
  <c r="P235" i="1" s="1"/>
  <c r="O227" i="1"/>
  <c r="P227" i="1" s="1"/>
  <c r="O219" i="1"/>
  <c r="P219" i="1" s="1"/>
  <c r="O211" i="1"/>
  <c r="O203" i="1"/>
  <c r="P203" i="1" s="1"/>
  <c r="O195" i="1"/>
  <c r="P195" i="1" s="1"/>
  <c r="O187" i="1"/>
  <c r="P187" i="1" s="1"/>
  <c r="O179" i="1"/>
  <c r="O171" i="1"/>
  <c r="O123" i="1"/>
  <c r="P123" i="1" s="1"/>
  <c r="O59" i="1"/>
  <c r="O8" i="1"/>
  <c r="O296" i="1"/>
  <c r="P296" i="1" s="1"/>
  <c r="O295" i="1"/>
  <c r="P295" i="1" s="1"/>
  <c r="O293" i="1"/>
  <c r="P293" i="1" s="1"/>
  <c r="O292" i="1"/>
  <c r="P292" i="1" s="1"/>
  <c r="O290" i="1"/>
  <c r="O288" i="1"/>
  <c r="P288" i="1" s="1"/>
  <c r="O287" i="1"/>
  <c r="P287" i="1" s="1"/>
  <c r="O285" i="1"/>
  <c r="P285" i="1" s="1"/>
  <c r="O284" i="1"/>
  <c r="O282" i="1"/>
  <c r="O280" i="1"/>
  <c r="P280" i="1" s="1"/>
  <c r="O279" i="1"/>
  <c r="P279" i="1" s="1"/>
  <c r="O277" i="1"/>
  <c r="P277" i="1" s="1"/>
  <c r="O276" i="1"/>
  <c r="P276" i="1" s="1"/>
  <c r="O274" i="1"/>
  <c r="O272" i="1"/>
  <c r="P272" i="1" s="1"/>
  <c r="O271" i="1"/>
  <c r="P271" i="1" s="1"/>
  <c r="O269" i="1"/>
  <c r="P269" i="1" s="1"/>
  <c r="O268" i="1"/>
  <c r="P268" i="1" s="1"/>
  <c r="O266" i="1"/>
  <c r="O265" i="1"/>
  <c r="O264" i="1"/>
  <c r="P264" i="1" s="1"/>
  <c r="O263" i="1"/>
  <c r="P263" i="1" s="1"/>
  <c r="O261" i="1"/>
  <c r="P261" i="1" s="1"/>
  <c r="O260" i="1"/>
  <c r="P260" i="1" s="1"/>
  <c r="O258" i="1"/>
  <c r="O256" i="1"/>
  <c r="P256" i="1" s="1"/>
  <c r="O255" i="1"/>
  <c r="P255" i="1" s="1"/>
  <c r="O254" i="1"/>
  <c r="P254" i="1" s="1"/>
  <c r="O253" i="1"/>
  <c r="P253" i="1" s="1"/>
  <c r="O252" i="1"/>
  <c r="P252" i="1" s="1"/>
  <c r="O250" i="1"/>
  <c r="O248" i="1"/>
  <c r="P248" i="1" s="1"/>
  <c r="O247" i="1"/>
  <c r="P247" i="1" s="1"/>
  <c r="O245" i="1"/>
  <c r="P245" i="1" s="1"/>
  <c r="O244" i="1"/>
  <c r="O242" i="1"/>
  <c r="O240" i="1"/>
  <c r="P240" i="1" s="1"/>
  <c r="O239" i="1"/>
  <c r="P239" i="1" s="1"/>
  <c r="O237" i="1"/>
  <c r="P237" i="1" s="1"/>
  <c r="O236" i="1"/>
  <c r="P236" i="1" s="1"/>
  <c r="O234" i="1"/>
  <c r="O232" i="1"/>
  <c r="O231" i="1"/>
  <c r="P231" i="1" s="1"/>
  <c r="O229" i="1"/>
  <c r="P229" i="1" s="1"/>
  <c r="O228" i="1"/>
  <c r="P228" i="1" s="1"/>
  <c r="O226" i="1"/>
  <c r="O224" i="1"/>
  <c r="O223" i="1"/>
  <c r="P223" i="1" s="1"/>
  <c r="O222" i="1"/>
  <c r="P222" i="1" s="1"/>
  <c r="O221" i="1"/>
  <c r="P221" i="1" s="1"/>
  <c r="O220" i="1"/>
  <c r="P220" i="1" s="1"/>
  <c r="O218" i="1"/>
  <c r="O216" i="1"/>
  <c r="P216" i="1" s="1"/>
  <c r="O215" i="1"/>
  <c r="P215" i="1" s="1"/>
  <c r="O213" i="1"/>
  <c r="P213" i="1" s="1"/>
  <c r="O212" i="1"/>
  <c r="O210" i="1"/>
  <c r="O208" i="1"/>
  <c r="P208" i="1" s="1"/>
  <c r="O207" i="1"/>
  <c r="P207" i="1" s="1"/>
  <c r="O205" i="1"/>
  <c r="P205" i="1" s="1"/>
  <c r="O204" i="1"/>
  <c r="P204" i="1" s="1"/>
  <c r="O202" i="1"/>
  <c r="O201" i="1"/>
  <c r="O200" i="1"/>
  <c r="P200" i="1" s="1"/>
  <c r="O199" i="1"/>
  <c r="P199" i="1" s="1"/>
  <c r="O197" i="1"/>
  <c r="O196" i="1"/>
  <c r="P196" i="1" s="1"/>
  <c r="O194" i="1"/>
  <c r="O192" i="1"/>
  <c r="P192" i="1" s="1"/>
  <c r="O191" i="1"/>
  <c r="P191" i="1" s="1"/>
  <c r="O190" i="1"/>
  <c r="P190" i="1" s="1"/>
  <c r="O189" i="1"/>
  <c r="P189" i="1" s="1"/>
  <c r="O188" i="1"/>
  <c r="P188" i="1" s="1"/>
  <c r="O186" i="1"/>
  <c r="O185" i="1"/>
  <c r="O183" i="1"/>
  <c r="P183" i="1" s="1"/>
  <c r="O182" i="1"/>
  <c r="O180" i="1"/>
  <c r="P180" i="1" s="1"/>
  <c r="O177" i="1"/>
  <c r="O176" i="1"/>
  <c r="P176" i="1" s="1"/>
  <c r="O175" i="1"/>
  <c r="P175" i="1" s="1"/>
  <c r="O174" i="1"/>
  <c r="P174" i="1" s="1"/>
  <c r="O172" i="1"/>
  <c r="O170" i="1"/>
  <c r="O169" i="1"/>
  <c r="O168" i="1"/>
  <c r="P168" i="1" s="1"/>
  <c r="O167" i="1"/>
  <c r="P167" i="1" s="1"/>
  <c r="O166" i="1"/>
  <c r="P166" i="1" s="1"/>
  <c r="O165" i="1"/>
  <c r="P165" i="1" s="1"/>
  <c r="O164" i="1"/>
  <c r="P164" i="1" s="1"/>
  <c r="O162" i="1"/>
  <c r="O161" i="1"/>
  <c r="O160" i="1"/>
  <c r="P160" i="1" s="1"/>
  <c r="O159" i="1"/>
  <c r="P159" i="1" s="1"/>
  <c r="O158" i="1"/>
  <c r="P158" i="1" s="1"/>
  <c r="O157" i="1"/>
  <c r="P157" i="1" s="1"/>
  <c r="O156" i="1"/>
  <c r="P156" i="1" s="1"/>
  <c r="O154" i="1"/>
  <c r="O153" i="1"/>
  <c r="O152" i="1"/>
  <c r="P152" i="1" s="1"/>
  <c r="O151" i="1"/>
  <c r="P151" i="1" s="1"/>
  <c r="O150" i="1"/>
  <c r="P150" i="1" s="1"/>
  <c r="O149" i="1"/>
  <c r="P149" i="1" s="1"/>
  <c r="O148" i="1"/>
  <c r="P148" i="1" s="1"/>
  <c r="O146" i="1"/>
  <c r="O145" i="1"/>
  <c r="O144" i="1"/>
  <c r="P144" i="1" s="1"/>
  <c r="O143" i="1"/>
  <c r="P143" i="1" s="1"/>
  <c r="O142" i="1"/>
  <c r="P142" i="1" s="1"/>
  <c r="O141" i="1"/>
  <c r="P141" i="1" s="1"/>
  <c r="O140" i="1"/>
  <c r="P140" i="1" s="1"/>
  <c r="O138" i="1"/>
  <c r="O137" i="1"/>
  <c r="O136" i="1"/>
  <c r="P136" i="1" s="1"/>
  <c r="O135" i="1"/>
  <c r="P135" i="1" s="1"/>
  <c r="O134" i="1"/>
  <c r="P134" i="1" s="1"/>
  <c r="O133" i="1"/>
  <c r="P133" i="1" s="1"/>
  <c r="O132" i="1"/>
  <c r="P132" i="1" s="1"/>
  <c r="O130" i="1"/>
  <c r="O129" i="1"/>
  <c r="O128" i="1"/>
  <c r="P128" i="1" s="1"/>
  <c r="O127" i="1"/>
  <c r="P127" i="1" s="1"/>
  <c r="O126" i="1"/>
  <c r="P126" i="1" s="1"/>
  <c r="O125" i="1"/>
  <c r="P125" i="1" s="1"/>
  <c r="O124" i="1"/>
  <c r="P124" i="1" s="1"/>
  <c r="O122" i="1"/>
  <c r="O121" i="1"/>
  <c r="O120" i="1"/>
  <c r="P120" i="1" s="1"/>
  <c r="O119" i="1"/>
  <c r="P119" i="1" s="1"/>
  <c r="O118" i="1"/>
  <c r="P118" i="1" s="1"/>
  <c r="O117" i="1"/>
  <c r="P117" i="1" s="1"/>
  <c r="O116" i="1"/>
  <c r="P116" i="1" s="1"/>
  <c r="O114" i="1"/>
  <c r="O113" i="1"/>
  <c r="O112" i="1"/>
  <c r="P112" i="1" s="1"/>
  <c r="O108" i="1"/>
  <c r="P108" i="1" s="1"/>
  <c r="O106" i="1"/>
  <c r="O105" i="1"/>
  <c r="O104" i="1"/>
  <c r="O103" i="1"/>
  <c r="P103" i="1" s="1"/>
  <c r="O102" i="1"/>
  <c r="P102" i="1" s="1"/>
  <c r="O101" i="1"/>
  <c r="P101" i="1" s="1"/>
  <c r="O100" i="1"/>
  <c r="P100" i="1" s="1"/>
  <c r="O98" i="1"/>
  <c r="O97" i="1"/>
  <c r="O96" i="1"/>
  <c r="P96" i="1" s="1"/>
  <c r="O95" i="1"/>
  <c r="P95" i="1" s="1"/>
  <c r="O94" i="1"/>
  <c r="P94" i="1" s="1"/>
  <c r="O93" i="1"/>
  <c r="P93" i="1" s="1"/>
  <c r="O92" i="1"/>
  <c r="P92" i="1" s="1"/>
  <c r="O90" i="1"/>
  <c r="O89" i="1"/>
  <c r="O88" i="1"/>
  <c r="P88" i="1" s="1"/>
  <c r="O87" i="1"/>
  <c r="P87" i="1" s="1"/>
  <c r="O86" i="1"/>
  <c r="P86" i="1" s="1"/>
  <c r="O85" i="1"/>
  <c r="P85" i="1" s="1"/>
  <c r="O84" i="1"/>
  <c r="P84" i="1" s="1"/>
  <c r="O82" i="1"/>
  <c r="O81" i="1"/>
  <c r="O80" i="1"/>
  <c r="P80" i="1" s="1"/>
  <c r="O79" i="1"/>
  <c r="P79" i="1" s="1"/>
  <c r="O78" i="1"/>
  <c r="P78" i="1" s="1"/>
  <c r="O77" i="1"/>
  <c r="P77" i="1" s="1"/>
  <c r="O76" i="1"/>
  <c r="P76" i="1" s="1"/>
  <c r="O74" i="1"/>
  <c r="O73" i="1"/>
  <c r="O72" i="1"/>
  <c r="P72" i="1" s="1"/>
  <c r="O71" i="1"/>
  <c r="P71" i="1" s="1"/>
  <c r="O70" i="1"/>
  <c r="P70" i="1" s="1"/>
  <c r="O69" i="1"/>
  <c r="P69" i="1" s="1"/>
  <c r="O68" i="1"/>
  <c r="P68" i="1" s="1"/>
  <c r="O66" i="1"/>
  <c r="O65" i="1"/>
  <c r="O64" i="1"/>
  <c r="P64" i="1" s="1"/>
  <c r="O63" i="1"/>
  <c r="P63" i="1" s="1"/>
  <c r="O62" i="1"/>
  <c r="P62" i="1" s="1"/>
  <c r="O61" i="1"/>
  <c r="P61" i="1" s="1"/>
  <c r="O60" i="1"/>
  <c r="P60" i="1" s="1"/>
  <c r="O58" i="1"/>
  <c r="O57" i="1"/>
  <c r="O56" i="1"/>
  <c r="P56" i="1" s="1"/>
  <c r="O55" i="1"/>
  <c r="P55" i="1" s="1"/>
  <c r="O54" i="1"/>
  <c r="P54" i="1" s="1"/>
  <c r="O53" i="1"/>
  <c r="P53" i="1" s="1"/>
  <c r="O52" i="1"/>
  <c r="P52" i="1" s="1"/>
  <c r="O50" i="1"/>
  <c r="O49" i="1"/>
  <c r="O48" i="1"/>
  <c r="P48" i="1" s="1"/>
  <c r="O47" i="1"/>
  <c r="P47" i="1" s="1"/>
  <c r="O46" i="1"/>
  <c r="P46" i="1" s="1"/>
  <c r="O45" i="1"/>
  <c r="P45" i="1" s="1"/>
  <c r="O42" i="1"/>
  <c r="O41" i="1"/>
  <c r="O40" i="1"/>
  <c r="P40" i="1" s="1"/>
  <c r="O39" i="1"/>
  <c r="P39" i="1" s="1"/>
  <c r="O38" i="1"/>
  <c r="P38" i="1" s="1"/>
  <c r="O37" i="1"/>
  <c r="P37" i="1" s="1"/>
  <c r="O36" i="1"/>
  <c r="P36" i="1" s="1"/>
  <c r="O34" i="1"/>
  <c r="O33" i="1"/>
  <c r="O32" i="1"/>
  <c r="P32" i="1" s="1"/>
  <c r="O31" i="1"/>
  <c r="P31" i="1" s="1"/>
  <c r="O30" i="1"/>
  <c r="P30" i="1" s="1"/>
  <c r="O29" i="1"/>
  <c r="P29" i="1" s="1"/>
  <c r="O28" i="1"/>
  <c r="P28" i="1" s="1"/>
  <c r="O26" i="1"/>
  <c r="O25" i="1"/>
  <c r="O23" i="1"/>
  <c r="O21" i="1"/>
  <c r="P21" i="1" s="1"/>
  <c r="T239" i="1" l="1"/>
  <c r="T280" i="1"/>
  <c r="T114" i="1"/>
  <c r="T288" i="1"/>
  <c r="T78" i="1"/>
  <c r="T143" i="1"/>
  <c r="T175" i="1"/>
  <c r="T224" i="1"/>
  <c r="T197" i="1"/>
  <c r="T88" i="1"/>
  <c r="T215" i="1"/>
  <c r="T248" i="1"/>
  <c r="T69" i="1"/>
  <c r="T176" i="1"/>
  <c r="T96" i="1"/>
  <c r="T191" i="1"/>
  <c r="O286" i="1"/>
  <c r="O67" i="1"/>
  <c r="O131" i="1"/>
  <c r="P131" i="1" s="1"/>
  <c r="S27" i="1"/>
  <c r="S51" i="1"/>
  <c r="S67" i="1"/>
  <c r="S278" i="1"/>
  <c r="L191" i="1"/>
  <c r="O184" i="1"/>
  <c r="P184" i="1" s="1"/>
  <c r="O214" i="1"/>
  <c r="P214" i="1" s="1"/>
  <c r="O246" i="1"/>
  <c r="P246" i="1" s="1"/>
  <c r="O75" i="1"/>
  <c r="O139" i="1"/>
  <c r="P139" i="1" s="1"/>
  <c r="T64" i="1"/>
  <c r="T222" i="1"/>
  <c r="S131" i="1"/>
  <c r="S238" i="1"/>
  <c r="O278" i="1"/>
  <c r="O83" i="1"/>
  <c r="P83" i="1" s="1"/>
  <c r="O147" i="1"/>
  <c r="P147" i="1" s="1"/>
  <c r="S91" i="1"/>
  <c r="S155" i="1"/>
  <c r="S214" i="1"/>
  <c r="S270" i="1"/>
  <c r="O206" i="1"/>
  <c r="P206" i="1" s="1"/>
  <c r="O238" i="1"/>
  <c r="P238" i="1" s="1"/>
  <c r="O27" i="1"/>
  <c r="O91" i="1"/>
  <c r="P91" i="1" s="1"/>
  <c r="O155" i="1"/>
  <c r="P155" i="1" s="1"/>
  <c r="T251" i="1"/>
  <c r="O198" i="1"/>
  <c r="P198" i="1" s="1"/>
  <c r="O270" i="1"/>
  <c r="P270" i="1" s="1"/>
  <c r="O35" i="1"/>
  <c r="O99" i="1"/>
  <c r="P99" i="1" s="1"/>
  <c r="O163" i="1"/>
  <c r="P163" i="1" s="1"/>
  <c r="S43" i="1"/>
  <c r="S59" i="1"/>
  <c r="S83" i="1"/>
  <c r="S107" i="1"/>
  <c r="S123" i="1"/>
  <c r="S147" i="1"/>
  <c r="S206" i="1"/>
  <c r="S230" i="1"/>
  <c r="S246" i="1"/>
  <c r="S286" i="1"/>
  <c r="O178" i="1"/>
  <c r="P178" i="1" s="1"/>
  <c r="O230" i="1"/>
  <c r="P230" i="1" s="1"/>
  <c r="O262" i="1"/>
  <c r="P262" i="1" s="1"/>
  <c r="O43" i="1"/>
  <c r="O107" i="1"/>
  <c r="P107" i="1" s="1"/>
  <c r="T48" i="1"/>
  <c r="S262" i="1"/>
  <c r="O294" i="1"/>
  <c r="P294" i="1" s="1"/>
  <c r="O51" i="1"/>
  <c r="O115" i="1"/>
  <c r="P115" i="1" s="1"/>
  <c r="T211" i="1"/>
  <c r="S184" i="1"/>
  <c r="S178" i="1"/>
  <c r="T178" i="1" s="1"/>
  <c r="S291" i="1"/>
  <c r="O291" i="1"/>
  <c r="P291" i="1" s="1"/>
  <c r="S287" i="1"/>
  <c r="S283" i="1"/>
  <c r="S254" i="1"/>
  <c r="T254" i="1" s="1"/>
  <c r="S244" i="1"/>
  <c r="S243" i="1"/>
  <c r="T198" i="1"/>
  <c r="S195" i="1"/>
  <c r="T195" i="1" s="1"/>
  <c r="O111" i="1"/>
  <c r="P111" i="1" s="1"/>
  <c r="S111" i="1"/>
  <c r="O110" i="1"/>
  <c r="P110" i="1" s="1"/>
  <c r="S110" i="1"/>
  <c r="O44" i="1"/>
  <c r="P44" i="1" s="1"/>
  <c r="S44" i="1"/>
  <c r="O22" i="1"/>
  <c r="P22" i="1" s="1"/>
  <c r="O24" i="1"/>
  <c r="P24" i="1" s="1"/>
  <c r="S24" i="1"/>
  <c r="T24" i="1" s="1"/>
  <c r="S22" i="1"/>
  <c r="S193" i="1"/>
  <c r="L193" i="1"/>
  <c r="S217" i="1"/>
  <c r="T217" i="1" s="1"/>
  <c r="L217" i="1"/>
  <c r="S265" i="1"/>
  <c r="T265" i="1" s="1"/>
  <c r="L265" i="1"/>
  <c r="O193" i="1"/>
  <c r="P193" i="1" s="1"/>
  <c r="O249" i="1"/>
  <c r="P249" i="1" s="1"/>
  <c r="T33" i="1"/>
  <c r="T103" i="1"/>
  <c r="T119" i="1"/>
  <c r="T213" i="1"/>
  <c r="T240" i="1"/>
  <c r="S105" i="1"/>
  <c r="L241" i="1"/>
  <c r="S241" i="1"/>
  <c r="S281" i="1"/>
  <c r="L281" i="1"/>
  <c r="S181" i="1"/>
  <c r="T181" i="1" s="1"/>
  <c r="L181" i="1"/>
  <c r="O241" i="1"/>
  <c r="P241" i="1" s="1"/>
  <c r="T160" i="1"/>
  <c r="S25" i="1"/>
  <c r="L25" i="1"/>
  <c r="S41" i="1"/>
  <c r="L41" i="1"/>
  <c r="S49" i="1"/>
  <c r="L49" i="1"/>
  <c r="L57" i="1"/>
  <c r="S57" i="1"/>
  <c r="S65" i="1"/>
  <c r="L65" i="1"/>
  <c r="S81" i="1"/>
  <c r="L81" i="1"/>
  <c r="S89" i="1"/>
  <c r="L89" i="1"/>
  <c r="S97" i="1"/>
  <c r="L97" i="1"/>
  <c r="L113" i="1"/>
  <c r="S113" i="1"/>
  <c r="S129" i="1"/>
  <c r="L129" i="1"/>
  <c r="S145" i="1"/>
  <c r="L145" i="1"/>
  <c r="S153" i="1"/>
  <c r="L153" i="1"/>
  <c r="S161" i="1"/>
  <c r="L161" i="1"/>
  <c r="S189" i="1"/>
  <c r="L189" i="1"/>
  <c r="S257" i="1"/>
  <c r="L257" i="1"/>
  <c r="O257" i="1"/>
  <c r="P257" i="1" s="1"/>
  <c r="T137" i="1"/>
  <c r="S165" i="1"/>
  <c r="L177" i="1"/>
  <c r="S177" i="1"/>
  <c r="L205" i="1"/>
  <c r="S205" i="1"/>
  <c r="S221" i="1"/>
  <c r="L221" i="1"/>
  <c r="S229" i="1"/>
  <c r="L229" i="1"/>
  <c r="S237" i="1"/>
  <c r="L237" i="1"/>
  <c r="S245" i="1"/>
  <c r="L245" i="1"/>
  <c r="S253" i="1"/>
  <c r="L253" i="1"/>
  <c r="S261" i="1"/>
  <c r="L261" i="1"/>
  <c r="L269" i="1"/>
  <c r="S269" i="1"/>
  <c r="S285" i="1"/>
  <c r="L285" i="1"/>
  <c r="S293" i="1"/>
  <c r="L293" i="1"/>
  <c r="S173" i="1"/>
  <c r="L173" i="1"/>
  <c r="S225" i="1"/>
  <c r="L225" i="1"/>
  <c r="S273" i="1"/>
  <c r="L273" i="1"/>
  <c r="O225" i="1"/>
  <c r="T94" i="1"/>
  <c r="T151" i="1"/>
  <c r="T192" i="1"/>
  <c r="S121" i="1"/>
  <c r="S133" i="1"/>
  <c r="O181" i="1"/>
  <c r="P181" i="1" s="1"/>
  <c r="O217" i="1"/>
  <c r="O281" i="1"/>
  <c r="P281" i="1" s="1"/>
  <c r="T286" i="1"/>
  <c r="S101" i="1"/>
  <c r="S209" i="1"/>
  <c r="L209" i="1"/>
  <c r="S233" i="1"/>
  <c r="L233" i="1"/>
  <c r="S289" i="1"/>
  <c r="L289" i="1"/>
  <c r="O173" i="1"/>
  <c r="P173" i="1" s="1"/>
  <c r="O209" i="1"/>
  <c r="O273" i="1"/>
  <c r="P273" i="1" s="1"/>
  <c r="T183" i="1"/>
  <c r="T277" i="1"/>
  <c r="S201" i="1"/>
  <c r="S249" i="1"/>
  <c r="S21" i="1"/>
  <c r="L21" i="1"/>
  <c r="L37" i="1"/>
  <c r="S37" i="1"/>
  <c r="S45" i="1"/>
  <c r="L45" i="1"/>
  <c r="S53" i="1"/>
  <c r="L53" i="1"/>
  <c r="S61" i="1"/>
  <c r="L61" i="1"/>
  <c r="L77" i="1"/>
  <c r="S77" i="1"/>
  <c r="S93" i="1"/>
  <c r="L93" i="1"/>
  <c r="S109" i="1"/>
  <c r="L109" i="1"/>
  <c r="S117" i="1"/>
  <c r="T117" i="1" s="1"/>
  <c r="L117" i="1"/>
  <c r="S125" i="1"/>
  <c r="L125" i="1"/>
  <c r="L141" i="1"/>
  <c r="S141" i="1"/>
  <c r="S157" i="1"/>
  <c r="L157" i="1"/>
  <c r="S42" i="1"/>
  <c r="S82" i="1"/>
  <c r="T82" i="1" s="1"/>
  <c r="S146" i="1"/>
  <c r="S50" i="1"/>
  <c r="S98" i="1"/>
  <c r="L26" i="1"/>
  <c r="L58" i="1"/>
  <c r="L66" i="1"/>
  <c r="L106" i="1"/>
  <c r="L114" i="1"/>
  <c r="L130" i="1"/>
  <c r="L170" i="1"/>
  <c r="S52" i="1"/>
  <c r="T52" i="1" s="1"/>
  <c r="S8" i="1"/>
  <c r="T40" i="1"/>
  <c r="T99" i="1"/>
  <c r="T163" i="1"/>
  <c r="T199" i="1"/>
  <c r="T272" i="1"/>
  <c r="T128" i="1"/>
  <c r="T190" i="1"/>
  <c r="T256" i="1"/>
  <c r="T80" i="1"/>
  <c r="T144" i="1"/>
  <c r="T263" i="1"/>
  <c r="T135" i="1"/>
  <c r="T227" i="1"/>
  <c r="T118" i="1"/>
  <c r="T74" i="1"/>
  <c r="T130" i="1"/>
  <c r="T170" i="1"/>
  <c r="T290" i="1"/>
  <c r="T86" i="1"/>
  <c r="T150" i="1"/>
  <c r="T138" i="1"/>
  <c r="T166" i="1"/>
  <c r="T34" i="1"/>
  <c r="T106" i="1"/>
  <c r="T250" i="1"/>
  <c r="T26" i="1"/>
  <c r="T162" i="1"/>
  <c r="T202" i="1"/>
  <c r="T242" i="1"/>
  <c r="T134" i="1"/>
  <c r="T218" i="1"/>
  <c r="T122" i="1"/>
  <c r="T154" i="1"/>
  <c r="T194" i="1"/>
  <c r="T174" i="1"/>
  <c r="T238" i="1"/>
  <c r="T258" i="1"/>
  <c r="T90" i="1"/>
  <c r="T186" i="1"/>
  <c r="T234" i="1"/>
  <c r="T266" i="1"/>
  <c r="T182" i="1"/>
  <c r="T102" i="1"/>
  <c r="T84" i="1"/>
  <c r="T116" i="1"/>
  <c r="T148" i="1"/>
  <c r="T180" i="1"/>
  <c r="T212" i="1"/>
  <c r="T244" i="1"/>
  <c r="T268" i="1"/>
  <c r="T284" i="1"/>
  <c r="T28" i="1"/>
  <c r="T36" i="1"/>
  <c r="T60" i="1"/>
  <c r="T68" i="1"/>
  <c r="T76" i="1"/>
  <c r="T92" i="1"/>
  <c r="T100" i="1"/>
  <c r="T108" i="1"/>
  <c r="T124" i="1"/>
  <c r="T132" i="1"/>
  <c r="T140" i="1"/>
  <c r="T156" i="1"/>
  <c r="T164" i="1"/>
  <c r="T172" i="1"/>
  <c r="T188" i="1"/>
  <c r="T196" i="1"/>
  <c r="T204" i="1"/>
  <c r="T220" i="1"/>
  <c r="T228" i="1"/>
  <c r="T236" i="1"/>
  <c r="T252" i="1"/>
  <c r="T260" i="1"/>
  <c r="T276" i="1"/>
  <c r="T292" i="1"/>
  <c r="P284" i="1"/>
  <c r="P286" i="1"/>
  <c r="P278" i="1"/>
  <c r="P243" i="1"/>
  <c r="P244" i="1"/>
  <c r="P232" i="1"/>
  <c r="P224" i="1"/>
  <c r="P211" i="1"/>
  <c r="P212" i="1"/>
  <c r="P197" i="1"/>
  <c r="P171" i="1"/>
  <c r="P179" i="1"/>
  <c r="P172" i="1"/>
  <c r="P182" i="1"/>
  <c r="P104" i="1"/>
  <c r="P23" i="1"/>
  <c r="P25" i="1"/>
  <c r="P33" i="1"/>
  <c r="P41" i="1"/>
  <c r="P49" i="1"/>
  <c r="P57" i="1"/>
  <c r="P65" i="1"/>
  <c r="P73" i="1"/>
  <c r="P81" i="1"/>
  <c r="P89" i="1"/>
  <c r="P97" i="1"/>
  <c r="P105" i="1"/>
  <c r="P113" i="1"/>
  <c r="P121" i="1"/>
  <c r="P129" i="1"/>
  <c r="P137" i="1"/>
  <c r="P145" i="1"/>
  <c r="P153" i="1"/>
  <c r="P161" i="1"/>
  <c r="P169" i="1"/>
  <c r="P177" i="1"/>
  <c r="P185" i="1"/>
  <c r="P201" i="1"/>
  <c r="P209" i="1"/>
  <c r="P217" i="1"/>
  <c r="P225" i="1"/>
  <c r="P233" i="1"/>
  <c r="P265" i="1"/>
  <c r="P26" i="1"/>
  <c r="P34" i="1"/>
  <c r="P42" i="1"/>
  <c r="P50" i="1"/>
  <c r="P58" i="1"/>
  <c r="P66" i="1"/>
  <c r="P74" i="1"/>
  <c r="P82" i="1"/>
  <c r="P90" i="1"/>
  <c r="P98" i="1"/>
  <c r="P106" i="1"/>
  <c r="P114" i="1"/>
  <c r="P122" i="1"/>
  <c r="P130" i="1"/>
  <c r="P138" i="1"/>
  <c r="P146" i="1"/>
  <c r="P154" i="1"/>
  <c r="P162" i="1"/>
  <c r="P170" i="1"/>
  <c r="P186" i="1"/>
  <c r="P194" i="1"/>
  <c r="P202" i="1"/>
  <c r="P210" i="1"/>
  <c r="P218" i="1"/>
  <c r="P226" i="1"/>
  <c r="P234" i="1"/>
  <c r="P242" i="1"/>
  <c r="P250" i="1"/>
  <c r="P258" i="1"/>
  <c r="P266" i="1"/>
  <c r="P274" i="1"/>
  <c r="P282" i="1"/>
  <c r="P290" i="1"/>
  <c r="P27" i="1"/>
  <c r="P35" i="1"/>
  <c r="P43" i="1"/>
  <c r="P51" i="1"/>
  <c r="P59" i="1"/>
  <c r="P67" i="1"/>
  <c r="P75" i="1"/>
  <c r="P8" i="1"/>
  <c r="T44" i="1" l="1"/>
  <c r="T110" i="1"/>
  <c r="T83" i="1"/>
  <c r="T230" i="1"/>
  <c r="T43" i="1"/>
  <c r="T214" i="1"/>
  <c r="T206" i="1"/>
  <c r="T89" i="1"/>
  <c r="T27" i="1"/>
  <c r="T153" i="1"/>
  <c r="T147" i="1"/>
  <c r="T123" i="1"/>
  <c r="T262" i="1"/>
  <c r="T107" i="1"/>
  <c r="T270" i="1"/>
  <c r="T51" i="1"/>
  <c r="T131" i="1"/>
  <c r="T246" i="1"/>
  <c r="T59" i="1"/>
  <c r="T155" i="1"/>
  <c r="T278" i="1"/>
  <c r="T184" i="1"/>
  <c r="T91" i="1"/>
  <c r="T67" i="1"/>
  <c r="T291" i="1"/>
  <c r="T287" i="1"/>
  <c r="T283" i="1"/>
  <c r="T243" i="1"/>
  <c r="T111" i="1"/>
  <c r="T42" i="1"/>
  <c r="T22" i="1"/>
  <c r="T25" i="1"/>
  <c r="T57" i="1"/>
  <c r="T146" i="1"/>
  <c r="T125" i="1"/>
  <c r="T233" i="1"/>
  <c r="T97" i="1"/>
  <c r="T98" i="1"/>
  <c r="T77" i="1"/>
  <c r="T293" i="1"/>
  <c r="T253" i="1"/>
  <c r="T221" i="1"/>
  <c r="T141" i="1"/>
  <c r="T45" i="1"/>
  <c r="T61" i="1"/>
  <c r="T21" i="1"/>
  <c r="T209" i="1"/>
  <c r="T133" i="1"/>
  <c r="T205" i="1"/>
  <c r="T257" i="1"/>
  <c r="T145" i="1"/>
  <c r="T49" i="1"/>
  <c r="T281" i="1"/>
  <c r="T93" i="1"/>
  <c r="T289" i="1"/>
  <c r="T165" i="1"/>
  <c r="T193" i="1"/>
  <c r="T50" i="1"/>
  <c r="T37" i="1"/>
  <c r="T261" i="1"/>
  <c r="T249" i="1"/>
  <c r="T101" i="1"/>
  <c r="T121" i="1"/>
  <c r="T273" i="1"/>
  <c r="T285" i="1"/>
  <c r="T245" i="1"/>
  <c r="T241" i="1"/>
  <c r="T161" i="1"/>
  <c r="T65" i="1"/>
  <c r="T173" i="1"/>
  <c r="T229" i="1"/>
  <c r="T157" i="1"/>
  <c r="T109" i="1"/>
  <c r="T53" i="1"/>
  <c r="T201" i="1"/>
  <c r="T269" i="1"/>
  <c r="T177" i="1"/>
  <c r="T189" i="1"/>
  <c r="T129" i="1"/>
  <c r="T81" i="1"/>
  <c r="T41" i="1"/>
  <c r="T225" i="1"/>
  <c r="T237" i="1"/>
  <c r="T113" i="1"/>
  <c r="T105" i="1"/>
  <c r="T8" i="1"/>
  <c r="O317" i="1" l="1"/>
  <c r="I25" i="24" l="1"/>
  <c r="M25" i="24" l="1"/>
  <c r="J25" i="24"/>
  <c r="N25" i="24" l="1"/>
  <c r="K9" i="1"/>
  <c r="S9" i="1" s="1"/>
  <c r="T9" i="1" l="1"/>
  <c r="O9" i="1"/>
  <c r="P9" i="1" s="1"/>
  <c r="L9" i="1"/>
  <c r="K306" i="1" l="1"/>
  <c r="S306" i="1" l="1"/>
  <c r="O306" i="1"/>
  <c r="P306" i="1" s="1"/>
  <c r="L306" i="1"/>
  <c r="T306" i="1" l="1"/>
  <c r="I23" i="24"/>
  <c r="I21" i="24"/>
  <c r="I14" i="24"/>
  <c r="I12" i="24"/>
  <c r="I30" i="24"/>
  <c r="I29" i="24"/>
  <c r="I28" i="24"/>
  <c r="I27" i="24"/>
  <c r="I26" i="24"/>
  <c r="I24" i="24"/>
  <c r="I22" i="24"/>
  <c r="I20" i="24"/>
  <c r="I19" i="24"/>
  <c r="I18" i="24"/>
  <c r="I17" i="24"/>
  <c r="I16" i="24"/>
  <c r="I15" i="24"/>
  <c r="I13" i="24"/>
  <c r="I11" i="24"/>
  <c r="I10" i="24"/>
  <c r="I9" i="24"/>
  <c r="I8" i="24"/>
  <c r="M12" i="24" l="1"/>
  <c r="M14" i="24"/>
  <c r="M21" i="24"/>
  <c r="M20" i="24"/>
  <c r="M13" i="24"/>
  <c r="M26" i="24"/>
  <c r="M23" i="24"/>
  <c r="M11" i="24"/>
  <c r="M24" i="24"/>
  <c r="M16" i="24"/>
  <c r="M17" i="24"/>
  <c r="M28" i="24"/>
  <c r="M10" i="24"/>
  <c r="M22" i="24"/>
  <c r="M15" i="24"/>
  <c r="M27" i="24"/>
  <c r="M8" i="24"/>
  <c r="M18" i="24"/>
  <c r="M29" i="24"/>
  <c r="M9" i="24"/>
  <c r="M19" i="24"/>
  <c r="M30" i="24"/>
  <c r="N8" i="24"/>
  <c r="J8" i="24"/>
  <c r="J12" i="24"/>
  <c r="J17" i="24"/>
  <c r="J9" i="24"/>
  <c r="J10" i="24"/>
  <c r="J20" i="24"/>
  <c r="J11" i="24"/>
  <c r="J22" i="24"/>
  <c r="J14" i="24"/>
  <c r="J18" i="24"/>
  <c r="J19" i="24"/>
  <c r="J24" i="24"/>
  <c r="J21" i="24"/>
  <c r="J28" i="24"/>
  <c r="J26" i="24"/>
  <c r="J23" i="24"/>
  <c r="J13" i="24"/>
  <c r="J15" i="24"/>
  <c r="J29" i="24"/>
  <c r="J30" i="24"/>
  <c r="J16" i="24"/>
  <c r="J27" i="24"/>
  <c r="N20" i="24" l="1"/>
  <c r="N11" i="24"/>
  <c r="N10" i="24"/>
  <c r="N12" i="24"/>
  <c r="N18" i="24"/>
  <c r="N19" i="24"/>
  <c r="N27" i="24"/>
  <c r="N30" i="24"/>
  <c r="N16" i="24"/>
  <c r="N29" i="24"/>
  <c r="N21" i="24"/>
  <c r="N14" i="24"/>
  <c r="N9" i="24"/>
  <c r="N28" i="24"/>
  <c r="N15" i="24"/>
  <c r="N23" i="24"/>
  <c r="N24" i="24"/>
  <c r="N22" i="24"/>
  <c r="N17" i="24"/>
  <c r="N13" i="24"/>
  <c r="N26" i="24"/>
  <c r="K11" i="1" l="1"/>
  <c r="S11" i="1" l="1"/>
  <c r="O11" i="1"/>
  <c r="P11" i="1" s="1"/>
  <c r="L11" i="1"/>
  <c r="T11" i="1" l="1"/>
  <c r="K318" i="1"/>
  <c r="S318" i="1" s="1"/>
  <c r="O318" i="1" l="1"/>
  <c r="K316" i="1" l="1"/>
  <c r="K313" i="1"/>
  <c r="K312" i="1"/>
  <c r="K311" i="1"/>
  <c r="K310" i="1"/>
  <c r="K309" i="1"/>
  <c r="K308" i="1"/>
  <c r="K307" i="1"/>
  <c r="K305" i="1"/>
  <c r="K304" i="1"/>
  <c r="K303" i="1"/>
  <c r="K302" i="1"/>
  <c r="K301" i="1"/>
  <c r="K300" i="1"/>
  <c r="K299" i="1"/>
  <c r="K298" i="1"/>
  <c r="K297" i="1"/>
  <c r="K20" i="1"/>
  <c r="K19" i="1"/>
  <c r="K18" i="1"/>
  <c r="K17" i="1"/>
  <c r="K16" i="1"/>
  <c r="K15" i="1"/>
  <c r="K14" i="1"/>
  <c r="K13" i="1"/>
  <c r="K12" i="1"/>
  <c r="K10" i="1"/>
  <c r="S298" i="1" l="1"/>
  <c r="O298" i="1"/>
  <c r="P298" i="1" s="1"/>
  <c r="O299" i="1"/>
  <c r="P299" i="1" s="1"/>
  <c r="S299" i="1"/>
  <c r="S300" i="1"/>
  <c r="O300" i="1"/>
  <c r="P300" i="1" s="1"/>
  <c r="S309" i="1"/>
  <c r="O309" i="1"/>
  <c r="P309" i="1" s="1"/>
  <c r="S308" i="1"/>
  <c r="O308" i="1"/>
  <c r="P308" i="1" s="1"/>
  <c r="O16" i="1"/>
  <c r="P16" i="1" s="1"/>
  <c r="S16" i="1"/>
  <c r="O17" i="1"/>
  <c r="P17" i="1" s="1"/>
  <c r="S17" i="1"/>
  <c r="S301" i="1"/>
  <c r="O301" i="1"/>
  <c r="P301" i="1" s="1"/>
  <c r="S310" i="1"/>
  <c r="O310" i="1"/>
  <c r="P310" i="1" s="1"/>
  <c r="S18" i="1"/>
  <c r="O18" i="1"/>
  <c r="P18" i="1" s="1"/>
  <c r="S311" i="1"/>
  <c r="O311" i="1"/>
  <c r="P311" i="1" s="1"/>
  <c r="S302" i="1"/>
  <c r="O302" i="1"/>
  <c r="P302" i="1" s="1"/>
  <c r="S10" i="1"/>
  <c r="O10" i="1"/>
  <c r="P10" i="1" s="1"/>
  <c r="S19" i="1"/>
  <c r="O19" i="1"/>
  <c r="P19" i="1" s="1"/>
  <c r="O303" i="1"/>
  <c r="P303" i="1" s="1"/>
  <c r="S303" i="1"/>
  <c r="O312" i="1"/>
  <c r="P312" i="1" s="1"/>
  <c r="S312" i="1"/>
  <c r="O14" i="1"/>
  <c r="P14" i="1" s="1"/>
  <c r="S14" i="1"/>
  <c r="O15" i="1"/>
  <c r="P15" i="1" s="1"/>
  <c r="S15" i="1"/>
  <c r="S20" i="1"/>
  <c r="O20" i="1"/>
  <c r="P20" i="1" s="1"/>
  <c r="S304" i="1"/>
  <c r="O304" i="1"/>
  <c r="P304" i="1" s="1"/>
  <c r="O313" i="1"/>
  <c r="P313" i="1" s="1"/>
  <c r="S313" i="1"/>
  <c r="O307" i="1"/>
  <c r="P307" i="1" s="1"/>
  <c r="S307" i="1"/>
  <c r="O12" i="1"/>
  <c r="P12" i="1" s="1"/>
  <c r="S12" i="1"/>
  <c r="O13" i="1"/>
  <c r="P13" i="1" s="1"/>
  <c r="S13" i="1"/>
  <c r="S297" i="1"/>
  <c r="O297" i="1"/>
  <c r="P297" i="1" s="1"/>
  <c r="S305" i="1"/>
  <c r="O305" i="1"/>
  <c r="P305" i="1" s="1"/>
  <c r="L298" i="1"/>
  <c r="L14" i="1"/>
  <c r="L20" i="1"/>
  <c r="L10" i="1"/>
  <c r="L15" i="1"/>
  <c r="L302" i="1"/>
  <c r="L311" i="1"/>
  <c r="L307" i="1"/>
  <c r="L299" i="1"/>
  <c r="L308" i="1"/>
  <c r="L17" i="1"/>
  <c r="L303" i="1"/>
  <c r="L312" i="1"/>
  <c r="L19" i="1"/>
  <c r="L12" i="1"/>
  <c r="L13" i="1"/>
  <c r="L313" i="1"/>
  <c r="L297" i="1"/>
  <c r="L310" i="1"/>
  <c r="L300" i="1"/>
  <c r="L304" i="1"/>
  <c r="L309" i="1"/>
  <c r="L301" i="1"/>
  <c r="L18" i="1"/>
  <c r="L305" i="1"/>
  <c r="L16" i="1"/>
  <c r="T301" i="1" l="1"/>
  <c r="T13" i="1"/>
  <c r="T312" i="1"/>
  <c r="T12" i="1"/>
  <c r="T303" i="1"/>
  <c r="T20" i="1"/>
  <c r="T311" i="1"/>
  <c r="T300" i="1"/>
  <c r="T304" i="1"/>
  <c r="T307" i="1"/>
  <c r="T15" i="1"/>
  <c r="T16" i="1"/>
  <c r="T299" i="1"/>
  <c r="T309" i="1"/>
  <c r="T305" i="1"/>
  <c r="T19" i="1"/>
  <c r="T18" i="1"/>
  <c r="T17" i="1"/>
  <c r="T313" i="1"/>
  <c r="T14" i="1"/>
  <c r="T302" i="1"/>
  <c r="T297" i="1"/>
  <c r="T10" i="1"/>
  <c r="T310" i="1"/>
  <c r="T308" i="1"/>
  <c r="T298" i="1"/>
</calcChain>
</file>

<file path=xl/sharedStrings.xml><?xml version="1.0" encoding="utf-8"?>
<sst xmlns="http://schemas.openxmlformats.org/spreadsheetml/2006/main" count="2744" uniqueCount="608">
  <si>
    <t>Model</t>
  </si>
  <si>
    <t>Status</t>
  </si>
  <si>
    <t>Description</t>
  </si>
  <si>
    <t>MSRP</t>
  </si>
  <si>
    <t>MAP</t>
  </si>
  <si>
    <t>NEW</t>
  </si>
  <si>
    <t>LFC22770ST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</si>
  <si>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</si>
  <si>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</si>
  <si>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</si>
  <si>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</si>
  <si>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</si>
  <si>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</si>
  <si>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</si>
  <si>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</si>
  <si>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LSE4613ST</t>
  </si>
  <si>
    <t>LSE4617ST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</si>
  <si>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</si>
  <si>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</si>
  <si>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</si>
  <si>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</si>
  <si>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</si>
  <si>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</si>
  <si>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</si>
  <si>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</si>
  <si>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</si>
  <si>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</si>
  <si>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</si>
  <si>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</si>
  <si>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</si>
  <si>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</si>
  <si>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WM1388HW</t>
  </si>
  <si>
    <t>WM8100HVA</t>
  </si>
  <si>
    <t>WD100CW</t>
  </si>
  <si>
    <t>WD100CV</t>
  </si>
  <si>
    <t>WD200CV</t>
  </si>
  <si>
    <t>DLEX8100V</t>
  </si>
  <si>
    <t>DLGX8101V</t>
  </si>
  <si>
    <t>WDP4W</t>
  </si>
  <si>
    <t>WDP4V</t>
  </si>
  <si>
    <t>WDP5V</t>
  </si>
  <si>
    <t>KSTK1</t>
  </si>
  <si>
    <t>TSTK1</t>
  </si>
  <si>
    <t>KSTK2</t>
  </si>
  <si>
    <t>Elite</t>
  </si>
  <si>
    <t>LSCE365ST</t>
  </si>
  <si>
    <t>LSCE305ST</t>
  </si>
  <si>
    <t>LSCG307ST</t>
  </si>
  <si>
    <t>LSCG367ST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</si>
  <si>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</si>
  <si>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</si>
  <si>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</si>
  <si>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</si>
  <si>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</si>
  <si>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</si>
  <si>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</si>
  <si>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</si>
  <si>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</si>
  <si>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</si>
  <si>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</si>
  <si>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</si>
  <si>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</si>
  <si>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Promo
MAP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</si>
  <si>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</si>
  <si>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</si>
  <si>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</si>
  <si>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</si>
  <si>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</si>
  <si>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</si>
  <si>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</si>
  <si>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</si>
  <si>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</si>
  <si>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</si>
  <si>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</si>
  <si>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</si>
  <si>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</si>
  <si>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</si>
  <si>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</si>
  <si>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</si>
  <si>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2.3 CF / 24" Compact Front Load Washer</t>
  </si>
  <si>
    <t>7.3 CF / 30" Double Electric Range, ProBake Convection</t>
  </si>
  <si>
    <t>6.9 CF / 30" Double Gas Range, ProBake Convection</t>
  </si>
  <si>
    <t>6.3 CF / 30" Electric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</si>
  <si>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</si>
  <si>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</si>
  <si>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</si>
  <si>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</si>
  <si>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</si>
  <si>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</si>
  <si>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</si>
  <si>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</si>
  <si>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</si>
  <si>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LFDS22520S</t>
  </si>
  <si>
    <t>LDT7808BD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</si>
  <si>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</si>
  <si>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</si>
  <si>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</si>
  <si>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</si>
  <si>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</si>
  <si>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</si>
  <si>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</si>
  <si>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</si>
  <si>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</si>
  <si>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</si>
  <si>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</si>
  <si>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</si>
  <si>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</si>
  <si>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</si>
  <si>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</si>
  <si>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</si>
  <si>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</si>
  <si>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</si>
  <si>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</si>
  <si>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</si>
  <si>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</si>
  <si>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</si>
  <si>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</si>
  <si>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</si>
  <si>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</si>
  <si>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</si>
  <si>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</si>
  <si>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</si>
  <si>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</si>
  <si>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</si>
  <si>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</si>
  <si>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</si>
  <si>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</si>
  <si>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</si>
  <si>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</si>
  <si>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</si>
  <si>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</si>
  <si>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</si>
  <si>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</si>
  <si>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</si>
  <si>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LSSG3017ST</t>
  </si>
  <si>
    <t>S3WFBN</t>
  </si>
  <si>
    <t>LSHD3080ST</t>
  </si>
  <si>
    <t>LSHD3680ST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</si>
  <si>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</si>
  <si>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</si>
  <si>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</si>
  <si>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</si>
  <si>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</si>
  <si>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</si>
  <si>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</si>
  <si>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</si>
  <si>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</si>
  <si>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</si>
  <si>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</si>
  <si>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</si>
  <si>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</si>
  <si>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LFXC22596D</t>
  </si>
  <si>
    <t>LFXS26596D</t>
  </si>
  <si>
    <t>LRFVC2406S</t>
  </si>
  <si>
    <t>LRFVC2406D</t>
  </si>
  <si>
    <t>LRFVS3006S</t>
  </si>
  <si>
    <t>LRFVS3006D</t>
  </si>
  <si>
    <t>WD100CB</t>
  </si>
  <si>
    <t>WDP4B</t>
  </si>
  <si>
    <t>LSWC307ST</t>
  </si>
  <si>
    <t>LBNC15231V</t>
  </si>
  <si>
    <t>LFCS27596S</t>
  </si>
  <si>
    <t>LSFL301S</t>
  </si>
  <si>
    <t>Slide-In Filler Kit</t>
  </si>
  <si>
    <t>LP Conversion Kit for Gas Dryer</t>
  </si>
  <si>
    <t>LFCC23596S</t>
  </si>
  <si>
    <t>LRFXS2503S</t>
  </si>
  <si>
    <t>S3MFBN</t>
  </si>
  <si>
    <t>Net</t>
  </si>
  <si>
    <t>WM4500HBA</t>
  </si>
  <si>
    <t>LRFCS2503S</t>
  </si>
  <si>
    <t>Ice Maker Kit</t>
  </si>
  <si>
    <t>LMWS27626S</t>
  </si>
  <si>
    <t>27 CF 4-Door French Door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</si>
  <si>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</si>
  <si>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</si>
  <si>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</si>
  <si>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</si>
  <si>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</si>
  <si>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</si>
  <si>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</si>
  <si>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</si>
  <si>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</si>
  <si>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</si>
  <si>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</si>
  <si>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</si>
  <si>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</si>
  <si>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</si>
  <si>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</si>
  <si>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</si>
  <si>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</si>
  <si>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</si>
  <si>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</si>
  <si>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</si>
  <si>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</si>
  <si>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</si>
  <si>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</si>
  <si>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</si>
  <si>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</si>
  <si>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</si>
  <si>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</si>
  <si>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</si>
  <si>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</si>
  <si>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</si>
  <si>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</si>
  <si>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</si>
  <si>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</si>
  <si>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</si>
  <si>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</si>
  <si>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</si>
  <si>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</si>
  <si>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</si>
  <si>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</si>
  <si>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</si>
  <si>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</si>
  <si>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</si>
  <si>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</si>
  <si>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</si>
  <si>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</si>
  <si>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</si>
  <si>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</si>
  <si>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</si>
  <si>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</si>
  <si>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LSIS3018SS</t>
  </si>
  <si>
    <t>LSMC3086SS</t>
  </si>
  <si>
    <t>11 CF Top Mount, 24" Wide, Pocket Handles, Door Cooling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</si>
  <si>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</si>
  <si>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</si>
  <si>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</si>
  <si>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</si>
  <si>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</si>
  <si>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</si>
  <si>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</si>
  <si>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</si>
  <si>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</si>
  <si>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</si>
  <si>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</si>
  <si>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</si>
  <si>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</si>
  <si>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</si>
  <si>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24" Top Ctrl Dishwasher, 44 dBA, 3rd Rack, TrueSteam, ThinQ</t>
  </si>
  <si>
    <t>24" Top Ctrl Dishwasher, 42 dBA, 3rd Rack, QuadWash, TrueSteam, ThinQ</t>
  </si>
  <si>
    <t>2.3 CF / 24" Compact All-In-One Washer/Dryer, Ventless, ThinQ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</si>
  <si>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</si>
  <si>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</si>
  <si>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</si>
  <si>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</si>
  <si>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</si>
  <si>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</si>
  <si>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</si>
  <si>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</si>
  <si>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</si>
  <si>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</si>
  <si>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</si>
  <si>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</si>
  <si>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</si>
  <si>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</si>
  <si>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</si>
  <si>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</si>
  <si>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</si>
  <si>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</si>
  <si>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</si>
  <si>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</si>
  <si>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</si>
  <si>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</si>
  <si>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</si>
  <si>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</si>
  <si>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</si>
  <si>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</si>
  <si>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</si>
  <si>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</si>
  <si>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</si>
  <si>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</si>
  <si>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</si>
  <si>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</si>
  <si>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</si>
  <si>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</si>
  <si>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</si>
  <si>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</si>
  <si>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</si>
  <si>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</si>
  <si>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</si>
  <si>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</si>
  <si>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</si>
  <si>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</si>
  <si>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6.2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</si>
  <si>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</si>
  <si>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</si>
  <si>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</si>
  <si>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</si>
  <si>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</si>
  <si>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</si>
  <si>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</si>
  <si>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</si>
  <si>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</si>
  <si>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</si>
  <si>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LRFXS2503D</t>
  </si>
  <si>
    <t>LTCS20030S</t>
  </si>
  <si>
    <t>HCED3015D</t>
  </si>
  <si>
    <t>HCED3615D</t>
  </si>
  <si>
    <t>LDP6810SS</t>
  </si>
  <si>
    <t>LDP6810BD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</si>
  <si>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</si>
  <si>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</si>
  <si>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</si>
  <si>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</si>
  <si>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</si>
  <si>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</si>
  <si>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</si>
  <si>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</si>
  <si>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</si>
  <si>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</si>
  <si>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</si>
  <si>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</si>
  <si>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</si>
  <si>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</si>
  <si>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</si>
  <si>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</si>
  <si>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</si>
  <si>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</si>
  <si>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</si>
  <si>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</si>
  <si>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</si>
  <si>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</si>
  <si>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</si>
  <si>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</si>
  <si>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</si>
  <si>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</si>
  <si>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</si>
  <si>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</si>
  <si>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</si>
  <si>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</si>
  <si>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</si>
  <si>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</si>
  <si>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</si>
  <si>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</si>
  <si>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</si>
  <si>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</si>
  <si>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</si>
  <si>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</si>
  <si>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</si>
  <si>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</si>
  <si>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</si>
  <si>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</si>
  <si>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</si>
  <si>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</si>
  <si>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</si>
  <si>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</si>
  <si>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</si>
  <si>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</si>
  <si>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</si>
  <si>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</si>
  <si>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</si>
  <si>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</si>
  <si>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</si>
  <si>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</si>
  <si>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</si>
  <si>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</si>
  <si>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</si>
  <si>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</si>
  <si>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</si>
  <si>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</si>
  <si>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</si>
  <si>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</si>
  <si>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</si>
  <si>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</si>
  <si>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</si>
  <si>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</si>
  <si>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</si>
  <si>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</si>
  <si>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</si>
  <si>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</si>
  <si>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</si>
  <si>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</si>
  <si>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Front Control with Pocket Handle, 48 dB, Smart Wi-Fi, QuadWash™, Dynamic Dry®, ADA Compliant, Stainless Steel</t>
  </si>
  <si>
    <t>Front Control with Pocket Handle, 48 dB, QuadWash™, Dynamic Dry®, 3rd Rack, EasyRack™ Plus, Solid White</t>
  </si>
  <si>
    <t>Front Control with Pocket Handle, 48 dB, QuadWash™, Dynamic Dry®, 3rd Rack, EasyRack™ Plus, PrintProof™ Black Stainless Steel</t>
  </si>
  <si>
    <t>Front Control with Pocket Handle, 48 dB, QuadWash™, Dynamic Dry®, 3rd Rack, EasyRack™ Plus, PrintProof™ Stainless Steel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</si>
  <si>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</si>
  <si>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</si>
  <si>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</si>
  <si>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</si>
  <si>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</si>
  <si>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</si>
  <si>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</si>
  <si>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</si>
  <si>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</si>
  <si>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</si>
  <si>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</si>
  <si>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</si>
  <si>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</si>
  <si>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</si>
  <si>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</si>
  <si>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</si>
  <si>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</si>
  <si>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</si>
  <si>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</si>
  <si>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</si>
  <si>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</si>
  <si>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</si>
  <si>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</si>
  <si>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</si>
  <si>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</si>
  <si>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</si>
  <si>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</si>
  <si>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</si>
  <si>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</si>
  <si>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</si>
  <si>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</si>
  <si>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</si>
  <si>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</si>
  <si>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</si>
  <si>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EOL 3/31/21</t>
  </si>
  <si>
    <t>LMXC22626D</t>
  </si>
  <si>
    <t>LMXC22626S</t>
  </si>
  <si>
    <t>22 CF Counter Depth 4-Door French Door, Double Freezer</t>
  </si>
  <si>
    <t>LRFWS2906D</t>
  </si>
  <si>
    <t>LRFWS2906S</t>
  </si>
  <si>
    <t>29 CF  3 Door Refrigerator, Water Only Dispenser</t>
  </si>
  <si>
    <t>LRMVS2806D</t>
  </si>
  <si>
    <t>LRMVS2806S</t>
  </si>
  <si>
    <t>28 CF 4-Door French Door, InstaView DID, Double Freezer, Dual Ice w/ Craft Ice</t>
  </si>
  <si>
    <t>LRMXS2806D</t>
  </si>
  <si>
    <t>LRMXS2806S</t>
  </si>
  <si>
    <t>LRMXC2206D</t>
  </si>
  <si>
    <t>LRMXC2206S</t>
  </si>
  <si>
    <t>22 CF Counter-Depth 4-Door French Door, Double Freezer, Dual Ice Craft Ice</t>
  </si>
  <si>
    <t>28 CF 4-Door French Door, Double Freezer, Dual Ice w/ Craft Ice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</si>
  <si>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</si>
  <si>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</si>
  <si>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</si>
  <si>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</si>
  <si>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</si>
  <si>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</si>
  <si>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</si>
  <si>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</si>
  <si>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</si>
  <si>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27 cu.ft. SxS, InstaView Only, Dual Ice Maker with Craft Ice, PrintProof</t>
  </si>
  <si>
    <t>LRSDS2706D</t>
  </si>
  <si>
    <t>LRSDS2706S</t>
  </si>
  <si>
    <t>27 cu.ft. SxS, Door-in-Door, Dual Ice Maker with Craft Ice, PrintProof</t>
  </si>
  <si>
    <t>LRSXS2706B</t>
  </si>
  <si>
    <t>LRSXS2706S</t>
  </si>
  <si>
    <t>LRSXS2706V</t>
  </si>
  <si>
    <t>LRSXS2706W</t>
  </si>
  <si>
    <t>27 cu.ft. SxS, External Ice &amp; Water Dispenser, Smooth Black Finish</t>
  </si>
  <si>
    <t>27 cu.ft. SxS, External Ice &amp; Water Dispenser, Print Proof Stainless Steel</t>
  </si>
  <si>
    <t>27 cu.ft. SxS, External Ice &amp; Water Dispenser, Print Proof Stainless Look</t>
  </si>
  <si>
    <t>27 cu.ft. SxS, External Ice &amp; Water Dispenser, Smooth White Finish</t>
  </si>
  <si>
    <t>S3CW</t>
  </si>
  <si>
    <t>Clothes_Styler_Steam Closet - Metallic Charcoal</t>
  </si>
  <si>
    <t>LRTLS2403S</t>
  </si>
  <si>
    <t>24 cu.ft. Top Freezer, Internal Water Dispenser, Icemaker Ready, PrintProof Stainless Steel</t>
  </si>
  <si>
    <t>LRFWS2906V</t>
  </si>
  <si>
    <t xml:space="preserve">29 cu.ft.  3 Door Refrigerator, Water Only Dispenser, Stainless Steel </t>
  </si>
  <si>
    <t>LRSES2806S</t>
  </si>
  <si>
    <t>28 cu.ft. SxS, InstaView Only, PrintProof Stainless Steel</t>
  </si>
  <si>
    <t>LRSXC2306S</t>
  </si>
  <si>
    <t>LRSXC2306V</t>
  </si>
  <si>
    <t>22 cu.ft. SxS, Counter Depth, Ice &amp; Water, PrintProof Stainless Steel</t>
  </si>
  <si>
    <t>22 cu.ft. SxS, Counter Depth, Ice &amp; Water, PrintProof Stainless Look</t>
  </si>
  <si>
    <t>LRSOC2306D</t>
  </si>
  <si>
    <t>LRSOC2306S</t>
  </si>
  <si>
    <t>22 cu.ft. SxS, Counter Depth, InstaView Glass, Dual Ice Maker with Craft Ice, PrintProof Black Stainless Steel</t>
  </si>
  <si>
    <t>22 cu.ft. SxS, Counter Depth, InstaView Glass, Dual Ice Maker with Craft Ice, PrintProof Stainless Steel</t>
  </si>
  <si>
    <t>LDTS5552D</t>
  </si>
  <si>
    <t>LDTS5552S</t>
  </si>
  <si>
    <t>Top Control with Towel Bar, TrueSteam®, 46 dB, Smart Wi-Fi, QuadWash™, Dynamic Dry®, 3rd Rack, PrintProof™ Black Stainless Steel</t>
  </si>
  <si>
    <t>Top Control with Towel Bar, TrueSteam®, 46 dB, Smart Wi-Fi, QuadWash™, Dynamic Dry®, 3rd Rack, PrintProof™ Stainless Steel</t>
  </si>
  <si>
    <t>WT7150CW</t>
  </si>
  <si>
    <t>DLE7150W</t>
  </si>
  <si>
    <t>DLG7151W</t>
  </si>
  <si>
    <t>5.0 cu.ft. Ultra Large Capacity Top Load Washer, White</t>
  </si>
  <si>
    <t>7.3 cu.ft. Ultra Large High Efficiency Dryer™ , Electric, White</t>
  </si>
  <si>
    <t>7.3 cu.ft. Ultra Large High Efficiency Dryer™, Gas, White</t>
  </si>
  <si>
    <t>Jan '22 Launch</t>
  </si>
  <si>
    <t>SRFVC2416S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</si>
  <si>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</si>
  <si>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</si>
  <si>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</si>
  <si>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</si>
  <si>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</si>
  <si>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</si>
  <si>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</si>
  <si>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</si>
  <si>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</si>
  <si>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</si>
  <si>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</si>
  <si>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</si>
  <si>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</si>
  <si>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</si>
  <si>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LK75C</t>
  </si>
  <si>
    <t>Ice Maker Kit for LRTLS2403S</t>
  </si>
  <si>
    <t>LROFC0605V</t>
  </si>
  <si>
    <t>LRONC0705V</t>
  </si>
  <si>
    <t>7 cuft Single Door Refrigerator, 20" Width, Silver</t>
  </si>
  <si>
    <t>6 cuft Single Door Freezer, 20" Width, Silver</t>
  </si>
  <si>
    <t>24 cu.ft. 3 Door French Door, Counter Depth InstaView DID, Dual Ice: CraftIce™, Measure Fill, PrintProof Stainless Steel</t>
  </si>
  <si>
    <t>EOL 12/31/21</t>
  </si>
  <si>
    <t>Feb Launch</t>
  </si>
  <si>
    <t>LSDTS9882S</t>
  </si>
  <si>
    <t>LG STUDIO 30" Combi Wall Oven, 1.7/ 4.7 cu.ft. 7" LCD Touch-Screen Control, Instaview, Steam Sous Vide, Air Fry</t>
  </si>
  <si>
    <t xml:space="preserve">WCES6428F </t>
  </si>
  <si>
    <t>MZBZ1715D</t>
  </si>
  <si>
    <t>MZBZ1715S</t>
  </si>
  <si>
    <t>30" Turbo Cook Built-in Microwave, Black Stainless</t>
  </si>
  <si>
    <t>30" Turbo Cook Built-in Microwave, Stainless</t>
  </si>
  <si>
    <t>WT7405CV</t>
  </si>
  <si>
    <t>WT7405CW</t>
  </si>
  <si>
    <t>WT7400CV</t>
  </si>
  <si>
    <t>WT7400CW</t>
  </si>
  <si>
    <t>DLE7400VE</t>
  </si>
  <si>
    <t>DLG7401VE</t>
  </si>
  <si>
    <t>DLE7400WE</t>
  </si>
  <si>
    <t>DLG7401WE</t>
  </si>
  <si>
    <t>5.3 cu.ft. Mega Capacity Top Load Washer, Agitator, with TurboWash3D and Wi-Fi Connectivity, Graphite Steel</t>
  </si>
  <si>
    <t>5.3 cu.ft. Mega Capacity Top Load Washer, Agitator, with TurboWash3D and Wi-Fi Connectivity, White</t>
  </si>
  <si>
    <t>5.5 cu.ft. Mega Capacity Top Load Washer, Graphite Steel</t>
  </si>
  <si>
    <t>7.3 cu.ft. Ultra Large High Efficiency Elec Dryer™ LG EasyLoad™ Door, Graphite Steel</t>
  </si>
  <si>
    <t>7.3 cu.ft. Ultra Large High Efficiency Gas Dryer™ LG EasyLoad™ Door, Graphite Steel</t>
  </si>
  <si>
    <t>5.5 cu.ft. Mega Capacity Top Load Washer, White</t>
  </si>
  <si>
    <t>7.3 cu.ft. Ultra Large High Efficiency Elec Dryer™ LG EasyLoad™ Door, White</t>
  </si>
  <si>
    <t>7.3 cu.ft. Ultra Large High Efficiency Gas Dryer™ LG EasyLoad™ Door, White</t>
  </si>
  <si>
    <t>WT7900HWA</t>
  </si>
  <si>
    <t>DLEX7900WE</t>
  </si>
  <si>
    <t>DLGX7901WE</t>
  </si>
  <si>
    <t>5.4 cu.ft. Mega Capacity Top Load Washer with TurboWash™ Washer with Steam, Wi-Fi Enabled, White</t>
  </si>
  <si>
    <t>7.3 cu.ft. Ultra Large High Efficiency Electric SteamDryer™ LG EasyLoad™ Door, Wi-Fi Enabled,  White</t>
  </si>
  <si>
    <t>7.3 cu.ft. Ultra Large High Efficiency Gas SteamDryer™ LG EasyLoad™ Door, Wi-Fi Enabled,  White</t>
  </si>
  <si>
    <t>WT7155CW</t>
  </si>
  <si>
    <t>4.8 cu.ft. Ultra Large Capacity Top Load Washer, Agitator, White</t>
  </si>
  <si>
    <t>WM8900HBA</t>
  </si>
  <si>
    <t>DLEX8900B</t>
  </si>
  <si>
    <t>DLGX8901B</t>
  </si>
  <si>
    <t>5.2 cu.ft. Mega Capacity Front Load Washer with TurboWash™, Steam and Wi-Fi, AIDD, Black Steel</t>
  </si>
  <si>
    <t>9.0 cu.ft. Mega Capacity Electric Dryer with with Sensor Dry, Turbo Steam, Black Steel</t>
  </si>
  <si>
    <t>9.0 cu.ft. Mega Capacity Gas Dryer with with Sensor Dry, Turbo Steam, Black Steel</t>
  </si>
  <si>
    <t>UMRP</t>
  </si>
  <si>
    <t>10% off MAP/PMAP</t>
  </si>
  <si>
    <t>SUMMER SAVINGS</t>
  </si>
  <si>
    <t>LRONC0605V</t>
  </si>
  <si>
    <t>6 cu.ft. Single Door Refrigerator, Print Proof Silver</t>
  </si>
  <si>
    <t>LRTNC0705V</t>
  </si>
  <si>
    <t>7 cu. ft. Top Mount Refrigerator with Ice Tray and Pocket Handle Doors</t>
  </si>
  <si>
    <t>LRFLC2706D</t>
  </si>
  <si>
    <t>LRFLC2706S</t>
  </si>
  <si>
    <t>27 cu ft. 3 Door French Door Counter Depth with Internal Water Dispenser</t>
  </si>
  <si>
    <t>LRFGC2706D</t>
  </si>
  <si>
    <t>LRFGC2706S</t>
  </si>
  <si>
    <t>27 cu ft 3 Door French Door Counter Depth,InstaView® Edge to Edge Only</t>
  </si>
  <si>
    <t>LRFXS2513S</t>
  </si>
  <si>
    <t>25 cu ft. 3 Door French Door, 33' wide Craft Ice, Stainless Steel</t>
  </si>
  <si>
    <t>LRFOC2606D</t>
  </si>
  <si>
    <t>LRFOC2606S</t>
  </si>
  <si>
    <t>26 cu ft 3 Door French Door with InstaView® Edge to Edge Only</t>
  </si>
  <si>
    <t>LRMWS2906D</t>
  </si>
  <si>
    <t>LRMWS2906S</t>
  </si>
  <si>
    <t>29 cu ft. 4-Door French Door, External Water Double Freezer</t>
  </si>
  <si>
    <t>LRMXS3006S</t>
  </si>
  <si>
    <t>30 cu ft. 4-Door French Door, IW FullConvert™ with Craft Ice</t>
  </si>
  <si>
    <t>LDPS6762D</t>
  </si>
  <si>
    <t>LDPS6762S</t>
  </si>
  <si>
    <t>24" Top Control Dishwasher, Hidden Front Count Down Timer, 44dB</t>
  </si>
  <si>
    <t>LDTH7972D</t>
  </si>
  <si>
    <t>LDTH7972S</t>
  </si>
  <si>
    <t>LDPH7972D</t>
  </si>
  <si>
    <t>LDPH7972S</t>
  </si>
  <si>
    <t>24" Top Ctrl Dishwasher, 42 dB, Smart Wi-Fi,QuadWash Pro™, LED Tub</t>
  </si>
  <si>
    <t>24" Top Ctrl Dishwasher, 42 dB, Smart Wi-Fi, QuadWash Pro™, LED Tub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</si>
  <si>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</si>
  <si>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</si>
  <si>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</si>
  <si>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</si>
  <si>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</si>
  <si>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</si>
  <si>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LSDL6336D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</si>
  <si>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</si>
  <si>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</si>
  <si>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</si>
  <si>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</si>
  <si>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</si>
  <si>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</si>
  <si>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</si>
  <si>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</si>
  <si>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</si>
  <si>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</si>
  <si>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MVEL2125D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</si>
  <si>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</si>
  <si>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</si>
  <si>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</si>
  <si>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</si>
  <si>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</si>
  <si>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</si>
  <si>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</si>
  <si>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</si>
  <si>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WKEX200HRA</t>
  </si>
  <si>
    <t>WKGX201HRA</t>
  </si>
  <si>
    <t>WD200CB</t>
  </si>
  <si>
    <t>WDPS1B</t>
  </si>
  <si>
    <t>WDPS1W</t>
  </si>
  <si>
    <t>29" SideKick Pedestal Washer, 1CF, Slim DD mortor</t>
  </si>
  <si>
    <t>Short Pedestal</t>
  </si>
  <si>
    <t>AUGUST SAVINGS</t>
  </si>
  <si>
    <t>LABOR DAY</t>
  </si>
  <si>
    <t>Bonus
PA</t>
  </si>
  <si>
    <t>MEP
PA</t>
  </si>
  <si>
    <t>LABOR DAY EARLY START</t>
  </si>
  <si>
    <t>FALL SAVINGS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</si>
</sst>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</fonts>
  <fills count="12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</fills>
  <borders count="13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/>
      <top style="medium">
        <color rgb="FF00B050"/>
      </top>
      <bottom/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363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0" fontId="7" fillId="2" borderId="91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4" xfId="0" applyFont="1" applyBorder="1" applyAlignment="1">
      <alignment horizontal="center" vertical="center" wrapText="1"/>
    </xf>
    <xf numFmtId="2" fontId="2" fillId="0" borderId="94" xfId="4620" applyNumberFormat="1" applyFont="1" applyBorder="1" applyAlignment="1">
      <alignment horizontal="center" vertical="center" wrapText="1"/>
    </xf>
    <xf numFmtId="0" fontId="2" fillId="0" borderId="94" xfId="4629" applyFont="1" applyBorder="1" applyAlignment="1">
      <alignment vertical="top" wrapText="1"/>
    </xf>
    <xf numFmtId="164" fontId="2" fillId="0" borderId="94" xfId="1" applyNumberFormat="1" applyFont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8" fillId="122" borderId="93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44" fontId="8" fillId="122" borderId="94" xfId="1" applyFont="1" applyFill="1" applyBorder="1" applyAlignment="1">
      <alignment horizontal="left" vertical="center" wrapText="1"/>
    </xf>
    <xf numFmtId="164" fontId="8" fillId="123" borderId="93" xfId="1" applyNumberFormat="1" applyFont="1" applyFill="1" applyBorder="1" applyAlignment="1">
      <alignment horizontal="left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44" fontId="8" fillId="123" borderId="94" xfId="1" applyFont="1" applyFill="1" applyBorder="1" applyAlignment="1">
      <alignment horizontal="left" vertical="center" wrapText="1"/>
    </xf>
    <xf numFmtId="165" fontId="8" fillId="123" borderId="95" xfId="46851" applyNumberFormat="1" applyFont="1" applyFill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8" xfId="1" applyFont="1" applyFill="1" applyBorder="1" applyAlignment="1">
      <alignment horizontal="left" vertical="center" wrapText="1"/>
    </xf>
    <xf numFmtId="44" fontId="8" fillId="123" borderId="98" xfId="1" applyFont="1" applyFill="1" applyBorder="1" applyAlignment="1">
      <alignment horizontal="left" vertical="center" wrapText="1"/>
    </xf>
    <xf numFmtId="44" fontId="8" fillId="122" borderId="99" xfId="1" applyFont="1" applyFill="1" applyBorder="1" applyAlignment="1">
      <alignment horizontal="left" vertical="center" wrapText="1"/>
    </xf>
    <xf numFmtId="44" fontId="8" fillId="123" borderId="99" xfId="1" applyFont="1" applyFill="1" applyBorder="1" applyAlignment="1">
      <alignment horizontal="left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5" xfId="1" applyNumberFormat="1" applyFont="1" applyFill="1" applyBorder="1" applyAlignment="1">
      <alignment horizontal="center" vertical="center" wrapText="1"/>
    </xf>
    <xf numFmtId="165" fontId="2" fillId="0" borderId="100" xfId="1" applyNumberFormat="1" applyFont="1" applyFill="1" applyBorder="1" applyAlignment="1">
      <alignment horizontal="center" vertical="center" wrapText="1"/>
    </xf>
    <xf numFmtId="165" fontId="2" fillId="0" borderId="83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8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92" xfId="1" applyNumberFormat="1" applyFont="1" applyFill="1" applyBorder="1" applyAlignment="1">
      <alignment horizontal="center" vertical="center" wrapText="1"/>
    </xf>
    <xf numFmtId="165" fontId="2" fillId="0" borderId="85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93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3" borderId="110" xfId="1" applyNumberFormat="1" applyFont="1" applyFill="1" applyBorder="1" applyAlignment="1">
      <alignment horizontal="left" vertical="center" wrapText="1"/>
    </xf>
    <xf numFmtId="44" fontId="8" fillId="123" borderId="110" xfId="1" applyFont="1" applyFill="1" applyBorder="1" applyAlignment="1">
      <alignment horizontal="left" vertical="center" wrapText="1"/>
    </xf>
    <xf numFmtId="165" fontId="8" fillId="123" borderId="111" xfId="46851" applyNumberFormat="1" applyFont="1" applyFill="1" applyBorder="1" applyAlignment="1">
      <alignment horizontal="center" vertical="center" wrapText="1"/>
    </xf>
    <xf numFmtId="0" fontId="2" fillId="0" borderId="110" xfId="0" applyFont="1" applyBorder="1" applyAlignment="1">
      <alignment horizontal="center" vertical="center" wrapText="1"/>
    </xf>
    <xf numFmtId="2" fontId="2" fillId="0" borderId="110" xfId="4620" applyNumberFormat="1" applyFont="1" applyBorder="1" applyAlignment="1">
      <alignment horizontal="center" vertical="center" wrapText="1"/>
    </xf>
    <xf numFmtId="0" fontId="2" fillId="0" borderId="110" xfId="4629" applyFont="1" applyBorder="1" applyAlignment="1">
      <alignment vertical="top" wrapText="1"/>
    </xf>
    <xf numFmtId="164" fontId="2" fillId="0" borderId="110" xfId="1" applyNumberFormat="1" applyFont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164" fontId="2" fillId="0" borderId="113" xfId="1" applyNumberFormat="1" applyFont="1" applyFill="1" applyBorder="1" applyAlignment="1">
      <alignment horizontal="left" vertical="center" wrapText="1"/>
    </xf>
    <xf numFmtId="165" fontId="2" fillId="0" borderId="111" xfId="1" applyNumberFormat="1" applyFont="1" applyFill="1" applyBorder="1" applyAlignment="1">
      <alignment horizontal="center" vertical="center" wrapText="1"/>
    </xf>
    <xf numFmtId="164" fontId="8" fillId="122" borderId="112" xfId="1" applyNumberFormat="1" applyFont="1" applyFill="1" applyBorder="1" applyAlignment="1">
      <alignment horizontal="left" vertical="center" wrapText="1"/>
    </xf>
    <xf numFmtId="164" fontId="8" fillId="122" borderId="110" xfId="1" applyNumberFormat="1" applyFont="1" applyFill="1" applyBorder="1" applyAlignment="1">
      <alignment horizontal="left" vertical="center" wrapText="1"/>
    </xf>
    <xf numFmtId="44" fontId="8" fillId="122" borderId="110" xfId="1" applyFont="1" applyFill="1" applyBorder="1" applyAlignment="1">
      <alignment horizontal="left" vertical="center" wrapText="1"/>
    </xf>
    <xf numFmtId="164" fontId="8" fillId="123" borderId="112" xfId="1" applyNumberFormat="1" applyFont="1" applyFill="1" applyBorder="1" applyAlignment="1">
      <alignment horizontal="left" vertical="center" wrapText="1"/>
    </xf>
    <xf numFmtId="164" fontId="2" fillId="0" borderId="109" xfId="1" applyNumberFormat="1" applyFont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164" fontId="8" fillId="127" borderId="112" xfId="1" applyNumberFormat="1" applyFont="1" applyFill="1" applyBorder="1" applyAlignment="1">
      <alignment horizontal="left" vertical="center" wrapText="1"/>
    </xf>
    <xf numFmtId="164" fontId="8" fillId="126" borderId="110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127" borderId="97" xfId="1" applyNumberFormat="1" applyFont="1" applyFill="1" applyBorder="1" applyAlignment="1">
      <alignment horizontal="left" vertical="center" wrapText="1"/>
    </xf>
    <xf numFmtId="164" fontId="8" fillId="126" borderId="99" xfId="1" applyNumberFormat="1" applyFont="1" applyFill="1" applyBorder="1" applyAlignment="1">
      <alignment horizontal="left" vertical="center" wrapText="1"/>
    </xf>
    <xf numFmtId="165" fontId="8" fillId="122" borderId="95" xfId="46851" applyNumberFormat="1" applyFont="1" applyFill="1" applyBorder="1" applyAlignment="1">
      <alignment horizontal="center" vertical="center" wrapText="1"/>
    </xf>
    <xf numFmtId="165" fontId="8" fillId="122" borderId="111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Fill="1" applyAlignment="1">
      <alignment horizontal="center" vertical="top" wrapText="1"/>
    </xf>
    <xf numFmtId="0" fontId="2" fillId="0" borderId="7" xfId="6" applyFont="1" applyFill="1" applyBorder="1" applyAlignment="1">
      <alignment vertical="center"/>
    </xf>
    <xf numFmtId="0" fontId="2" fillId="0" borderId="4" xfId="6" applyFont="1" applyFill="1" applyBorder="1" applyAlignment="1">
      <alignment vertical="center"/>
    </xf>
    <xf numFmtId="0" fontId="2" fillId="0" borderId="1" xfId="6" applyFont="1" applyFill="1" applyBorder="1" applyAlignment="1">
      <alignment vertical="center"/>
    </xf>
    <xf numFmtId="0" fontId="2" fillId="0" borderId="93" xfId="6" applyFont="1" applyFill="1" applyBorder="1" applyAlignment="1">
      <alignment vertical="center"/>
    </xf>
    <xf numFmtId="0" fontId="2" fillId="0" borderId="112" xfId="6" applyFont="1" applyFill="1" applyBorder="1" applyAlignment="1">
      <alignment vertical="center"/>
    </xf>
    <xf numFmtId="0" fontId="2" fillId="0" borderId="1" xfId="6" applyFont="1" applyFill="1" applyBorder="1" applyAlignment="1">
      <alignment horizontal="left" vertical="center" indent="1"/>
    </xf>
    <xf numFmtId="0" fontId="2" fillId="0" borderId="4" xfId="6" applyFont="1" applyFill="1" applyBorder="1" applyAlignment="1">
      <alignment horizontal="left" vertical="center" indent="1"/>
    </xf>
    <xf numFmtId="0" fontId="2" fillId="0" borderId="80" xfId="6" applyFont="1" applyFill="1" applyBorder="1" applyAlignment="1">
      <alignment vertical="center"/>
    </xf>
    <xf numFmtId="0" fontId="2" fillId="0" borderId="84" xfId="6" applyFont="1" applyFill="1" applyBorder="1" applyAlignment="1">
      <alignment vertical="center"/>
    </xf>
    <xf numFmtId="0" fontId="2" fillId="0" borderId="114" xfId="6" applyFont="1" applyFill="1" applyBorder="1" applyAlignment="1">
      <alignment vertical="center"/>
    </xf>
    <xf numFmtId="164" fontId="2" fillId="0" borderId="115" xfId="1" applyNumberFormat="1" applyFont="1" applyFill="1" applyBorder="1" applyAlignment="1">
      <alignment horizontal="left" vertical="center" wrapText="1"/>
    </xf>
    <xf numFmtId="164" fontId="2" fillId="0" borderId="116" xfId="1" applyNumberFormat="1" applyFont="1" applyFill="1" applyBorder="1" applyAlignment="1">
      <alignment horizontal="left" vertical="center" wrapText="1"/>
    </xf>
    <xf numFmtId="164" fontId="8" fillId="122" borderId="98" xfId="1" applyNumberFormat="1" applyFont="1" applyFill="1" applyBorder="1" applyAlignment="1">
      <alignment horizontal="left" vertical="center" wrapText="1"/>
    </xf>
    <xf numFmtId="164" fontId="8" fillId="123" borderId="114" xfId="1" applyNumberFormat="1" applyFont="1" applyFill="1" applyBorder="1" applyAlignment="1">
      <alignment horizontal="left" vertical="center" wrapText="1"/>
    </xf>
    <xf numFmtId="164" fontId="8" fillId="123" borderId="98" xfId="1" applyNumberFormat="1" applyFont="1" applyFill="1" applyBorder="1" applyAlignment="1">
      <alignment horizontal="left" vertical="center" wrapText="1"/>
    </xf>
    <xf numFmtId="0" fontId="213" fillId="0" borderId="2" xfId="4625" applyFont="1" applyBorder="1" applyAlignment="1">
      <alignment horizontal="center" vertical="center" wrapText="1"/>
    </xf>
    <xf numFmtId="164" fontId="2" fillId="0" borderId="98" xfId="1" applyNumberFormat="1" applyFont="1" applyFill="1" applyBorder="1" applyAlignment="1">
      <alignment horizontal="left" vertical="center" wrapText="1"/>
    </xf>
    <xf numFmtId="0" fontId="213" fillId="0" borderId="8" xfId="4625" applyFont="1" applyBorder="1" applyAlignment="1">
      <alignment horizontal="center" vertical="center" wrapText="1"/>
    </xf>
    <xf numFmtId="0" fontId="2" fillId="0" borderId="93" xfId="6" applyFont="1" applyBorder="1" applyAlignment="1">
      <alignment vertical="center"/>
    </xf>
    <xf numFmtId="0" fontId="211" fillId="0" borderId="78" xfId="4625" applyFont="1" applyBorder="1" applyAlignment="1">
      <alignment horizontal="center" vertical="center" wrapText="1"/>
    </xf>
    <xf numFmtId="0" fontId="213" fillId="0" borderId="94" xfId="4625" applyFont="1" applyBorder="1" applyAlignment="1">
      <alignment horizontal="center" vertical="center" wrapText="1"/>
    </xf>
    <xf numFmtId="0" fontId="213" fillId="0" borderId="82" xfId="4625" applyFont="1" applyBorder="1" applyAlignment="1">
      <alignment horizontal="center" vertical="center" wrapText="1"/>
    </xf>
    <xf numFmtId="164" fontId="8" fillId="127" borderId="114" xfId="1" applyNumberFormat="1" applyFont="1" applyFill="1" applyBorder="1" applyAlignment="1">
      <alignment horizontal="left" vertical="center" wrapText="1"/>
    </xf>
    <xf numFmtId="164" fontId="2" fillId="0" borderId="78" xfId="1" applyNumberFormat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wrapText="1"/>
    </xf>
    <xf numFmtId="227" fontId="207" fillId="125" borderId="117" xfId="1" applyNumberFormat="1" applyFont="1" applyFill="1" applyBorder="1" applyAlignment="1">
      <alignment horizontal="right" vertical="center"/>
    </xf>
    <xf numFmtId="227" fontId="207" fillId="125" borderId="118" xfId="1" applyNumberFormat="1" applyFont="1" applyFill="1" applyBorder="1" applyAlignment="1">
      <alignment horizontal="center" vertical="center"/>
    </xf>
    <xf numFmtId="0" fontId="7" fillId="2" borderId="119" xfId="2" applyFont="1" applyFill="1" applyBorder="1" applyAlignment="1" applyProtection="1">
      <alignment horizontal="center" wrapText="1"/>
      <protection hidden="1"/>
    </xf>
    <xf numFmtId="0" fontId="7" fillId="2" borderId="120" xfId="2" applyFont="1" applyFill="1" applyBorder="1" applyAlignment="1" applyProtection="1">
      <alignment horizontal="center" wrapText="1"/>
      <protection hidden="1"/>
    </xf>
    <xf numFmtId="0" fontId="7" fillId="2" borderId="121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164" fontId="8" fillId="122" borderId="99" xfId="1" applyNumberFormat="1" applyFont="1" applyFill="1" applyBorder="1" applyAlignment="1">
      <alignment horizontal="left" vertical="center" wrapText="1"/>
    </xf>
    <xf numFmtId="0" fontId="2" fillId="0" borderId="81" xfId="6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227" fontId="207" fillId="124" borderId="122" xfId="1" applyNumberFormat="1" applyFont="1" applyFill="1" applyBorder="1" applyAlignment="1">
      <alignment horizontal="right" vertical="center"/>
    </xf>
    <xf numFmtId="227" fontId="207" fillId="124" borderId="123" xfId="1" applyNumberFormat="1" applyFont="1" applyFill="1" applyBorder="1" applyAlignment="1">
      <alignment horizontal="center" vertical="center"/>
    </xf>
    <xf numFmtId="227" fontId="207" fillId="124" borderId="124" xfId="1" applyNumberFormat="1" applyFont="1" applyFill="1" applyBorder="1" applyAlignment="1">
      <alignment horizontal="center" vertical="center"/>
    </xf>
    <xf numFmtId="165" fontId="8" fillId="122" borderId="100" xfId="46851" applyNumberFormat="1" applyFont="1" applyFill="1" applyBorder="1" applyAlignment="1">
      <alignment horizontal="center" vertical="center" wrapText="1"/>
    </xf>
    <xf numFmtId="164" fontId="8" fillId="122" borderId="97" xfId="1" applyNumberFormat="1" applyFont="1" applyFill="1" applyBorder="1" applyAlignment="1">
      <alignment horizontal="left" vertical="center" wrapText="1"/>
    </xf>
    <xf numFmtId="165" fontId="8" fillId="122" borderId="101" xfId="46851" applyNumberFormat="1" applyFont="1" applyFill="1" applyBorder="1" applyAlignment="1">
      <alignment horizontal="center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114" xfId="1" applyNumberFormat="1" applyFont="1" applyFill="1" applyBorder="1" applyAlignment="1">
      <alignment horizontal="left" vertical="center" wrapText="1"/>
    </xf>
    <xf numFmtId="165" fontId="8" fillId="123" borderId="100" xfId="46851" applyNumberFormat="1" applyFont="1" applyFill="1" applyBorder="1" applyAlignment="1">
      <alignment horizontal="center" vertical="center" wrapText="1"/>
    </xf>
    <xf numFmtId="165" fontId="8" fillId="123" borderId="101" xfId="46851" applyNumberFormat="1" applyFont="1" applyFill="1" applyBorder="1" applyAlignment="1">
      <alignment horizontal="center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8" fillId="122" borderId="88" xfId="1" applyNumberFormat="1" applyFont="1" applyFill="1" applyBorder="1" applyAlignment="1">
      <alignment horizontal="left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109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wrapText="1"/>
    </xf>
    <xf numFmtId="164" fontId="8" fillId="123" borderId="7" xfId="1" applyNumberFormat="1" applyFont="1" applyFill="1" applyBorder="1" applyAlignment="1">
      <alignment horizontal="left" wrapText="1"/>
    </xf>
    <xf numFmtId="164" fontId="8" fillId="122" borderId="71" xfId="1" applyNumberFormat="1" applyFont="1" applyFill="1" applyBorder="1" applyAlignment="1">
      <alignment horizontal="left" wrapText="1"/>
    </xf>
    <xf numFmtId="164" fontId="8" fillId="126" borderId="98" xfId="1" applyNumberFormat="1" applyFont="1" applyFill="1" applyBorder="1" applyAlignment="1">
      <alignment horizontal="left" vertical="center" wrapText="1"/>
    </xf>
    <xf numFmtId="164" fontId="8" fillId="123" borderId="99" xfId="1" applyNumberFormat="1" applyFont="1" applyFill="1" applyBorder="1" applyAlignment="1">
      <alignment horizontal="left" vertical="center" wrapText="1"/>
    </xf>
    <xf numFmtId="0" fontId="2" fillId="0" borderId="112" xfId="6" applyFont="1" applyFill="1" applyBorder="1" applyAlignment="1">
      <alignment horizontal="left" vertical="center" indent="1"/>
    </xf>
    <xf numFmtId="0" fontId="2" fillId="0" borderId="84" xfId="6" applyFont="1" applyFill="1" applyBorder="1" applyAlignment="1">
      <alignment horizontal="left" vertical="center" indent="1"/>
    </xf>
    <xf numFmtId="0" fontId="2" fillId="0" borderId="1" xfId="6" applyFont="1" applyFill="1" applyBorder="1" applyAlignment="1">
      <alignment horizontal="left" vertical="center"/>
    </xf>
    <xf numFmtId="0" fontId="2" fillId="0" borderId="114" xfId="6" applyFont="1" applyFill="1" applyBorder="1" applyAlignment="1">
      <alignment horizontal="left" vertical="center"/>
    </xf>
    <xf numFmtId="0" fontId="2" fillId="0" borderId="112" xfId="6" applyFont="1" applyFill="1" applyBorder="1" applyAlignment="1">
      <alignment horizontal="left" vertical="center"/>
    </xf>
    <xf numFmtId="0" fontId="2" fillId="0" borderId="89" xfId="6" applyFont="1" applyFill="1" applyBorder="1" applyAlignment="1">
      <alignment vertical="center"/>
    </xf>
    <xf numFmtId="164" fontId="8" fillId="127" borderId="69" xfId="1" applyNumberFormat="1" applyFont="1" applyFill="1" applyBorder="1" applyAlignment="1">
      <alignment horizontal="left" vertical="center" wrapText="1"/>
    </xf>
    <xf numFmtId="0" fontId="7" fillId="2" borderId="125" xfId="2" applyFont="1" applyFill="1" applyBorder="1" applyAlignment="1" applyProtection="1">
      <alignment horizontal="center" wrapText="1"/>
      <protection hidden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7" borderId="86" xfId="1" applyNumberFormat="1" applyFont="1" applyFill="1" applyBorder="1" applyAlignment="1">
      <alignment horizontal="left" vertical="center" wrapText="1"/>
    </xf>
    <xf numFmtId="164" fontId="8" fillId="123" borderId="88" xfId="1" applyNumberFormat="1" applyFont="1" applyFill="1" applyBorder="1" applyAlignment="1">
      <alignment horizontal="left" vertical="center" wrapText="1"/>
    </xf>
    <xf numFmtId="164" fontId="8" fillId="127" borderId="115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7" borderId="126" xfId="1" applyNumberFormat="1" applyFont="1" applyFill="1" applyBorder="1" applyAlignment="1">
      <alignment horizontal="left" vertical="center" wrapText="1"/>
    </xf>
    <xf numFmtId="164" fontId="8" fillId="123" borderId="115" xfId="1" applyNumberFormat="1" applyFont="1" applyFill="1" applyBorder="1" applyAlignment="1">
      <alignment horizontal="left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164" fontId="8" fillId="126" borderId="94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4" fontId="8" fillId="127" borderId="87" xfId="1" applyNumberFormat="1" applyFont="1" applyFill="1" applyBorder="1" applyAlignment="1">
      <alignment horizontal="left" vertical="center" wrapText="1"/>
    </xf>
    <xf numFmtId="164" fontId="8" fillId="127" borderId="88" xfId="1" applyNumberFormat="1" applyFont="1" applyFill="1" applyBorder="1" applyAlignment="1">
      <alignment horizontal="left" vertical="center" wrapText="1"/>
    </xf>
    <xf numFmtId="164" fontId="8" fillId="126" borderId="78" xfId="1" applyNumberFormat="1" applyFont="1" applyFill="1" applyBorder="1" applyAlignment="1">
      <alignment horizontal="left" vertical="center" wrapText="1"/>
    </xf>
    <xf numFmtId="165" fontId="2" fillId="0" borderId="9" xfId="46851" applyNumberFormat="1" applyFont="1" applyFill="1" applyBorder="1" applyAlignment="1">
      <alignment horizontal="center" vertical="center" wrapText="1"/>
    </xf>
    <xf numFmtId="165" fontId="2" fillId="0" borderId="23" xfId="46851" applyNumberFormat="1" applyFont="1" applyFill="1" applyBorder="1" applyAlignment="1">
      <alignment horizontal="center" vertical="center" wrapText="1"/>
    </xf>
    <xf numFmtId="165" fontId="8" fillId="122" borderId="23" xfId="46851" applyNumberFormat="1" applyFont="1" applyFill="1" applyBorder="1" applyAlignment="1">
      <alignment horizontal="center" vertical="center" wrapText="1"/>
    </xf>
    <xf numFmtId="0" fontId="211" fillId="0" borderId="2" xfId="4625" applyFont="1" applyFill="1" applyBorder="1" applyAlignment="1">
      <alignment horizontal="center" vertical="center" wrapText="1"/>
    </xf>
    <xf numFmtId="2" fontId="2" fillId="0" borderId="110" xfId="4620" applyNumberFormat="1" applyFont="1" applyFill="1" applyBorder="1" applyAlignment="1">
      <alignment horizontal="center" vertical="center" wrapText="1"/>
    </xf>
    <xf numFmtId="0" fontId="2" fillId="0" borderId="110" xfId="4629" applyFont="1" applyFill="1" applyBorder="1" applyAlignment="1">
      <alignment vertical="top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8" xfId="4625" applyFont="1" applyFill="1" applyBorder="1" applyAlignment="1">
      <alignment horizontal="center" vertical="center" wrapText="1"/>
    </xf>
    <xf numFmtId="0" fontId="2" fillId="0" borderId="8" xfId="4629" applyFont="1" applyFill="1" applyBorder="1" applyAlignment="1">
      <alignment vertical="top" wrapText="1"/>
    </xf>
    <xf numFmtId="2" fontId="2" fillId="0" borderId="8" xfId="4620" applyNumberFormat="1" applyFont="1" applyFill="1" applyBorder="1" applyAlignment="1">
      <alignment horizontal="center" vertical="center" wrapText="1"/>
    </xf>
    <xf numFmtId="0" fontId="2" fillId="0" borderId="82" xfId="0" applyFont="1" applyFill="1" applyBorder="1" applyAlignment="1">
      <alignment horizontal="center" vertical="center" wrapText="1"/>
    </xf>
    <xf numFmtId="0" fontId="2" fillId="0" borderId="82" xfId="4625" applyFont="1" applyFill="1" applyBorder="1" applyAlignment="1">
      <alignment horizontal="center" vertical="center" wrapText="1"/>
    </xf>
    <xf numFmtId="2" fontId="2" fillId="0" borderId="82" xfId="4620" applyNumberFormat="1" applyFont="1" applyFill="1" applyBorder="1" applyAlignment="1">
      <alignment horizontal="center" vertical="center" wrapText="1"/>
    </xf>
    <xf numFmtId="0" fontId="2" fillId="0" borderId="82" xfId="4629" applyFont="1" applyFill="1" applyBorder="1" applyAlignment="1">
      <alignment vertical="top" wrapText="1"/>
    </xf>
    <xf numFmtId="0" fontId="2" fillId="0" borderId="94" xfId="0" applyFont="1" applyFill="1" applyBorder="1" applyAlignment="1">
      <alignment horizontal="center" vertical="center" wrapText="1"/>
    </xf>
    <xf numFmtId="2" fontId="2" fillId="0" borderId="94" xfId="4620" applyNumberFormat="1" applyFont="1" applyFill="1" applyBorder="1" applyAlignment="1">
      <alignment horizontal="center" vertical="center" wrapText="1"/>
    </xf>
    <xf numFmtId="0" fontId="2" fillId="0" borderId="94" xfId="4629" applyFont="1" applyFill="1" applyBorder="1" applyAlignment="1">
      <alignment vertical="top" wrapText="1"/>
    </xf>
    <xf numFmtId="0" fontId="213" fillId="0" borderId="2" xfId="4625" applyFont="1" applyFill="1" applyBorder="1" applyAlignment="1">
      <alignment horizontal="center" vertical="center" wrapText="1"/>
    </xf>
    <xf numFmtId="0" fontId="2" fillId="0" borderId="2" xfId="4625" applyFont="1" applyFill="1" applyBorder="1" applyAlignment="1">
      <alignment horizontal="center" vertical="center" wrapText="1"/>
    </xf>
    <xf numFmtId="0" fontId="211" fillId="0" borderId="8" xfId="4625" applyFont="1" applyFill="1" applyBorder="1" applyAlignment="1">
      <alignment horizontal="center" vertical="center" wrapText="1"/>
    </xf>
    <xf numFmtId="0" fontId="2" fillId="0" borderId="78" xfId="4629" applyFont="1" applyFill="1" applyBorder="1" applyAlignment="1">
      <alignment vertical="top" wrapText="1"/>
    </xf>
    <xf numFmtId="0" fontId="211" fillId="0" borderId="94" xfId="4625" applyFont="1" applyFill="1" applyBorder="1" applyAlignment="1">
      <alignment horizontal="center" vertical="center" wrapText="1"/>
    </xf>
    <xf numFmtId="0" fontId="2" fillId="0" borderId="98" xfId="0" applyFont="1" applyFill="1" applyBorder="1" applyAlignment="1">
      <alignment horizontal="center" vertical="center" wrapText="1"/>
    </xf>
    <xf numFmtId="0" fontId="211" fillId="0" borderId="98" xfId="4625" applyFont="1" applyFill="1" applyBorder="1" applyAlignment="1">
      <alignment horizontal="center" vertical="center" wrapText="1"/>
    </xf>
    <xf numFmtId="2" fontId="2" fillId="0" borderId="98" xfId="4620" applyNumberFormat="1" applyFont="1" applyFill="1" applyBorder="1" applyAlignment="1">
      <alignment horizontal="center" vertical="center" wrapText="1"/>
    </xf>
    <xf numFmtId="0" fontId="2" fillId="0" borderId="98" xfId="4629" applyFont="1" applyFill="1" applyBorder="1" applyAlignment="1">
      <alignment vertical="top" wrapText="1"/>
    </xf>
    <xf numFmtId="0" fontId="2" fillId="0" borderId="79" xfId="0" applyFont="1" applyFill="1" applyBorder="1" applyAlignment="1">
      <alignment horizontal="center" vertical="center" wrapText="1"/>
    </xf>
    <xf numFmtId="0" fontId="2" fillId="0" borderId="79" xfId="4625" applyFont="1" applyFill="1" applyBorder="1" applyAlignment="1">
      <alignment horizontal="center" vertical="center" wrapText="1"/>
    </xf>
    <xf numFmtId="2" fontId="2" fillId="0" borderId="79" xfId="4620" applyNumberFormat="1" applyFont="1" applyFill="1" applyBorder="1" applyAlignment="1">
      <alignment horizontal="center" vertical="center" wrapText="1"/>
    </xf>
    <xf numFmtId="0" fontId="2" fillId="0" borderId="79" xfId="4629" applyFont="1" applyFill="1" applyBorder="1" applyAlignment="1">
      <alignment vertical="top" wrapText="1"/>
    </xf>
    <xf numFmtId="0" fontId="210" fillId="0" borderId="2" xfId="4625" applyFont="1" applyFill="1" applyBorder="1" applyAlignment="1">
      <alignment horizontal="center" vertical="center" wrapText="1"/>
    </xf>
    <xf numFmtId="0" fontId="211" fillId="0" borderId="78" xfId="4625" applyFont="1" applyFill="1" applyBorder="1" applyAlignment="1">
      <alignment horizontal="center" vertical="center" wrapText="1"/>
    </xf>
    <xf numFmtId="0" fontId="210" fillId="0" borderId="8" xfId="4625" applyFont="1" applyFill="1" applyBorder="1" applyAlignment="1">
      <alignment horizontal="center" vertical="center" wrapText="1"/>
    </xf>
    <xf numFmtId="0" fontId="2" fillId="0" borderId="110" xfId="0" applyFont="1" applyFill="1" applyBorder="1" applyAlignment="1">
      <alignment horizontal="center" vertical="center" wrapText="1"/>
    </xf>
    <xf numFmtId="0" fontId="2" fillId="0" borderId="110" xfId="4625" applyFont="1" applyFill="1" applyBorder="1" applyAlignment="1">
      <alignment horizontal="center" vertical="center" wrapText="1"/>
    </xf>
    <xf numFmtId="0" fontId="2" fillId="0" borderId="78" xfId="0" applyFont="1" applyFill="1" applyBorder="1" applyAlignment="1">
      <alignment horizontal="center" vertical="center" wrapText="1"/>
    </xf>
    <xf numFmtId="2" fontId="2" fillId="0" borderId="78" xfId="4620" applyNumberFormat="1" applyFont="1" applyFill="1" applyBorder="1" applyAlignment="1">
      <alignment horizontal="center" vertical="center" wrapText="1"/>
    </xf>
    <xf numFmtId="0" fontId="211" fillId="0" borderId="110" xfId="4625" applyFont="1" applyFill="1" applyBorder="1" applyAlignment="1">
      <alignment horizontal="center" vertical="center" wrapText="1"/>
    </xf>
    <xf numFmtId="0" fontId="2" fillId="0" borderId="90" xfId="4625" applyFont="1" applyFill="1" applyBorder="1" applyAlignment="1">
      <alignment horizontal="center" vertical="center" wrapText="1"/>
    </xf>
    <xf numFmtId="0" fontId="2" fillId="0" borderId="90" xfId="4629" applyFont="1" applyFill="1" applyBorder="1" applyAlignment="1">
      <alignment vertical="top" wrapText="1"/>
    </xf>
    <xf numFmtId="164" fontId="2" fillId="0" borderId="96" xfId="1" applyNumberFormat="1" applyFont="1" applyFill="1" applyBorder="1" applyAlignment="1">
      <alignment horizontal="left" vertical="center" wrapText="1"/>
    </xf>
    <xf numFmtId="0" fontId="2" fillId="0" borderId="94" xfId="4625" applyFont="1" applyFill="1" applyBorder="1" applyAlignment="1">
      <alignment horizontal="center" vertical="center" wrapText="1"/>
    </xf>
    <xf numFmtId="0" fontId="2" fillId="0" borderId="90" xfId="0" applyFont="1" applyFill="1" applyBorder="1" applyAlignment="1">
      <alignment horizontal="center" vertical="center" wrapText="1"/>
    </xf>
    <xf numFmtId="2" fontId="2" fillId="0" borderId="90" xfId="4620" applyNumberFormat="1" applyFont="1" applyFill="1" applyBorder="1" applyAlignment="1">
      <alignment horizontal="center" vertical="center" wrapText="1"/>
    </xf>
    <xf numFmtId="0" fontId="2" fillId="0" borderId="78" xfId="4625" applyFont="1" applyFill="1" applyBorder="1" applyAlignment="1">
      <alignment horizontal="center" vertical="center" wrapText="1"/>
    </xf>
    <xf numFmtId="0" fontId="2" fillId="0" borderId="98" xfId="4625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8" fillId="123" borderId="127" xfId="1" applyNumberFormat="1" applyFont="1" applyFill="1" applyBorder="1" applyAlignment="1">
      <alignment horizontal="left" vertical="center" wrapText="1"/>
    </xf>
    <xf numFmtId="44" fontId="8" fillId="123" borderId="127" xfId="1" applyFont="1" applyFill="1" applyBorder="1" applyAlignment="1">
      <alignment horizontal="left" vertical="center" wrapText="1"/>
    </xf>
    <xf numFmtId="165" fontId="8" fillId="123" borderId="128" xfId="46851" applyNumberFormat="1" applyFont="1" applyFill="1" applyBorder="1" applyAlignment="1">
      <alignment horizontal="center" vertical="center" wrapText="1"/>
    </xf>
    <xf numFmtId="164" fontId="8" fillId="122" borderId="129" xfId="1" applyNumberFormat="1" applyFont="1" applyFill="1" applyBorder="1" applyAlignment="1">
      <alignment horizontal="left" vertical="center" wrapText="1"/>
    </xf>
    <xf numFmtId="164" fontId="8" fillId="122" borderId="127" xfId="1" applyNumberFormat="1" applyFont="1" applyFill="1" applyBorder="1" applyAlignment="1">
      <alignment horizontal="left" vertical="center" wrapText="1"/>
    </xf>
    <xf numFmtId="44" fontId="8" fillId="122" borderId="127" xfId="1" applyFont="1" applyFill="1" applyBorder="1" applyAlignment="1">
      <alignment horizontal="left" vertical="center" wrapText="1"/>
    </xf>
    <xf numFmtId="165" fontId="8" fillId="122" borderId="128" xfId="46851" applyNumberFormat="1" applyFont="1" applyFill="1" applyBorder="1" applyAlignment="1">
      <alignment horizontal="center" vertical="center" wrapText="1"/>
    </xf>
    <xf numFmtId="164" fontId="8" fillId="123" borderId="130" xfId="1" applyNumberFormat="1" applyFont="1" applyFill="1" applyBorder="1" applyAlignment="1">
      <alignment horizontal="left" vertical="center" wrapText="1"/>
    </xf>
    <xf numFmtId="164" fontId="8" fillId="127" borderId="129" xfId="1" applyNumberFormat="1" applyFont="1" applyFill="1" applyBorder="1" applyAlignment="1">
      <alignment horizontal="left" vertical="center" wrapText="1"/>
    </xf>
    <xf numFmtId="164" fontId="8" fillId="126" borderId="127" xfId="1" applyNumberFormat="1" applyFont="1" applyFill="1" applyBorder="1" applyAlignment="1">
      <alignment horizontal="left" vertical="center" wrapText="1"/>
    </xf>
    <xf numFmtId="164" fontId="8" fillId="123" borderId="129" xfId="1" applyNumberFormat="1" applyFont="1" applyFill="1" applyBorder="1" applyAlignment="1">
      <alignment horizontal="left" vertical="center" wrapText="1"/>
    </xf>
    <xf numFmtId="164" fontId="8" fillId="122" borderId="115" xfId="1" applyNumberFormat="1" applyFont="1" applyFill="1" applyBorder="1" applyAlignment="1">
      <alignment horizontal="left" vertical="center" wrapText="1"/>
    </xf>
    <xf numFmtId="164" fontId="8" fillId="122" borderId="87" xfId="1" applyNumberFormat="1" applyFont="1" applyFill="1" applyBorder="1" applyAlignment="1">
      <alignment horizontal="left" vertical="center" wrapText="1"/>
    </xf>
    <xf numFmtId="0" fontId="2" fillId="0" borderId="127" xfId="0" applyFont="1" applyFill="1" applyBorder="1" applyAlignment="1">
      <alignment horizontal="center" vertical="center" wrapText="1"/>
    </xf>
    <xf numFmtId="0" fontId="2" fillId="0" borderId="127" xfId="4625" applyFont="1" applyFill="1" applyBorder="1" applyAlignment="1">
      <alignment horizontal="center" vertical="center" wrapText="1"/>
    </xf>
    <xf numFmtId="2" fontId="2" fillId="0" borderId="127" xfId="4620" applyNumberFormat="1" applyFont="1" applyFill="1" applyBorder="1" applyAlignment="1">
      <alignment horizontal="center" vertical="center" wrapText="1"/>
    </xf>
    <xf numFmtId="0" fontId="2" fillId="0" borderId="127" xfId="4629" applyFont="1" applyFill="1" applyBorder="1" applyAlignment="1">
      <alignment vertical="top" wrapText="1"/>
    </xf>
    <xf numFmtId="164" fontId="2" fillId="0" borderId="131" xfId="1" applyNumberFormat="1" applyFont="1" applyFill="1" applyBorder="1" applyAlignment="1">
      <alignment horizontal="left" vertical="center" wrapText="1"/>
    </xf>
    <xf numFmtId="164" fontId="2" fillId="0" borderId="127" xfId="1" applyNumberFormat="1" applyFont="1" applyFill="1" applyBorder="1" applyAlignment="1">
      <alignment horizontal="left" vertical="center" wrapText="1"/>
    </xf>
    <xf numFmtId="164" fontId="2" fillId="0" borderId="129" xfId="1" applyNumberFormat="1" applyFont="1" applyFill="1" applyBorder="1" applyAlignment="1">
      <alignment horizontal="left" vertical="center" wrapText="1"/>
    </xf>
    <xf numFmtId="165" fontId="2" fillId="0" borderId="128" xfId="1" applyNumberFormat="1" applyFont="1" applyFill="1" applyBorder="1" applyAlignment="1">
      <alignment horizontal="center" vertical="center" wrapText="1"/>
    </xf>
    <xf numFmtId="0" fontId="211" fillId="0" borderId="127" xfId="4625" applyFont="1" applyFill="1" applyBorder="1" applyAlignment="1">
      <alignment horizontal="center" vertical="center" wrapText="1"/>
    </xf>
    <xf numFmtId="164" fontId="8" fillId="127" borderId="130" xfId="1" applyNumberFormat="1" applyFont="1" applyFill="1" applyBorder="1" applyAlignment="1">
      <alignment horizontal="left" vertical="center" wrapText="1"/>
    </xf>
    <xf numFmtId="164" fontId="8" fillId="122" borderId="130" xfId="1" applyNumberFormat="1" applyFont="1" applyFill="1" applyBorder="1" applyAlignment="1">
      <alignment horizontal="left" vertical="center" wrapText="1"/>
    </xf>
    <xf numFmtId="0" fontId="209" fillId="128" borderId="102" xfId="1" applyNumberFormat="1" applyFont="1" applyFill="1" applyBorder="1" applyAlignment="1">
      <alignment horizontal="center" vertical="center"/>
    </xf>
    <xf numFmtId="0" fontId="209" fillId="0" borderId="102" xfId="1" applyNumberFormat="1" applyFont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A50034"/>
      <color rgb="FF99CCFF"/>
      <color rgb="FF0070C0"/>
      <color rgb="FFFFF3F7"/>
      <color rgb="FFFFFFCC"/>
      <color rgb="FFFF99CC"/>
      <color rgb="FFFFE7EE"/>
      <color rgb="FFFFEBF1"/>
      <color rgb="FFA3FFCD"/>
      <color rgb="FFFFE5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3</xdr:row>
      <xdr:rowOff>151571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919547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142539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93089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5</xdr:row>
      <xdr:rowOff>142046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919547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5</xdr:row>
      <xdr:rowOff>133014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93089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3</xdr:row>
      <xdr:rowOff>151571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919547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142539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93089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3</xdr:row>
      <xdr:rowOff>151571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919547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142539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93089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5</xdr:row>
      <xdr:rowOff>142046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919547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5</xdr:row>
      <xdr:rowOff>133014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83124" y="21271"/>
          <a:ext cx="1568829" cy="93089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415738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761999</xdr:colOff>
      <xdr:row>0</xdr:row>
      <xdr:rowOff>38100</xdr:rowOff>
    </xdr:from>
    <xdr:to>
      <xdr:col>4</xdr:col>
      <xdr:colOff>2200274</xdr:colOff>
      <xdr:row>4</xdr:row>
      <xdr:rowOff>77473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76624" y="38100"/>
          <a:ext cx="1438275" cy="10013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A50034"/>
  </sheetPr>
  <dimension ref="A2:AI318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L7" sqref="L7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60" customWidth="1"/>
    <col min="13" max="15" width="9.42578125" style="25" customWidth="1"/>
    <col min="16" max="16" width="9.42578125" style="26" customWidth="1"/>
    <col min="17" max="17" width="9.5703125" style="25" customWidth="1"/>
    <col min="18" max="19" width="9.42578125" style="25" customWidth="1"/>
    <col min="20" max="20" width="9.42578125" style="26" customWidth="1"/>
    <col min="21" max="24" width="9.42578125" style="25" customWidth="1"/>
    <col min="25" max="25" width="9.42578125" style="26" customWidth="1"/>
    <col min="26" max="29" width="9.42578125" style="25" customWidth="1"/>
    <col min="30" max="30" width="9.42578125" style="26" customWidth="1"/>
    <col min="31" max="34" width="9.42578125" style="25" customWidth="1"/>
    <col min="35" max="35" width="9.42578125" style="26" customWidth="1"/>
    <col min="36" max="16384" width="9.140625" style="27"/>
  </cols>
  <sheetData>
    <row r="2" spans="1:35">
      <c r="F2" s="362">
        <v>44778</v>
      </c>
      <c r="G2" s="362"/>
      <c r="H2" s="150"/>
    </row>
    <row r="3" spans="1:35" ht="37.5" customHeight="1" thickBot="1">
      <c r="M3" s="361" t="s">
        <v>366</v>
      </c>
      <c r="N3" s="361"/>
      <c r="O3" s="361"/>
      <c r="P3" s="361"/>
      <c r="Q3" s="361" t="s">
        <v>366</v>
      </c>
      <c r="R3" s="361"/>
      <c r="S3" s="361"/>
      <c r="T3" s="361"/>
      <c r="U3" s="360" t="s">
        <v>538</v>
      </c>
      <c r="V3" s="360"/>
      <c r="W3" s="360"/>
      <c r="X3" s="360"/>
      <c r="Y3" s="360"/>
      <c r="Z3" s="360" t="s">
        <v>538</v>
      </c>
      <c r="AA3" s="360"/>
      <c r="AB3" s="360"/>
      <c r="AC3" s="360"/>
      <c r="AD3" s="360"/>
      <c r="AE3" s="360" t="s">
        <v>538</v>
      </c>
      <c r="AF3" s="360"/>
      <c r="AG3" s="360"/>
      <c r="AH3" s="360"/>
      <c r="AI3" s="360"/>
    </row>
    <row r="4" spans="1:35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61"/>
      <c r="M4" s="76" t="s">
        <v>539</v>
      </c>
      <c r="N4" s="76"/>
      <c r="O4" s="58"/>
      <c r="P4" s="58"/>
      <c r="Q4" s="55" t="s">
        <v>602</v>
      </c>
      <c r="R4" s="52"/>
      <c r="S4" s="52"/>
      <c r="T4" s="53"/>
      <c r="U4" s="76" t="s">
        <v>606</v>
      </c>
      <c r="V4" s="76"/>
      <c r="W4" s="76"/>
      <c r="X4" s="58"/>
      <c r="Y4" s="58"/>
      <c r="Z4" s="55" t="s">
        <v>603</v>
      </c>
      <c r="AA4" s="52"/>
      <c r="AB4" s="53"/>
      <c r="AC4" s="53"/>
      <c r="AD4" s="53"/>
      <c r="AE4" s="76" t="s">
        <v>607</v>
      </c>
      <c r="AF4" s="76"/>
      <c r="AG4" s="76"/>
      <c r="AH4" s="58"/>
      <c r="AI4" s="58"/>
    </row>
    <row r="5" spans="1:35" s="28" customFormat="1" ht="15" customHeight="1" thickBot="1">
      <c r="A5" s="21"/>
      <c r="B5" s="31"/>
      <c r="C5" s="21"/>
      <c r="D5" s="40"/>
      <c r="E5" s="206"/>
      <c r="F5" s="3"/>
      <c r="G5" s="3"/>
      <c r="H5" s="3"/>
      <c r="I5" s="3"/>
      <c r="J5" s="3"/>
      <c r="K5" s="3"/>
      <c r="L5" s="161"/>
      <c r="M5" s="77" t="s">
        <v>54</v>
      </c>
      <c r="N5" s="57">
        <v>44763</v>
      </c>
      <c r="O5" s="57"/>
      <c r="P5" s="57"/>
      <c r="Q5" s="56" t="s">
        <v>54</v>
      </c>
      <c r="R5" s="51">
        <v>44784</v>
      </c>
      <c r="S5" s="51"/>
      <c r="T5" s="54"/>
      <c r="U5" s="77" t="s">
        <v>54</v>
      </c>
      <c r="V5" s="57">
        <v>44791</v>
      </c>
      <c r="W5" s="57"/>
      <c r="X5" s="57"/>
      <c r="Y5" s="57"/>
      <c r="Z5" s="56" t="s">
        <v>54</v>
      </c>
      <c r="AA5" s="51">
        <v>44798</v>
      </c>
      <c r="AB5" s="53"/>
      <c r="AC5" s="53"/>
      <c r="AD5" s="53"/>
      <c r="AE5" s="77" t="s">
        <v>54</v>
      </c>
      <c r="AF5" s="57">
        <v>44833</v>
      </c>
      <c r="AG5" s="57"/>
      <c r="AH5" s="57"/>
      <c r="AI5" s="57"/>
    </row>
    <row r="6" spans="1:35" s="30" customFormat="1" ht="15" customHeight="1" thickBot="1">
      <c r="A6" s="120"/>
      <c r="B6" s="120"/>
      <c r="C6" s="120"/>
      <c r="D6" s="121"/>
      <c r="E6" s="122"/>
      <c r="F6" s="13"/>
      <c r="G6" s="13"/>
      <c r="H6" s="13"/>
      <c r="I6" s="13"/>
      <c r="J6" s="13"/>
      <c r="K6" s="13"/>
      <c r="L6" s="162"/>
      <c r="M6" s="232" t="s">
        <v>55</v>
      </c>
      <c r="N6" s="233">
        <v>44783</v>
      </c>
      <c r="O6" s="233"/>
      <c r="P6" s="233"/>
      <c r="Q6" s="241" t="s">
        <v>55</v>
      </c>
      <c r="R6" s="242">
        <v>44797</v>
      </c>
      <c r="S6" s="242"/>
      <c r="T6" s="243"/>
      <c r="U6" s="232" t="s">
        <v>55</v>
      </c>
      <c r="V6" s="233">
        <v>44797</v>
      </c>
      <c r="W6" s="233"/>
      <c r="X6" s="233"/>
      <c r="Y6" s="233"/>
      <c r="Z6" s="241" t="s">
        <v>55</v>
      </c>
      <c r="AA6" s="242">
        <v>44818</v>
      </c>
      <c r="AB6" s="53"/>
      <c r="AC6" s="53"/>
      <c r="AD6" s="53"/>
      <c r="AE6" s="232" t="s">
        <v>55</v>
      </c>
      <c r="AF6" s="233">
        <v>44853</v>
      </c>
      <c r="AG6" s="233"/>
      <c r="AH6" s="233"/>
      <c r="AI6" s="233"/>
    </row>
    <row r="7" spans="1:35" s="23" customFormat="1" ht="24.95" customHeight="1">
      <c r="A7" s="75" t="s">
        <v>0</v>
      </c>
      <c r="B7" s="75" t="s">
        <v>74</v>
      </c>
      <c r="C7" s="75" t="s">
        <v>1</v>
      </c>
      <c r="D7" s="75" t="s">
        <v>91</v>
      </c>
      <c r="E7" s="75" t="s">
        <v>2</v>
      </c>
      <c r="F7" s="75" t="s">
        <v>3</v>
      </c>
      <c r="G7" s="75" t="s">
        <v>4</v>
      </c>
      <c r="H7" s="75" t="s">
        <v>362</v>
      </c>
      <c r="I7" s="75" t="s">
        <v>44</v>
      </c>
      <c r="J7" s="75" t="s">
        <v>604</v>
      </c>
      <c r="K7" s="75" t="s">
        <v>168</v>
      </c>
      <c r="L7" s="163" t="s">
        <v>364</v>
      </c>
      <c r="M7" s="234" t="s">
        <v>434</v>
      </c>
      <c r="N7" s="235" t="s">
        <v>53</v>
      </c>
      <c r="O7" s="235" t="s">
        <v>61</v>
      </c>
      <c r="P7" s="236" t="s">
        <v>363</v>
      </c>
      <c r="Q7" s="234" t="s">
        <v>434</v>
      </c>
      <c r="R7" s="235" t="s">
        <v>53</v>
      </c>
      <c r="S7" s="235" t="s">
        <v>61</v>
      </c>
      <c r="T7" s="236" t="s">
        <v>363</v>
      </c>
      <c r="U7" s="234" t="s">
        <v>434</v>
      </c>
      <c r="V7" s="270" t="s">
        <v>365</v>
      </c>
      <c r="W7" s="235" t="s">
        <v>53</v>
      </c>
      <c r="X7" s="235" t="s">
        <v>61</v>
      </c>
      <c r="Y7" s="236" t="s">
        <v>363</v>
      </c>
      <c r="Z7" s="234" t="s">
        <v>434</v>
      </c>
      <c r="AA7" s="270" t="s">
        <v>365</v>
      </c>
      <c r="AB7" s="235" t="s">
        <v>53</v>
      </c>
      <c r="AC7" s="235" t="s">
        <v>61</v>
      </c>
      <c r="AD7" s="236" t="s">
        <v>363</v>
      </c>
      <c r="AE7" s="234" t="s">
        <v>434</v>
      </c>
      <c r="AF7" s="270" t="s">
        <v>365</v>
      </c>
      <c r="AG7" s="235" t="s">
        <v>53</v>
      </c>
      <c r="AH7" s="235" t="s">
        <v>61</v>
      </c>
      <c r="AI7" s="236" t="s">
        <v>363</v>
      </c>
    </row>
    <row r="8" spans="1:35" s="5" customFormat="1" ht="12.75" customHeight="1">
      <c r="A8" s="209" t="s">
        <v>542</v>
      </c>
      <c r="B8" s="137" t="s">
        <v>73</v>
      </c>
      <c r="C8" s="292" t="s">
        <v>5</v>
      </c>
      <c r="D8" s="139" t="s">
        <v>303</v>
      </c>
      <c r="E8" s="140" t="s">
        <v>543</v>
      </c>
      <c r="F8" s="118">
        <v>714</v>
      </c>
      <c r="G8" s="118">
        <v>649</v>
      </c>
      <c r="H8" s="118">
        <v>0</v>
      </c>
      <c r="I8" s="118">
        <v>512</v>
      </c>
      <c r="J8" s="118">
        <v>0</v>
      </c>
      <c r="K8" s="118">
        <f>IFERROR(I8-J8,I8)</f>
        <v>512</v>
      </c>
      <c r="L8" s="290">
        <f t="shared" ref="L8" si="0">IFERROR((G8-K8)/G8, " ")</f>
        <v>0.2110939907550077</v>
      </c>
      <c r="M8" s="62">
        <v>649</v>
      </c>
      <c r="N8" s="63">
        <v>0</v>
      </c>
      <c r="O8" s="64">
        <f t="shared" ref="O8:O71" si="1">K8-N8</f>
        <v>512</v>
      </c>
      <c r="P8" s="17">
        <f t="shared" ref="P8" si="2">(M8-O8)/M8</f>
        <v>0.2110939907550077</v>
      </c>
      <c r="Q8" s="256">
        <v>649</v>
      </c>
      <c r="R8" s="60">
        <v>0</v>
      </c>
      <c r="S8" s="61">
        <f t="shared" ref="S8:S71" si="3">K8-R8</f>
        <v>512</v>
      </c>
      <c r="T8" s="291">
        <f>(Q8-S8)/Q8</f>
        <v>0.2110939907550077</v>
      </c>
      <c r="U8" s="62">
        <v>649</v>
      </c>
      <c r="V8" s="63">
        <f t="shared" ref="V8" si="4">U8-(U8*10%)</f>
        <v>584.1</v>
      </c>
      <c r="W8" s="63">
        <v>0</v>
      </c>
      <c r="X8" s="64">
        <f>K8-W8</f>
        <v>512</v>
      </c>
      <c r="Y8" s="17">
        <f t="shared" ref="Y8:Y71" si="5">(V8-X8)/V8</f>
        <v>0.12343776750556415</v>
      </c>
      <c r="Z8" s="59">
        <v>649</v>
      </c>
      <c r="AA8" s="60">
        <f t="shared" ref="AA8" si="6">Z8-(Z8*10%)</f>
        <v>584.1</v>
      </c>
      <c r="AB8" s="60">
        <v>0</v>
      </c>
      <c r="AC8" s="61">
        <f>K8-AB8</f>
        <v>512</v>
      </c>
      <c r="AD8" s="15">
        <f t="shared" ref="AD8:AD71" si="7">(AA8-AC8)/AA8</f>
        <v>0.12343776750556415</v>
      </c>
      <c r="AE8" s="62">
        <v>649</v>
      </c>
      <c r="AF8" s="63">
        <f t="shared" ref="AF8" si="8">AE8-(AE8*10%)</f>
        <v>584.1</v>
      </c>
      <c r="AG8" s="63">
        <v>0</v>
      </c>
      <c r="AH8" s="64">
        <f>K8-AG8</f>
        <v>512</v>
      </c>
      <c r="AI8" s="17">
        <f t="shared" ref="AI8:AI71" si="9">(AF8-AH8)/AF8</f>
        <v>0.12343776750556415</v>
      </c>
    </row>
    <row r="9" spans="1:35" s="5" customFormat="1" ht="12.75" customHeight="1">
      <c r="A9" s="207" t="s">
        <v>148</v>
      </c>
      <c r="B9" s="295" t="s">
        <v>73</v>
      </c>
      <c r="C9" s="296"/>
      <c r="D9" s="298">
        <v>1.38</v>
      </c>
      <c r="E9" s="297" t="s">
        <v>225</v>
      </c>
      <c r="F9" s="156">
        <v>769</v>
      </c>
      <c r="G9" s="119">
        <v>699</v>
      </c>
      <c r="H9" s="119">
        <v>0</v>
      </c>
      <c r="I9" s="112">
        <v>551</v>
      </c>
      <c r="J9" s="119">
        <v>0</v>
      </c>
      <c r="K9" s="156">
        <f>IFERROR(I9-J9,I9)</f>
        <v>551</v>
      </c>
      <c r="L9" s="289">
        <f t="shared" ref="L9:L20" si="10">IFERROR((G9-K9)/G9, " ")</f>
        <v>0.21173104434907011</v>
      </c>
      <c r="M9" s="88">
        <v>699</v>
      </c>
      <c r="N9" s="89">
        <v>0</v>
      </c>
      <c r="O9" s="91">
        <f t="shared" si="1"/>
        <v>551</v>
      </c>
      <c r="P9" s="19">
        <f>(M9-O9)/M9</f>
        <v>0.21173104434907011</v>
      </c>
      <c r="Q9" s="86">
        <v>699</v>
      </c>
      <c r="R9" s="87">
        <v>0</v>
      </c>
      <c r="S9" s="90">
        <f t="shared" si="3"/>
        <v>551</v>
      </c>
      <c r="T9" s="14">
        <f>(Q9-S9)/Q9</f>
        <v>0.21173104434907011</v>
      </c>
      <c r="U9" s="88">
        <v>699</v>
      </c>
      <c r="V9" s="273">
        <f>U9-(U9*10%)</f>
        <v>629.1</v>
      </c>
      <c r="W9" s="89">
        <v>0</v>
      </c>
      <c r="X9" s="91">
        <f t="shared" ref="X9:X72" si="11">K9-W9</f>
        <v>551</v>
      </c>
      <c r="Y9" s="19">
        <f t="shared" si="5"/>
        <v>0.12414560483230014</v>
      </c>
      <c r="Z9" s="86">
        <v>699</v>
      </c>
      <c r="AA9" s="254">
        <f>Z9-(Z9*10%)</f>
        <v>629.1</v>
      </c>
      <c r="AB9" s="87">
        <v>0</v>
      </c>
      <c r="AC9" s="90">
        <f t="shared" ref="AC9:AC72" si="12">K9-AB9</f>
        <v>551</v>
      </c>
      <c r="AD9" s="14">
        <f t="shared" si="7"/>
        <v>0.12414560483230014</v>
      </c>
      <c r="AE9" s="88">
        <v>699</v>
      </c>
      <c r="AF9" s="273">
        <f>AE9-(AE9*10%)</f>
        <v>629.1</v>
      </c>
      <c r="AG9" s="89">
        <v>0</v>
      </c>
      <c r="AH9" s="91">
        <f t="shared" ref="AH9:AH72" si="13">K9-AG9</f>
        <v>551</v>
      </c>
      <c r="AI9" s="19">
        <f t="shared" si="9"/>
        <v>0.12414560483230014</v>
      </c>
    </row>
    <row r="10" spans="1:35" s="5" customFormat="1" ht="12.75" customHeight="1">
      <c r="A10" s="209" t="s">
        <v>297</v>
      </c>
      <c r="B10" s="137" t="s">
        <v>73</v>
      </c>
      <c r="C10" s="292"/>
      <c r="D10" s="139">
        <v>2.08</v>
      </c>
      <c r="E10" s="140" t="s">
        <v>302</v>
      </c>
      <c r="F10" s="154">
        <v>1221</v>
      </c>
      <c r="G10" s="118">
        <v>1110</v>
      </c>
      <c r="H10" s="118">
        <v>0</v>
      </c>
      <c r="I10" s="110">
        <v>881</v>
      </c>
      <c r="J10" s="118">
        <v>0</v>
      </c>
      <c r="K10" s="154">
        <f t="shared" ref="K10:K20" si="14">IFERROR(I10-J10,I10)</f>
        <v>881</v>
      </c>
      <c r="L10" s="164">
        <f t="shared" si="10"/>
        <v>0.20630630630630631</v>
      </c>
      <c r="M10" s="181">
        <v>999</v>
      </c>
      <c r="N10" s="63">
        <v>0</v>
      </c>
      <c r="O10" s="64">
        <f t="shared" si="1"/>
        <v>881</v>
      </c>
      <c r="P10" s="17">
        <f t="shared" ref="P10:P73" si="15">(M10-O10)/M10</f>
        <v>0.11811811811811812</v>
      </c>
      <c r="Q10" s="181">
        <v>999</v>
      </c>
      <c r="R10" s="60">
        <v>0</v>
      </c>
      <c r="S10" s="61">
        <f t="shared" si="3"/>
        <v>881</v>
      </c>
      <c r="T10" s="15">
        <f t="shared" ref="T10:T73" si="16">(Q10-S10)/Q10</f>
        <v>0.11811811811811812</v>
      </c>
      <c r="U10" s="62">
        <v>1110</v>
      </c>
      <c r="V10" s="275">
        <f t="shared" ref="V10:V73" si="17">U10-(U10*10%)</f>
        <v>999</v>
      </c>
      <c r="W10" s="63">
        <v>0</v>
      </c>
      <c r="X10" s="64">
        <f t="shared" si="11"/>
        <v>881</v>
      </c>
      <c r="Y10" s="17">
        <f t="shared" si="5"/>
        <v>0.11811811811811812</v>
      </c>
      <c r="Z10" s="59">
        <v>1110</v>
      </c>
      <c r="AA10" s="256">
        <f t="shared" ref="AA10:AA73" si="18">Z10-(Z10*10%)</f>
        <v>999</v>
      </c>
      <c r="AB10" s="60">
        <v>0</v>
      </c>
      <c r="AC10" s="61">
        <f t="shared" si="12"/>
        <v>881</v>
      </c>
      <c r="AD10" s="15">
        <f t="shared" si="7"/>
        <v>0.11811811811811812</v>
      </c>
      <c r="AE10" s="62">
        <v>1110</v>
      </c>
      <c r="AF10" s="275">
        <f t="shared" ref="AF10:AF73" si="19">AE10-(AE10*10%)</f>
        <v>999</v>
      </c>
      <c r="AG10" s="63">
        <v>0</v>
      </c>
      <c r="AH10" s="64">
        <f t="shared" si="13"/>
        <v>881</v>
      </c>
      <c r="AI10" s="17">
        <f t="shared" si="9"/>
        <v>0.11811811811811812</v>
      </c>
    </row>
    <row r="11" spans="1:35" s="5" customFormat="1" ht="12.75" customHeight="1" thickBot="1">
      <c r="A11" s="208" t="s">
        <v>451</v>
      </c>
      <c r="B11" s="141" t="s">
        <v>73</v>
      </c>
      <c r="C11" s="145"/>
      <c r="D11" s="142">
        <v>3.12</v>
      </c>
      <c r="E11" s="143" t="s">
        <v>452</v>
      </c>
      <c r="F11" s="155">
        <v>1282</v>
      </c>
      <c r="G11" s="65">
        <v>1165</v>
      </c>
      <c r="H11" s="65">
        <v>0</v>
      </c>
      <c r="I11" s="111">
        <v>940</v>
      </c>
      <c r="J11" s="65">
        <v>20</v>
      </c>
      <c r="K11" s="155">
        <f t="shared" si="14"/>
        <v>920</v>
      </c>
      <c r="L11" s="165">
        <f t="shared" si="10"/>
        <v>0.21030042918454936</v>
      </c>
      <c r="M11" s="180">
        <v>1049</v>
      </c>
      <c r="N11" s="70">
        <v>0</v>
      </c>
      <c r="O11" s="71">
        <f t="shared" si="1"/>
        <v>920</v>
      </c>
      <c r="P11" s="18">
        <f t="shared" si="15"/>
        <v>0.12297426120114395</v>
      </c>
      <c r="Q11" s="180">
        <v>1049</v>
      </c>
      <c r="R11" s="67">
        <v>0</v>
      </c>
      <c r="S11" s="68">
        <f t="shared" si="3"/>
        <v>920</v>
      </c>
      <c r="T11" s="16">
        <f t="shared" si="16"/>
        <v>0.12297426120114395</v>
      </c>
      <c r="U11" s="69">
        <v>1165</v>
      </c>
      <c r="V11" s="279">
        <f t="shared" si="17"/>
        <v>1048.5</v>
      </c>
      <c r="W11" s="70">
        <v>0</v>
      </c>
      <c r="X11" s="71">
        <f t="shared" si="11"/>
        <v>920</v>
      </c>
      <c r="Y11" s="18">
        <f t="shared" si="5"/>
        <v>0.12255603242727706</v>
      </c>
      <c r="Z11" s="66">
        <v>1165</v>
      </c>
      <c r="AA11" s="255">
        <f t="shared" si="18"/>
        <v>1048.5</v>
      </c>
      <c r="AB11" s="67">
        <v>0</v>
      </c>
      <c r="AC11" s="68">
        <f t="shared" si="12"/>
        <v>920</v>
      </c>
      <c r="AD11" s="16">
        <f t="shared" si="7"/>
        <v>0.12255603242727706</v>
      </c>
      <c r="AE11" s="69">
        <v>1165</v>
      </c>
      <c r="AF11" s="279">
        <f t="shared" si="19"/>
        <v>1048.5</v>
      </c>
      <c r="AG11" s="70">
        <v>0</v>
      </c>
      <c r="AH11" s="71">
        <f t="shared" si="13"/>
        <v>920</v>
      </c>
      <c r="AI11" s="18">
        <f t="shared" si="9"/>
        <v>0.12255603242727706</v>
      </c>
    </row>
    <row r="12" spans="1:35" s="5" customFormat="1" ht="12.75" customHeight="1">
      <c r="A12" s="207" t="s">
        <v>160</v>
      </c>
      <c r="B12" s="295" t="s">
        <v>73</v>
      </c>
      <c r="C12" s="296"/>
      <c r="D12" s="298">
        <v>1.49</v>
      </c>
      <c r="E12" s="297" t="s">
        <v>226</v>
      </c>
      <c r="F12" s="156">
        <v>1429</v>
      </c>
      <c r="G12" s="119">
        <v>1299</v>
      </c>
      <c r="H12" s="119">
        <v>0</v>
      </c>
      <c r="I12" s="112">
        <v>1071</v>
      </c>
      <c r="J12" s="119">
        <v>0</v>
      </c>
      <c r="K12" s="156">
        <f t="shared" si="14"/>
        <v>1071</v>
      </c>
      <c r="L12" s="166">
        <f t="shared" si="10"/>
        <v>0.17551963048498845</v>
      </c>
      <c r="M12" s="88">
        <v>1299</v>
      </c>
      <c r="N12" s="89">
        <v>0</v>
      </c>
      <c r="O12" s="91">
        <f t="shared" si="1"/>
        <v>1071</v>
      </c>
      <c r="P12" s="19">
        <f t="shared" si="15"/>
        <v>0.17551963048498845</v>
      </c>
      <c r="Q12" s="86">
        <v>1299</v>
      </c>
      <c r="R12" s="87">
        <v>0</v>
      </c>
      <c r="S12" s="90">
        <f t="shared" si="3"/>
        <v>1071</v>
      </c>
      <c r="T12" s="14">
        <f t="shared" si="16"/>
        <v>0.17551963048498845</v>
      </c>
      <c r="U12" s="88">
        <v>1299</v>
      </c>
      <c r="V12" s="273">
        <f t="shared" si="17"/>
        <v>1169.0999999999999</v>
      </c>
      <c r="W12" s="89">
        <v>0</v>
      </c>
      <c r="X12" s="91">
        <f t="shared" si="11"/>
        <v>1071</v>
      </c>
      <c r="Y12" s="19">
        <f t="shared" si="5"/>
        <v>8.391070053887599E-2</v>
      </c>
      <c r="Z12" s="86">
        <v>1299</v>
      </c>
      <c r="AA12" s="254">
        <f t="shared" si="18"/>
        <v>1169.0999999999999</v>
      </c>
      <c r="AB12" s="87">
        <v>0</v>
      </c>
      <c r="AC12" s="90">
        <f t="shared" si="12"/>
        <v>1071</v>
      </c>
      <c r="AD12" s="14">
        <f t="shared" si="7"/>
        <v>8.391070053887599E-2</v>
      </c>
      <c r="AE12" s="88">
        <v>1299</v>
      </c>
      <c r="AF12" s="273">
        <f t="shared" si="19"/>
        <v>1169.0999999999999</v>
      </c>
      <c r="AG12" s="89">
        <v>0</v>
      </c>
      <c r="AH12" s="91">
        <f t="shared" si="13"/>
        <v>1071</v>
      </c>
      <c r="AI12" s="19">
        <f t="shared" si="9"/>
        <v>8.391070053887599E-2</v>
      </c>
    </row>
    <row r="13" spans="1:35" s="5" customFormat="1" ht="12.75" customHeight="1">
      <c r="A13" s="209" t="s">
        <v>352</v>
      </c>
      <c r="B13" s="137" t="s">
        <v>73</v>
      </c>
      <c r="C13" s="138"/>
      <c r="D13" s="139">
        <v>3.12</v>
      </c>
      <c r="E13" s="140" t="s">
        <v>227</v>
      </c>
      <c r="F13" s="154">
        <v>2089</v>
      </c>
      <c r="G13" s="118">
        <v>1899</v>
      </c>
      <c r="H13" s="118">
        <v>1699</v>
      </c>
      <c r="I13" s="110">
        <v>1412</v>
      </c>
      <c r="J13" s="118">
        <v>28</v>
      </c>
      <c r="K13" s="154">
        <f t="shared" si="14"/>
        <v>1384</v>
      </c>
      <c r="L13" s="164">
        <f t="shared" si="10"/>
        <v>0.27119536598209582</v>
      </c>
      <c r="M13" s="181">
        <v>1699</v>
      </c>
      <c r="N13" s="63">
        <v>0</v>
      </c>
      <c r="O13" s="64">
        <f t="shared" si="1"/>
        <v>1384</v>
      </c>
      <c r="P13" s="17">
        <f t="shared" si="15"/>
        <v>0.18540317834020012</v>
      </c>
      <c r="Q13" s="181">
        <v>1699</v>
      </c>
      <c r="R13" s="60">
        <v>0</v>
      </c>
      <c r="S13" s="61">
        <f t="shared" si="3"/>
        <v>1384</v>
      </c>
      <c r="T13" s="15">
        <f t="shared" si="16"/>
        <v>0.18540317834020012</v>
      </c>
      <c r="U13" s="62">
        <v>1899</v>
      </c>
      <c r="V13" s="275">
        <f t="shared" si="17"/>
        <v>1709.1</v>
      </c>
      <c r="W13" s="63">
        <v>0</v>
      </c>
      <c r="X13" s="64">
        <f t="shared" si="11"/>
        <v>1384</v>
      </c>
      <c r="Y13" s="17">
        <f t="shared" si="5"/>
        <v>0.19021707331343979</v>
      </c>
      <c r="Z13" s="59">
        <v>1899</v>
      </c>
      <c r="AA13" s="256">
        <f t="shared" si="18"/>
        <v>1709.1</v>
      </c>
      <c r="AB13" s="60">
        <v>0</v>
      </c>
      <c r="AC13" s="61">
        <f t="shared" si="12"/>
        <v>1384</v>
      </c>
      <c r="AD13" s="15">
        <f t="shared" si="7"/>
        <v>0.19021707331343979</v>
      </c>
      <c r="AE13" s="62">
        <v>1899</v>
      </c>
      <c r="AF13" s="275">
        <f t="shared" si="19"/>
        <v>1709.1</v>
      </c>
      <c r="AG13" s="63">
        <v>0</v>
      </c>
      <c r="AH13" s="64">
        <f t="shared" si="13"/>
        <v>1384</v>
      </c>
      <c r="AI13" s="17">
        <f t="shared" si="9"/>
        <v>0.19021707331343979</v>
      </c>
    </row>
    <row r="14" spans="1:35" s="5" customFormat="1" ht="12.75" customHeight="1" thickBot="1">
      <c r="A14" s="208" t="s">
        <v>183</v>
      </c>
      <c r="B14" s="141" t="s">
        <v>73</v>
      </c>
      <c r="C14" s="145"/>
      <c r="D14" s="142">
        <v>3.12</v>
      </c>
      <c r="E14" s="143" t="s">
        <v>227</v>
      </c>
      <c r="F14" s="155">
        <v>1979</v>
      </c>
      <c r="G14" s="65">
        <v>1799</v>
      </c>
      <c r="H14" s="65">
        <v>1599</v>
      </c>
      <c r="I14" s="111">
        <v>1329</v>
      </c>
      <c r="J14" s="65">
        <v>27</v>
      </c>
      <c r="K14" s="155">
        <f t="shared" si="14"/>
        <v>1302</v>
      </c>
      <c r="L14" s="165">
        <f t="shared" si="10"/>
        <v>0.27626459143968873</v>
      </c>
      <c r="M14" s="180">
        <v>1599</v>
      </c>
      <c r="N14" s="70">
        <v>0</v>
      </c>
      <c r="O14" s="71">
        <f t="shared" si="1"/>
        <v>1302</v>
      </c>
      <c r="P14" s="18">
        <f t="shared" si="15"/>
        <v>0.18574108818011256</v>
      </c>
      <c r="Q14" s="180">
        <v>1599</v>
      </c>
      <c r="R14" s="67">
        <v>0</v>
      </c>
      <c r="S14" s="68">
        <f t="shared" si="3"/>
        <v>1302</v>
      </c>
      <c r="T14" s="16">
        <f t="shared" si="16"/>
        <v>0.18574108818011256</v>
      </c>
      <c r="U14" s="69">
        <v>1799</v>
      </c>
      <c r="V14" s="279">
        <f t="shared" si="17"/>
        <v>1619.1</v>
      </c>
      <c r="W14" s="70">
        <v>0</v>
      </c>
      <c r="X14" s="71">
        <f t="shared" si="11"/>
        <v>1302</v>
      </c>
      <c r="Y14" s="18">
        <f t="shared" si="5"/>
        <v>0.19584954604409852</v>
      </c>
      <c r="Z14" s="66">
        <v>1799</v>
      </c>
      <c r="AA14" s="255">
        <f t="shared" si="18"/>
        <v>1619.1</v>
      </c>
      <c r="AB14" s="67">
        <v>0</v>
      </c>
      <c r="AC14" s="68">
        <f t="shared" si="12"/>
        <v>1302</v>
      </c>
      <c r="AD14" s="16">
        <f t="shared" si="7"/>
        <v>0.19584954604409852</v>
      </c>
      <c r="AE14" s="69">
        <v>1799</v>
      </c>
      <c r="AF14" s="279">
        <f t="shared" si="19"/>
        <v>1619.1</v>
      </c>
      <c r="AG14" s="70">
        <v>0</v>
      </c>
      <c r="AH14" s="71">
        <f t="shared" si="13"/>
        <v>1302</v>
      </c>
      <c r="AI14" s="18">
        <f t="shared" si="9"/>
        <v>0.19584954604409852</v>
      </c>
    </row>
    <row r="15" spans="1:35" s="5" customFormat="1" ht="12.75" customHeight="1">
      <c r="A15" s="207" t="s">
        <v>186</v>
      </c>
      <c r="B15" s="295" t="s">
        <v>73</v>
      </c>
      <c r="C15" s="308"/>
      <c r="D15" s="298">
        <v>3.57</v>
      </c>
      <c r="E15" s="297" t="s">
        <v>309</v>
      </c>
      <c r="F15" s="156">
        <v>4289</v>
      </c>
      <c r="G15" s="119">
        <v>3899</v>
      </c>
      <c r="H15" s="119">
        <v>3599</v>
      </c>
      <c r="I15" s="112">
        <v>2877</v>
      </c>
      <c r="J15" s="119">
        <v>36</v>
      </c>
      <c r="K15" s="156">
        <f t="shared" si="14"/>
        <v>2841</v>
      </c>
      <c r="L15" s="166">
        <f t="shared" si="10"/>
        <v>0.27135162862272377</v>
      </c>
      <c r="M15" s="182">
        <v>3599</v>
      </c>
      <c r="N15" s="89">
        <v>0</v>
      </c>
      <c r="O15" s="91">
        <f t="shared" si="1"/>
        <v>2841</v>
      </c>
      <c r="P15" s="19">
        <f t="shared" si="15"/>
        <v>0.21061405946096137</v>
      </c>
      <c r="Q15" s="182">
        <v>3599</v>
      </c>
      <c r="R15" s="87">
        <v>0</v>
      </c>
      <c r="S15" s="90">
        <f t="shared" si="3"/>
        <v>2841</v>
      </c>
      <c r="T15" s="14">
        <f t="shared" si="16"/>
        <v>0.21061405946096137</v>
      </c>
      <c r="U15" s="182">
        <v>3554</v>
      </c>
      <c r="V15" s="274">
        <f t="shared" si="17"/>
        <v>3198.6</v>
      </c>
      <c r="W15" s="177">
        <v>248</v>
      </c>
      <c r="X15" s="91">
        <f t="shared" si="11"/>
        <v>2593</v>
      </c>
      <c r="Y15" s="19">
        <f t="shared" si="5"/>
        <v>0.18933283311448756</v>
      </c>
      <c r="Z15" s="182">
        <v>3554</v>
      </c>
      <c r="AA15" s="274">
        <f t="shared" si="18"/>
        <v>3198.6</v>
      </c>
      <c r="AB15" s="177">
        <v>248</v>
      </c>
      <c r="AC15" s="90">
        <f t="shared" si="12"/>
        <v>2593</v>
      </c>
      <c r="AD15" s="14">
        <f t="shared" si="7"/>
        <v>0.18933283311448756</v>
      </c>
      <c r="AE15" s="182">
        <v>3554</v>
      </c>
      <c r="AF15" s="274">
        <f t="shared" si="19"/>
        <v>3198.6</v>
      </c>
      <c r="AG15" s="177">
        <v>248</v>
      </c>
      <c r="AH15" s="91">
        <f t="shared" si="13"/>
        <v>2593</v>
      </c>
      <c r="AI15" s="19">
        <f t="shared" si="9"/>
        <v>0.18933283311448756</v>
      </c>
    </row>
    <row r="16" spans="1:35" s="5" customFormat="1" ht="12.75" customHeight="1">
      <c r="A16" s="209" t="s">
        <v>185</v>
      </c>
      <c r="B16" s="137" t="s">
        <v>73</v>
      </c>
      <c r="C16" s="292"/>
      <c r="D16" s="139">
        <v>3.57</v>
      </c>
      <c r="E16" s="140" t="s">
        <v>309</v>
      </c>
      <c r="F16" s="154">
        <v>4179</v>
      </c>
      <c r="G16" s="118">
        <v>3799</v>
      </c>
      <c r="H16" s="118">
        <v>3499</v>
      </c>
      <c r="I16" s="110">
        <v>2796</v>
      </c>
      <c r="J16" s="118">
        <v>35</v>
      </c>
      <c r="K16" s="154">
        <f t="shared" si="14"/>
        <v>2761</v>
      </c>
      <c r="L16" s="164">
        <f t="shared" si="10"/>
        <v>0.2732297973150829</v>
      </c>
      <c r="M16" s="181">
        <v>3499</v>
      </c>
      <c r="N16" s="63">
        <v>0</v>
      </c>
      <c r="O16" s="64">
        <f t="shared" si="1"/>
        <v>2761</v>
      </c>
      <c r="P16" s="17">
        <f t="shared" si="15"/>
        <v>0.21091740497284939</v>
      </c>
      <c r="Q16" s="181">
        <v>3499</v>
      </c>
      <c r="R16" s="60">
        <v>0</v>
      </c>
      <c r="S16" s="61">
        <f t="shared" si="3"/>
        <v>2761</v>
      </c>
      <c r="T16" s="15">
        <f t="shared" si="16"/>
        <v>0.21091740497284939</v>
      </c>
      <c r="U16" s="181">
        <v>3443</v>
      </c>
      <c r="V16" s="269">
        <f t="shared" si="17"/>
        <v>3098.7</v>
      </c>
      <c r="W16" s="178">
        <v>250</v>
      </c>
      <c r="X16" s="64">
        <f t="shared" si="11"/>
        <v>2511</v>
      </c>
      <c r="Y16" s="17">
        <f t="shared" si="5"/>
        <v>0.18966018007551549</v>
      </c>
      <c r="Z16" s="181">
        <v>3443</v>
      </c>
      <c r="AA16" s="269">
        <f t="shared" si="18"/>
        <v>3098.7</v>
      </c>
      <c r="AB16" s="178">
        <v>250</v>
      </c>
      <c r="AC16" s="61">
        <f t="shared" si="12"/>
        <v>2511</v>
      </c>
      <c r="AD16" s="15">
        <f t="shared" si="7"/>
        <v>0.18966018007551549</v>
      </c>
      <c r="AE16" s="181">
        <v>3443</v>
      </c>
      <c r="AF16" s="269">
        <f t="shared" si="19"/>
        <v>3098.7</v>
      </c>
      <c r="AG16" s="178">
        <v>250</v>
      </c>
      <c r="AH16" s="64">
        <f t="shared" si="13"/>
        <v>2511</v>
      </c>
      <c r="AI16" s="17">
        <f t="shared" si="9"/>
        <v>0.18966018007551549</v>
      </c>
    </row>
    <row r="17" spans="1:35" s="5" customFormat="1" ht="12.75" customHeight="1">
      <c r="A17" s="209" t="s">
        <v>188</v>
      </c>
      <c r="B17" s="137" t="s">
        <v>73</v>
      </c>
      <c r="C17" s="307"/>
      <c r="D17" s="139" t="s">
        <v>303</v>
      </c>
      <c r="E17" s="140" t="s">
        <v>308</v>
      </c>
      <c r="F17" s="154">
        <v>4729</v>
      </c>
      <c r="G17" s="118">
        <v>4299</v>
      </c>
      <c r="H17" s="118">
        <v>3899</v>
      </c>
      <c r="I17" s="110">
        <v>3117</v>
      </c>
      <c r="J17" s="118">
        <v>0</v>
      </c>
      <c r="K17" s="154">
        <f t="shared" si="14"/>
        <v>3117</v>
      </c>
      <c r="L17" s="164">
        <f t="shared" si="10"/>
        <v>0.27494766224703421</v>
      </c>
      <c r="M17" s="181">
        <v>3899</v>
      </c>
      <c r="N17" s="63">
        <v>0</v>
      </c>
      <c r="O17" s="64">
        <f t="shared" si="1"/>
        <v>3117</v>
      </c>
      <c r="P17" s="17">
        <f t="shared" si="15"/>
        <v>0.2005642472428828</v>
      </c>
      <c r="Q17" s="181">
        <v>3899</v>
      </c>
      <c r="R17" s="60">
        <v>0</v>
      </c>
      <c r="S17" s="61">
        <f t="shared" si="3"/>
        <v>3117</v>
      </c>
      <c r="T17" s="15">
        <f t="shared" si="16"/>
        <v>0.2005642472428828</v>
      </c>
      <c r="U17" s="181">
        <v>3777</v>
      </c>
      <c r="V17" s="269">
        <f t="shared" si="17"/>
        <v>3399.3</v>
      </c>
      <c r="W17" s="178">
        <v>322</v>
      </c>
      <c r="X17" s="64">
        <f t="shared" si="11"/>
        <v>2795</v>
      </c>
      <c r="Y17" s="17">
        <f t="shared" si="5"/>
        <v>0.17777189421351458</v>
      </c>
      <c r="Z17" s="181">
        <v>3777</v>
      </c>
      <c r="AA17" s="269">
        <f t="shared" si="18"/>
        <v>3399.3</v>
      </c>
      <c r="AB17" s="178">
        <v>322</v>
      </c>
      <c r="AC17" s="61">
        <f t="shared" si="12"/>
        <v>2795</v>
      </c>
      <c r="AD17" s="15">
        <f t="shared" si="7"/>
        <v>0.17777189421351458</v>
      </c>
      <c r="AE17" s="181">
        <v>3777</v>
      </c>
      <c r="AF17" s="269">
        <f t="shared" si="19"/>
        <v>3399.3</v>
      </c>
      <c r="AG17" s="178">
        <v>322</v>
      </c>
      <c r="AH17" s="64">
        <f t="shared" si="13"/>
        <v>2795</v>
      </c>
      <c r="AI17" s="17">
        <f t="shared" si="9"/>
        <v>0.17777189421351458</v>
      </c>
    </row>
    <row r="18" spans="1:35" s="5" customFormat="1" ht="12.75" customHeight="1">
      <c r="A18" s="209" t="s">
        <v>187</v>
      </c>
      <c r="B18" s="137" t="s">
        <v>73</v>
      </c>
      <c r="C18" s="307"/>
      <c r="D18" s="139" t="s">
        <v>303</v>
      </c>
      <c r="E18" s="140" t="s">
        <v>308</v>
      </c>
      <c r="F18" s="154">
        <v>4619</v>
      </c>
      <c r="G18" s="118">
        <v>4199</v>
      </c>
      <c r="H18" s="118">
        <v>3799</v>
      </c>
      <c r="I18" s="110">
        <v>3037</v>
      </c>
      <c r="J18" s="118">
        <v>0</v>
      </c>
      <c r="K18" s="154">
        <f t="shared" si="14"/>
        <v>3037</v>
      </c>
      <c r="L18" s="164">
        <f t="shared" si="10"/>
        <v>0.27673255537032626</v>
      </c>
      <c r="M18" s="181">
        <v>3799</v>
      </c>
      <c r="N18" s="63">
        <v>0</v>
      </c>
      <c r="O18" s="64">
        <f t="shared" si="1"/>
        <v>3037</v>
      </c>
      <c r="P18" s="17">
        <f t="shared" si="15"/>
        <v>0.20057909976309554</v>
      </c>
      <c r="Q18" s="181">
        <v>3799</v>
      </c>
      <c r="R18" s="60">
        <v>0</v>
      </c>
      <c r="S18" s="61">
        <f t="shared" si="3"/>
        <v>3037</v>
      </c>
      <c r="T18" s="15">
        <f t="shared" si="16"/>
        <v>0.20057909976309554</v>
      </c>
      <c r="U18" s="181">
        <v>3666</v>
      </c>
      <c r="V18" s="269">
        <f t="shared" si="17"/>
        <v>3299.4</v>
      </c>
      <c r="W18" s="178">
        <v>324</v>
      </c>
      <c r="X18" s="64">
        <f t="shared" si="11"/>
        <v>2713</v>
      </c>
      <c r="Y18" s="17">
        <f t="shared" si="5"/>
        <v>0.17772928411226285</v>
      </c>
      <c r="Z18" s="181">
        <v>3666</v>
      </c>
      <c r="AA18" s="269">
        <f t="shared" si="18"/>
        <v>3299.4</v>
      </c>
      <c r="AB18" s="178">
        <v>324</v>
      </c>
      <c r="AC18" s="61">
        <f t="shared" si="12"/>
        <v>2713</v>
      </c>
      <c r="AD18" s="15">
        <f t="shared" si="7"/>
        <v>0.17772928411226285</v>
      </c>
      <c r="AE18" s="181">
        <v>3666</v>
      </c>
      <c r="AF18" s="269">
        <f t="shared" si="19"/>
        <v>3299.4</v>
      </c>
      <c r="AG18" s="178">
        <v>324</v>
      </c>
      <c r="AH18" s="64">
        <f t="shared" si="13"/>
        <v>2713</v>
      </c>
      <c r="AI18" s="17">
        <f t="shared" si="9"/>
        <v>0.17772928411226285</v>
      </c>
    </row>
    <row r="19" spans="1:35" s="5" customFormat="1" ht="12.75" customHeight="1">
      <c r="A19" s="209" t="s">
        <v>154</v>
      </c>
      <c r="B19" s="137" t="s">
        <v>73</v>
      </c>
      <c r="C19" s="307"/>
      <c r="D19" s="139">
        <v>3.57</v>
      </c>
      <c r="E19" s="140" t="s">
        <v>311</v>
      </c>
      <c r="F19" s="154">
        <v>5059</v>
      </c>
      <c r="G19" s="118">
        <v>4599</v>
      </c>
      <c r="H19" s="118">
        <v>4199</v>
      </c>
      <c r="I19" s="110">
        <v>3357</v>
      </c>
      <c r="J19" s="118">
        <v>42</v>
      </c>
      <c r="K19" s="154">
        <f t="shared" si="14"/>
        <v>3315</v>
      </c>
      <c r="L19" s="164">
        <f t="shared" si="10"/>
        <v>0.27919112850619698</v>
      </c>
      <c r="M19" s="181">
        <v>4199</v>
      </c>
      <c r="N19" s="63">
        <v>0</v>
      </c>
      <c r="O19" s="64">
        <f t="shared" si="1"/>
        <v>3315</v>
      </c>
      <c r="P19" s="17">
        <f t="shared" si="15"/>
        <v>0.21052631578947367</v>
      </c>
      <c r="Q19" s="181">
        <v>4199</v>
      </c>
      <c r="R19" s="60">
        <v>0</v>
      </c>
      <c r="S19" s="61">
        <f t="shared" si="3"/>
        <v>3315</v>
      </c>
      <c r="T19" s="15">
        <f t="shared" si="16"/>
        <v>0.21052631578947367</v>
      </c>
      <c r="U19" s="181">
        <v>3999</v>
      </c>
      <c r="V19" s="269">
        <f t="shared" si="17"/>
        <v>3599.1</v>
      </c>
      <c r="W19" s="178">
        <v>400</v>
      </c>
      <c r="X19" s="64">
        <f t="shared" si="11"/>
        <v>2915</v>
      </c>
      <c r="Y19" s="17">
        <f t="shared" si="5"/>
        <v>0.19007529660192823</v>
      </c>
      <c r="Z19" s="181">
        <v>3999</v>
      </c>
      <c r="AA19" s="269">
        <f t="shared" si="18"/>
        <v>3599.1</v>
      </c>
      <c r="AB19" s="178">
        <v>400</v>
      </c>
      <c r="AC19" s="61">
        <f t="shared" si="12"/>
        <v>2915</v>
      </c>
      <c r="AD19" s="15">
        <f t="shared" si="7"/>
        <v>0.19007529660192823</v>
      </c>
      <c r="AE19" s="181">
        <v>3999</v>
      </c>
      <c r="AF19" s="269">
        <f t="shared" si="19"/>
        <v>3599.1</v>
      </c>
      <c r="AG19" s="178">
        <v>400</v>
      </c>
      <c r="AH19" s="64">
        <f t="shared" si="13"/>
        <v>2915</v>
      </c>
      <c r="AI19" s="17">
        <f t="shared" si="9"/>
        <v>0.19007529660192823</v>
      </c>
    </row>
    <row r="20" spans="1:35" s="5" customFormat="1" ht="12.75" customHeight="1">
      <c r="A20" s="209" t="s">
        <v>153</v>
      </c>
      <c r="B20" s="137" t="s">
        <v>73</v>
      </c>
      <c r="C20" s="307"/>
      <c r="D20" s="139">
        <v>3.57</v>
      </c>
      <c r="E20" s="140" t="s">
        <v>497</v>
      </c>
      <c r="F20" s="154">
        <v>4949</v>
      </c>
      <c r="G20" s="118">
        <v>4499</v>
      </c>
      <c r="H20" s="118">
        <v>4099</v>
      </c>
      <c r="I20" s="110">
        <v>3277</v>
      </c>
      <c r="J20" s="118">
        <v>41</v>
      </c>
      <c r="K20" s="154">
        <f t="shared" si="14"/>
        <v>3236</v>
      </c>
      <c r="L20" s="164">
        <f t="shared" si="10"/>
        <v>0.28072905090020006</v>
      </c>
      <c r="M20" s="181">
        <v>4099</v>
      </c>
      <c r="N20" s="63">
        <v>0</v>
      </c>
      <c r="O20" s="64">
        <f t="shared" si="1"/>
        <v>3236</v>
      </c>
      <c r="P20" s="17">
        <f t="shared" si="15"/>
        <v>0.2105391558916809</v>
      </c>
      <c r="Q20" s="181">
        <v>4099</v>
      </c>
      <c r="R20" s="60">
        <v>0</v>
      </c>
      <c r="S20" s="61">
        <f t="shared" si="3"/>
        <v>3236</v>
      </c>
      <c r="T20" s="15">
        <f t="shared" si="16"/>
        <v>0.2105391558916809</v>
      </c>
      <c r="U20" s="181">
        <v>3888</v>
      </c>
      <c r="V20" s="269">
        <f t="shared" si="17"/>
        <v>3499.2</v>
      </c>
      <c r="W20" s="178">
        <v>400</v>
      </c>
      <c r="X20" s="64">
        <f t="shared" si="11"/>
        <v>2836</v>
      </c>
      <c r="Y20" s="17">
        <f t="shared" si="5"/>
        <v>0.18952903520804751</v>
      </c>
      <c r="Z20" s="181">
        <v>3888</v>
      </c>
      <c r="AA20" s="269">
        <f t="shared" si="18"/>
        <v>3499.2</v>
      </c>
      <c r="AB20" s="178">
        <v>400</v>
      </c>
      <c r="AC20" s="61">
        <f t="shared" si="12"/>
        <v>2836</v>
      </c>
      <c r="AD20" s="15">
        <f t="shared" si="7"/>
        <v>0.18952903520804751</v>
      </c>
      <c r="AE20" s="181">
        <v>3888</v>
      </c>
      <c r="AF20" s="269">
        <f t="shared" si="19"/>
        <v>3499.2</v>
      </c>
      <c r="AG20" s="178">
        <v>400</v>
      </c>
      <c r="AH20" s="64">
        <f t="shared" si="13"/>
        <v>2836</v>
      </c>
      <c r="AI20" s="17">
        <f t="shared" si="9"/>
        <v>0.18952903520804751</v>
      </c>
    </row>
    <row r="21" spans="1:35" s="5" customFormat="1" ht="12.75" customHeight="1">
      <c r="A21" s="209" t="s">
        <v>544</v>
      </c>
      <c r="B21" s="137" t="s">
        <v>73</v>
      </c>
      <c r="C21" s="292" t="s">
        <v>5</v>
      </c>
      <c r="D21" s="139" t="s">
        <v>303</v>
      </c>
      <c r="E21" s="140" t="s">
        <v>546</v>
      </c>
      <c r="F21" s="154">
        <v>2859</v>
      </c>
      <c r="G21" s="118">
        <v>2599</v>
      </c>
      <c r="H21" s="118">
        <v>2399</v>
      </c>
      <c r="I21" s="110">
        <v>2045</v>
      </c>
      <c r="J21" s="118">
        <v>26</v>
      </c>
      <c r="K21" s="154">
        <f t="shared" ref="K21:K84" si="20">IFERROR(I21-J21,I21)</f>
        <v>2019</v>
      </c>
      <c r="L21" s="164">
        <f t="shared" ref="L21:L84" si="21">IFERROR((G21-K21)/G21, " ")</f>
        <v>0.22316275490573298</v>
      </c>
      <c r="M21" s="62">
        <v>2599</v>
      </c>
      <c r="N21" s="63">
        <v>0</v>
      </c>
      <c r="O21" s="64">
        <f t="shared" si="1"/>
        <v>2019</v>
      </c>
      <c r="P21" s="17">
        <f t="shared" si="15"/>
        <v>0.22316275490573298</v>
      </c>
      <c r="Q21" s="59">
        <v>2599</v>
      </c>
      <c r="R21" s="60">
        <v>0</v>
      </c>
      <c r="S21" s="61">
        <f t="shared" si="3"/>
        <v>2019</v>
      </c>
      <c r="T21" s="15">
        <f t="shared" si="16"/>
        <v>0.22316275490573298</v>
      </c>
      <c r="U21" s="62">
        <v>2599</v>
      </c>
      <c r="V21" s="275">
        <f t="shared" si="17"/>
        <v>2339.1</v>
      </c>
      <c r="W21" s="63">
        <v>0</v>
      </c>
      <c r="X21" s="64">
        <f t="shared" si="11"/>
        <v>2019</v>
      </c>
      <c r="Y21" s="17">
        <f t="shared" si="5"/>
        <v>0.13684750545081439</v>
      </c>
      <c r="Z21" s="59">
        <v>2599</v>
      </c>
      <c r="AA21" s="256">
        <f t="shared" si="18"/>
        <v>2339.1</v>
      </c>
      <c r="AB21" s="60">
        <v>0</v>
      </c>
      <c r="AC21" s="61">
        <f t="shared" si="12"/>
        <v>2019</v>
      </c>
      <c r="AD21" s="15">
        <f t="shared" si="7"/>
        <v>0.13684750545081439</v>
      </c>
      <c r="AE21" s="62">
        <v>2599</v>
      </c>
      <c r="AF21" s="275">
        <f t="shared" si="19"/>
        <v>2339.1</v>
      </c>
      <c r="AG21" s="63">
        <v>0</v>
      </c>
      <c r="AH21" s="64">
        <f t="shared" si="13"/>
        <v>2019</v>
      </c>
      <c r="AI21" s="17">
        <f t="shared" si="9"/>
        <v>0.13684750545081439</v>
      </c>
    </row>
    <row r="22" spans="1:35" s="5" customFormat="1" ht="12.75" customHeight="1">
      <c r="A22" s="209" t="s">
        <v>545</v>
      </c>
      <c r="B22" s="137" t="s">
        <v>73</v>
      </c>
      <c r="C22" s="292" t="s">
        <v>5</v>
      </c>
      <c r="D22" s="139" t="s">
        <v>303</v>
      </c>
      <c r="E22" s="140" t="s">
        <v>546</v>
      </c>
      <c r="F22" s="154">
        <v>2749</v>
      </c>
      <c r="G22" s="118">
        <v>2499</v>
      </c>
      <c r="H22" s="118">
        <v>2299</v>
      </c>
      <c r="I22" s="110">
        <v>1960</v>
      </c>
      <c r="J22" s="118">
        <v>25</v>
      </c>
      <c r="K22" s="154">
        <f t="shared" si="20"/>
        <v>1935</v>
      </c>
      <c r="L22" s="164">
        <f t="shared" si="21"/>
        <v>0.22569027611044418</v>
      </c>
      <c r="M22" s="62">
        <v>2499</v>
      </c>
      <c r="N22" s="63">
        <v>0</v>
      </c>
      <c r="O22" s="64">
        <f t="shared" si="1"/>
        <v>1935</v>
      </c>
      <c r="P22" s="17">
        <f t="shared" si="15"/>
        <v>0.22569027611044418</v>
      </c>
      <c r="Q22" s="59">
        <v>2499</v>
      </c>
      <c r="R22" s="60">
        <v>0</v>
      </c>
      <c r="S22" s="61">
        <f t="shared" si="3"/>
        <v>1935</v>
      </c>
      <c r="T22" s="15">
        <f t="shared" si="16"/>
        <v>0.22569027611044418</v>
      </c>
      <c r="U22" s="62">
        <v>2499</v>
      </c>
      <c r="V22" s="275">
        <f t="shared" si="17"/>
        <v>2249.1</v>
      </c>
      <c r="W22" s="63">
        <v>0</v>
      </c>
      <c r="X22" s="64">
        <f t="shared" si="11"/>
        <v>1935</v>
      </c>
      <c r="Y22" s="17">
        <f t="shared" si="5"/>
        <v>0.13965586234493793</v>
      </c>
      <c r="Z22" s="59">
        <v>2499</v>
      </c>
      <c r="AA22" s="256">
        <f t="shared" si="18"/>
        <v>2249.1</v>
      </c>
      <c r="AB22" s="60">
        <v>0</v>
      </c>
      <c r="AC22" s="61">
        <f t="shared" si="12"/>
        <v>1935</v>
      </c>
      <c r="AD22" s="15">
        <f t="shared" si="7"/>
        <v>0.13965586234493793</v>
      </c>
      <c r="AE22" s="62">
        <v>2499</v>
      </c>
      <c r="AF22" s="275">
        <f t="shared" si="19"/>
        <v>2249.1</v>
      </c>
      <c r="AG22" s="63">
        <v>0</v>
      </c>
      <c r="AH22" s="64">
        <f t="shared" si="13"/>
        <v>1935</v>
      </c>
      <c r="AI22" s="17">
        <f t="shared" si="9"/>
        <v>0.13965586234493793</v>
      </c>
    </row>
    <row r="23" spans="1:35" s="5" customFormat="1" ht="12.75" customHeight="1">
      <c r="A23" s="209" t="s">
        <v>547</v>
      </c>
      <c r="B23" s="137" t="s">
        <v>73</v>
      </c>
      <c r="C23" s="292" t="s">
        <v>5</v>
      </c>
      <c r="D23" s="139" t="s">
        <v>303</v>
      </c>
      <c r="E23" s="140" t="s">
        <v>549</v>
      </c>
      <c r="F23" s="154">
        <v>3299</v>
      </c>
      <c r="G23" s="118">
        <v>2999</v>
      </c>
      <c r="H23" s="118">
        <v>2699</v>
      </c>
      <c r="I23" s="110">
        <v>2301</v>
      </c>
      <c r="J23" s="118">
        <v>0</v>
      </c>
      <c r="K23" s="154">
        <f t="shared" si="20"/>
        <v>2301</v>
      </c>
      <c r="L23" s="164">
        <f t="shared" si="21"/>
        <v>0.23274424808269423</v>
      </c>
      <c r="M23" s="62">
        <v>2999</v>
      </c>
      <c r="N23" s="63">
        <v>0</v>
      </c>
      <c r="O23" s="64">
        <f t="shared" si="1"/>
        <v>2301</v>
      </c>
      <c r="P23" s="17">
        <f t="shared" si="15"/>
        <v>0.23274424808269423</v>
      </c>
      <c r="Q23" s="59">
        <v>2999</v>
      </c>
      <c r="R23" s="60">
        <v>0</v>
      </c>
      <c r="S23" s="61">
        <f t="shared" si="3"/>
        <v>2301</v>
      </c>
      <c r="T23" s="15">
        <f t="shared" si="16"/>
        <v>0.23274424808269423</v>
      </c>
      <c r="U23" s="62">
        <v>2999</v>
      </c>
      <c r="V23" s="275">
        <f t="shared" si="17"/>
        <v>2699.1</v>
      </c>
      <c r="W23" s="63">
        <v>0</v>
      </c>
      <c r="X23" s="64">
        <f t="shared" si="11"/>
        <v>2301</v>
      </c>
      <c r="Y23" s="17">
        <f t="shared" si="5"/>
        <v>0.14749360898077135</v>
      </c>
      <c r="Z23" s="59">
        <v>2999</v>
      </c>
      <c r="AA23" s="256">
        <f t="shared" si="18"/>
        <v>2699.1</v>
      </c>
      <c r="AB23" s="60">
        <v>0</v>
      </c>
      <c r="AC23" s="61">
        <f t="shared" si="12"/>
        <v>2301</v>
      </c>
      <c r="AD23" s="15">
        <f t="shared" si="7"/>
        <v>0.14749360898077135</v>
      </c>
      <c r="AE23" s="62">
        <v>2999</v>
      </c>
      <c r="AF23" s="275">
        <f t="shared" si="19"/>
        <v>2699.1</v>
      </c>
      <c r="AG23" s="63">
        <v>0</v>
      </c>
      <c r="AH23" s="64">
        <f t="shared" si="13"/>
        <v>2301</v>
      </c>
      <c r="AI23" s="17">
        <f t="shared" si="9"/>
        <v>0.14749360898077135</v>
      </c>
    </row>
    <row r="24" spans="1:35" s="5" customFormat="1" ht="12.75" customHeight="1">
      <c r="A24" s="209" t="s">
        <v>548</v>
      </c>
      <c r="B24" s="137" t="s">
        <v>73</v>
      </c>
      <c r="C24" s="292" t="s">
        <v>5</v>
      </c>
      <c r="D24" s="139" t="s">
        <v>303</v>
      </c>
      <c r="E24" s="140" t="s">
        <v>549</v>
      </c>
      <c r="F24" s="154">
        <v>3189</v>
      </c>
      <c r="G24" s="118">
        <v>2899</v>
      </c>
      <c r="H24" s="118">
        <v>2599</v>
      </c>
      <c r="I24" s="110">
        <v>2215</v>
      </c>
      <c r="J24" s="118">
        <v>0</v>
      </c>
      <c r="K24" s="154">
        <f t="shared" si="20"/>
        <v>2215</v>
      </c>
      <c r="L24" s="164">
        <f t="shared" si="21"/>
        <v>0.23594342876854088</v>
      </c>
      <c r="M24" s="62">
        <v>2899</v>
      </c>
      <c r="N24" s="63">
        <v>0</v>
      </c>
      <c r="O24" s="64">
        <f t="shared" si="1"/>
        <v>2215</v>
      </c>
      <c r="P24" s="17">
        <f t="shared" si="15"/>
        <v>0.23594342876854088</v>
      </c>
      <c r="Q24" s="59">
        <v>2899</v>
      </c>
      <c r="R24" s="60">
        <v>0</v>
      </c>
      <c r="S24" s="61">
        <f t="shared" si="3"/>
        <v>2215</v>
      </c>
      <c r="T24" s="15">
        <f t="shared" si="16"/>
        <v>0.23594342876854088</v>
      </c>
      <c r="U24" s="62">
        <v>2899</v>
      </c>
      <c r="V24" s="275">
        <f t="shared" si="17"/>
        <v>2609.1</v>
      </c>
      <c r="W24" s="63">
        <v>0</v>
      </c>
      <c r="X24" s="64">
        <f t="shared" si="11"/>
        <v>2215</v>
      </c>
      <c r="Y24" s="17">
        <f t="shared" si="5"/>
        <v>0.15104825418726761</v>
      </c>
      <c r="Z24" s="59">
        <v>2899</v>
      </c>
      <c r="AA24" s="256">
        <f t="shared" si="18"/>
        <v>2609.1</v>
      </c>
      <c r="AB24" s="60">
        <v>0</v>
      </c>
      <c r="AC24" s="61">
        <f t="shared" si="12"/>
        <v>2215</v>
      </c>
      <c r="AD24" s="15">
        <f t="shared" si="7"/>
        <v>0.15104825418726761</v>
      </c>
      <c r="AE24" s="62">
        <v>2899</v>
      </c>
      <c r="AF24" s="275">
        <f t="shared" si="19"/>
        <v>2609.1</v>
      </c>
      <c r="AG24" s="63">
        <v>0</v>
      </c>
      <c r="AH24" s="64">
        <f t="shared" si="13"/>
        <v>2215</v>
      </c>
      <c r="AI24" s="17">
        <f t="shared" si="9"/>
        <v>0.15104825418726761</v>
      </c>
    </row>
    <row r="25" spans="1:35" s="5" customFormat="1" ht="12.75" customHeight="1">
      <c r="A25" s="209" t="s">
        <v>550</v>
      </c>
      <c r="B25" s="137" t="s">
        <v>73</v>
      </c>
      <c r="C25" s="292" t="s">
        <v>5</v>
      </c>
      <c r="D25" s="139" t="s">
        <v>303</v>
      </c>
      <c r="E25" s="140" t="s">
        <v>551</v>
      </c>
      <c r="F25" s="154">
        <v>3519</v>
      </c>
      <c r="G25" s="118">
        <v>3199</v>
      </c>
      <c r="H25" s="118">
        <v>2899</v>
      </c>
      <c r="I25" s="110">
        <v>2421</v>
      </c>
      <c r="J25" s="118">
        <v>0</v>
      </c>
      <c r="K25" s="154">
        <f t="shared" si="20"/>
        <v>2421</v>
      </c>
      <c r="L25" s="164">
        <f t="shared" si="21"/>
        <v>0.2432010003125977</v>
      </c>
      <c r="M25" s="181">
        <v>2899</v>
      </c>
      <c r="N25" s="63">
        <v>0</v>
      </c>
      <c r="O25" s="64">
        <f t="shared" si="1"/>
        <v>2421</v>
      </c>
      <c r="P25" s="17">
        <f t="shared" si="15"/>
        <v>0.16488444291134874</v>
      </c>
      <c r="Q25" s="181">
        <v>2899</v>
      </c>
      <c r="R25" s="60">
        <v>0</v>
      </c>
      <c r="S25" s="61">
        <f t="shared" si="3"/>
        <v>2421</v>
      </c>
      <c r="T25" s="15">
        <f t="shared" si="16"/>
        <v>0.16488444291134874</v>
      </c>
      <c r="U25" s="181">
        <v>3110</v>
      </c>
      <c r="V25" s="269">
        <f t="shared" si="17"/>
        <v>2799</v>
      </c>
      <c r="W25" s="178">
        <v>6</v>
      </c>
      <c r="X25" s="64">
        <f t="shared" si="11"/>
        <v>2415</v>
      </c>
      <c r="Y25" s="17">
        <f t="shared" si="5"/>
        <v>0.13719185423365488</v>
      </c>
      <c r="Z25" s="181">
        <v>3110</v>
      </c>
      <c r="AA25" s="269">
        <f t="shared" si="18"/>
        <v>2799</v>
      </c>
      <c r="AB25" s="178">
        <v>6</v>
      </c>
      <c r="AC25" s="61">
        <f t="shared" si="12"/>
        <v>2415</v>
      </c>
      <c r="AD25" s="15">
        <f t="shared" si="7"/>
        <v>0.13719185423365488</v>
      </c>
      <c r="AE25" s="181">
        <v>3110</v>
      </c>
      <c r="AF25" s="269">
        <f t="shared" si="19"/>
        <v>2799</v>
      </c>
      <c r="AG25" s="178">
        <v>6</v>
      </c>
      <c r="AH25" s="64">
        <f t="shared" si="13"/>
        <v>2415</v>
      </c>
      <c r="AI25" s="17">
        <f t="shared" si="9"/>
        <v>0.13719185423365488</v>
      </c>
    </row>
    <row r="26" spans="1:35" s="5" customFormat="1" ht="12.75" customHeight="1">
      <c r="A26" s="209" t="s">
        <v>552</v>
      </c>
      <c r="B26" s="137" t="s">
        <v>73</v>
      </c>
      <c r="C26" s="292" t="s">
        <v>5</v>
      </c>
      <c r="D26" s="139" t="s">
        <v>303</v>
      </c>
      <c r="E26" s="140" t="s">
        <v>554</v>
      </c>
      <c r="F26" s="154">
        <v>3959</v>
      </c>
      <c r="G26" s="118">
        <v>3599</v>
      </c>
      <c r="H26" s="118">
        <v>3299</v>
      </c>
      <c r="I26" s="110">
        <v>2710</v>
      </c>
      <c r="J26" s="118">
        <v>0</v>
      </c>
      <c r="K26" s="154">
        <f t="shared" si="20"/>
        <v>2710</v>
      </c>
      <c r="L26" s="164">
        <f t="shared" si="21"/>
        <v>0.24701305918310643</v>
      </c>
      <c r="M26" s="62">
        <v>3599</v>
      </c>
      <c r="N26" s="63">
        <v>0</v>
      </c>
      <c r="O26" s="64">
        <f t="shared" si="1"/>
        <v>2710</v>
      </c>
      <c r="P26" s="17">
        <f t="shared" si="15"/>
        <v>0.24701305918310643</v>
      </c>
      <c r="Q26" s="59">
        <v>3599</v>
      </c>
      <c r="R26" s="60">
        <v>0</v>
      </c>
      <c r="S26" s="61">
        <f t="shared" si="3"/>
        <v>2710</v>
      </c>
      <c r="T26" s="15">
        <f t="shared" si="16"/>
        <v>0.24701305918310643</v>
      </c>
      <c r="U26" s="62">
        <v>3599</v>
      </c>
      <c r="V26" s="275">
        <f t="shared" si="17"/>
        <v>3239.1</v>
      </c>
      <c r="W26" s="63">
        <v>0</v>
      </c>
      <c r="X26" s="64">
        <f t="shared" si="11"/>
        <v>2710</v>
      </c>
      <c r="Y26" s="17">
        <f t="shared" si="5"/>
        <v>0.16334784353678489</v>
      </c>
      <c r="Z26" s="59">
        <v>3599</v>
      </c>
      <c r="AA26" s="256">
        <f t="shared" si="18"/>
        <v>3239.1</v>
      </c>
      <c r="AB26" s="60">
        <v>0</v>
      </c>
      <c r="AC26" s="61">
        <f t="shared" si="12"/>
        <v>2710</v>
      </c>
      <c r="AD26" s="15">
        <f t="shared" si="7"/>
        <v>0.16334784353678489</v>
      </c>
      <c r="AE26" s="62">
        <v>3599</v>
      </c>
      <c r="AF26" s="275">
        <f t="shared" si="19"/>
        <v>3239.1</v>
      </c>
      <c r="AG26" s="63">
        <v>0</v>
      </c>
      <c r="AH26" s="64">
        <f t="shared" si="13"/>
        <v>2710</v>
      </c>
      <c r="AI26" s="17">
        <f t="shared" si="9"/>
        <v>0.16334784353678489</v>
      </c>
    </row>
    <row r="27" spans="1:35" s="5" customFormat="1" ht="12.75" customHeight="1">
      <c r="A27" s="209" t="s">
        <v>553</v>
      </c>
      <c r="B27" s="137" t="s">
        <v>73</v>
      </c>
      <c r="C27" s="292" t="s">
        <v>5</v>
      </c>
      <c r="D27" s="139" t="s">
        <v>303</v>
      </c>
      <c r="E27" s="140" t="s">
        <v>554</v>
      </c>
      <c r="F27" s="154">
        <v>3849</v>
      </c>
      <c r="G27" s="118">
        <v>3499</v>
      </c>
      <c r="H27" s="118">
        <v>3199</v>
      </c>
      <c r="I27" s="110">
        <v>2628</v>
      </c>
      <c r="J27" s="118">
        <v>0</v>
      </c>
      <c r="K27" s="154">
        <f t="shared" si="20"/>
        <v>2628</v>
      </c>
      <c r="L27" s="164">
        <f t="shared" si="21"/>
        <v>0.2489282652186339</v>
      </c>
      <c r="M27" s="62">
        <v>3499</v>
      </c>
      <c r="N27" s="63">
        <v>0</v>
      </c>
      <c r="O27" s="64">
        <f t="shared" si="1"/>
        <v>2628</v>
      </c>
      <c r="P27" s="17">
        <f t="shared" si="15"/>
        <v>0.2489282652186339</v>
      </c>
      <c r="Q27" s="59">
        <v>3499</v>
      </c>
      <c r="R27" s="60">
        <v>0</v>
      </c>
      <c r="S27" s="61">
        <f t="shared" si="3"/>
        <v>2628</v>
      </c>
      <c r="T27" s="15">
        <f t="shared" si="16"/>
        <v>0.2489282652186339</v>
      </c>
      <c r="U27" s="62">
        <v>3499</v>
      </c>
      <c r="V27" s="275">
        <f t="shared" si="17"/>
        <v>3149.1</v>
      </c>
      <c r="W27" s="63">
        <v>0</v>
      </c>
      <c r="X27" s="64">
        <f t="shared" si="11"/>
        <v>2628</v>
      </c>
      <c r="Y27" s="17">
        <f t="shared" si="5"/>
        <v>0.16547585024292652</v>
      </c>
      <c r="Z27" s="59">
        <v>3499</v>
      </c>
      <c r="AA27" s="256">
        <f t="shared" si="18"/>
        <v>3149.1</v>
      </c>
      <c r="AB27" s="60">
        <v>0</v>
      </c>
      <c r="AC27" s="61">
        <f t="shared" si="12"/>
        <v>2628</v>
      </c>
      <c r="AD27" s="15">
        <f t="shared" si="7"/>
        <v>0.16547585024292652</v>
      </c>
      <c r="AE27" s="62">
        <v>3499</v>
      </c>
      <c r="AF27" s="275">
        <f t="shared" si="19"/>
        <v>3149.1</v>
      </c>
      <c r="AG27" s="63">
        <v>0</v>
      </c>
      <c r="AH27" s="64">
        <f t="shared" si="13"/>
        <v>2628</v>
      </c>
      <c r="AI27" s="17">
        <f t="shared" si="9"/>
        <v>0.16547585024292652</v>
      </c>
    </row>
    <row r="28" spans="1:35" s="5" customFormat="1" ht="12.75" customHeight="1">
      <c r="A28" s="209" t="s">
        <v>190</v>
      </c>
      <c r="B28" s="137" t="s">
        <v>73</v>
      </c>
      <c r="C28" s="292"/>
      <c r="D28" s="139">
        <v>4.16</v>
      </c>
      <c r="E28" s="140" t="s">
        <v>310</v>
      </c>
      <c r="F28" s="154">
        <v>4619</v>
      </c>
      <c r="G28" s="118">
        <v>4199</v>
      </c>
      <c r="H28" s="118">
        <v>3799</v>
      </c>
      <c r="I28" s="110">
        <v>3037</v>
      </c>
      <c r="J28" s="118">
        <v>38</v>
      </c>
      <c r="K28" s="154">
        <f t="shared" si="20"/>
        <v>2999</v>
      </c>
      <c r="L28" s="164">
        <f t="shared" si="21"/>
        <v>0.28578232912598239</v>
      </c>
      <c r="M28" s="181">
        <v>3799</v>
      </c>
      <c r="N28" s="63">
        <v>0</v>
      </c>
      <c r="O28" s="64">
        <f t="shared" si="1"/>
        <v>2999</v>
      </c>
      <c r="P28" s="17">
        <f t="shared" si="15"/>
        <v>0.21058173203474598</v>
      </c>
      <c r="Q28" s="181">
        <v>3799</v>
      </c>
      <c r="R28" s="60">
        <v>0</v>
      </c>
      <c r="S28" s="61">
        <f t="shared" si="3"/>
        <v>2999</v>
      </c>
      <c r="T28" s="15">
        <f t="shared" si="16"/>
        <v>0.21058173203474598</v>
      </c>
      <c r="U28" s="181">
        <v>3666</v>
      </c>
      <c r="V28" s="269">
        <f t="shared" si="17"/>
        <v>3299.4</v>
      </c>
      <c r="W28" s="178">
        <v>324</v>
      </c>
      <c r="X28" s="64">
        <f t="shared" si="11"/>
        <v>2675</v>
      </c>
      <c r="Y28" s="17">
        <f t="shared" si="5"/>
        <v>0.1892465296720616</v>
      </c>
      <c r="Z28" s="181">
        <v>3666</v>
      </c>
      <c r="AA28" s="269">
        <f t="shared" si="18"/>
        <v>3299.4</v>
      </c>
      <c r="AB28" s="178">
        <v>324</v>
      </c>
      <c r="AC28" s="61">
        <f t="shared" si="12"/>
        <v>2675</v>
      </c>
      <c r="AD28" s="15">
        <f t="shared" si="7"/>
        <v>0.1892465296720616</v>
      </c>
      <c r="AE28" s="181">
        <v>3666</v>
      </c>
      <c r="AF28" s="269">
        <f t="shared" si="19"/>
        <v>3299.4</v>
      </c>
      <c r="AG28" s="178">
        <v>324</v>
      </c>
      <c r="AH28" s="64">
        <f t="shared" si="13"/>
        <v>2675</v>
      </c>
      <c r="AI28" s="17">
        <f t="shared" si="9"/>
        <v>0.1892465296720616</v>
      </c>
    </row>
    <row r="29" spans="1:35" s="5" customFormat="1" ht="12.75" customHeight="1">
      <c r="A29" s="209" t="s">
        <v>189</v>
      </c>
      <c r="B29" s="137" t="s">
        <v>73</v>
      </c>
      <c r="C29" s="292"/>
      <c r="D29" s="139">
        <v>4.16</v>
      </c>
      <c r="E29" s="140" t="s">
        <v>310</v>
      </c>
      <c r="F29" s="154">
        <v>4509</v>
      </c>
      <c r="G29" s="118">
        <v>4099</v>
      </c>
      <c r="H29" s="118">
        <v>3699</v>
      </c>
      <c r="I29" s="110">
        <v>2957</v>
      </c>
      <c r="J29" s="118">
        <v>37</v>
      </c>
      <c r="K29" s="154">
        <f t="shared" si="20"/>
        <v>2920</v>
      </c>
      <c r="L29" s="164">
        <f t="shared" si="21"/>
        <v>0.28763112954379116</v>
      </c>
      <c r="M29" s="181">
        <v>3699</v>
      </c>
      <c r="N29" s="63">
        <v>0</v>
      </c>
      <c r="O29" s="64">
        <f t="shared" si="1"/>
        <v>2920</v>
      </c>
      <c r="P29" s="17">
        <f t="shared" si="15"/>
        <v>0.21059745877264124</v>
      </c>
      <c r="Q29" s="181">
        <v>3699</v>
      </c>
      <c r="R29" s="60">
        <v>0</v>
      </c>
      <c r="S29" s="61">
        <f t="shared" si="3"/>
        <v>2920</v>
      </c>
      <c r="T29" s="15">
        <f t="shared" si="16"/>
        <v>0.21059745877264124</v>
      </c>
      <c r="U29" s="181">
        <v>3554</v>
      </c>
      <c r="V29" s="269">
        <f t="shared" si="17"/>
        <v>3198.6</v>
      </c>
      <c r="W29" s="178">
        <v>328</v>
      </c>
      <c r="X29" s="64">
        <f t="shared" si="11"/>
        <v>2592</v>
      </c>
      <c r="Y29" s="17">
        <f t="shared" si="5"/>
        <v>0.18964546989307821</v>
      </c>
      <c r="Z29" s="181">
        <v>3554</v>
      </c>
      <c r="AA29" s="269">
        <f t="shared" si="18"/>
        <v>3198.6</v>
      </c>
      <c r="AB29" s="178">
        <v>328</v>
      </c>
      <c r="AC29" s="61">
        <f t="shared" si="12"/>
        <v>2592</v>
      </c>
      <c r="AD29" s="15">
        <f t="shared" si="7"/>
        <v>0.18964546989307821</v>
      </c>
      <c r="AE29" s="181">
        <v>3554</v>
      </c>
      <c r="AF29" s="269">
        <f t="shared" si="19"/>
        <v>3198.6</v>
      </c>
      <c r="AG29" s="178">
        <v>328</v>
      </c>
      <c r="AH29" s="64">
        <f t="shared" si="13"/>
        <v>2592</v>
      </c>
      <c r="AI29" s="17">
        <f t="shared" si="9"/>
        <v>0.18964546989307821</v>
      </c>
    </row>
    <row r="30" spans="1:35" s="5" customFormat="1" ht="12.75" customHeight="1">
      <c r="A30" s="209" t="s">
        <v>156</v>
      </c>
      <c r="B30" s="137" t="s">
        <v>73</v>
      </c>
      <c r="C30" s="307"/>
      <c r="D30" s="139">
        <v>4.16</v>
      </c>
      <c r="E30" s="140" t="s">
        <v>312</v>
      </c>
      <c r="F30" s="154">
        <v>4949</v>
      </c>
      <c r="G30" s="118">
        <v>4499</v>
      </c>
      <c r="H30" s="118">
        <v>4099</v>
      </c>
      <c r="I30" s="110">
        <v>3277</v>
      </c>
      <c r="J30" s="118">
        <v>41</v>
      </c>
      <c r="K30" s="154">
        <f t="shared" si="20"/>
        <v>3236</v>
      </c>
      <c r="L30" s="164">
        <f t="shared" si="21"/>
        <v>0.28072905090020006</v>
      </c>
      <c r="M30" s="181">
        <v>4099</v>
      </c>
      <c r="N30" s="63">
        <v>0</v>
      </c>
      <c r="O30" s="64">
        <f t="shared" si="1"/>
        <v>3236</v>
      </c>
      <c r="P30" s="17">
        <f t="shared" si="15"/>
        <v>0.2105391558916809</v>
      </c>
      <c r="Q30" s="181">
        <v>4099</v>
      </c>
      <c r="R30" s="60">
        <v>0</v>
      </c>
      <c r="S30" s="61">
        <f t="shared" si="3"/>
        <v>3236</v>
      </c>
      <c r="T30" s="15">
        <f t="shared" si="16"/>
        <v>0.2105391558916809</v>
      </c>
      <c r="U30" s="181">
        <v>3999</v>
      </c>
      <c r="V30" s="269">
        <f t="shared" si="17"/>
        <v>3599.1</v>
      </c>
      <c r="W30" s="178">
        <v>318</v>
      </c>
      <c r="X30" s="64">
        <f t="shared" si="11"/>
        <v>2918</v>
      </c>
      <c r="Y30" s="17">
        <f t="shared" si="5"/>
        <v>0.18924175488316522</v>
      </c>
      <c r="Z30" s="181">
        <v>3999</v>
      </c>
      <c r="AA30" s="269">
        <f t="shared" si="18"/>
        <v>3599.1</v>
      </c>
      <c r="AB30" s="178">
        <v>318</v>
      </c>
      <c r="AC30" s="61">
        <f t="shared" si="12"/>
        <v>2918</v>
      </c>
      <c r="AD30" s="15">
        <f t="shared" si="7"/>
        <v>0.18924175488316522</v>
      </c>
      <c r="AE30" s="181">
        <v>3999</v>
      </c>
      <c r="AF30" s="269">
        <f t="shared" si="19"/>
        <v>3599.1</v>
      </c>
      <c r="AG30" s="178">
        <v>318</v>
      </c>
      <c r="AH30" s="64">
        <f t="shared" si="13"/>
        <v>2918</v>
      </c>
      <c r="AI30" s="17">
        <f t="shared" si="9"/>
        <v>0.18924175488316522</v>
      </c>
    </row>
    <row r="31" spans="1:35" s="5" customFormat="1" ht="12.75" customHeight="1">
      <c r="A31" s="209" t="s">
        <v>155</v>
      </c>
      <c r="B31" s="137" t="s">
        <v>73</v>
      </c>
      <c r="C31" s="307"/>
      <c r="D31" s="139">
        <v>4.16</v>
      </c>
      <c r="E31" s="140" t="s">
        <v>312</v>
      </c>
      <c r="F31" s="154">
        <v>4839</v>
      </c>
      <c r="G31" s="118">
        <v>4399</v>
      </c>
      <c r="H31" s="118">
        <v>3999</v>
      </c>
      <c r="I31" s="110">
        <v>3197</v>
      </c>
      <c r="J31" s="118">
        <v>40</v>
      </c>
      <c r="K31" s="154">
        <f t="shared" si="20"/>
        <v>3157</v>
      </c>
      <c r="L31" s="164">
        <f t="shared" si="21"/>
        <v>0.28233689474880652</v>
      </c>
      <c r="M31" s="181">
        <v>3999</v>
      </c>
      <c r="N31" s="63">
        <v>0</v>
      </c>
      <c r="O31" s="64">
        <f t="shared" si="1"/>
        <v>3157</v>
      </c>
      <c r="P31" s="17">
        <f t="shared" si="15"/>
        <v>0.2105526381595399</v>
      </c>
      <c r="Q31" s="181">
        <v>3999</v>
      </c>
      <c r="R31" s="60">
        <v>0</v>
      </c>
      <c r="S31" s="61">
        <f t="shared" si="3"/>
        <v>3157</v>
      </c>
      <c r="T31" s="15">
        <f t="shared" si="16"/>
        <v>0.2105526381595399</v>
      </c>
      <c r="U31" s="181">
        <v>3888</v>
      </c>
      <c r="V31" s="269">
        <f t="shared" si="17"/>
        <v>3499.2</v>
      </c>
      <c r="W31" s="178">
        <v>320</v>
      </c>
      <c r="X31" s="64">
        <f t="shared" si="11"/>
        <v>2837</v>
      </c>
      <c r="Y31" s="17">
        <f t="shared" si="5"/>
        <v>0.18924325560128025</v>
      </c>
      <c r="Z31" s="181">
        <v>3888</v>
      </c>
      <c r="AA31" s="269">
        <f t="shared" si="18"/>
        <v>3499.2</v>
      </c>
      <c r="AB31" s="178">
        <v>320</v>
      </c>
      <c r="AC31" s="61">
        <f t="shared" si="12"/>
        <v>2837</v>
      </c>
      <c r="AD31" s="15">
        <f t="shared" si="7"/>
        <v>0.18924325560128025</v>
      </c>
      <c r="AE31" s="181">
        <v>3888</v>
      </c>
      <c r="AF31" s="269">
        <f t="shared" si="19"/>
        <v>3499.2</v>
      </c>
      <c r="AG31" s="178">
        <v>320</v>
      </c>
      <c r="AH31" s="64">
        <f t="shared" si="13"/>
        <v>2837</v>
      </c>
      <c r="AI31" s="17">
        <f t="shared" si="9"/>
        <v>0.18924325560128025</v>
      </c>
    </row>
    <row r="32" spans="1:35" s="5" customFormat="1" ht="12.75" customHeight="1">
      <c r="A32" s="209" t="s">
        <v>424</v>
      </c>
      <c r="B32" s="137" t="s">
        <v>73</v>
      </c>
      <c r="C32" s="292" t="s">
        <v>5</v>
      </c>
      <c r="D32" s="139" t="s">
        <v>303</v>
      </c>
      <c r="E32" s="140" t="s">
        <v>426</v>
      </c>
      <c r="F32" s="154">
        <v>3849</v>
      </c>
      <c r="G32" s="118">
        <v>3499</v>
      </c>
      <c r="H32" s="118">
        <v>3199</v>
      </c>
      <c r="I32" s="110">
        <v>2552</v>
      </c>
      <c r="J32" s="118">
        <v>0</v>
      </c>
      <c r="K32" s="154">
        <f t="shared" si="20"/>
        <v>2552</v>
      </c>
      <c r="L32" s="164">
        <f t="shared" si="21"/>
        <v>0.2706487567876536</v>
      </c>
      <c r="M32" s="181">
        <v>3199</v>
      </c>
      <c r="N32" s="63">
        <v>0</v>
      </c>
      <c r="O32" s="64">
        <f t="shared" si="1"/>
        <v>2552</v>
      </c>
      <c r="P32" s="17">
        <f t="shared" si="15"/>
        <v>0.20225070334479525</v>
      </c>
      <c r="Q32" s="181">
        <v>3199</v>
      </c>
      <c r="R32" s="60">
        <v>0</v>
      </c>
      <c r="S32" s="61">
        <f t="shared" si="3"/>
        <v>2552</v>
      </c>
      <c r="T32" s="15">
        <f t="shared" si="16"/>
        <v>0.20225070334479525</v>
      </c>
      <c r="U32" s="62">
        <v>3499</v>
      </c>
      <c r="V32" s="275">
        <f t="shared" si="17"/>
        <v>3149.1</v>
      </c>
      <c r="W32" s="63">
        <v>0</v>
      </c>
      <c r="X32" s="64">
        <f t="shared" si="11"/>
        <v>2552</v>
      </c>
      <c r="Y32" s="17">
        <f t="shared" si="5"/>
        <v>0.18960972976405954</v>
      </c>
      <c r="Z32" s="59">
        <v>3499</v>
      </c>
      <c r="AA32" s="256">
        <f t="shared" si="18"/>
        <v>3149.1</v>
      </c>
      <c r="AB32" s="60">
        <v>0</v>
      </c>
      <c r="AC32" s="61">
        <f t="shared" si="12"/>
        <v>2552</v>
      </c>
      <c r="AD32" s="15">
        <f t="shared" si="7"/>
        <v>0.18960972976405954</v>
      </c>
      <c r="AE32" s="62">
        <v>3499</v>
      </c>
      <c r="AF32" s="275">
        <f t="shared" si="19"/>
        <v>3149.1</v>
      </c>
      <c r="AG32" s="63">
        <v>0</v>
      </c>
      <c r="AH32" s="64">
        <f t="shared" si="13"/>
        <v>2552</v>
      </c>
      <c r="AI32" s="17">
        <f t="shared" si="9"/>
        <v>0.18960972976405954</v>
      </c>
    </row>
    <row r="33" spans="1:35" s="5" customFormat="1" ht="12.75" customHeight="1">
      <c r="A33" s="209" t="s">
        <v>425</v>
      </c>
      <c r="B33" s="137" t="s">
        <v>73</v>
      </c>
      <c r="C33" s="292" t="s">
        <v>5</v>
      </c>
      <c r="D33" s="139" t="s">
        <v>303</v>
      </c>
      <c r="E33" s="140" t="s">
        <v>426</v>
      </c>
      <c r="F33" s="154">
        <v>3739</v>
      </c>
      <c r="G33" s="118">
        <v>3399</v>
      </c>
      <c r="H33" s="118">
        <v>3099</v>
      </c>
      <c r="I33" s="110">
        <v>2471</v>
      </c>
      <c r="J33" s="118">
        <v>0</v>
      </c>
      <c r="K33" s="154">
        <f t="shared" si="20"/>
        <v>2471</v>
      </c>
      <c r="L33" s="164">
        <f t="shared" si="21"/>
        <v>0.27302147690497203</v>
      </c>
      <c r="M33" s="181">
        <v>3099</v>
      </c>
      <c r="N33" s="63">
        <v>0</v>
      </c>
      <c r="O33" s="64">
        <f t="shared" si="1"/>
        <v>2471</v>
      </c>
      <c r="P33" s="17">
        <f t="shared" si="15"/>
        <v>0.2026460148434979</v>
      </c>
      <c r="Q33" s="181">
        <v>3099</v>
      </c>
      <c r="R33" s="60">
        <v>0</v>
      </c>
      <c r="S33" s="61">
        <f t="shared" si="3"/>
        <v>2471</v>
      </c>
      <c r="T33" s="15">
        <f t="shared" si="16"/>
        <v>0.2026460148434979</v>
      </c>
      <c r="U33" s="62">
        <v>3399</v>
      </c>
      <c r="V33" s="275">
        <f t="shared" si="17"/>
        <v>3059.1</v>
      </c>
      <c r="W33" s="63">
        <v>0</v>
      </c>
      <c r="X33" s="64">
        <f t="shared" si="11"/>
        <v>2471</v>
      </c>
      <c r="Y33" s="17">
        <f t="shared" si="5"/>
        <v>0.19224608544996893</v>
      </c>
      <c r="Z33" s="59">
        <v>3399</v>
      </c>
      <c r="AA33" s="256">
        <f t="shared" si="18"/>
        <v>3059.1</v>
      </c>
      <c r="AB33" s="60">
        <v>0</v>
      </c>
      <c r="AC33" s="61">
        <f t="shared" si="12"/>
        <v>2471</v>
      </c>
      <c r="AD33" s="15">
        <f t="shared" si="7"/>
        <v>0.19224608544996893</v>
      </c>
      <c r="AE33" s="62">
        <v>3399</v>
      </c>
      <c r="AF33" s="275">
        <f t="shared" si="19"/>
        <v>3059.1</v>
      </c>
      <c r="AG33" s="63">
        <v>0</v>
      </c>
      <c r="AH33" s="64">
        <f t="shared" si="13"/>
        <v>2471</v>
      </c>
      <c r="AI33" s="17">
        <f t="shared" si="9"/>
        <v>0.19224608544996893</v>
      </c>
    </row>
    <row r="34" spans="1:35" s="5" customFormat="1" ht="12.75" customHeight="1">
      <c r="A34" s="209" t="s">
        <v>193</v>
      </c>
      <c r="B34" s="137" t="s">
        <v>73</v>
      </c>
      <c r="C34" s="307"/>
      <c r="D34" s="139" t="s">
        <v>303</v>
      </c>
      <c r="E34" s="140" t="s">
        <v>306</v>
      </c>
      <c r="F34" s="154">
        <v>4949</v>
      </c>
      <c r="G34" s="118">
        <v>4499</v>
      </c>
      <c r="H34" s="118">
        <v>4099</v>
      </c>
      <c r="I34" s="110">
        <v>3277</v>
      </c>
      <c r="J34" s="118">
        <v>0</v>
      </c>
      <c r="K34" s="154">
        <f t="shared" si="20"/>
        <v>3277</v>
      </c>
      <c r="L34" s="164">
        <f t="shared" si="21"/>
        <v>0.27161591464769946</v>
      </c>
      <c r="M34" s="181">
        <v>4099</v>
      </c>
      <c r="N34" s="63">
        <v>0</v>
      </c>
      <c r="O34" s="64">
        <f t="shared" si="1"/>
        <v>3277</v>
      </c>
      <c r="P34" s="17">
        <f t="shared" si="15"/>
        <v>0.20053671627226152</v>
      </c>
      <c r="Q34" s="181">
        <v>4099</v>
      </c>
      <c r="R34" s="60">
        <v>0</v>
      </c>
      <c r="S34" s="61">
        <f t="shared" si="3"/>
        <v>3277</v>
      </c>
      <c r="T34" s="15">
        <f t="shared" si="16"/>
        <v>0.20053671627226152</v>
      </c>
      <c r="U34" s="181">
        <v>3999</v>
      </c>
      <c r="V34" s="269">
        <f t="shared" si="17"/>
        <v>3599.1</v>
      </c>
      <c r="W34" s="178">
        <v>320</v>
      </c>
      <c r="X34" s="64">
        <f t="shared" si="11"/>
        <v>2957</v>
      </c>
      <c r="Y34" s="17">
        <f t="shared" si="5"/>
        <v>0.17840571253924589</v>
      </c>
      <c r="Z34" s="181">
        <v>3999</v>
      </c>
      <c r="AA34" s="269">
        <f t="shared" si="18"/>
        <v>3599.1</v>
      </c>
      <c r="AB34" s="178">
        <v>320</v>
      </c>
      <c r="AC34" s="61">
        <f t="shared" si="12"/>
        <v>2957</v>
      </c>
      <c r="AD34" s="15">
        <f t="shared" si="7"/>
        <v>0.17840571253924589</v>
      </c>
      <c r="AE34" s="181">
        <v>3999</v>
      </c>
      <c r="AF34" s="269">
        <f t="shared" si="19"/>
        <v>3599.1</v>
      </c>
      <c r="AG34" s="178">
        <v>320</v>
      </c>
      <c r="AH34" s="64">
        <f t="shared" si="13"/>
        <v>2957</v>
      </c>
      <c r="AI34" s="17">
        <f t="shared" si="9"/>
        <v>0.17840571253924589</v>
      </c>
    </row>
    <row r="35" spans="1:35" s="5" customFormat="1" ht="12.75" customHeight="1">
      <c r="A35" s="209" t="s">
        <v>192</v>
      </c>
      <c r="B35" s="137" t="s">
        <v>73</v>
      </c>
      <c r="C35" s="307"/>
      <c r="D35" s="139" t="s">
        <v>303</v>
      </c>
      <c r="E35" s="140" t="s">
        <v>306</v>
      </c>
      <c r="F35" s="154">
        <v>4839</v>
      </c>
      <c r="G35" s="118">
        <v>4399</v>
      </c>
      <c r="H35" s="118">
        <v>3999</v>
      </c>
      <c r="I35" s="110">
        <v>3197</v>
      </c>
      <c r="J35" s="118">
        <v>0</v>
      </c>
      <c r="K35" s="154">
        <f t="shared" si="20"/>
        <v>3197</v>
      </c>
      <c r="L35" s="164">
        <f t="shared" si="21"/>
        <v>0.27324391907251649</v>
      </c>
      <c r="M35" s="181">
        <v>3999</v>
      </c>
      <c r="N35" s="63">
        <v>0</v>
      </c>
      <c r="O35" s="64">
        <f t="shared" si="1"/>
        <v>3197</v>
      </c>
      <c r="P35" s="17">
        <f t="shared" si="15"/>
        <v>0.20055013753438358</v>
      </c>
      <c r="Q35" s="181">
        <v>3999</v>
      </c>
      <c r="R35" s="60">
        <v>0</v>
      </c>
      <c r="S35" s="61">
        <f t="shared" si="3"/>
        <v>3197</v>
      </c>
      <c r="T35" s="15">
        <f t="shared" si="16"/>
        <v>0.20055013753438358</v>
      </c>
      <c r="U35" s="181">
        <v>3999</v>
      </c>
      <c r="V35" s="269">
        <f t="shared" si="17"/>
        <v>3599.1</v>
      </c>
      <c r="W35" s="178">
        <v>240</v>
      </c>
      <c r="X35" s="64">
        <f t="shared" si="11"/>
        <v>2957</v>
      </c>
      <c r="Y35" s="17">
        <f t="shared" si="5"/>
        <v>0.17840571253924589</v>
      </c>
      <c r="Z35" s="181">
        <v>3999</v>
      </c>
      <c r="AA35" s="269">
        <f t="shared" si="18"/>
        <v>3599.1</v>
      </c>
      <c r="AB35" s="178">
        <v>240</v>
      </c>
      <c r="AC35" s="61">
        <f t="shared" si="12"/>
        <v>2957</v>
      </c>
      <c r="AD35" s="15">
        <f t="shared" si="7"/>
        <v>0.17840571253924589</v>
      </c>
      <c r="AE35" s="181">
        <v>3999</v>
      </c>
      <c r="AF35" s="269">
        <f t="shared" si="19"/>
        <v>3599.1</v>
      </c>
      <c r="AG35" s="178">
        <v>240</v>
      </c>
      <c r="AH35" s="64">
        <f t="shared" si="13"/>
        <v>2957</v>
      </c>
      <c r="AI35" s="17">
        <f t="shared" si="9"/>
        <v>0.17840571253924589</v>
      </c>
    </row>
    <row r="36" spans="1:35" s="5" customFormat="1" ht="12.75" customHeight="1">
      <c r="A36" s="209" t="s">
        <v>195</v>
      </c>
      <c r="B36" s="137" t="s">
        <v>73</v>
      </c>
      <c r="C36" s="307"/>
      <c r="D36" s="139">
        <v>3.57</v>
      </c>
      <c r="E36" s="140" t="s">
        <v>305</v>
      </c>
      <c r="F36" s="154">
        <v>5279</v>
      </c>
      <c r="G36" s="118">
        <v>4799</v>
      </c>
      <c r="H36" s="118">
        <v>4399</v>
      </c>
      <c r="I36" s="110">
        <v>3516</v>
      </c>
      <c r="J36" s="118">
        <v>44</v>
      </c>
      <c r="K36" s="154">
        <f t="shared" si="20"/>
        <v>3472</v>
      </c>
      <c r="L36" s="164">
        <f t="shared" si="21"/>
        <v>0.27651594082100439</v>
      </c>
      <c r="M36" s="181">
        <v>4399</v>
      </c>
      <c r="N36" s="63">
        <v>0</v>
      </c>
      <c r="O36" s="64">
        <f t="shared" si="1"/>
        <v>3472</v>
      </c>
      <c r="P36" s="17">
        <f t="shared" si="15"/>
        <v>0.21072971129802229</v>
      </c>
      <c r="Q36" s="181">
        <v>4399</v>
      </c>
      <c r="R36" s="60">
        <v>0</v>
      </c>
      <c r="S36" s="61">
        <f t="shared" si="3"/>
        <v>3472</v>
      </c>
      <c r="T36" s="15">
        <f t="shared" si="16"/>
        <v>0.21072971129802229</v>
      </c>
      <c r="U36" s="181">
        <v>4332</v>
      </c>
      <c r="V36" s="269">
        <f t="shared" si="17"/>
        <v>3898.8</v>
      </c>
      <c r="W36" s="178">
        <v>310</v>
      </c>
      <c r="X36" s="64">
        <f t="shared" si="11"/>
        <v>3162</v>
      </c>
      <c r="Y36" s="17">
        <f t="shared" si="5"/>
        <v>0.18898122499230535</v>
      </c>
      <c r="Z36" s="181">
        <v>4332</v>
      </c>
      <c r="AA36" s="269">
        <f t="shared" si="18"/>
        <v>3898.8</v>
      </c>
      <c r="AB36" s="178">
        <v>310</v>
      </c>
      <c r="AC36" s="61">
        <f t="shared" si="12"/>
        <v>3162</v>
      </c>
      <c r="AD36" s="15">
        <f t="shared" si="7"/>
        <v>0.18898122499230535</v>
      </c>
      <c r="AE36" s="181">
        <v>4332</v>
      </c>
      <c r="AF36" s="269">
        <f t="shared" si="19"/>
        <v>3898.8</v>
      </c>
      <c r="AG36" s="178">
        <v>310</v>
      </c>
      <c r="AH36" s="64">
        <f t="shared" si="13"/>
        <v>3162</v>
      </c>
      <c r="AI36" s="17">
        <f t="shared" si="9"/>
        <v>0.18898122499230535</v>
      </c>
    </row>
    <row r="37" spans="1:35" s="5" customFormat="1" ht="12.75" customHeight="1">
      <c r="A37" s="209" t="s">
        <v>194</v>
      </c>
      <c r="B37" s="137" t="s">
        <v>73</v>
      </c>
      <c r="C37" s="307"/>
      <c r="D37" s="139">
        <v>3.57</v>
      </c>
      <c r="E37" s="140" t="s">
        <v>305</v>
      </c>
      <c r="F37" s="154">
        <v>5169</v>
      </c>
      <c r="G37" s="118">
        <v>4699</v>
      </c>
      <c r="H37" s="118">
        <v>4299</v>
      </c>
      <c r="I37" s="110">
        <v>3437</v>
      </c>
      <c r="J37" s="118">
        <v>43</v>
      </c>
      <c r="K37" s="154">
        <f t="shared" si="20"/>
        <v>3394</v>
      </c>
      <c r="L37" s="164">
        <f t="shared" si="21"/>
        <v>0.27771866354543517</v>
      </c>
      <c r="M37" s="181">
        <v>4299</v>
      </c>
      <c r="N37" s="63">
        <v>0</v>
      </c>
      <c r="O37" s="64">
        <f t="shared" si="1"/>
        <v>3394</v>
      </c>
      <c r="P37" s="17">
        <f t="shared" si="15"/>
        <v>0.21051407304024192</v>
      </c>
      <c r="Q37" s="181">
        <v>4299</v>
      </c>
      <c r="R37" s="60">
        <v>0</v>
      </c>
      <c r="S37" s="61">
        <f t="shared" si="3"/>
        <v>3394</v>
      </c>
      <c r="T37" s="15">
        <f t="shared" si="16"/>
        <v>0.21051407304024192</v>
      </c>
      <c r="U37" s="181">
        <v>4332</v>
      </c>
      <c r="V37" s="269">
        <f t="shared" si="17"/>
        <v>3898.8</v>
      </c>
      <c r="W37" s="178">
        <v>233</v>
      </c>
      <c r="X37" s="64">
        <f t="shared" si="11"/>
        <v>3161</v>
      </c>
      <c r="Y37" s="17">
        <f t="shared" si="5"/>
        <v>0.18923771416846213</v>
      </c>
      <c r="Z37" s="181">
        <v>4332</v>
      </c>
      <c r="AA37" s="269">
        <f t="shared" si="18"/>
        <v>3898.8</v>
      </c>
      <c r="AB37" s="178">
        <v>233</v>
      </c>
      <c r="AC37" s="61">
        <f t="shared" si="12"/>
        <v>3161</v>
      </c>
      <c r="AD37" s="15">
        <f t="shared" si="7"/>
        <v>0.18923771416846213</v>
      </c>
      <c r="AE37" s="181">
        <v>4332</v>
      </c>
      <c r="AF37" s="269">
        <f t="shared" si="19"/>
        <v>3898.8</v>
      </c>
      <c r="AG37" s="178">
        <v>233</v>
      </c>
      <c r="AH37" s="64">
        <f t="shared" si="13"/>
        <v>3161</v>
      </c>
      <c r="AI37" s="17">
        <f t="shared" si="9"/>
        <v>0.18923771416846213</v>
      </c>
    </row>
    <row r="38" spans="1:35" s="5" customFormat="1" ht="12.75" customHeight="1">
      <c r="A38" s="209" t="s">
        <v>422</v>
      </c>
      <c r="B38" s="137" t="s">
        <v>73</v>
      </c>
      <c r="C38" s="292" t="s">
        <v>5</v>
      </c>
      <c r="D38" s="139" t="s">
        <v>303</v>
      </c>
      <c r="E38" s="140" t="s">
        <v>427</v>
      </c>
      <c r="F38" s="154">
        <v>3739</v>
      </c>
      <c r="G38" s="118">
        <v>3399</v>
      </c>
      <c r="H38" s="118">
        <v>3099</v>
      </c>
      <c r="I38" s="110">
        <v>2472</v>
      </c>
      <c r="J38" s="118">
        <v>0</v>
      </c>
      <c r="K38" s="154">
        <f t="shared" si="20"/>
        <v>2472</v>
      </c>
      <c r="L38" s="164">
        <f t="shared" si="21"/>
        <v>0.27272727272727271</v>
      </c>
      <c r="M38" s="181">
        <v>3099</v>
      </c>
      <c r="N38" s="63">
        <v>0</v>
      </c>
      <c r="O38" s="64">
        <f t="shared" si="1"/>
        <v>2472</v>
      </c>
      <c r="P38" s="17">
        <f t="shared" si="15"/>
        <v>0.20232333010648595</v>
      </c>
      <c r="Q38" s="181">
        <v>3099</v>
      </c>
      <c r="R38" s="60">
        <v>0</v>
      </c>
      <c r="S38" s="61">
        <f t="shared" si="3"/>
        <v>2472</v>
      </c>
      <c r="T38" s="15">
        <f t="shared" si="16"/>
        <v>0.20232333010648595</v>
      </c>
      <c r="U38" s="62">
        <v>3399</v>
      </c>
      <c r="V38" s="275">
        <f t="shared" si="17"/>
        <v>3059.1</v>
      </c>
      <c r="W38" s="63">
        <v>0</v>
      </c>
      <c r="X38" s="64">
        <f t="shared" si="11"/>
        <v>2472</v>
      </c>
      <c r="Y38" s="17">
        <f t="shared" si="5"/>
        <v>0.19191919191919191</v>
      </c>
      <c r="Z38" s="59">
        <v>3399</v>
      </c>
      <c r="AA38" s="256">
        <f t="shared" si="18"/>
        <v>3059.1</v>
      </c>
      <c r="AB38" s="60">
        <v>0</v>
      </c>
      <c r="AC38" s="61">
        <f t="shared" si="12"/>
        <v>2472</v>
      </c>
      <c r="AD38" s="15">
        <f t="shared" si="7"/>
        <v>0.19191919191919191</v>
      </c>
      <c r="AE38" s="62">
        <v>3399</v>
      </c>
      <c r="AF38" s="275">
        <f t="shared" si="19"/>
        <v>3059.1</v>
      </c>
      <c r="AG38" s="63">
        <v>0</v>
      </c>
      <c r="AH38" s="64">
        <f t="shared" si="13"/>
        <v>2472</v>
      </c>
      <c r="AI38" s="17">
        <f t="shared" si="9"/>
        <v>0.19191919191919191</v>
      </c>
    </row>
    <row r="39" spans="1:35" s="5" customFormat="1" ht="12.75" customHeight="1">
      <c r="A39" s="209" t="s">
        <v>423</v>
      </c>
      <c r="B39" s="137" t="s">
        <v>73</v>
      </c>
      <c r="C39" s="292" t="s">
        <v>5</v>
      </c>
      <c r="D39" s="139" t="s">
        <v>303</v>
      </c>
      <c r="E39" s="140" t="s">
        <v>427</v>
      </c>
      <c r="F39" s="154">
        <v>3629</v>
      </c>
      <c r="G39" s="118">
        <v>3299</v>
      </c>
      <c r="H39" s="118">
        <v>2999</v>
      </c>
      <c r="I39" s="110">
        <v>2391</v>
      </c>
      <c r="J39" s="118">
        <v>0</v>
      </c>
      <c r="K39" s="154">
        <f t="shared" si="20"/>
        <v>2391</v>
      </c>
      <c r="L39" s="164">
        <f t="shared" si="21"/>
        <v>0.27523491967262809</v>
      </c>
      <c r="M39" s="181">
        <v>2999</v>
      </c>
      <c r="N39" s="63">
        <v>0</v>
      </c>
      <c r="O39" s="64">
        <f t="shared" si="1"/>
        <v>2391</v>
      </c>
      <c r="P39" s="17">
        <f t="shared" si="15"/>
        <v>0.20273424474824941</v>
      </c>
      <c r="Q39" s="181">
        <v>2999</v>
      </c>
      <c r="R39" s="60">
        <v>0</v>
      </c>
      <c r="S39" s="61">
        <f t="shared" si="3"/>
        <v>2391</v>
      </c>
      <c r="T39" s="15">
        <f t="shared" si="16"/>
        <v>0.20273424474824941</v>
      </c>
      <c r="U39" s="62">
        <v>3299</v>
      </c>
      <c r="V39" s="275">
        <f t="shared" si="17"/>
        <v>2969.1</v>
      </c>
      <c r="W39" s="63">
        <v>0</v>
      </c>
      <c r="X39" s="64">
        <f t="shared" si="11"/>
        <v>2391</v>
      </c>
      <c r="Y39" s="17">
        <f t="shared" si="5"/>
        <v>0.19470546630292004</v>
      </c>
      <c r="Z39" s="59">
        <v>3299</v>
      </c>
      <c r="AA39" s="256">
        <f t="shared" si="18"/>
        <v>2969.1</v>
      </c>
      <c r="AB39" s="60">
        <v>0</v>
      </c>
      <c r="AC39" s="61">
        <f t="shared" si="12"/>
        <v>2391</v>
      </c>
      <c r="AD39" s="15">
        <f t="shared" si="7"/>
        <v>0.19470546630292004</v>
      </c>
      <c r="AE39" s="62">
        <v>3299</v>
      </c>
      <c r="AF39" s="275">
        <f t="shared" si="19"/>
        <v>2969.1</v>
      </c>
      <c r="AG39" s="63">
        <v>0</v>
      </c>
      <c r="AH39" s="64">
        <f t="shared" si="13"/>
        <v>2391</v>
      </c>
      <c r="AI39" s="17">
        <f t="shared" si="9"/>
        <v>0.19470546630292004</v>
      </c>
    </row>
    <row r="40" spans="1:35" s="5" customFormat="1" ht="12.75" customHeight="1">
      <c r="A40" s="209" t="s">
        <v>419</v>
      </c>
      <c r="B40" s="137" t="s">
        <v>73</v>
      </c>
      <c r="C40" s="292"/>
      <c r="D40" s="139" t="s">
        <v>303</v>
      </c>
      <c r="E40" s="140" t="s">
        <v>421</v>
      </c>
      <c r="F40" s="154">
        <v>4399</v>
      </c>
      <c r="G40" s="118">
        <v>3999</v>
      </c>
      <c r="H40" s="118">
        <v>3599</v>
      </c>
      <c r="I40" s="110">
        <v>2874</v>
      </c>
      <c r="J40" s="118">
        <v>0</v>
      </c>
      <c r="K40" s="154">
        <f t="shared" si="20"/>
        <v>2874</v>
      </c>
      <c r="L40" s="164">
        <f t="shared" si="21"/>
        <v>0.28132033008252061</v>
      </c>
      <c r="M40" s="181">
        <v>3599</v>
      </c>
      <c r="N40" s="63">
        <v>0</v>
      </c>
      <c r="O40" s="64">
        <f t="shared" si="1"/>
        <v>2874</v>
      </c>
      <c r="P40" s="17">
        <f t="shared" si="15"/>
        <v>0.20144484579049737</v>
      </c>
      <c r="Q40" s="181">
        <v>3599</v>
      </c>
      <c r="R40" s="60">
        <v>0</v>
      </c>
      <c r="S40" s="61">
        <f t="shared" si="3"/>
        <v>2874</v>
      </c>
      <c r="T40" s="15">
        <f t="shared" si="16"/>
        <v>0.20144484579049737</v>
      </c>
      <c r="U40" s="62">
        <v>3999</v>
      </c>
      <c r="V40" s="275">
        <f t="shared" si="17"/>
        <v>3599.1</v>
      </c>
      <c r="W40" s="63">
        <v>0</v>
      </c>
      <c r="X40" s="64">
        <f t="shared" si="11"/>
        <v>2874</v>
      </c>
      <c r="Y40" s="17">
        <f t="shared" si="5"/>
        <v>0.2014670334250229</v>
      </c>
      <c r="Z40" s="59">
        <v>3999</v>
      </c>
      <c r="AA40" s="256">
        <f t="shared" si="18"/>
        <v>3599.1</v>
      </c>
      <c r="AB40" s="60">
        <v>0</v>
      </c>
      <c r="AC40" s="61">
        <f t="shared" si="12"/>
        <v>2874</v>
      </c>
      <c r="AD40" s="15">
        <f t="shared" si="7"/>
        <v>0.2014670334250229</v>
      </c>
      <c r="AE40" s="62">
        <v>3999</v>
      </c>
      <c r="AF40" s="275">
        <f t="shared" si="19"/>
        <v>3599.1</v>
      </c>
      <c r="AG40" s="63">
        <v>0</v>
      </c>
      <c r="AH40" s="64">
        <f t="shared" si="13"/>
        <v>2874</v>
      </c>
      <c r="AI40" s="17">
        <f t="shared" si="9"/>
        <v>0.2014670334250229</v>
      </c>
    </row>
    <row r="41" spans="1:35" s="5" customFormat="1" ht="12.75" customHeight="1">
      <c r="A41" s="209" t="s">
        <v>420</v>
      </c>
      <c r="B41" s="137" t="s">
        <v>73</v>
      </c>
      <c r="C41" s="292"/>
      <c r="D41" s="139" t="s">
        <v>303</v>
      </c>
      <c r="E41" s="140" t="s">
        <v>421</v>
      </c>
      <c r="F41" s="154">
        <v>4289</v>
      </c>
      <c r="G41" s="118">
        <v>3899</v>
      </c>
      <c r="H41" s="118">
        <v>3499</v>
      </c>
      <c r="I41" s="110">
        <v>2796</v>
      </c>
      <c r="J41" s="118">
        <v>0</v>
      </c>
      <c r="K41" s="154">
        <f t="shared" si="20"/>
        <v>2796</v>
      </c>
      <c r="L41" s="164">
        <f t="shared" si="21"/>
        <v>0.28289304949987176</v>
      </c>
      <c r="M41" s="181">
        <v>3499</v>
      </c>
      <c r="N41" s="63">
        <v>0</v>
      </c>
      <c r="O41" s="64">
        <f t="shared" si="1"/>
        <v>2796</v>
      </c>
      <c r="P41" s="17">
        <f t="shared" si="15"/>
        <v>0.20091454701343242</v>
      </c>
      <c r="Q41" s="181">
        <v>3499</v>
      </c>
      <c r="R41" s="60">
        <v>0</v>
      </c>
      <c r="S41" s="61">
        <f t="shared" si="3"/>
        <v>2796</v>
      </c>
      <c r="T41" s="15">
        <f t="shared" si="16"/>
        <v>0.20091454701343242</v>
      </c>
      <c r="U41" s="62">
        <v>3899</v>
      </c>
      <c r="V41" s="275">
        <f t="shared" si="17"/>
        <v>3509.1</v>
      </c>
      <c r="W41" s="63">
        <v>0</v>
      </c>
      <c r="X41" s="64">
        <f t="shared" si="11"/>
        <v>2796</v>
      </c>
      <c r="Y41" s="17">
        <f t="shared" si="5"/>
        <v>0.20321449944430195</v>
      </c>
      <c r="Z41" s="59">
        <v>3899</v>
      </c>
      <c r="AA41" s="256">
        <f t="shared" si="18"/>
        <v>3509.1</v>
      </c>
      <c r="AB41" s="60">
        <v>0</v>
      </c>
      <c r="AC41" s="61">
        <f t="shared" si="12"/>
        <v>2796</v>
      </c>
      <c r="AD41" s="15">
        <f t="shared" si="7"/>
        <v>0.20321449944430195</v>
      </c>
      <c r="AE41" s="62">
        <v>3899</v>
      </c>
      <c r="AF41" s="275">
        <f t="shared" si="19"/>
        <v>3509.1</v>
      </c>
      <c r="AG41" s="63">
        <v>0</v>
      </c>
      <c r="AH41" s="64">
        <f t="shared" si="13"/>
        <v>2796</v>
      </c>
      <c r="AI41" s="17">
        <f t="shared" si="9"/>
        <v>0.20321449944430195</v>
      </c>
    </row>
    <row r="42" spans="1:35" s="5" customFormat="1" ht="12.75" customHeight="1">
      <c r="A42" s="209" t="s">
        <v>555</v>
      </c>
      <c r="B42" s="137" t="s">
        <v>73</v>
      </c>
      <c r="C42" s="292" t="s">
        <v>5</v>
      </c>
      <c r="D42" s="139" t="s">
        <v>303</v>
      </c>
      <c r="E42" s="140" t="s">
        <v>557</v>
      </c>
      <c r="F42" s="154">
        <v>2932</v>
      </c>
      <c r="G42" s="118">
        <v>2665</v>
      </c>
      <c r="H42" s="118">
        <v>0</v>
      </c>
      <c r="I42" s="110">
        <v>2151</v>
      </c>
      <c r="J42" s="118">
        <v>27</v>
      </c>
      <c r="K42" s="154">
        <f t="shared" si="20"/>
        <v>2124</v>
      </c>
      <c r="L42" s="164">
        <f t="shared" si="21"/>
        <v>0.20300187617260787</v>
      </c>
      <c r="M42" s="181">
        <v>2399</v>
      </c>
      <c r="N42" s="63">
        <v>0</v>
      </c>
      <c r="O42" s="64">
        <f t="shared" si="1"/>
        <v>2124</v>
      </c>
      <c r="P42" s="17">
        <f t="shared" si="15"/>
        <v>0.11463109629012089</v>
      </c>
      <c r="Q42" s="181">
        <v>2399</v>
      </c>
      <c r="R42" s="60">
        <v>0</v>
      </c>
      <c r="S42" s="61">
        <f t="shared" si="3"/>
        <v>2124</v>
      </c>
      <c r="T42" s="15">
        <f t="shared" si="16"/>
        <v>0.11463109629012089</v>
      </c>
      <c r="U42" s="62">
        <v>2665</v>
      </c>
      <c r="V42" s="275">
        <f t="shared" si="17"/>
        <v>2398.5</v>
      </c>
      <c r="W42" s="63">
        <v>0</v>
      </c>
      <c r="X42" s="64">
        <f t="shared" si="11"/>
        <v>2124</v>
      </c>
      <c r="Y42" s="17">
        <f t="shared" si="5"/>
        <v>0.11444652908067542</v>
      </c>
      <c r="Z42" s="59">
        <v>2665</v>
      </c>
      <c r="AA42" s="256">
        <f t="shared" si="18"/>
        <v>2398.5</v>
      </c>
      <c r="AB42" s="60">
        <v>0</v>
      </c>
      <c r="AC42" s="61">
        <f t="shared" si="12"/>
        <v>2124</v>
      </c>
      <c r="AD42" s="15">
        <f t="shared" si="7"/>
        <v>0.11444652908067542</v>
      </c>
      <c r="AE42" s="62">
        <v>2665</v>
      </c>
      <c r="AF42" s="275">
        <f t="shared" si="19"/>
        <v>2398.5</v>
      </c>
      <c r="AG42" s="63">
        <v>0</v>
      </c>
      <c r="AH42" s="64">
        <f t="shared" si="13"/>
        <v>2124</v>
      </c>
      <c r="AI42" s="17">
        <f t="shared" si="9"/>
        <v>0.11444652908067542</v>
      </c>
    </row>
    <row r="43" spans="1:35" s="5" customFormat="1" ht="12.75" customHeight="1">
      <c r="A43" s="209" t="s">
        <v>556</v>
      </c>
      <c r="B43" s="137" t="s">
        <v>73</v>
      </c>
      <c r="C43" s="292" t="s">
        <v>5</v>
      </c>
      <c r="D43" s="139" t="s">
        <v>303</v>
      </c>
      <c r="E43" s="140" t="s">
        <v>557</v>
      </c>
      <c r="F43" s="154">
        <v>2809</v>
      </c>
      <c r="G43" s="118">
        <v>2554</v>
      </c>
      <c r="H43" s="118">
        <v>0</v>
      </c>
      <c r="I43" s="110">
        <v>2061</v>
      </c>
      <c r="J43" s="118">
        <v>26</v>
      </c>
      <c r="K43" s="154">
        <f t="shared" si="20"/>
        <v>2035</v>
      </c>
      <c r="L43" s="164">
        <f t="shared" si="21"/>
        <v>0.20321064996084573</v>
      </c>
      <c r="M43" s="181">
        <v>2299</v>
      </c>
      <c r="N43" s="63">
        <v>0</v>
      </c>
      <c r="O43" s="64">
        <f t="shared" si="1"/>
        <v>2035</v>
      </c>
      <c r="P43" s="17">
        <f t="shared" si="15"/>
        <v>0.11483253588516747</v>
      </c>
      <c r="Q43" s="181">
        <v>2299</v>
      </c>
      <c r="R43" s="60">
        <v>0</v>
      </c>
      <c r="S43" s="61">
        <f t="shared" si="3"/>
        <v>2035</v>
      </c>
      <c r="T43" s="15">
        <f t="shared" si="16"/>
        <v>0.11483253588516747</v>
      </c>
      <c r="U43" s="181">
        <v>2332</v>
      </c>
      <c r="V43" s="269">
        <f t="shared" si="17"/>
        <v>2098.8000000000002</v>
      </c>
      <c r="W43" s="178">
        <v>176</v>
      </c>
      <c r="X43" s="64">
        <f t="shared" si="11"/>
        <v>1859</v>
      </c>
      <c r="Y43" s="17">
        <f t="shared" si="5"/>
        <v>0.1142557651991615</v>
      </c>
      <c r="Z43" s="181">
        <v>2332</v>
      </c>
      <c r="AA43" s="269">
        <f t="shared" si="18"/>
        <v>2098.8000000000002</v>
      </c>
      <c r="AB43" s="178">
        <v>176</v>
      </c>
      <c r="AC43" s="61">
        <f t="shared" si="12"/>
        <v>1859</v>
      </c>
      <c r="AD43" s="15">
        <f t="shared" si="7"/>
        <v>0.1142557651991615</v>
      </c>
      <c r="AE43" s="181">
        <v>2332</v>
      </c>
      <c r="AF43" s="269">
        <f t="shared" si="19"/>
        <v>2098.8000000000002</v>
      </c>
      <c r="AG43" s="178">
        <v>176</v>
      </c>
      <c r="AH43" s="64">
        <f t="shared" si="13"/>
        <v>1859</v>
      </c>
      <c r="AI43" s="17">
        <f t="shared" si="9"/>
        <v>0.1142557651991615</v>
      </c>
    </row>
    <row r="44" spans="1:35" s="5" customFormat="1" ht="12.75" customHeight="1">
      <c r="A44" s="209" t="s">
        <v>558</v>
      </c>
      <c r="B44" s="137" t="s">
        <v>73</v>
      </c>
      <c r="C44" s="292" t="s">
        <v>5</v>
      </c>
      <c r="D44" s="139" t="s">
        <v>303</v>
      </c>
      <c r="E44" s="140" t="s">
        <v>559</v>
      </c>
      <c r="F44" s="154">
        <v>4399</v>
      </c>
      <c r="G44" s="118">
        <v>3999</v>
      </c>
      <c r="H44" s="118">
        <v>3599</v>
      </c>
      <c r="I44" s="110">
        <v>2999</v>
      </c>
      <c r="J44" s="118">
        <v>0</v>
      </c>
      <c r="K44" s="154">
        <f t="shared" si="20"/>
        <v>2999</v>
      </c>
      <c r="L44" s="164">
        <f t="shared" si="21"/>
        <v>0.25006251562890724</v>
      </c>
      <c r="M44" s="181">
        <v>3599</v>
      </c>
      <c r="N44" s="63">
        <v>0</v>
      </c>
      <c r="O44" s="64">
        <f t="shared" si="1"/>
        <v>2999</v>
      </c>
      <c r="P44" s="17">
        <f t="shared" si="15"/>
        <v>0.16671297582661851</v>
      </c>
      <c r="Q44" s="181">
        <v>3599</v>
      </c>
      <c r="R44" s="60">
        <v>0</v>
      </c>
      <c r="S44" s="61">
        <f t="shared" si="3"/>
        <v>2999</v>
      </c>
      <c r="T44" s="15">
        <f t="shared" si="16"/>
        <v>0.16671297582661851</v>
      </c>
      <c r="U44" s="181">
        <v>3777</v>
      </c>
      <c r="V44" s="269">
        <f t="shared" si="17"/>
        <v>3399.3</v>
      </c>
      <c r="W44" s="178">
        <v>75</v>
      </c>
      <c r="X44" s="64">
        <f t="shared" si="11"/>
        <v>2924</v>
      </c>
      <c r="Y44" s="17">
        <f t="shared" si="5"/>
        <v>0.13982290471567679</v>
      </c>
      <c r="Z44" s="181">
        <v>3777</v>
      </c>
      <c r="AA44" s="269">
        <f t="shared" si="18"/>
        <v>3399.3</v>
      </c>
      <c r="AB44" s="178">
        <v>75</v>
      </c>
      <c r="AC44" s="61">
        <f t="shared" si="12"/>
        <v>2924</v>
      </c>
      <c r="AD44" s="15">
        <f t="shared" si="7"/>
        <v>0.13982290471567679</v>
      </c>
      <c r="AE44" s="181">
        <v>3777</v>
      </c>
      <c r="AF44" s="269">
        <f t="shared" si="19"/>
        <v>3399.3</v>
      </c>
      <c r="AG44" s="178">
        <v>75</v>
      </c>
      <c r="AH44" s="64">
        <f t="shared" si="13"/>
        <v>2924</v>
      </c>
      <c r="AI44" s="17">
        <f t="shared" si="9"/>
        <v>0.13982290471567679</v>
      </c>
    </row>
    <row r="45" spans="1:35" s="5" customFormat="1" ht="12.75" customHeight="1">
      <c r="A45" s="209" t="s">
        <v>197</v>
      </c>
      <c r="B45" s="137" t="s">
        <v>73</v>
      </c>
      <c r="C45" s="307"/>
      <c r="D45" s="139">
        <v>4.54</v>
      </c>
      <c r="E45" s="140" t="s">
        <v>307</v>
      </c>
      <c r="F45" s="154">
        <v>4839</v>
      </c>
      <c r="G45" s="118">
        <v>4399</v>
      </c>
      <c r="H45" s="118">
        <v>3999</v>
      </c>
      <c r="I45" s="110">
        <v>3197</v>
      </c>
      <c r="J45" s="118">
        <v>40</v>
      </c>
      <c r="K45" s="154">
        <f t="shared" si="20"/>
        <v>3157</v>
      </c>
      <c r="L45" s="164">
        <f t="shared" si="21"/>
        <v>0.28233689474880652</v>
      </c>
      <c r="M45" s="181">
        <v>3999</v>
      </c>
      <c r="N45" s="63">
        <v>0</v>
      </c>
      <c r="O45" s="64">
        <f t="shared" si="1"/>
        <v>3157</v>
      </c>
      <c r="P45" s="17">
        <f t="shared" si="15"/>
        <v>0.2105526381595399</v>
      </c>
      <c r="Q45" s="181">
        <v>3999</v>
      </c>
      <c r="R45" s="60">
        <v>0</v>
      </c>
      <c r="S45" s="61">
        <f t="shared" si="3"/>
        <v>3157</v>
      </c>
      <c r="T45" s="15">
        <f t="shared" si="16"/>
        <v>0.2105526381595399</v>
      </c>
      <c r="U45" s="181">
        <v>3999</v>
      </c>
      <c r="V45" s="269">
        <f t="shared" si="17"/>
        <v>3599.1</v>
      </c>
      <c r="W45" s="178">
        <v>240</v>
      </c>
      <c r="X45" s="64">
        <f t="shared" si="11"/>
        <v>2917</v>
      </c>
      <c r="Y45" s="17">
        <f t="shared" si="5"/>
        <v>0.1895196021227529</v>
      </c>
      <c r="Z45" s="181">
        <v>3999</v>
      </c>
      <c r="AA45" s="269">
        <f t="shared" si="18"/>
        <v>3599.1</v>
      </c>
      <c r="AB45" s="178">
        <v>240</v>
      </c>
      <c r="AC45" s="61">
        <f t="shared" si="12"/>
        <v>2917</v>
      </c>
      <c r="AD45" s="15">
        <f t="shared" si="7"/>
        <v>0.1895196021227529</v>
      </c>
      <c r="AE45" s="181">
        <v>3999</v>
      </c>
      <c r="AF45" s="269">
        <f t="shared" si="19"/>
        <v>3599.1</v>
      </c>
      <c r="AG45" s="178">
        <v>240</v>
      </c>
      <c r="AH45" s="64">
        <f t="shared" si="13"/>
        <v>2917</v>
      </c>
      <c r="AI45" s="17">
        <f t="shared" si="9"/>
        <v>0.1895196021227529</v>
      </c>
    </row>
    <row r="46" spans="1:35" s="5" customFormat="1" ht="12.75" customHeight="1">
      <c r="A46" s="209" t="s">
        <v>196</v>
      </c>
      <c r="B46" s="137" t="s">
        <v>73</v>
      </c>
      <c r="C46" s="307"/>
      <c r="D46" s="139">
        <v>4.54</v>
      </c>
      <c r="E46" s="140" t="s">
        <v>307</v>
      </c>
      <c r="F46" s="154">
        <v>4729</v>
      </c>
      <c r="G46" s="118">
        <v>4299</v>
      </c>
      <c r="H46" s="118">
        <v>3899</v>
      </c>
      <c r="I46" s="110">
        <v>3117</v>
      </c>
      <c r="J46" s="118">
        <v>39</v>
      </c>
      <c r="K46" s="154">
        <f t="shared" si="20"/>
        <v>3078</v>
      </c>
      <c r="L46" s="164">
        <f t="shared" si="21"/>
        <v>0.28401953942777391</v>
      </c>
      <c r="M46" s="181">
        <v>3899</v>
      </c>
      <c r="N46" s="63">
        <v>0</v>
      </c>
      <c r="O46" s="64">
        <f t="shared" si="1"/>
        <v>3078</v>
      </c>
      <c r="P46" s="17">
        <f t="shared" si="15"/>
        <v>0.21056681200307772</v>
      </c>
      <c r="Q46" s="181">
        <v>3899</v>
      </c>
      <c r="R46" s="60">
        <v>0</v>
      </c>
      <c r="S46" s="61">
        <f t="shared" si="3"/>
        <v>3078</v>
      </c>
      <c r="T46" s="15">
        <f t="shared" si="16"/>
        <v>0.21056681200307772</v>
      </c>
      <c r="U46" s="181">
        <v>3999</v>
      </c>
      <c r="V46" s="269">
        <f t="shared" si="17"/>
        <v>3599.1</v>
      </c>
      <c r="W46" s="178">
        <v>159</v>
      </c>
      <c r="X46" s="64">
        <f t="shared" si="11"/>
        <v>2919</v>
      </c>
      <c r="Y46" s="17">
        <f t="shared" si="5"/>
        <v>0.18896390764357754</v>
      </c>
      <c r="Z46" s="181">
        <v>3999</v>
      </c>
      <c r="AA46" s="269">
        <f t="shared" si="18"/>
        <v>3599.1</v>
      </c>
      <c r="AB46" s="178">
        <v>159</v>
      </c>
      <c r="AC46" s="61">
        <f t="shared" si="12"/>
        <v>2919</v>
      </c>
      <c r="AD46" s="15">
        <f t="shared" si="7"/>
        <v>0.18896390764357754</v>
      </c>
      <c r="AE46" s="181">
        <v>3999</v>
      </c>
      <c r="AF46" s="269">
        <f t="shared" si="19"/>
        <v>3599.1</v>
      </c>
      <c r="AG46" s="178">
        <v>159</v>
      </c>
      <c r="AH46" s="64">
        <f t="shared" si="13"/>
        <v>2919</v>
      </c>
      <c r="AI46" s="17">
        <f t="shared" si="9"/>
        <v>0.18896390764357754</v>
      </c>
    </row>
    <row r="47" spans="1:35" s="5" customFormat="1" ht="12.75" customHeight="1">
      <c r="A47" s="209" t="s">
        <v>199</v>
      </c>
      <c r="B47" s="137" t="s">
        <v>73</v>
      </c>
      <c r="C47" s="307"/>
      <c r="D47" s="139" t="s">
        <v>303</v>
      </c>
      <c r="E47" s="140" t="s">
        <v>304</v>
      </c>
      <c r="F47" s="154">
        <v>5169</v>
      </c>
      <c r="G47" s="118">
        <v>4699</v>
      </c>
      <c r="H47" s="118">
        <v>4299</v>
      </c>
      <c r="I47" s="110">
        <v>3436</v>
      </c>
      <c r="J47" s="118">
        <v>0</v>
      </c>
      <c r="K47" s="154">
        <f t="shared" si="20"/>
        <v>3436</v>
      </c>
      <c r="L47" s="164">
        <f t="shared" si="21"/>
        <v>0.26878059161523726</v>
      </c>
      <c r="M47" s="181">
        <v>4299</v>
      </c>
      <c r="N47" s="63">
        <v>0</v>
      </c>
      <c r="O47" s="64">
        <f t="shared" si="1"/>
        <v>3436</v>
      </c>
      <c r="P47" s="17">
        <f t="shared" si="15"/>
        <v>0.20074435915329147</v>
      </c>
      <c r="Q47" s="181">
        <v>4299</v>
      </c>
      <c r="R47" s="60">
        <v>0</v>
      </c>
      <c r="S47" s="61">
        <f t="shared" si="3"/>
        <v>3436</v>
      </c>
      <c r="T47" s="15">
        <f t="shared" si="16"/>
        <v>0.20074435915329147</v>
      </c>
      <c r="U47" s="181">
        <v>4332</v>
      </c>
      <c r="V47" s="269">
        <f t="shared" si="17"/>
        <v>3898.8</v>
      </c>
      <c r="W47" s="178">
        <v>230</v>
      </c>
      <c r="X47" s="64">
        <f t="shared" si="11"/>
        <v>3206</v>
      </c>
      <c r="Y47" s="17">
        <f t="shared" si="5"/>
        <v>0.17769570124140766</v>
      </c>
      <c r="Z47" s="181">
        <v>4332</v>
      </c>
      <c r="AA47" s="269">
        <f t="shared" si="18"/>
        <v>3898.8</v>
      </c>
      <c r="AB47" s="178">
        <v>230</v>
      </c>
      <c r="AC47" s="61">
        <f t="shared" si="12"/>
        <v>3206</v>
      </c>
      <c r="AD47" s="15">
        <f t="shared" si="7"/>
        <v>0.17769570124140766</v>
      </c>
      <c r="AE47" s="181">
        <v>4332</v>
      </c>
      <c r="AF47" s="269">
        <f t="shared" si="19"/>
        <v>3898.8</v>
      </c>
      <c r="AG47" s="178">
        <v>230</v>
      </c>
      <c r="AH47" s="64">
        <f t="shared" si="13"/>
        <v>3206</v>
      </c>
      <c r="AI47" s="17">
        <f t="shared" si="9"/>
        <v>0.17769570124140766</v>
      </c>
    </row>
    <row r="48" spans="1:35" s="5" customFormat="1" ht="12.75" customHeight="1" thickBot="1">
      <c r="A48" s="208" t="s">
        <v>198</v>
      </c>
      <c r="B48" s="141" t="s">
        <v>73</v>
      </c>
      <c r="C48" s="37"/>
      <c r="D48" s="142" t="s">
        <v>303</v>
      </c>
      <c r="E48" s="143" t="s">
        <v>304</v>
      </c>
      <c r="F48" s="155">
        <v>5059</v>
      </c>
      <c r="G48" s="65">
        <v>4599</v>
      </c>
      <c r="H48" s="65">
        <v>4199</v>
      </c>
      <c r="I48" s="111">
        <v>3357</v>
      </c>
      <c r="J48" s="65">
        <v>0</v>
      </c>
      <c r="K48" s="155">
        <f t="shared" si="20"/>
        <v>3357</v>
      </c>
      <c r="L48" s="165">
        <f t="shared" si="21"/>
        <v>0.27005870841487278</v>
      </c>
      <c r="M48" s="180">
        <v>4199</v>
      </c>
      <c r="N48" s="70">
        <v>0</v>
      </c>
      <c r="O48" s="71">
        <f t="shared" si="1"/>
        <v>3357</v>
      </c>
      <c r="P48" s="18">
        <f t="shared" si="15"/>
        <v>0.20052393427006429</v>
      </c>
      <c r="Q48" s="180">
        <v>4199</v>
      </c>
      <c r="R48" s="67">
        <v>0</v>
      </c>
      <c r="S48" s="68">
        <f t="shared" si="3"/>
        <v>3357</v>
      </c>
      <c r="T48" s="16">
        <f t="shared" si="16"/>
        <v>0.20052393427006429</v>
      </c>
      <c r="U48" s="180">
        <v>4332</v>
      </c>
      <c r="V48" s="272">
        <f t="shared" si="17"/>
        <v>3898.8</v>
      </c>
      <c r="W48" s="176">
        <v>153</v>
      </c>
      <c r="X48" s="71">
        <f t="shared" si="11"/>
        <v>3204</v>
      </c>
      <c r="Y48" s="18">
        <f t="shared" si="5"/>
        <v>0.17820867959372119</v>
      </c>
      <c r="Z48" s="180">
        <v>4332</v>
      </c>
      <c r="AA48" s="272">
        <f t="shared" si="18"/>
        <v>3898.8</v>
      </c>
      <c r="AB48" s="176">
        <v>153</v>
      </c>
      <c r="AC48" s="68">
        <f t="shared" si="12"/>
        <v>3204</v>
      </c>
      <c r="AD48" s="16">
        <f t="shared" si="7"/>
        <v>0.17820867959372119</v>
      </c>
      <c r="AE48" s="180">
        <v>4332</v>
      </c>
      <c r="AF48" s="272">
        <f t="shared" si="19"/>
        <v>3898.8</v>
      </c>
      <c r="AG48" s="176">
        <v>153</v>
      </c>
      <c r="AH48" s="71">
        <f t="shared" si="13"/>
        <v>3204</v>
      </c>
      <c r="AI48" s="18">
        <f t="shared" si="9"/>
        <v>0.17820867959372119</v>
      </c>
    </row>
    <row r="49" spans="1:35" s="5" customFormat="1" ht="12.75" customHeight="1">
      <c r="A49" s="210" t="s">
        <v>132</v>
      </c>
      <c r="B49" s="303" t="s">
        <v>73</v>
      </c>
      <c r="C49" s="330"/>
      <c r="D49" s="304">
        <v>3.57</v>
      </c>
      <c r="E49" s="305" t="s">
        <v>228</v>
      </c>
      <c r="F49" s="153">
        <v>2529</v>
      </c>
      <c r="G49" s="119">
        <v>2299</v>
      </c>
      <c r="H49" s="127">
        <v>2099</v>
      </c>
      <c r="I49" s="114">
        <v>1673</v>
      </c>
      <c r="J49" s="127">
        <v>22</v>
      </c>
      <c r="K49" s="153">
        <f t="shared" si="20"/>
        <v>1651</v>
      </c>
      <c r="L49" s="167">
        <f t="shared" si="21"/>
        <v>0.28186167899086562</v>
      </c>
      <c r="M49" s="179">
        <v>2099</v>
      </c>
      <c r="N49" s="132">
        <v>0</v>
      </c>
      <c r="O49" s="133">
        <f t="shared" si="1"/>
        <v>1651</v>
      </c>
      <c r="P49" s="134">
        <f t="shared" si="15"/>
        <v>0.21343496903287279</v>
      </c>
      <c r="Q49" s="181">
        <v>2099</v>
      </c>
      <c r="R49" s="129">
        <v>0</v>
      </c>
      <c r="S49" s="130">
        <f t="shared" si="3"/>
        <v>1651</v>
      </c>
      <c r="T49" s="204">
        <f t="shared" si="16"/>
        <v>0.21343496903287279</v>
      </c>
      <c r="U49" s="131">
        <v>2299</v>
      </c>
      <c r="V49" s="271">
        <f t="shared" si="17"/>
        <v>2069.1</v>
      </c>
      <c r="W49" s="132">
        <v>0</v>
      </c>
      <c r="X49" s="133">
        <f t="shared" si="11"/>
        <v>1651</v>
      </c>
      <c r="Y49" s="134">
        <f t="shared" si="5"/>
        <v>0.20206853221207285</v>
      </c>
      <c r="Z49" s="128">
        <v>2299</v>
      </c>
      <c r="AA49" s="253">
        <f t="shared" si="18"/>
        <v>2069.1</v>
      </c>
      <c r="AB49" s="129">
        <v>0</v>
      </c>
      <c r="AC49" s="130">
        <f t="shared" si="12"/>
        <v>1651</v>
      </c>
      <c r="AD49" s="204">
        <f t="shared" si="7"/>
        <v>0.20206853221207285</v>
      </c>
      <c r="AE49" s="131">
        <v>2299</v>
      </c>
      <c r="AF49" s="271">
        <f t="shared" si="19"/>
        <v>2069.1</v>
      </c>
      <c r="AG49" s="132">
        <v>0</v>
      </c>
      <c r="AH49" s="133">
        <f t="shared" si="13"/>
        <v>1651</v>
      </c>
      <c r="AI49" s="134">
        <f t="shared" si="9"/>
        <v>0.20206853221207285</v>
      </c>
    </row>
    <row r="50" spans="1:35" s="5" customFormat="1" ht="12.75" customHeight="1">
      <c r="A50" s="209" t="s">
        <v>165</v>
      </c>
      <c r="B50" s="137" t="s">
        <v>73</v>
      </c>
      <c r="C50" s="292"/>
      <c r="D50" s="139" t="s">
        <v>303</v>
      </c>
      <c r="E50" s="140" t="s">
        <v>229</v>
      </c>
      <c r="F50" s="154">
        <v>3189</v>
      </c>
      <c r="G50" s="119">
        <v>2899</v>
      </c>
      <c r="H50" s="118">
        <v>2599</v>
      </c>
      <c r="I50" s="110">
        <v>2190</v>
      </c>
      <c r="J50" s="118">
        <v>0</v>
      </c>
      <c r="K50" s="154">
        <f t="shared" si="20"/>
        <v>2190</v>
      </c>
      <c r="L50" s="164">
        <f t="shared" si="21"/>
        <v>0.24456709210072439</v>
      </c>
      <c r="M50" s="181">
        <v>2599</v>
      </c>
      <c r="N50" s="63">
        <v>0</v>
      </c>
      <c r="O50" s="64">
        <f t="shared" si="1"/>
        <v>2190</v>
      </c>
      <c r="P50" s="17">
        <f t="shared" si="15"/>
        <v>0.15736821854559446</v>
      </c>
      <c r="Q50" s="181">
        <v>2599</v>
      </c>
      <c r="R50" s="60">
        <v>0</v>
      </c>
      <c r="S50" s="61">
        <f t="shared" si="3"/>
        <v>2190</v>
      </c>
      <c r="T50" s="15">
        <f t="shared" si="16"/>
        <v>0.15736821854559446</v>
      </c>
      <c r="U50" s="62">
        <v>2899</v>
      </c>
      <c r="V50" s="275">
        <f t="shared" si="17"/>
        <v>2609.1</v>
      </c>
      <c r="W50" s="63">
        <v>0</v>
      </c>
      <c r="X50" s="64">
        <f t="shared" si="11"/>
        <v>2190</v>
      </c>
      <c r="Y50" s="17">
        <f t="shared" si="5"/>
        <v>0.16063010233413819</v>
      </c>
      <c r="Z50" s="59">
        <v>2899</v>
      </c>
      <c r="AA50" s="256">
        <f t="shared" si="18"/>
        <v>2609.1</v>
      </c>
      <c r="AB50" s="60">
        <v>0</v>
      </c>
      <c r="AC50" s="61">
        <f t="shared" si="12"/>
        <v>2190</v>
      </c>
      <c r="AD50" s="15">
        <f t="shared" si="7"/>
        <v>0.16063010233413819</v>
      </c>
      <c r="AE50" s="62">
        <v>2899</v>
      </c>
      <c r="AF50" s="275">
        <f t="shared" si="19"/>
        <v>2609.1</v>
      </c>
      <c r="AG50" s="63">
        <v>0</v>
      </c>
      <c r="AH50" s="64">
        <f t="shared" si="13"/>
        <v>2190</v>
      </c>
      <c r="AI50" s="17">
        <f t="shared" si="9"/>
        <v>0.16063010233413819</v>
      </c>
    </row>
    <row r="51" spans="1:35" s="5" customFormat="1" ht="12.75" customHeight="1">
      <c r="A51" s="209" t="s">
        <v>130</v>
      </c>
      <c r="B51" s="137" t="s">
        <v>73</v>
      </c>
      <c r="C51" s="307"/>
      <c r="D51" s="139">
        <v>3.57</v>
      </c>
      <c r="E51" s="140" t="s">
        <v>230</v>
      </c>
      <c r="F51" s="154">
        <v>3299</v>
      </c>
      <c r="G51" s="118">
        <v>2999</v>
      </c>
      <c r="H51" s="118">
        <v>2699</v>
      </c>
      <c r="I51" s="110">
        <v>2157</v>
      </c>
      <c r="J51" s="118">
        <v>27</v>
      </c>
      <c r="K51" s="154">
        <f t="shared" si="20"/>
        <v>2130</v>
      </c>
      <c r="L51" s="164">
        <f t="shared" si="21"/>
        <v>0.28976325441813938</v>
      </c>
      <c r="M51" s="181">
        <v>2699</v>
      </c>
      <c r="N51" s="63">
        <v>0</v>
      </c>
      <c r="O51" s="64">
        <f t="shared" si="1"/>
        <v>2130</v>
      </c>
      <c r="P51" s="17">
        <f t="shared" si="15"/>
        <v>0.2108188217858466</v>
      </c>
      <c r="Q51" s="181">
        <v>2699</v>
      </c>
      <c r="R51" s="60">
        <v>0</v>
      </c>
      <c r="S51" s="61">
        <f t="shared" si="3"/>
        <v>2130</v>
      </c>
      <c r="T51" s="15">
        <f t="shared" si="16"/>
        <v>0.2108188217858466</v>
      </c>
      <c r="U51" s="62">
        <v>2999</v>
      </c>
      <c r="V51" s="275">
        <f t="shared" si="17"/>
        <v>2699.1</v>
      </c>
      <c r="W51" s="63">
        <v>0</v>
      </c>
      <c r="X51" s="64">
        <f t="shared" si="11"/>
        <v>2130</v>
      </c>
      <c r="Y51" s="17">
        <f t="shared" si="5"/>
        <v>0.21084806046459928</v>
      </c>
      <c r="Z51" s="59">
        <v>2999</v>
      </c>
      <c r="AA51" s="256">
        <f t="shared" si="18"/>
        <v>2699.1</v>
      </c>
      <c r="AB51" s="60">
        <v>0</v>
      </c>
      <c r="AC51" s="61">
        <f t="shared" si="12"/>
        <v>2130</v>
      </c>
      <c r="AD51" s="15">
        <f t="shared" si="7"/>
        <v>0.21084806046459928</v>
      </c>
      <c r="AE51" s="62">
        <v>2999</v>
      </c>
      <c r="AF51" s="275">
        <f t="shared" si="19"/>
        <v>2699.1</v>
      </c>
      <c r="AG51" s="63">
        <v>0</v>
      </c>
      <c r="AH51" s="64">
        <f t="shared" si="13"/>
        <v>2130</v>
      </c>
      <c r="AI51" s="17">
        <f t="shared" si="9"/>
        <v>0.21084806046459928</v>
      </c>
    </row>
    <row r="52" spans="1:35" s="5" customFormat="1" ht="12.75" customHeight="1">
      <c r="A52" s="209" t="s">
        <v>131</v>
      </c>
      <c r="B52" s="137" t="s">
        <v>73</v>
      </c>
      <c r="C52" s="307"/>
      <c r="D52" s="139">
        <v>3.57</v>
      </c>
      <c r="E52" s="140" t="s">
        <v>230</v>
      </c>
      <c r="F52" s="154">
        <v>3189</v>
      </c>
      <c r="G52" s="118">
        <v>2899</v>
      </c>
      <c r="H52" s="118">
        <v>2599</v>
      </c>
      <c r="I52" s="110">
        <v>2078</v>
      </c>
      <c r="J52" s="118">
        <v>26</v>
      </c>
      <c r="K52" s="154">
        <f t="shared" si="20"/>
        <v>2052</v>
      </c>
      <c r="L52" s="164">
        <f t="shared" si="21"/>
        <v>0.29216971369437739</v>
      </c>
      <c r="M52" s="181">
        <v>2599</v>
      </c>
      <c r="N52" s="63">
        <v>0</v>
      </c>
      <c r="O52" s="64">
        <f t="shared" si="1"/>
        <v>2052</v>
      </c>
      <c r="P52" s="17">
        <f t="shared" si="15"/>
        <v>0.21046556367833782</v>
      </c>
      <c r="Q52" s="181">
        <v>2599</v>
      </c>
      <c r="R52" s="60">
        <v>0</v>
      </c>
      <c r="S52" s="61">
        <f t="shared" si="3"/>
        <v>2052</v>
      </c>
      <c r="T52" s="15">
        <f t="shared" si="16"/>
        <v>0.21046556367833782</v>
      </c>
      <c r="U52" s="62">
        <v>2899</v>
      </c>
      <c r="V52" s="275">
        <f t="shared" si="17"/>
        <v>2609.1</v>
      </c>
      <c r="W52" s="63">
        <v>0</v>
      </c>
      <c r="X52" s="64">
        <f t="shared" si="11"/>
        <v>2052</v>
      </c>
      <c r="Y52" s="17">
        <f t="shared" si="5"/>
        <v>0.21352190410486371</v>
      </c>
      <c r="Z52" s="59">
        <v>2899</v>
      </c>
      <c r="AA52" s="256">
        <f t="shared" si="18"/>
        <v>2609.1</v>
      </c>
      <c r="AB52" s="60">
        <v>0</v>
      </c>
      <c r="AC52" s="61">
        <f t="shared" si="12"/>
        <v>2052</v>
      </c>
      <c r="AD52" s="15">
        <f t="shared" si="7"/>
        <v>0.21352190410486371</v>
      </c>
      <c r="AE52" s="62">
        <v>2899</v>
      </c>
      <c r="AF52" s="275">
        <f t="shared" si="19"/>
        <v>2609.1</v>
      </c>
      <c r="AG52" s="63">
        <v>0</v>
      </c>
      <c r="AH52" s="64">
        <f t="shared" si="13"/>
        <v>2052</v>
      </c>
      <c r="AI52" s="17">
        <f t="shared" si="9"/>
        <v>0.21352190410486371</v>
      </c>
    </row>
    <row r="53" spans="1:35" s="5" customFormat="1" ht="12.75" customHeight="1">
      <c r="A53" s="209" t="s">
        <v>151</v>
      </c>
      <c r="B53" s="137" t="s">
        <v>73</v>
      </c>
      <c r="C53" s="307"/>
      <c r="D53" s="139">
        <v>3.57</v>
      </c>
      <c r="E53" s="140" t="s">
        <v>231</v>
      </c>
      <c r="F53" s="154">
        <v>3959</v>
      </c>
      <c r="G53" s="118">
        <v>3599</v>
      </c>
      <c r="H53" s="118">
        <v>3299</v>
      </c>
      <c r="I53" s="110">
        <v>2710</v>
      </c>
      <c r="J53" s="118">
        <v>34</v>
      </c>
      <c r="K53" s="154">
        <f t="shared" si="20"/>
        <v>2676</v>
      </c>
      <c r="L53" s="164">
        <f t="shared" si="21"/>
        <v>0.25646012781328148</v>
      </c>
      <c r="M53" s="181">
        <v>3299</v>
      </c>
      <c r="N53" s="63">
        <v>0</v>
      </c>
      <c r="O53" s="64">
        <f t="shared" si="1"/>
        <v>2676</v>
      </c>
      <c r="P53" s="17">
        <f t="shared" si="15"/>
        <v>0.1888451045771446</v>
      </c>
      <c r="Q53" s="181">
        <v>3299</v>
      </c>
      <c r="R53" s="60">
        <v>0</v>
      </c>
      <c r="S53" s="61">
        <f t="shared" si="3"/>
        <v>2676</v>
      </c>
      <c r="T53" s="15">
        <f t="shared" si="16"/>
        <v>0.1888451045771446</v>
      </c>
      <c r="U53" s="62">
        <v>3599</v>
      </c>
      <c r="V53" s="275">
        <f t="shared" si="17"/>
        <v>3239.1</v>
      </c>
      <c r="W53" s="63">
        <v>0</v>
      </c>
      <c r="X53" s="64">
        <f t="shared" si="11"/>
        <v>2676</v>
      </c>
      <c r="Y53" s="17">
        <f t="shared" si="5"/>
        <v>0.17384458645920162</v>
      </c>
      <c r="Z53" s="59">
        <v>3599</v>
      </c>
      <c r="AA53" s="256">
        <f t="shared" si="18"/>
        <v>3239.1</v>
      </c>
      <c r="AB53" s="60">
        <v>0</v>
      </c>
      <c r="AC53" s="61">
        <f t="shared" si="12"/>
        <v>2676</v>
      </c>
      <c r="AD53" s="15">
        <f t="shared" si="7"/>
        <v>0.17384458645920162</v>
      </c>
      <c r="AE53" s="62">
        <v>3599</v>
      </c>
      <c r="AF53" s="275">
        <f t="shared" si="19"/>
        <v>3239.1</v>
      </c>
      <c r="AG53" s="63">
        <v>0</v>
      </c>
      <c r="AH53" s="64">
        <f t="shared" si="13"/>
        <v>2676</v>
      </c>
      <c r="AI53" s="17">
        <f t="shared" si="9"/>
        <v>0.17384458645920162</v>
      </c>
    </row>
    <row r="54" spans="1:35" s="5" customFormat="1" ht="12.75" customHeight="1">
      <c r="A54" s="209" t="s">
        <v>128</v>
      </c>
      <c r="B54" s="137" t="s">
        <v>73</v>
      </c>
      <c r="C54" s="307"/>
      <c r="D54" s="139">
        <v>3.57</v>
      </c>
      <c r="E54" s="140" t="s">
        <v>231</v>
      </c>
      <c r="F54" s="154">
        <v>3849</v>
      </c>
      <c r="G54" s="118">
        <v>3499</v>
      </c>
      <c r="H54" s="118">
        <v>3199</v>
      </c>
      <c r="I54" s="110">
        <v>2629</v>
      </c>
      <c r="J54" s="118">
        <v>33</v>
      </c>
      <c r="K54" s="154">
        <f t="shared" si="20"/>
        <v>2596</v>
      </c>
      <c r="L54" s="164">
        <f t="shared" si="21"/>
        <v>0.25807373535295797</v>
      </c>
      <c r="M54" s="181">
        <v>3199</v>
      </c>
      <c r="N54" s="63">
        <v>0</v>
      </c>
      <c r="O54" s="64">
        <f t="shared" si="1"/>
        <v>2596</v>
      </c>
      <c r="P54" s="17">
        <f t="shared" si="15"/>
        <v>0.18849640512660207</v>
      </c>
      <c r="Q54" s="181">
        <v>3199</v>
      </c>
      <c r="R54" s="60">
        <v>0</v>
      </c>
      <c r="S54" s="61">
        <f t="shared" si="3"/>
        <v>2596</v>
      </c>
      <c r="T54" s="15">
        <f t="shared" si="16"/>
        <v>0.18849640512660207</v>
      </c>
      <c r="U54" s="62">
        <v>3499</v>
      </c>
      <c r="V54" s="275">
        <f t="shared" si="17"/>
        <v>3149.1</v>
      </c>
      <c r="W54" s="63">
        <v>0</v>
      </c>
      <c r="X54" s="64">
        <f t="shared" si="11"/>
        <v>2596</v>
      </c>
      <c r="Y54" s="17">
        <f t="shared" si="5"/>
        <v>0.17563748372550886</v>
      </c>
      <c r="Z54" s="59">
        <v>3499</v>
      </c>
      <c r="AA54" s="256">
        <f t="shared" si="18"/>
        <v>3149.1</v>
      </c>
      <c r="AB54" s="60">
        <v>0</v>
      </c>
      <c r="AC54" s="61">
        <f t="shared" si="12"/>
        <v>2596</v>
      </c>
      <c r="AD54" s="15">
        <f t="shared" si="7"/>
        <v>0.17563748372550886</v>
      </c>
      <c r="AE54" s="62">
        <v>3499</v>
      </c>
      <c r="AF54" s="275">
        <f t="shared" si="19"/>
        <v>3149.1</v>
      </c>
      <c r="AG54" s="63">
        <v>0</v>
      </c>
      <c r="AH54" s="64">
        <f t="shared" si="13"/>
        <v>2596</v>
      </c>
      <c r="AI54" s="17">
        <f t="shared" si="9"/>
        <v>0.17563748372550886</v>
      </c>
    </row>
    <row r="55" spans="1:35" s="5" customFormat="1" ht="12.75" customHeight="1">
      <c r="A55" s="209" t="s">
        <v>6</v>
      </c>
      <c r="B55" s="137" t="s">
        <v>73</v>
      </c>
      <c r="C55" s="307"/>
      <c r="D55" s="139">
        <v>2.08</v>
      </c>
      <c r="E55" s="140" t="s">
        <v>232</v>
      </c>
      <c r="F55" s="154">
        <v>2309</v>
      </c>
      <c r="G55" s="118">
        <v>2099</v>
      </c>
      <c r="H55" s="118">
        <v>0</v>
      </c>
      <c r="I55" s="110">
        <v>1664</v>
      </c>
      <c r="J55" s="118">
        <v>22</v>
      </c>
      <c r="K55" s="154">
        <f t="shared" si="20"/>
        <v>1642</v>
      </c>
      <c r="L55" s="164">
        <f t="shared" si="21"/>
        <v>0.2177227251071939</v>
      </c>
      <c r="M55" s="62">
        <v>2099</v>
      </c>
      <c r="N55" s="63">
        <v>0</v>
      </c>
      <c r="O55" s="64">
        <f t="shared" si="1"/>
        <v>1642</v>
      </c>
      <c r="P55" s="17">
        <f t="shared" si="15"/>
        <v>0.2177227251071939</v>
      </c>
      <c r="Q55" s="59">
        <v>2099</v>
      </c>
      <c r="R55" s="60">
        <v>0</v>
      </c>
      <c r="S55" s="61">
        <f t="shared" si="3"/>
        <v>1642</v>
      </c>
      <c r="T55" s="15">
        <f t="shared" si="16"/>
        <v>0.2177227251071939</v>
      </c>
      <c r="U55" s="62">
        <v>2099</v>
      </c>
      <c r="V55" s="275">
        <f t="shared" si="17"/>
        <v>1889.1</v>
      </c>
      <c r="W55" s="63">
        <v>0</v>
      </c>
      <c r="X55" s="64">
        <f t="shared" si="11"/>
        <v>1642</v>
      </c>
      <c r="Y55" s="17">
        <f t="shared" si="5"/>
        <v>0.13080302789688208</v>
      </c>
      <c r="Z55" s="59">
        <v>2099</v>
      </c>
      <c r="AA55" s="256">
        <f t="shared" si="18"/>
        <v>1889.1</v>
      </c>
      <c r="AB55" s="60">
        <v>0</v>
      </c>
      <c r="AC55" s="61">
        <f t="shared" si="12"/>
        <v>1642</v>
      </c>
      <c r="AD55" s="15">
        <f t="shared" si="7"/>
        <v>0.13080302789688208</v>
      </c>
      <c r="AE55" s="62">
        <v>2099</v>
      </c>
      <c r="AF55" s="275">
        <f t="shared" si="19"/>
        <v>1889.1</v>
      </c>
      <c r="AG55" s="63">
        <v>0</v>
      </c>
      <c r="AH55" s="64">
        <f t="shared" si="13"/>
        <v>1642</v>
      </c>
      <c r="AI55" s="17">
        <f t="shared" si="9"/>
        <v>0.13080302789688208</v>
      </c>
    </row>
    <row r="56" spans="1:35" s="5" customFormat="1" ht="12.75" customHeight="1">
      <c r="A56" s="209" t="s">
        <v>92</v>
      </c>
      <c r="B56" s="137" t="s">
        <v>73</v>
      </c>
      <c r="C56" s="307"/>
      <c r="D56" s="139">
        <v>2.08</v>
      </c>
      <c r="E56" s="140" t="s">
        <v>174</v>
      </c>
      <c r="F56" s="154">
        <v>2419</v>
      </c>
      <c r="G56" s="118">
        <v>2199</v>
      </c>
      <c r="H56" s="118">
        <v>1999</v>
      </c>
      <c r="I56" s="110">
        <v>1686</v>
      </c>
      <c r="J56" s="118">
        <v>0</v>
      </c>
      <c r="K56" s="154">
        <f t="shared" si="20"/>
        <v>1686</v>
      </c>
      <c r="L56" s="164">
        <f t="shared" si="21"/>
        <v>0.23328785811732605</v>
      </c>
      <c r="M56" s="181">
        <v>1999</v>
      </c>
      <c r="N56" s="63">
        <v>0</v>
      </c>
      <c r="O56" s="64">
        <f t="shared" si="1"/>
        <v>1686</v>
      </c>
      <c r="P56" s="17">
        <f t="shared" si="15"/>
        <v>0.15657828914457228</v>
      </c>
      <c r="Q56" s="181">
        <v>1999</v>
      </c>
      <c r="R56" s="60">
        <v>0</v>
      </c>
      <c r="S56" s="61">
        <f t="shared" si="3"/>
        <v>1686</v>
      </c>
      <c r="T56" s="15">
        <f t="shared" si="16"/>
        <v>0.15657828914457228</v>
      </c>
      <c r="U56" s="181">
        <v>1999</v>
      </c>
      <c r="V56" s="269">
        <f t="shared" si="17"/>
        <v>1799.1</v>
      </c>
      <c r="W56" s="178">
        <v>118</v>
      </c>
      <c r="X56" s="64">
        <f t="shared" si="11"/>
        <v>1568</v>
      </c>
      <c r="Y56" s="17">
        <f t="shared" si="5"/>
        <v>0.12845311544661214</v>
      </c>
      <c r="Z56" s="181">
        <v>1999</v>
      </c>
      <c r="AA56" s="269">
        <f t="shared" si="18"/>
        <v>1799.1</v>
      </c>
      <c r="AB56" s="178">
        <v>118</v>
      </c>
      <c r="AC56" s="61">
        <f t="shared" si="12"/>
        <v>1568</v>
      </c>
      <c r="AD56" s="15">
        <f t="shared" si="7"/>
        <v>0.12845311544661214</v>
      </c>
      <c r="AE56" s="181">
        <v>1999</v>
      </c>
      <c r="AF56" s="269">
        <f t="shared" si="19"/>
        <v>1799.1</v>
      </c>
      <c r="AG56" s="178">
        <v>118</v>
      </c>
      <c r="AH56" s="64">
        <f t="shared" si="13"/>
        <v>1568</v>
      </c>
      <c r="AI56" s="17">
        <f t="shared" si="9"/>
        <v>0.12845311544661214</v>
      </c>
    </row>
    <row r="57" spans="1:35" s="5" customFormat="1" ht="12.75" customHeight="1">
      <c r="A57" s="209" t="s">
        <v>170</v>
      </c>
      <c r="B57" s="137" t="s">
        <v>73</v>
      </c>
      <c r="C57" s="307"/>
      <c r="D57" s="139">
        <v>3.12</v>
      </c>
      <c r="E57" s="140" t="s">
        <v>175</v>
      </c>
      <c r="F57" s="154">
        <v>2419</v>
      </c>
      <c r="G57" s="118">
        <v>2199</v>
      </c>
      <c r="H57" s="118">
        <v>0</v>
      </c>
      <c r="I57" s="110">
        <v>1698</v>
      </c>
      <c r="J57" s="118">
        <v>22</v>
      </c>
      <c r="K57" s="154">
        <f t="shared" si="20"/>
        <v>1676</v>
      </c>
      <c r="L57" s="164">
        <f t="shared" si="21"/>
        <v>0.23783537971805366</v>
      </c>
      <c r="M57" s="62">
        <v>2199</v>
      </c>
      <c r="N57" s="63">
        <v>0</v>
      </c>
      <c r="O57" s="64">
        <f t="shared" si="1"/>
        <v>1676</v>
      </c>
      <c r="P57" s="17">
        <f t="shared" si="15"/>
        <v>0.23783537971805366</v>
      </c>
      <c r="Q57" s="59">
        <v>2199</v>
      </c>
      <c r="R57" s="60">
        <v>0</v>
      </c>
      <c r="S57" s="61">
        <f t="shared" si="3"/>
        <v>1676</v>
      </c>
      <c r="T57" s="15">
        <f t="shared" si="16"/>
        <v>0.23783537971805366</v>
      </c>
      <c r="U57" s="62">
        <v>2199</v>
      </c>
      <c r="V57" s="275">
        <f t="shared" si="17"/>
        <v>1979.1</v>
      </c>
      <c r="W57" s="63">
        <v>0</v>
      </c>
      <c r="X57" s="64">
        <f t="shared" si="11"/>
        <v>1676</v>
      </c>
      <c r="Y57" s="17">
        <f t="shared" si="5"/>
        <v>0.15315042190894848</v>
      </c>
      <c r="Z57" s="59">
        <v>2199</v>
      </c>
      <c r="AA57" s="256">
        <f t="shared" si="18"/>
        <v>1979.1</v>
      </c>
      <c r="AB57" s="60">
        <v>0</v>
      </c>
      <c r="AC57" s="61">
        <f t="shared" si="12"/>
        <v>1676</v>
      </c>
      <c r="AD57" s="15">
        <f t="shared" si="7"/>
        <v>0.15315042190894848</v>
      </c>
      <c r="AE57" s="62">
        <v>2199</v>
      </c>
      <c r="AF57" s="275">
        <f t="shared" si="19"/>
        <v>1979.1</v>
      </c>
      <c r="AG57" s="63">
        <v>0</v>
      </c>
      <c r="AH57" s="64">
        <f t="shared" si="13"/>
        <v>1676</v>
      </c>
      <c r="AI57" s="17">
        <f t="shared" si="9"/>
        <v>0.15315042190894848</v>
      </c>
    </row>
    <row r="58" spans="1:35" s="5" customFormat="1" ht="12.75" customHeight="1">
      <c r="A58" s="209" t="s">
        <v>296</v>
      </c>
      <c r="B58" s="137" t="s">
        <v>73</v>
      </c>
      <c r="C58" s="292"/>
      <c r="D58" s="139">
        <v>3.12</v>
      </c>
      <c r="E58" s="140" t="s">
        <v>175</v>
      </c>
      <c r="F58" s="154">
        <v>3299</v>
      </c>
      <c r="G58" s="118">
        <v>2999</v>
      </c>
      <c r="H58" s="118">
        <v>2699</v>
      </c>
      <c r="I58" s="110">
        <v>2243</v>
      </c>
      <c r="J58" s="118">
        <v>29</v>
      </c>
      <c r="K58" s="154">
        <f t="shared" si="20"/>
        <v>2214</v>
      </c>
      <c r="L58" s="164">
        <f t="shared" si="21"/>
        <v>0.26175391797265757</v>
      </c>
      <c r="M58" s="181">
        <v>2699</v>
      </c>
      <c r="N58" s="63">
        <v>0</v>
      </c>
      <c r="O58" s="64">
        <f t="shared" si="1"/>
        <v>2214</v>
      </c>
      <c r="P58" s="17">
        <f t="shared" si="15"/>
        <v>0.17969618377176733</v>
      </c>
      <c r="Q58" s="181">
        <v>2699</v>
      </c>
      <c r="R58" s="60">
        <v>0</v>
      </c>
      <c r="S58" s="61">
        <f t="shared" si="3"/>
        <v>2214</v>
      </c>
      <c r="T58" s="15">
        <f t="shared" si="16"/>
        <v>0.17969618377176733</v>
      </c>
      <c r="U58" s="62">
        <v>2999</v>
      </c>
      <c r="V58" s="275">
        <f t="shared" si="17"/>
        <v>2699.1</v>
      </c>
      <c r="W58" s="63">
        <v>0</v>
      </c>
      <c r="X58" s="64">
        <f t="shared" si="11"/>
        <v>2214</v>
      </c>
      <c r="Y58" s="17">
        <f t="shared" si="5"/>
        <v>0.17972657552517504</v>
      </c>
      <c r="Z58" s="59">
        <v>2999</v>
      </c>
      <c r="AA58" s="256">
        <f t="shared" si="18"/>
        <v>2699.1</v>
      </c>
      <c r="AB58" s="60">
        <v>0</v>
      </c>
      <c r="AC58" s="61">
        <f t="shared" si="12"/>
        <v>2214</v>
      </c>
      <c r="AD58" s="15">
        <f t="shared" si="7"/>
        <v>0.17972657552517504</v>
      </c>
      <c r="AE58" s="62">
        <v>2999</v>
      </c>
      <c r="AF58" s="275">
        <f t="shared" si="19"/>
        <v>2699.1</v>
      </c>
      <c r="AG58" s="63">
        <v>0</v>
      </c>
      <c r="AH58" s="64">
        <f t="shared" si="13"/>
        <v>2214</v>
      </c>
      <c r="AI58" s="17">
        <f t="shared" si="9"/>
        <v>0.17972657552517504</v>
      </c>
    </row>
    <row r="59" spans="1:35" s="5" customFormat="1" ht="12.75" customHeight="1">
      <c r="A59" s="209" t="s">
        <v>166</v>
      </c>
      <c r="B59" s="137" t="s">
        <v>73</v>
      </c>
      <c r="C59" s="307"/>
      <c r="D59" s="139">
        <v>3.12</v>
      </c>
      <c r="E59" s="140" t="s">
        <v>233</v>
      </c>
      <c r="F59" s="154">
        <v>3189</v>
      </c>
      <c r="G59" s="118">
        <v>2899</v>
      </c>
      <c r="H59" s="118">
        <v>2599</v>
      </c>
      <c r="I59" s="110">
        <v>2160</v>
      </c>
      <c r="J59" s="118">
        <v>28</v>
      </c>
      <c r="K59" s="154">
        <f t="shared" si="20"/>
        <v>2132</v>
      </c>
      <c r="L59" s="164">
        <f t="shared" si="21"/>
        <v>0.26457399103139012</v>
      </c>
      <c r="M59" s="181">
        <v>2599</v>
      </c>
      <c r="N59" s="63">
        <v>0</v>
      </c>
      <c r="O59" s="64">
        <f t="shared" si="1"/>
        <v>2132</v>
      </c>
      <c r="P59" s="17">
        <f t="shared" si="15"/>
        <v>0.17968449403616776</v>
      </c>
      <c r="Q59" s="181">
        <v>2599</v>
      </c>
      <c r="R59" s="60">
        <v>0</v>
      </c>
      <c r="S59" s="61">
        <f t="shared" si="3"/>
        <v>2132</v>
      </c>
      <c r="T59" s="15">
        <f t="shared" si="16"/>
        <v>0.17968449403616776</v>
      </c>
      <c r="U59" s="62">
        <v>2899</v>
      </c>
      <c r="V59" s="275">
        <f t="shared" si="17"/>
        <v>2609.1</v>
      </c>
      <c r="W59" s="63">
        <v>0</v>
      </c>
      <c r="X59" s="64">
        <f t="shared" si="11"/>
        <v>2132</v>
      </c>
      <c r="Y59" s="17">
        <f t="shared" si="5"/>
        <v>0.18285999003487791</v>
      </c>
      <c r="Z59" s="59">
        <v>2899</v>
      </c>
      <c r="AA59" s="256">
        <f t="shared" si="18"/>
        <v>2609.1</v>
      </c>
      <c r="AB59" s="60">
        <v>0</v>
      </c>
      <c r="AC59" s="61">
        <f t="shared" si="12"/>
        <v>2132</v>
      </c>
      <c r="AD59" s="15">
        <f t="shared" si="7"/>
        <v>0.18285999003487791</v>
      </c>
      <c r="AE59" s="62">
        <v>2899</v>
      </c>
      <c r="AF59" s="275">
        <f t="shared" si="19"/>
        <v>2609.1</v>
      </c>
      <c r="AG59" s="63">
        <v>0</v>
      </c>
      <c r="AH59" s="64">
        <f t="shared" si="13"/>
        <v>2132</v>
      </c>
      <c r="AI59" s="17">
        <f t="shared" si="9"/>
        <v>0.18285999003487791</v>
      </c>
    </row>
    <row r="60" spans="1:35" s="5" customFormat="1" ht="12.75" customHeight="1">
      <c r="A60" s="209" t="s">
        <v>152</v>
      </c>
      <c r="B60" s="137" t="s">
        <v>73</v>
      </c>
      <c r="C60" s="307"/>
      <c r="D60" s="139">
        <v>3.57</v>
      </c>
      <c r="E60" s="140" t="s">
        <v>234</v>
      </c>
      <c r="F60" s="154">
        <v>3849</v>
      </c>
      <c r="G60" s="118">
        <v>3499</v>
      </c>
      <c r="H60" s="118">
        <v>3199</v>
      </c>
      <c r="I60" s="110">
        <v>2628</v>
      </c>
      <c r="J60" s="118">
        <v>33</v>
      </c>
      <c r="K60" s="154">
        <f t="shared" si="20"/>
        <v>2595</v>
      </c>
      <c r="L60" s="164">
        <f t="shared" si="21"/>
        <v>0.25835953129465561</v>
      </c>
      <c r="M60" s="181">
        <v>3199</v>
      </c>
      <c r="N60" s="63">
        <v>0</v>
      </c>
      <c r="O60" s="64">
        <f t="shared" si="1"/>
        <v>2595</v>
      </c>
      <c r="P60" s="17">
        <f t="shared" si="15"/>
        <v>0.18880900281337917</v>
      </c>
      <c r="Q60" s="181">
        <v>3199</v>
      </c>
      <c r="R60" s="60">
        <v>0</v>
      </c>
      <c r="S60" s="61">
        <f t="shared" si="3"/>
        <v>2595</v>
      </c>
      <c r="T60" s="15">
        <f t="shared" si="16"/>
        <v>0.18880900281337917</v>
      </c>
      <c r="U60" s="62">
        <v>3499</v>
      </c>
      <c r="V60" s="275">
        <f t="shared" si="17"/>
        <v>3149.1</v>
      </c>
      <c r="W60" s="63">
        <v>0</v>
      </c>
      <c r="X60" s="64">
        <f t="shared" si="11"/>
        <v>2595</v>
      </c>
      <c r="Y60" s="17">
        <f t="shared" si="5"/>
        <v>0.17595503477183955</v>
      </c>
      <c r="Z60" s="59">
        <v>3499</v>
      </c>
      <c r="AA60" s="256">
        <f t="shared" si="18"/>
        <v>3149.1</v>
      </c>
      <c r="AB60" s="60">
        <v>0</v>
      </c>
      <c r="AC60" s="61">
        <f t="shared" si="12"/>
        <v>2595</v>
      </c>
      <c r="AD60" s="15">
        <f t="shared" si="7"/>
        <v>0.17595503477183955</v>
      </c>
      <c r="AE60" s="62">
        <v>3499</v>
      </c>
      <c r="AF60" s="275">
        <f t="shared" si="19"/>
        <v>3149.1</v>
      </c>
      <c r="AG60" s="63">
        <v>0</v>
      </c>
      <c r="AH60" s="64">
        <f t="shared" si="13"/>
        <v>2595</v>
      </c>
      <c r="AI60" s="17">
        <f t="shared" si="9"/>
        <v>0.17595503477183955</v>
      </c>
    </row>
    <row r="61" spans="1:35" s="5" customFormat="1" ht="12.75" customHeight="1">
      <c r="A61" s="209" t="s">
        <v>113</v>
      </c>
      <c r="B61" s="137" t="s">
        <v>73</v>
      </c>
      <c r="C61" s="307"/>
      <c r="D61" s="139">
        <v>4.16</v>
      </c>
      <c r="E61" s="140" t="s">
        <v>234</v>
      </c>
      <c r="F61" s="154">
        <v>3739</v>
      </c>
      <c r="G61" s="118">
        <v>3399</v>
      </c>
      <c r="H61" s="118">
        <v>3099</v>
      </c>
      <c r="I61" s="110">
        <v>2545</v>
      </c>
      <c r="J61" s="118">
        <v>32</v>
      </c>
      <c r="K61" s="154">
        <f t="shared" si="20"/>
        <v>2513</v>
      </c>
      <c r="L61" s="164">
        <f t="shared" si="21"/>
        <v>0.26066490144160048</v>
      </c>
      <c r="M61" s="181">
        <v>3099</v>
      </c>
      <c r="N61" s="63">
        <v>0</v>
      </c>
      <c r="O61" s="64">
        <f t="shared" si="1"/>
        <v>2513</v>
      </c>
      <c r="P61" s="17">
        <f t="shared" si="15"/>
        <v>0.18909325588899645</v>
      </c>
      <c r="Q61" s="181">
        <v>3099</v>
      </c>
      <c r="R61" s="60">
        <v>0</v>
      </c>
      <c r="S61" s="61">
        <f t="shared" si="3"/>
        <v>2513</v>
      </c>
      <c r="T61" s="15">
        <f t="shared" si="16"/>
        <v>0.18909325588899645</v>
      </c>
      <c r="U61" s="181">
        <v>2888</v>
      </c>
      <c r="V61" s="269">
        <f t="shared" si="17"/>
        <v>2599.1999999999998</v>
      </c>
      <c r="W61" s="178">
        <v>345</v>
      </c>
      <c r="X61" s="64">
        <f t="shared" si="11"/>
        <v>2168</v>
      </c>
      <c r="Y61" s="17">
        <f t="shared" si="5"/>
        <v>0.16589719913819631</v>
      </c>
      <c r="Z61" s="181">
        <v>2888</v>
      </c>
      <c r="AA61" s="269">
        <f t="shared" si="18"/>
        <v>2599.1999999999998</v>
      </c>
      <c r="AB61" s="178">
        <v>345</v>
      </c>
      <c r="AC61" s="61">
        <f t="shared" si="12"/>
        <v>2168</v>
      </c>
      <c r="AD61" s="15">
        <f t="shared" si="7"/>
        <v>0.16589719913819631</v>
      </c>
      <c r="AE61" s="62">
        <v>3399</v>
      </c>
      <c r="AF61" s="275">
        <f t="shared" si="19"/>
        <v>3059.1</v>
      </c>
      <c r="AG61" s="63">
        <v>0</v>
      </c>
      <c r="AH61" s="64">
        <f t="shared" si="13"/>
        <v>2513</v>
      </c>
      <c r="AI61" s="17">
        <f t="shared" si="9"/>
        <v>0.17851655715733383</v>
      </c>
    </row>
    <row r="62" spans="1:35" s="5" customFormat="1" ht="12.75" customHeight="1">
      <c r="A62" s="209" t="s">
        <v>109</v>
      </c>
      <c r="B62" s="137" t="s">
        <v>73</v>
      </c>
      <c r="C62" s="307"/>
      <c r="D62" s="139">
        <v>4.16</v>
      </c>
      <c r="E62" s="140" t="s">
        <v>235</v>
      </c>
      <c r="F62" s="154">
        <v>3189</v>
      </c>
      <c r="G62" s="118">
        <v>2899</v>
      </c>
      <c r="H62" s="118">
        <v>2599</v>
      </c>
      <c r="I62" s="110">
        <v>2190</v>
      </c>
      <c r="J62" s="118">
        <v>28</v>
      </c>
      <c r="K62" s="154">
        <f t="shared" si="20"/>
        <v>2162</v>
      </c>
      <c r="L62" s="164">
        <f t="shared" si="21"/>
        <v>0.25422559503276992</v>
      </c>
      <c r="M62" s="181">
        <v>2599</v>
      </c>
      <c r="N62" s="63">
        <v>0</v>
      </c>
      <c r="O62" s="64">
        <f t="shared" si="1"/>
        <v>2162</v>
      </c>
      <c r="P62" s="17">
        <f t="shared" si="15"/>
        <v>0.16814159292035399</v>
      </c>
      <c r="Q62" s="181">
        <v>2599</v>
      </c>
      <c r="R62" s="60">
        <v>0</v>
      </c>
      <c r="S62" s="61">
        <f t="shared" si="3"/>
        <v>2162</v>
      </c>
      <c r="T62" s="15">
        <f t="shared" si="16"/>
        <v>0.16814159292035399</v>
      </c>
      <c r="U62" s="62">
        <v>2899</v>
      </c>
      <c r="V62" s="275">
        <f t="shared" si="17"/>
        <v>2609.1</v>
      </c>
      <c r="W62" s="63">
        <v>0</v>
      </c>
      <c r="X62" s="64">
        <f t="shared" si="11"/>
        <v>2162</v>
      </c>
      <c r="Y62" s="17">
        <f t="shared" si="5"/>
        <v>0.17136177225863322</v>
      </c>
      <c r="Z62" s="59">
        <v>2899</v>
      </c>
      <c r="AA62" s="256">
        <f t="shared" si="18"/>
        <v>2609.1</v>
      </c>
      <c r="AB62" s="60">
        <v>0</v>
      </c>
      <c r="AC62" s="61">
        <f t="shared" si="12"/>
        <v>2162</v>
      </c>
      <c r="AD62" s="15">
        <f t="shared" si="7"/>
        <v>0.17136177225863322</v>
      </c>
      <c r="AE62" s="62">
        <v>2899</v>
      </c>
      <c r="AF62" s="275">
        <f t="shared" si="19"/>
        <v>2609.1</v>
      </c>
      <c r="AG62" s="63">
        <v>0</v>
      </c>
      <c r="AH62" s="64">
        <f t="shared" si="13"/>
        <v>2162</v>
      </c>
      <c r="AI62" s="17">
        <f t="shared" si="9"/>
        <v>0.17136177225863322</v>
      </c>
    </row>
    <row r="63" spans="1:35" s="5" customFormat="1" ht="12.75" customHeight="1">
      <c r="A63" s="209" t="s">
        <v>110</v>
      </c>
      <c r="B63" s="137" t="s">
        <v>73</v>
      </c>
      <c r="C63" s="307"/>
      <c r="D63" s="139">
        <v>4.16</v>
      </c>
      <c r="E63" s="140" t="s">
        <v>235</v>
      </c>
      <c r="F63" s="154">
        <v>3079</v>
      </c>
      <c r="G63" s="118">
        <v>2799</v>
      </c>
      <c r="H63" s="118">
        <v>2499</v>
      </c>
      <c r="I63" s="110">
        <v>2107</v>
      </c>
      <c r="J63" s="118">
        <v>27</v>
      </c>
      <c r="K63" s="154">
        <f t="shared" si="20"/>
        <v>2080</v>
      </c>
      <c r="L63" s="164">
        <f t="shared" si="21"/>
        <v>0.25687745623436942</v>
      </c>
      <c r="M63" s="181">
        <v>2499</v>
      </c>
      <c r="N63" s="63">
        <v>0</v>
      </c>
      <c r="O63" s="64">
        <f t="shared" si="1"/>
        <v>2080</v>
      </c>
      <c r="P63" s="17">
        <f t="shared" si="15"/>
        <v>0.16766706682673069</v>
      </c>
      <c r="Q63" s="181">
        <v>2499</v>
      </c>
      <c r="R63" s="60">
        <v>0</v>
      </c>
      <c r="S63" s="61">
        <f t="shared" si="3"/>
        <v>2080</v>
      </c>
      <c r="T63" s="15">
        <f t="shared" si="16"/>
        <v>0.16766706682673069</v>
      </c>
      <c r="U63" s="181">
        <v>2332</v>
      </c>
      <c r="V63" s="269">
        <f t="shared" si="17"/>
        <v>2098.8000000000002</v>
      </c>
      <c r="W63" s="178">
        <v>278</v>
      </c>
      <c r="X63" s="64">
        <f t="shared" si="11"/>
        <v>1802</v>
      </c>
      <c r="Y63" s="17">
        <f t="shared" si="5"/>
        <v>0.14141414141414149</v>
      </c>
      <c r="Z63" s="181">
        <v>2332</v>
      </c>
      <c r="AA63" s="269">
        <f t="shared" si="18"/>
        <v>2098.8000000000002</v>
      </c>
      <c r="AB63" s="178">
        <v>278</v>
      </c>
      <c r="AC63" s="61">
        <f t="shared" si="12"/>
        <v>1802</v>
      </c>
      <c r="AD63" s="15">
        <f t="shared" si="7"/>
        <v>0.14141414141414149</v>
      </c>
      <c r="AE63" s="181">
        <v>2332</v>
      </c>
      <c r="AF63" s="269">
        <f t="shared" si="19"/>
        <v>2098.8000000000002</v>
      </c>
      <c r="AG63" s="178">
        <v>278</v>
      </c>
      <c r="AH63" s="64">
        <f t="shared" si="13"/>
        <v>1802</v>
      </c>
      <c r="AI63" s="17">
        <f t="shared" si="9"/>
        <v>0.14141414141414149</v>
      </c>
    </row>
    <row r="64" spans="1:35" s="5" customFormat="1" ht="12.75" customHeight="1">
      <c r="A64" s="209" t="s">
        <v>161</v>
      </c>
      <c r="B64" s="137" t="s">
        <v>73</v>
      </c>
      <c r="C64" s="307"/>
      <c r="D64" s="139">
        <v>3.84</v>
      </c>
      <c r="E64" s="140" t="s">
        <v>236</v>
      </c>
      <c r="F64" s="154">
        <v>3079</v>
      </c>
      <c r="G64" s="118">
        <v>2799</v>
      </c>
      <c r="H64" s="118">
        <v>2499</v>
      </c>
      <c r="I64" s="110">
        <v>2077</v>
      </c>
      <c r="J64" s="118">
        <v>27</v>
      </c>
      <c r="K64" s="154">
        <f t="shared" si="20"/>
        <v>2050</v>
      </c>
      <c r="L64" s="164">
        <f t="shared" si="21"/>
        <v>0.26759556984637373</v>
      </c>
      <c r="M64" s="181">
        <v>2499</v>
      </c>
      <c r="N64" s="63">
        <v>0</v>
      </c>
      <c r="O64" s="64">
        <f t="shared" si="1"/>
        <v>2050</v>
      </c>
      <c r="P64" s="17">
        <f t="shared" si="15"/>
        <v>0.17967186874749899</v>
      </c>
      <c r="Q64" s="181">
        <v>2499</v>
      </c>
      <c r="R64" s="60">
        <v>0</v>
      </c>
      <c r="S64" s="61">
        <f t="shared" si="3"/>
        <v>2050</v>
      </c>
      <c r="T64" s="15">
        <f t="shared" si="16"/>
        <v>0.17967186874749899</v>
      </c>
      <c r="U64" s="62">
        <v>2799</v>
      </c>
      <c r="V64" s="275">
        <f t="shared" si="17"/>
        <v>2519.1</v>
      </c>
      <c r="W64" s="63">
        <v>0</v>
      </c>
      <c r="X64" s="64">
        <f t="shared" si="11"/>
        <v>2050</v>
      </c>
      <c r="Y64" s="17">
        <f t="shared" si="5"/>
        <v>0.1862172998293041</v>
      </c>
      <c r="Z64" s="59">
        <v>2799</v>
      </c>
      <c r="AA64" s="256">
        <f t="shared" si="18"/>
        <v>2519.1</v>
      </c>
      <c r="AB64" s="60">
        <v>0</v>
      </c>
      <c r="AC64" s="61">
        <f t="shared" si="12"/>
        <v>2050</v>
      </c>
      <c r="AD64" s="15">
        <f t="shared" si="7"/>
        <v>0.1862172998293041</v>
      </c>
      <c r="AE64" s="62">
        <v>2799</v>
      </c>
      <c r="AF64" s="275">
        <f t="shared" si="19"/>
        <v>2519.1</v>
      </c>
      <c r="AG64" s="63">
        <v>0</v>
      </c>
      <c r="AH64" s="64">
        <f t="shared" si="13"/>
        <v>2050</v>
      </c>
      <c r="AI64" s="17">
        <f t="shared" si="9"/>
        <v>0.1862172998293041</v>
      </c>
    </row>
    <row r="65" spans="1:35" s="5" customFormat="1" ht="12.75" customHeight="1">
      <c r="A65" s="209" t="s">
        <v>70</v>
      </c>
      <c r="B65" s="137" t="s">
        <v>73</v>
      </c>
      <c r="C65" s="307"/>
      <c r="D65" s="139">
        <v>4.16</v>
      </c>
      <c r="E65" s="140" t="s">
        <v>237</v>
      </c>
      <c r="F65" s="154">
        <v>3409</v>
      </c>
      <c r="G65" s="118">
        <v>3099</v>
      </c>
      <c r="H65" s="118">
        <v>2799</v>
      </c>
      <c r="I65" s="110">
        <v>2293</v>
      </c>
      <c r="J65" s="118">
        <v>29</v>
      </c>
      <c r="K65" s="154">
        <f t="shared" si="20"/>
        <v>2264</v>
      </c>
      <c r="L65" s="164">
        <f t="shared" si="21"/>
        <v>0.26944175540496934</v>
      </c>
      <c r="M65" s="181">
        <v>2799</v>
      </c>
      <c r="N65" s="63">
        <v>0</v>
      </c>
      <c r="O65" s="64">
        <f t="shared" si="1"/>
        <v>2264</v>
      </c>
      <c r="P65" s="17">
        <f t="shared" si="15"/>
        <v>0.1911396927474098</v>
      </c>
      <c r="Q65" s="181">
        <v>2799</v>
      </c>
      <c r="R65" s="60">
        <v>0</v>
      </c>
      <c r="S65" s="61">
        <f t="shared" si="3"/>
        <v>2264</v>
      </c>
      <c r="T65" s="15">
        <f t="shared" si="16"/>
        <v>0.1911396927474098</v>
      </c>
      <c r="U65" s="62">
        <v>3099</v>
      </c>
      <c r="V65" s="275">
        <f t="shared" si="17"/>
        <v>2789.1</v>
      </c>
      <c r="W65" s="63">
        <v>0</v>
      </c>
      <c r="X65" s="64">
        <f t="shared" si="11"/>
        <v>2264</v>
      </c>
      <c r="Y65" s="17">
        <f t="shared" si="5"/>
        <v>0.18826861711663259</v>
      </c>
      <c r="Z65" s="59">
        <v>3099</v>
      </c>
      <c r="AA65" s="256">
        <f t="shared" si="18"/>
        <v>2789.1</v>
      </c>
      <c r="AB65" s="60">
        <v>0</v>
      </c>
      <c r="AC65" s="61">
        <f t="shared" si="12"/>
        <v>2264</v>
      </c>
      <c r="AD65" s="15">
        <f t="shared" si="7"/>
        <v>0.18826861711663259</v>
      </c>
      <c r="AE65" s="62">
        <v>3099</v>
      </c>
      <c r="AF65" s="275">
        <f t="shared" si="19"/>
        <v>2789.1</v>
      </c>
      <c r="AG65" s="63">
        <v>0</v>
      </c>
      <c r="AH65" s="64">
        <f t="shared" si="13"/>
        <v>2264</v>
      </c>
      <c r="AI65" s="17">
        <f t="shared" si="9"/>
        <v>0.18826861711663259</v>
      </c>
    </row>
    <row r="66" spans="1:35" s="5" customFormat="1" ht="12.75" customHeight="1">
      <c r="A66" s="211" t="s">
        <v>71</v>
      </c>
      <c r="B66" s="322" t="s">
        <v>73</v>
      </c>
      <c r="C66" s="323"/>
      <c r="D66" s="293">
        <v>4.16</v>
      </c>
      <c r="E66" s="294" t="s">
        <v>237</v>
      </c>
      <c r="F66" s="191">
        <v>3299</v>
      </c>
      <c r="G66" s="118">
        <v>2999</v>
      </c>
      <c r="H66" s="190">
        <v>2699</v>
      </c>
      <c r="I66" s="198">
        <v>2212</v>
      </c>
      <c r="J66" s="190">
        <v>28</v>
      </c>
      <c r="K66" s="191">
        <f t="shared" si="20"/>
        <v>2184</v>
      </c>
      <c r="L66" s="192">
        <f t="shared" si="21"/>
        <v>0.27175725241747251</v>
      </c>
      <c r="M66" s="199">
        <v>2699</v>
      </c>
      <c r="N66" s="183">
        <v>0</v>
      </c>
      <c r="O66" s="184">
        <f t="shared" si="1"/>
        <v>2184</v>
      </c>
      <c r="P66" s="185">
        <f t="shared" si="15"/>
        <v>0.1908114116339385</v>
      </c>
      <c r="Q66" s="181">
        <v>2699</v>
      </c>
      <c r="R66" s="340">
        <v>0</v>
      </c>
      <c r="S66" s="195">
        <f t="shared" si="3"/>
        <v>2184</v>
      </c>
      <c r="T66" s="205">
        <f t="shared" si="16"/>
        <v>0.1908114116339385</v>
      </c>
      <c r="U66" s="199">
        <v>2554</v>
      </c>
      <c r="V66" s="344">
        <f t="shared" si="17"/>
        <v>2298.6</v>
      </c>
      <c r="W66" s="345">
        <v>268</v>
      </c>
      <c r="X66" s="337">
        <f t="shared" si="11"/>
        <v>1916</v>
      </c>
      <c r="Y66" s="338">
        <f t="shared" si="5"/>
        <v>0.16644914295658222</v>
      </c>
      <c r="Z66" s="199">
        <v>2554</v>
      </c>
      <c r="AA66" s="344">
        <f t="shared" si="18"/>
        <v>2298.6</v>
      </c>
      <c r="AB66" s="345">
        <v>268</v>
      </c>
      <c r="AC66" s="341">
        <f t="shared" si="12"/>
        <v>1916</v>
      </c>
      <c r="AD66" s="342">
        <f t="shared" si="7"/>
        <v>0.16644914295658222</v>
      </c>
      <c r="AE66" s="199">
        <v>2554</v>
      </c>
      <c r="AF66" s="344">
        <f t="shared" si="19"/>
        <v>2298.6</v>
      </c>
      <c r="AG66" s="345">
        <v>268</v>
      </c>
      <c r="AH66" s="337">
        <f t="shared" si="13"/>
        <v>1916</v>
      </c>
      <c r="AI66" s="338">
        <f t="shared" si="9"/>
        <v>0.16644914295658222</v>
      </c>
    </row>
    <row r="67" spans="1:35" s="5" customFormat="1" ht="12.75" customHeight="1">
      <c r="A67" s="209" t="s">
        <v>416</v>
      </c>
      <c r="B67" s="137" t="s">
        <v>73</v>
      </c>
      <c r="C67" s="292"/>
      <c r="D67" s="139">
        <v>4.16</v>
      </c>
      <c r="E67" s="140" t="s">
        <v>418</v>
      </c>
      <c r="F67" s="154">
        <v>2565</v>
      </c>
      <c r="G67" s="190">
        <v>2332</v>
      </c>
      <c r="H67" s="118">
        <v>0</v>
      </c>
      <c r="I67" s="110">
        <v>1855</v>
      </c>
      <c r="J67" s="118">
        <v>0</v>
      </c>
      <c r="K67" s="118">
        <f t="shared" si="20"/>
        <v>1855</v>
      </c>
      <c r="L67" s="164">
        <f t="shared" si="21"/>
        <v>0.20454545454545456</v>
      </c>
      <c r="M67" s="181">
        <v>2099</v>
      </c>
      <c r="N67" s="63">
        <v>0</v>
      </c>
      <c r="O67" s="64">
        <f t="shared" si="1"/>
        <v>1855</v>
      </c>
      <c r="P67" s="17">
        <f t="shared" si="15"/>
        <v>0.11624583134826108</v>
      </c>
      <c r="Q67" s="181">
        <v>2099</v>
      </c>
      <c r="R67" s="60">
        <v>0</v>
      </c>
      <c r="S67" s="61">
        <f t="shared" si="3"/>
        <v>1855</v>
      </c>
      <c r="T67" s="15">
        <f t="shared" si="16"/>
        <v>0.11624583134826108</v>
      </c>
      <c r="U67" s="62">
        <v>2332</v>
      </c>
      <c r="V67" s="275">
        <f t="shared" si="17"/>
        <v>2098.8000000000002</v>
      </c>
      <c r="W67" s="63">
        <v>0</v>
      </c>
      <c r="X67" s="64">
        <f t="shared" si="11"/>
        <v>1855</v>
      </c>
      <c r="Y67" s="17">
        <f t="shared" si="5"/>
        <v>0.11616161616161624</v>
      </c>
      <c r="Z67" s="59">
        <v>2332</v>
      </c>
      <c r="AA67" s="256">
        <f t="shared" si="18"/>
        <v>2098.8000000000002</v>
      </c>
      <c r="AB67" s="60">
        <v>0</v>
      </c>
      <c r="AC67" s="61">
        <f t="shared" si="12"/>
        <v>1855</v>
      </c>
      <c r="AD67" s="15">
        <f t="shared" si="7"/>
        <v>0.11616161616161624</v>
      </c>
      <c r="AE67" s="62">
        <v>2332</v>
      </c>
      <c r="AF67" s="275">
        <f t="shared" si="19"/>
        <v>2098.8000000000002</v>
      </c>
      <c r="AG67" s="63">
        <v>0</v>
      </c>
      <c r="AH67" s="64">
        <f t="shared" si="13"/>
        <v>1855</v>
      </c>
      <c r="AI67" s="17">
        <f t="shared" si="9"/>
        <v>0.11616161616161624</v>
      </c>
    </row>
    <row r="68" spans="1:35" s="5" customFormat="1" ht="12.75" customHeight="1">
      <c r="A68" s="211" t="s">
        <v>417</v>
      </c>
      <c r="B68" s="322" t="s">
        <v>73</v>
      </c>
      <c r="C68" s="326"/>
      <c r="D68" s="293">
        <v>4.16</v>
      </c>
      <c r="E68" s="294" t="s">
        <v>418</v>
      </c>
      <c r="F68" s="191">
        <v>2443</v>
      </c>
      <c r="G68" s="118">
        <v>2221</v>
      </c>
      <c r="H68" s="190">
        <v>0</v>
      </c>
      <c r="I68" s="198">
        <v>1767</v>
      </c>
      <c r="J68" s="190">
        <v>0</v>
      </c>
      <c r="K68" s="190">
        <f t="shared" si="20"/>
        <v>1767</v>
      </c>
      <c r="L68" s="192">
        <f t="shared" si="21"/>
        <v>0.20441242683475913</v>
      </c>
      <c r="M68" s="199">
        <v>1999</v>
      </c>
      <c r="N68" s="183">
        <v>0</v>
      </c>
      <c r="O68" s="184">
        <f t="shared" si="1"/>
        <v>1767</v>
      </c>
      <c r="P68" s="185">
        <f t="shared" si="15"/>
        <v>0.11605802901450725</v>
      </c>
      <c r="Q68" s="358">
        <v>1999</v>
      </c>
      <c r="R68" s="340">
        <v>0</v>
      </c>
      <c r="S68" s="195">
        <f t="shared" si="3"/>
        <v>1767</v>
      </c>
      <c r="T68" s="205">
        <f t="shared" si="16"/>
        <v>0.11605802901450725</v>
      </c>
      <c r="U68" s="196">
        <v>2221</v>
      </c>
      <c r="V68" s="346">
        <f t="shared" si="17"/>
        <v>1998.9</v>
      </c>
      <c r="W68" s="336">
        <v>0</v>
      </c>
      <c r="X68" s="337">
        <f t="shared" si="11"/>
        <v>1767</v>
      </c>
      <c r="Y68" s="338">
        <f t="shared" si="5"/>
        <v>0.11601380759417684</v>
      </c>
      <c r="Z68" s="193">
        <v>2221</v>
      </c>
      <c r="AA68" s="339">
        <f t="shared" si="18"/>
        <v>1998.9</v>
      </c>
      <c r="AB68" s="340">
        <v>0</v>
      </c>
      <c r="AC68" s="341">
        <f t="shared" si="12"/>
        <v>1767</v>
      </c>
      <c r="AD68" s="342">
        <f t="shared" si="7"/>
        <v>0.11601380759417684</v>
      </c>
      <c r="AE68" s="196">
        <v>2221</v>
      </c>
      <c r="AF68" s="346">
        <f t="shared" si="19"/>
        <v>1998.9</v>
      </c>
      <c r="AG68" s="336">
        <v>0</v>
      </c>
      <c r="AH68" s="337">
        <f t="shared" si="13"/>
        <v>1767</v>
      </c>
      <c r="AI68" s="338">
        <f t="shared" si="9"/>
        <v>0.11601380759417684</v>
      </c>
    </row>
    <row r="69" spans="1:35" s="5" customFormat="1" ht="12.75" customHeight="1" thickBot="1">
      <c r="A69" s="208" t="s">
        <v>453</v>
      </c>
      <c r="B69" s="141" t="s">
        <v>73</v>
      </c>
      <c r="C69" s="145"/>
      <c r="D69" s="142">
        <v>4.16</v>
      </c>
      <c r="E69" s="143" t="s">
        <v>454</v>
      </c>
      <c r="F69" s="155">
        <v>2321</v>
      </c>
      <c r="G69" s="65">
        <v>2110</v>
      </c>
      <c r="H69" s="65">
        <v>0</v>
      </c>
      <c r="I69" s="111">
        <v>1704</v>
      </c>
      <c r="J69" s="65">
        <v>0</v>
      </c>
      <c r="K69" s="155">
        <f t="shared" si="20"/>
        <v>1704</v>
      </c>
      <c r="L69" s="165">
        <f t="shared" si="21"/>
        <v>0.1924170616113744</v>
      </c>
      <c r="M69" s="180">
        <v>1899</v>
      </c>
      <c r="N69" s="70">
        <v>0</v>
      </c>
      <c r="O69" s="71">
        <f t="shared" si="1"/>
        <v>1704</v>
      </c>
      <c r="P69" s="18">
        <f t="shared" si="15"/>
        <v>0.10268562401263823</v>
      </c>
      <c r="Q69" s="180">
        <v>1899</v>
      </c>
      <c r="R69" s="67">
        <v>0</v>
      </c>
      <c r="S69" s="68">
        <f t="shared" si="3"/>
        <v>1704</v>
      </c>
      <c r="T69" s="16">
        <f t="shared" si="16"/>
        <v>0.10268562401263823</v>
      </c>
      <c r="U69" s="69">
        <v>2110</v>
      </c>
      <c r="V69" s="279">
        <f t="shared" si="17"/>
        <v>1899</v>
      </c>
      <c r="W69" s="70">
        <v>0</v>
      </c>
      <c r="X69" s="71">
        <f t="shared" si="11"/>
        <v>1704</v>
      </c>
      <c r="Y69" s="18">
        <f t="shared" si="5"/>
        <v>0.10268562401263823</v>
      </c>
      <c r="Z69" s="66">
        <v>2110</v>
      </c>
      <c r="AA69" s="255">
        <f t="shared" si="18"/>
        <v>1899</v>
      </c>
      <c r="AB69" s="67">
        <v>0</v>
      </c>
      <c r="AC69" s="68">
        <f t="shared" si="12"/>
        <v>1704</v>
      </c>
      <c r="AD69" s="16">
        <f t="shared" si="7"/>
        <v>0.10268562401263823</v>
      </c>
      <c r="AE69" s="69">
        <v>2110</v>
      </c>
      <c r="AF69" s="279">
        <f t="shared" si="19"/>
        <v>1899</v>
      </c>
      <c r="AG69" s="70">
        <v>0</v>
      </c>
      <c r="AH69" s="71">
        <f t="shared" si="13"/>
        <v>1704</v>
      </c>
      <c r="AI69" s="18">
        <f t="shared" si="9"/>
        <v>0.10268562401263823</v>
      </c>
    </row>
    <row r="70" spans="1:35" s="5" customFormat="1" ht="12.75" customHeight="1">
      <c r="A70" s="207" t="s">
        <v>191</v>
      </c>
      <c r="B70" s="295" t="s">
        <v>73</v>
      </c>
      <c r="C70" s="296"/>
      <c r="D70" s="298" t="s">
        <v>303</v>
      </c>
      <c r="E70" s="297" t="s">
        <v>176</v>
      </c>
      <c r="F70" s="156">
        <v>2749</v>
      </c>
      <c r="G70" s="119">
        <v>2499</v>
      </c>
      <c r="H70" s="119">
        <v>2299</v>
      </c>
      <c r="I70" s="112">
        <v>1861</v>
      </c>
      <c r="J70" s="119">
        <v>0</v>
      </c>
      <c r="K70" s="156">
        <f t="shared" si="20"/>
        <v>1861</v>
      </c>
      <c r="L70" s="166">
        <f t="shared" si="21"/>
        <v>0.25530212084833931</v>
      </c>
      <c r="M70" s="182">
        <v>2299</v>
      </c>
      <c r="N70" s="89">
        <v>0</v>
      </c>
      <c r="O70" s="91">
        <f t="shared" si="1"/>
        <v>1861</v>
      </c>
      <c r="P70" s="19">
        <f t="shared" si="15"/>
        <v>0.19051761635493694</v>
      </c>
      <c r="Q70" s="181">
        <v>2299</v>
      </c>
      <c r="R70" s="87">
        <v>0</v>
      </c>
      <c r="S70" s="90">
        <f t="shared" si="3"/>
        <v>1861</v>
      </c>
      <c r="T70" s="14">
        <f t="shared" si="16"/>
        <v>0.19051761635493694</v>
      </c>
      <c r="U70" s="88">
        <v>2499</v>
      </c>
      <c r="V70" s="273">
        <f t="shared" si="17"/>
        <v>2249.1</v>
      </c>
      <c r="W70" s="89">
        <v>0</v>
      </c>
      <c r="X70" s="91">
        <f t="shared" si="11"/>
        <v>1861</v>
      </c>
      <c r="Y70" s="19">
        <f t="shared" si="5"/>
        <v>0.17255791205371035</v>
      </c>
      <c r="Z70" s="86">
        <v>2499</v>
      </c>
      <c r="AA70" s="254">
        <f t="shared" si="18"/>
        <v>2249.1</v>
      </c>
      <c r="AB70" s="87">
        <v>0</v>
      </c>
      <c r="AC70" s="90">
        <f t="shared" si="12"/>
        <v>1861</v>
      </c>
      <c r="AD70" s="14">
        <f t="shared" si="7"/>
        <v>0.17255791205371035</v>
      </c>
      <c r="AE70" s="88">
        <v>2499</v>
      </c>
      <c r="AF70" s="273">
        <f t="shared" si="19"/>
        <v>2249.1</v>
      </c>
      <c r="AG70" s="89">
        <v>0</v>
      </c>
      <c r="AH70" s="91">
        <f t="shared" si="13"/>
        <v>1861</v>
      </c>
      <c r="AI70" s="19">
        <f t="shared" si="9"/>
        <v>0.17255791205371035</v>
      </c>
    </row>
    <row r="71" spans="1:35" s="5" customFormat="1" ht="12.75" customHeight="1">
      <c r="A71" s="207" t="s">
        <v>413</v>
      </c>
      <c r="B71" s="137" t="s">
        <v>73</v>
      </c>
      <c r="C71" s="292" t="s">
        <v>5</v>
      </c>
      <c r="D71" s="139" t="s">
        <v>303</v>
      </c>
      <c r="E71" s="297" t="s">
        <v>415</v>
      </c>
      <c r="F71" s="156">
        <v>3629</v>
      </c>
      <c r="G71" s="119">
        <v>3299</v>
      </c>
      <c r="H71" s="119">
        <v>2999</v>
      </c>
      <c r="I71" s="112">
        <v>2392</v>
      </c>
      <c r="J71" s="119">
        <v>0</v>
      </c>
      <c r="K71" s="156">
        <f t="shared" si="20"/>
        <v>2392</v>
      </c>
      <c r="L71" s="166">
        <f t="shared" si="21"/>
        <v>0.27493179751439828</v>
      </c>
      <c r="M71" s="181">
        <v>2999</v>
      </c>
      <c r="N71" s="63">
        <v>0</v>
      </c>
      <c r="O71" s="64">
        <f t="shared" si="1"/>
        <v>2392</v>
      </c>
      <c r="P71" s="17">
        <f t="shared" si="15"/>
        <v>0.20240080026675558</v>
      </c>
      <c r="Q71" s="181">
        <v>2999</v>
      </c>
      <c r="R71" s="60">
        <v>0</v>
      </c>
      <c r="S71" s="61">
        <f t="shared" si="3"/>
        <v>2392</v>
      </c>
      <c r="T71" s="15">
        <f t="shared" si="16"/>
        <v>0.20240080026675558</v>
      </c>
      <c r="U71" s="62">
        <v>3299</v>
      </c>
      <c r="V71" s="275">
        <f t="shared" si="17"/>
        <v>2969.1</v>
      </c>
      <c r="W71" s="63">
        <v>0</v>
      </c>
      <c r="X71" s="64">
        <f t="shared" si="11"/>
        <v>2392</v>
      </c>
      <c r="Y71" s="17">
        <f t="shared" si="5"/>
        <v>0.19436866390488697</v>
      </c>
      <c r="Z71" s="59">
        <v>3299</v>
      </c>
      <c r="AA71" s="256">
        <f t="shared" si="18"/>
        <v>2969.1</v>
      </c>
      <c r="AB71" s="60">
        <v>0</v>
      </c>
      <c r="AC71" s="61">
        <f t="shared" si="12"/>
        <v>2392</v>
      </c>
      <c r="AD71" s="15">
        <f t="shared" si="7"/>
        <v>0.19436866390488697</v>
      </c>
      <c r="AE71" s="62">
        <v>3299</v>
      </c>
      <c r="AF71" s="275">
        <f t="shared" si="19"/>
        <v>2969.1</v>
      </c>
      <c r="AG71" s="63">
        <v>0</v>
      </c>
      <c r="AH71" s="64">
        <f t="shared" si="13"/>
        <v>2392</v>
      </c>
      <c r="AI71" s="17">
        <f t="shared" si="9"/>
        <v>0.19436866390488697</v>
      </c>
    </row>
    <row r="72" spans="1:35" s="5" customFormat="1" ht="12.75" customHeight="1">
      <c r="A72" s="207" t="s">
        <v>414</v>
      </c>
      <c r="B72" s="137" t="s">
        <v>73</v>
      </c>
      <c r="C72" s="292" t="s">
        <v>5</v>
      </c>
      <c r="D72" s="139" t="s">
        <v>303</v>
      </c>
      <c r="E72" s="297" t="s">
        <v>415</v>
      </c>
      <c r="F72" s="156">
        <v>3519</v>
      </c>
      <c r="G72" s="119">
        <v>3199</v>
      </c>
      <c r="H72" s="119">
        <v>2899</v>
      </c>
      <c r="I72" s="112">
        <v>2312</v>
      </c>
      <c r="J72" s="119">
        <v>0</v>
      </c>
      <c r="K72" s="156">
        <f t="shared" si="20"/>
        <v>2312</v>
      </c>
      <c r="L72" s="166">
        <f t="shared" si="21"/>
        <v>0.27727414817130352</v>
      </c>
      <c r="M72" s="181">
        <v>2899</v>
      </c>
      <c r="N72" s="63">
        <v>0</v>
      </c>
      <c r="O72" s="64">
        <f t="shared" ref="O72:O135" si="22">K72-N72</f>
        <v>2312</v>
      </c>
      <c r="P72" s="17">
        <f t="shared" si="15"/>
        <v>0.20248361503966886</v>
      </c>
      <c r="Q72" s="181">
        <v>2899</v>
      </c>
      <c r="R72" s="60">
        <v>0</v>
      </c>
      <c r="S72" s="61">
        <f t="shared" ref="S72:S135" si="23">K72-R72</f>
        <v>2312</v>
      </c>
      <c r="T72" s="15">
        <f t="shared" si="16"/>
        <v>0.20248361503966886</v>
      </c>
      <c r="U72" s="181">
        <v>2888</v>
      </c>
      <c r="V72" s="269">
        <f t="shared" si="17"/>
        <v>2599.1999999999998</v>
      </c>
      <c r="W72" s="178">
        <v>178</v>
      </c>
      <c r="X72" s="64">
        <f t="shared" si="11"/>
        <v>2134</v>
      </c>
      <c r="Y72" s="17">
        <f t="shared" ref="Y72:Y135" si="24">(V72-X72)/V72</f>
        <v>0.17897814712219137</v>
      </c>
      <c r="Z72" s="181">
        <v>2888</v>
      </c>
      <c r="AA72" s="269">
        <f t="shared" si="18"/>
        <v>2599.1999999999998</v>
      </c>
      <c r="AB72" s="178">
        <v>178</v>
      </c>
      <c r="AC72" s="61">
        <f t="shared" si="12"/>
        <v>2134</v>
      </c>
      <c r="AD72" s="15">
        <f t="shared" ref="AD72:AD135" si="25">(AA72-AC72)/AA72</f>
        <v>0.17897814712219137</v>
      </c>
      <c r="AE72" s="181">
        <v>2888</v>
      </c>
      <c r="AF72" s="269">
        <f t="shared" si="19"/>
        <v>2599.1999999999998</v>
      </c>
      <c r="AG72" s="178">
        <v>178</v>
      </c>
      <c r="AH72" s="64">
        <f t="shared" si="13"/>
        <v>2134</v>
      </c>
      <c r="AI72" s="17">
        <f t="shared" ref="AI72:AI135" si="26">(AF72-AH72)/AF72</f>
        <v>0.17897814712219137</v>
      </c>
    </row>
    <row r="73" spans="1:35" s="5" customFormat="1" ht="12.75" customHeight="1">
      <c r="A73" s="209" t="s">
        <v>172</v>
      </c>
      <c r="B73" s="137" t="s">
        <v>73</v>
      </c>
      <c r="C73" s="292"/>
      <c r="D73" s="139" t="s">
        <v>303</v>
      </c>
      <c r="E73" s="140" t="s">
        <v>173</v>
      </c>
      <c r="F73" s="154">
        <v>2639</v>
      </c>
      <c r="G73" s="118">
        <v>2399</v>
      </c>
      <c r="H73" s="118">
        <v>2199</v>
      </c>
      <c r="I73" s="110">
        <v>1879</v>
      </c>
      <c r="J73" s="118">
        <v>0</v>
      </c>
      <c r="K73" s="154">
        <f t="shared" si="20"/>
        <v>1879</v>
      </c>
      <c r="L73" s="164">
        <f t="shared" si="21"/>
        <v>0.21675698207586494</v>
      </c>
      <c r="M73" s="181">
        <v>2199</v>
      </c>
      <c r="N73" s="63">
        <v>0</v>
      </c>
      <c r="O73" s="64">
        <f t="shared" si="22"/>
        <v>1879</v>
      </c>
      <c r="P73" s="17">
        <f t="shared" si="15"/>
        <v>0.14552069122328332</v>
      </c>
      <c r="Q73" s="181">
        <v>2199</v>
      </c>
      <c r="R73" s="60">
        <v>0</v>
      </c>
      <c r="S73" s="61">
        <f t="shared" si="23"/>
        <v>1879</v>
      </c>
      <c r="T73" s="15">
        <f t="shared" si="16"/>
        <v>0.14552069122328332</v>
      </c>
      <c r="U73" s="62">
        <v>2399</v>
      </c>
      <c r="V73" s="275">
        <f t="shared" si="17"/>
        <v>2159.1</v>
      </c>
      <c r="W73" s="63">
        <v>0</v>
      </c>
      <c r="X73" s="64">
        <f t="shared" ref="X73:X136" si="27">K73-W73</f>
        <v>1879</v>
      </c>
      <c r="Y73" s="17">
        <f t="shared" si="24"/>
        <v>0.12972998008429434</v>
      </c>
      <c r="Z73" s="59">
        <v>2399</v>
      </c>
      <c r="AA73" s="256">
        <f t="shared" si="18"/>
        <v>2159.1</v>
      </c>
      <c r="AB73" s="60">
        <v>0</v>
      </c>
      <c r="AC73" s="61">
        <f t="shared" ref="AC73:AC136" si="28">K73-AB73</f>
        <v>1879</v>
      </c>
      <c r="AD73" s="15">
        <f t="shared" si="25"/>
        <v>0.12972998008429434</v>
      </c>
      <c r="AE73" s="62">
        <v>2399</v>
      </c>
      <c r="AF73" s="275">
        <f t="shared" si="19"/>
        <v>2159.1</v>
      </c>
      <c r="AG73" s="63">
        <v>0</v>
      </c>
      <c r="AH73" s="64">
        <f t="shared" ref="AH73:AH136" si="29">K73-AG73</f>
        <v>1879</v>
      </c>
      <c r="AI73" s="17">
        <f t="shared" si="26"/>
        <v>0.12972998008429434</v>
      </c>
    </row>
    <row r="74" spans="1:35" s="5" customFormat="1" ht="12.75" customHeight="1">
      <c r="A74" s="209" t="s">
        <v>68</v>
      </c>
      <c r="B74" s="137" t="s">
        <v>73</v>
      </c>
      <c r="C74" s="307"/>
      <c r="D74" s="139">
        <v>4.16</v>
      </c>
      <c r="E74" s="140" t="s">
        <v>238</v>
      </c>
      <c r="F74" s="154">
        <v>3519</v>
      </c>
      <c r="G74" s="118">
        <v>3199</v>
      </c>
      <c r="H74" s="118">
        <v>2899</v>
      </c>
      <c r="I74" s="110">
        <v>2310</v>
      </c>
      <c r="J74" s="118">
        <v>29</v>
      </c>
      <c r="K74" s="154">
        <f t="shared" si="20"/>
        <v>2281</v>
      </c>
      <c r="L74" s="164">
        <f t="shared" si="21"/>
        <v>0.28696467646139417</v>
      </c>
      <c r="M74" s="181">
        <v>2899</v>
      </c>
      <c r="N74" s="63">
        <v>0</v>
      </c>
      <c r="O74" s="64">
        <f t="shared" si="22"/>
        <v>2281</v>
      </c>
      <c r="P74" s="17">
        <f t="shared" ref="P74:P137" si="30">(M74-O74)/M74</f>
        <v>0.2131769575715764</v>
      </c>
      <c r="Q74" s="181">
        <v>2899</v>
      </c>
      <c r="R74" s="60">
        <v>0</v>
      </c>
      <c r="S74" s="61">
        <f t="shared" si="23"/>
        <v>2281</v>
      </c>
      <c r="T74" s="15">
        <f t="shared" ref="T74:T137" si="31">(Q74-S74)/Q74</f>
        <v>0.2131769575715764</v>
      </c>
      <c r="U74" s="62">
        <v>3199</v>
      </c>
      <c r="V74" s="275">
        <f t="shared" ref="V74:V137" si="32">U74-(U74*10%)</f>
        <v>2879.1</v>
      </c>
      <c r="W74" s="63">
        <v>0</v>
      </c>
      <c r="X74" s="64">
        <f t="shared" si="27"/>
        <v>2281</v>
      </c>
      <c r="Y74" s="17">
        <f t="shared" si="24"/>
        <v>0.20773852940154908</v>
      </c>
      <c r="Z74" s="59">
        <v>3199</v>
      </c>
      <c r="AA74" s="256">
        <f t="shared" ref="AA74:AA137" si="33">Z74-(Z74*10%)</f>
        <v>2879.1</v>
      </c>
      <c r="AB74" s="60">
        <v>0</v>
      </c>
      <c r="AC74" s="61">
        <f t="shared" si="28"/>
        <v>2281</v>
      </c>
      <c r="AD74" s="15">
        <f t="shared" si="25"/>
        <v>0.20773852940154908</v>
      </c>
      <c r="AE74" s="62">
        <v>3199</v>
      </c>
      <c r="AF74" s="275">
        <f t="shared" ref="AF74:AF137" si="34">AE74-(AE74*10%)</f>
        <v>2879.1</v>
      </c>
      <c r="AG74" s="63">
        <v>0</v>
      </c>
      <c r="AH74" s="64">
        <f t="shared" si="29"/>
        <v>2281</v>
      </c>
      <c r="AI74" s="17">
        <f t="shared" si="26"/>
        <v>0.20773852940154908</v>
      </c>
    </row>
    <row r="75" spans="1:35" s="5" customFormat="1" ht="12.75" customHeight="1">
      <c r="A75" s="209" t="s">
        <v>69</v>
      </c>
      <c r="B75" s="137" t="s">
        <v>73</v>
      </c>
      <c r="C75" s="307"/>
      <c r="D75" s="139">
        <v>4.16</v>
      </c>
      <c r="E75" s="140" t="s">
        <v>238</v>
      </c>
      <c r="F75" s="154">
        <v>3409</v>
      </c>
      <c r="G75" s="118">
        <v>3099</v>
      </c>
      <c r="H75" s="118">
        <v>2799</v>
      </c>
      <c r="I75" s="110">
        <v>2231</v>
      </c>
      <c r="J75" s="118">
        <v>28</v>
      </c>
      <c r="K75" s="154">
        <f t="shared" si="20"/>
        <v>2203</v>
      </c>
      <c r="L75" s="164">
        <f t="shared" si="21"/>
        <v>0.28912552436269762</v>
      </c>
      <c r="M75" s="181">
        <v>2799</v>
      </c>
      <c r="N75" s="63">
        <v>0</v>
      </c>
      <c r="O75" s="64">
        <f t="shared" si="22"/>
        <v>2203</v>
      </c>
      <c r="P75" s="17">
        <f t="shared" si="30"/>
        <v>0.21293319042515185</v>
      </c>
      <c r="Q75" s="181">
        <v>2799</v>
      </c>
      <c r="R75" s="60">
        <v>0</v>
      </c>
      <c r="S75" s="61">
        <f t="shared" si="23"/>
        <v>2203</v>
      </c>
      <c r="T75" s="15">
        <f t="shared" si="31"/>
        <v>0.21293319042515185</v>
      </c>
      <c r="U75" s="181">
        <v>2888</v>
      </c>
      <c r="V75" s="269">
        <f t="shared" si="32"/>
        <v>2599.1999999999998</v>
      </c>
      <c r="W75" s="178">
        <v>99</v>
      </c>
      <c r="X75" s="64">
        <f t="shared" si="27"/>
        <v>2104</v>
      </c>
      <c r="Y75" s="17">
        <f t="shared" si="24"/>
        <v>0.19052016004924585</v>
      </c>
      <c r="Z75" s="181">
        <v>2888</v>
      </c>
      <c r="AA75" s="269">
        <f t="shared" si="33"/>
        <v>2599.1999999999998</v>
      </c>
      <c r="AB75" s="178">
        <v>99</v>
      </c>
      <c r="AC75" s="61">
        <f t="shared" si="28"/>
        <v>2104</v>
      </c>
      <c r="AD75" s="15">
        <f t="shared" si="25"/>
        <v>0.19052016004924585</v>
      </c>
      <c r="AE75" s="181">
        <v>2888</v>
      </c>
      <c r="AF75" s="269">
        <f t="shared" si="34"/>
        <v>2599.1999999999998</v>
      </c>
      <c r="AG75" s="178">
        <v>99</v>
      </c>
      <c r="AH75" s="64">
        <f t="shared" si="29"/>
        <v>2104</v>
      </c>
      <c r="AI75" s="17">
        <f t="shared" si="26"/>
        <v>0.19052016004924585</v>
      </c>
    </row>
    <row r="76" spans="1:35" s="5" customFormat="1" ht="12.75" customHeight="1">
      <c r="A76" s="209" t="s">
        <v>149</v>
      </c>
      <c r="B76" s="137" t="s">
        <v>73</v>
      </c>
      <c r="C76" s="307"/>
      <c r="D76" s="139">
        <v>4.16</v>
      </c>
      <c r="E76" s="140" t="s">
        <v>239</v>
      </c>
      <c r="F76" s="154">
        <v>4179</v>
      </c>
      <c r="G76" s="118">
        <v>3799</v>
      </c>
      <c r="H76" s="118">
        <v>3399</v>
      </c>
      <c r="I76" s="110">
        <v>2715</v>
      </c>
      <c r="J76" s="118">
        <v>34</v>
      </c>
      <c r="K76" s="154">
        <f t="shared" si="20"/>
        <v>2681</v>
      </c>
      <c r="L76" s="164">
        <f t="shared" si="21"/>
        <v>0.29428797051855754</v>
      </c>
      <c r="M76" s="181">
        <v>3399</v>
      </c>
      <c r="N76" s="63">
        <v>0</v>
      </c>
      <c r="O76" s="64">
        <f t="shared" si="22"/>
        <v>2681</v>
      </c>
      <c r="P76" s="17">
        <f t="shared" si="30"/>
        <v>0.21123859958811414</v>
      </c>
      <c r="Q76" s="181">
        <v>3399</v>
      </c>
      <c r="R76" s="60">
        <v>0</v>
      </c>
      <c r="S76" s="61">
        <f t="shared" si="23"/>
        <v>2681</v>
      </c>
      <c r="T76" s="15">
        <f t="shared" si="31"/>
        <v>0.21123859958811414</v>
      </c>
      <c r="U76" s="62">
        <v>3799</v>
      </c>
      <c r="V76" s="275">
        <f t="shared" si="32"/>
        <v>3419.1</v>
      </c>
      <c r="W76" s="63">
        <v>0</v>
      </c>
      <c r="X76" s="64">
        <f t="shared" si="27"/>
        <v>2681</v>
      </c>
      <c r="Y76" s="17">
        <f t="shared" si="24"/>
        <v>0.21587552279839722</v>
      </c>
      <c r="Z76" s="59">
        <v>3799</v>
      </c>
      <c r="AA76" s="256">
        <f t="shared" si="33"/>
        <v>3419.1</v>
      </c>
      <c r="AB76" s="60">
        <v>0</v>
      </c>
      <c r="AC76" s="61">
        <f t="shared" si="28"/>
        <v>2681</v>
      </c>
      <c r="AD76" s="15">
        <f t="shared" si="25"/>
        <v>0.21587552279839722</v>
      </c>
      <c r="AE76" s="62">
        <v>3799</v>
      </c>
      <c r="AF76" s="275">
        <f t="shared" si="34"/>
        <v>3419.1</v>
      </c>
      <c r="AG76" s="63">
        <v>0</v>
      </c>
      <c r="AH76" s="64">
        <f t="shared" si="29"/>
        <v>2681</v>
      </c>
      <c r="AI76" s="17">
        <f t="shared" si="26"/>
        <v>0.21587552279839722</v>
      </c>
    </row>
    <row r="77" spans="1:35" s="5" customFormat="1" ht="12.75" customHeight="1" thickBot="1">
      <c r="A77" s="208" t="s">
        <v>150</v>
      </c>
      <c r="B77" s="141" t="s">
        <v>73</v>
      </c>
      <c r="C77" s="37"/>
      <c r="D77" s="142">
        <v>4.16</v>
      </c>
      <c r="E77" s="143" t="s">
        <v>239</v>
      </c>
      <c r="F77" s="155">
        <v>4069</v>
      </c>
      <c r="G77" s="65">
        <v>3699</v>
      </c>
      <c r="H77" s="65">
        <v>3299</v>
      </c>
      <c r="I77" s="111">
        <v>2636</v>
      </c>
      <c r="J77" s="65">
        <v>33</v>
      </c>
      <c r="K77" s="155">
        <f t="shared" si="20"/>
        <v>2603</v>
      </c>
      <c r="L77" s="165">
        <f t="shared" si="21"/>
        <v>0.29629629629629628</v>
      </c>
      <c r="M77" s="180">
        <v>3299</v>
      </c>
      <c r="N77" s="70">
        <v>0</v>
      </c>
      <c r="O77" s="71">
        <f t="shared" si="22"/>
        <v>2603</v>
      </c>
      <c r="P77" s="18">
        <f t="shared" si="30"/>
        <v>0.21097302212791755</v>
      </c>
      <c r="Q77" s="180">
        <v>3299</v>
      </c>
      <c r="R77" s="67">
        <v>0</v>
      </c>
      <c r="S77" s="68">
        <f t="shared" si="23"/>
        <v>2603</v>
      </c>
      <c r="T77" s="16">
        <f t="shared" si="31"/>
        <v>0.21097302212791755</v>
      </c>
      <c r="U77" s="69">
        <v>3699</v>
      </c>
      <c r="V77" s="279">
        <f t="shared" si="32"/>
        <v>3329.1</v>
      </c>
      <c r="W77" s="70">
        <v>0</v>
      </c>
      <c r="X77" s="71">
        <f t="shared" si="27"/>
        <v>2603</v>
      </c>
      <c r="Y77" s="18">
        <f t="shared" si="24"/>
        <v>0.21810699588477364</v>
      </c>
      <c r="Z77" s="66">
        <v>3699</v>
      </c>
      <c r="AA77" s="255">
        <f t="shared" si="33"/>
        <v>3329.1</v>
      </c>
      <c r="AB77" s="67">
        <v>0</v>
      </c>
      <c r="AC77" s="68">
        <f t="shared" si="28"/>
        <v>2603</v>
      </c>
      <c r="AD77" s="16">
        <f t="shared" si="25"/>
        <v>0.21810699588477364</v>
      </c>
      <c r="AE77" s="69">
        <v>3699</v>
      </c>
      <c r="AF77" s="279">
        <f t="shared" si="34"/>
        <v>3329.1</v>
      </c>
      <c r="AG77" s="70">
        <v>0</v>
      </c>
      <c r="AH77" s="71">
        <f t="shared" si="29"/>
        <v>2603</v>
      </c>
      <c r="AI77" s="18">
        <f t="shared" si="26"/>
        <v>0.21810699588477364</v>
      </c>
    </row>
    <row r="78" spans="1:35" s="5" customFormat="1" ht="12.75" customHeight="1">
      <c r="A78" s="209" t="s">
        <v>457</v>
      </c>
      <c r="B78" s="137" t="s">
        <v>73</v>
      </c>
      <c r="C78" s="292"/>
      <c r="D78" s="139">
        <v>3.57</v>
      </c>
      <c r="E78" s="140" t="s">
        <v>459</v>
      </c>
      <c r="F78" s="154">
        <v>2137</v>
      </c>
      <c r="G78" s="118">
        <v>1943</v>
      </c>
      <c r="H78" s="118">
        <v>0</v>
      </c>
      <c r="I78" s="110">
        <v>1568</v>
      </c>
      <c r="J78" s="118">
        <v>20</v>
      </c>
      <c r="K78" s="154">
        <f t="shared" si="20"/>
        <v>1548</v>
      </c>
      <c r="L78" s="164">
        <f t="shared" si="21"/>
        <v>0.20329387545033453</v>
      </c>
      <c r="M78" s="181">
        <v>1749</v>
      </c>
      <c r="N78" s="63">
        <v>0</v>
      </c>
      <c r="O78" s="64">
        <f t="shared" si="22"/>
        <v>1548</v>
      </c>
      <c r="P78" s="17">
        <f t="shared" si="30"/>
        <v>0.11492281303602059</v>
      </c>
      <c r="Q78" s="181">
        <v>1749</v>
      </c>
      <c r="R78" s="60">
        <v>0</v>
      </c>
      <c r="S78" s="61">
        <f t="shared" si="23"/>
        <v>1548</v>
      </c>
      <c r="T78" s="15">
        <f t="shared" si="31"/>
        <v>0.11492281303602059</v>
      </c>
      <c r="U78" s="181">
        <v>1832</v>
      </c>
      <c r="V78" s="269">
        <f t="shared" si="32"/>
        <v>1648.8</v>
      </c>
      <c r="W78" s="178">
        <v>87</v>
      </c>
      <c r="X78" s="64">
        <f t="shared" si="27"/>
        <v>1461</v>
      </c>
      <c r="Y78" s="17">
        <f t="shared" si="24"/>
        <v>0.11390101892285295</v>
      </c>
      <c r="Z78" s="181">
        <v>1832</v>
      </c>
      <c r="AA78" s="269">
        <f t="shared" si="33"/>
        <v>1648.8</v>
      </c>
      <c r="AB78" s="178">
        <v>87</v>
      </c>
      <c r="AC78" s="61">
        <f t="shared" si="28"/>
        <v>1461</v>
      </c>
      <c r="AD78" s="15">
        <f t="shared" si="25"/>
        <v>0.11390101892285295</v>
      </c>
      <c r="AE78" s="181">
        <v>1832</v>
      </c>
      <c r="AF78" s="269">
        <f t="shared" si="34"/>
        <v>1648.8</v>
      </c>
      <c r="AG78" s="178">
        <v>87</v>
      </c>
      <c r="AH78" s="64">
        <f t="shared" si="29"/>
        <v>1461</v>
      </c>
      <c r="AI78" s="17">
        <f t="shared" si="26"/>
        <v>0.11390101892285295</v>
      </c>
    </row>
    <row r="79" spans="1:35" s="5" customFormat="1" ht="12.75" customHeight="1">
      <c r="A79" s="209" t="s">
        <v>458</v>
      </c>
      <c r="B79" s="137" t="s">
        <v>73</v>
      </c>
      <c r="C79" s="292"/>
      <c r="D79" s="139">
        <v>3.57</v>
      </c>
      <c r="E79" s="140" t="s">
        <v>460</v>
      </c>
      <c r="F79" s="154">
        <v>2015</v>
      </c>
      <c r="G79" s="118">
        <v>1832</v>
      </c>
      <c r="H79" s="118">
        <v>0</v>
      </c>
      <c r="I79" s="110">
        <v>1479</v>
      </c>
      <c r="J79" s="118">
        <v>19</v>
      </c>
      <c r="K79" s="154">
        <f t="shared" si="20"/>
        <v>1460</v>
      </c>
      <c r="L79" s="164">
        <f t="shared" si="21"/>
        <v>0.20305676855895197</v>
      </c>
      <c r="M79" s="181">
        <v>1649</v>
      </c>
      <c r="N79" s="63">
        <v>0</v>
      </c>
      <c r="O79" s="64">
        <f t="shared" si="22"/>
        <v>1460</v>
      </c>
      <c r="P79" s="17">
        <f t="shared" si="30"/>
        <v>0.11461491813220133</v>
      </c>
      <c r="Q79" s="181">
        <v>1649</v>
      </c>
      <c r="R79" s="60">
        <v>0</v>
      </c>
      <c r="S79" s="61">
        <f t="shared" si="23"/>
        <v>1460</v>
      </c>
      <c r="T79" s="15">
        <f t="shared" si="31"/>
        <v>0.11461491813220133</v>
      </c>
      <c r="U79" s="62">
        <v>1832</v>
      </c>
      <c r="V79" s="275">
        <f t="shared" si="32"/>
        <v>1648.8</v>
      </c>
      <c r="W79" s="63">
        <v>0</v>
      </c>
      <c r="X79" s="64">
        <f t="shared" si="27"/>
        <v>1460</v>
      </c>
      <c r="Y79" s="17">
        <f t="shared" si="24"/>
        <v>0.11450752062105772</v>
      </c>
      <c r="Z79" s="59">
        <v>1832</v>
      </c>
      <c r="AA79" s="256">
        <f t="shared" si="33"/>
        <v>1648.8</v>
      </c>
      <c r="AB79" s="60">
        <v>0</v>
      </c>
      <c r="AC79" s="61">
        <f t="shared" si="28"/>
        <v>1460</v>
      </c>
      <c r="AD79" s="15">
        <f t="shared" si="25"/>
        <v>0.11450752062105772</v>
      </c>
      <c r="AE79" s="62">
        <v>1832</v>
      </c>
      <c r="AF79" s="275">
        <f t="shared" si="34"/>
        <v>1648.8</v>
      </c>
      <c r="AG79" s="63">
        <v>0</v>
      </c>
      <c r="AH79" s="64">
        <f t="shared" si="29"/>
        <v>1460</v>
      </c>
      <c r="AI79" s="17">
        <f t="shared" si="26"/>
        <v>0.11450752062105772</v>
      </c>
    </row>
    <row r="80" spans="1:35" s="5" customFormat="1" ht="12.75" customHeight="1">
      <c r="A80" s="209" t="s">
        <v>461</v>
      </c>
      <c r="B80" s="137" t="s">
        <v>73</v>
      </c>
      <c r="C80" s="292"/>
      <c r="D80" s="139">
        <v>3.57</v>
      </c>
      <c r="E80" s="140" t="s">
        <v>463</v>
      </c>
      <c r="F80" s="154">
        <v>2687</v>
      </c>
      <c r="G80" s="118">
        <v>2443</v>
      </c>
      <c r="H80" s="118">
        <v>0</v>
      </c>
      <c r="I80" s="110">
        <v>1973</v>
      </c>
      <c r="J80" s="118">
        <v>25</v>
      </c>
      <c r="K80" s="154">
        <f t="shared" si="20"/>
        <v>1948</v>
      </c>
      <c r="L80" s="164">
        <f t="shared" si="21"/>
        <v>0.20261972984036022</v>
      </c>
      <c r="M80" s="181">
        <v>2199</v>
      </c>
      <c r="N80" s="63">
        <v>0</v>
      </c>
      <c r="O80" s="64">
        <f t="shared" si="22"/>
        <v>1948</v>
      </c>
      <c r="P80" s="17">
        <f t="shared" si="30"/>
        <v>0.11414279217826284</v>
      </c>
      <c r="Q80" s="181">
        <v>2199</v>
      </c>
      <c r="R80" s="60">
        <v>0</v>
      </c>
      <c r="S80" s="61">
        <f t="shared" si="23"/>
        <v>1948</v>
      </c>
      <c r="T80" s="15">
        <f t="shared" si="31"/>
        <v>0.11414279217826284</v>
      </c>
      <c r="U80" s="62">
        <v>2443</v>
      </c>
      <c r="V80" s="275">
        <f t="shared" si="32"/>
        <v>2198.6999999999998</v>
      </c>
      <c r="W80" s="63">
        <v>0</v>
      </c>
      <c r="X80" s="64">
        <f t="shared" si="27"/>
        <v>1948</v>
      </c>
      <c r="Y80" s="17">
        <f t="shared" si="24"/>
        <v>0.11402192204484461</v>
      </c>
      <c r="Z80" s="59">
        <v>2443</v>
      </c>
      <c r="AA80" s="256">
        <f t="shared" si="33"/>
        <v>2198.6999999999998</v>
      </c>
      <c r="AB80" s="60">
        <v>0</v>
      </c>
      <c r="AC80" s="61">
        <f t="shared" si="28"/>
        <v>1948</v>
      </c>
      <c r="AD80" s="15">
        <f t="shared" si="25"/>
        <v>0.11402192204484461</v>
      </c>
      <c r="AE80" s="62">
        <v>2443</v>
      </c>
      <c r="AF80" s="275">
        <f t="shared" si="34"/>
        <v>2198.6999999999998</v>
      </c>
      <c r="AG80" s="63">
        <v>0</v>
      </c>
      <c r="AH80" s="64">
        <f t="shared" si="29"/>
        <v>1948</v>
      </c>
      <c r="AI80" s="17">
        <f t="shared" si="26"/>
        <v>0.11402192204484461</v>
      </c>
    </row>
    <row r="81" spans="1:35" s="5" customFormat="1" ht="12.75" customHeight="1">
      <c r="A81" s="209" t="s">
        <v>462</v>
      </c>
      <c r="B81" s="137" t="s">
        <v>73</v>
      </c>
      <c r="C81" s="292"/>
      <c r="D81" s="139">
        <v>3.57</v>
      </c>
      <c r="E81" s="140" t="s">
        <v>464</v>
      </c>
      <c r="F81" s="154">
        <v>2565</v>
      </c>
      <c r="G81" s="118">
        <v>2332</v>
      </c>
      <c r="H81" s="118">
        <v>0</v>
      </c>
      <c r="I81" s="110">
        <v>1882</v>
      </c>
      <c r="J81" s="118">
        <v>24</v>
      </c>
      <c r="K81" s="154">
        <f t="shared" si="20"/>
        <v>1858</v>
      </c>
      <c r="L81" s="164">
        <f t="shared" si="21"/>
        <v>0.20325900514579759</v>
      </c>
      <c r="M81" s="181">
        <v>2099</v>
      </c>
      <c r="N81" s="63">
        <v>0</v>
      </c>
      <c r="O81" s="64">
        <f t="shared" si="22"/>
        <v>1858</v>
      </c>
      <c r="P81" s="17">
        <f t="shared" si="30"/>
        <v>0.11481657932348738</v>
      </c>
      <c r="Q81" s="181">
        <v>2099</v>
      </c>
      <c r="R81" s="60">
        <v>0</v>
      </c>
      <c r="S81" s="61">
        <f t="shared" si="23"/>
        <v>1858</v>
      </c>
      <c r="T81" s="15">
        <f t="shared" si="31"/>
        <v>0.11481657932348738</v>
      </c>
      <c r="U81" s="62">
        <v>2332</v>
      </c>
      <c r="V81" s="275">
        <f t="shared" si="32"/>
        <v>2098.8000000000002</v>
      </c>
      <c r="W81" s="63">
        <v>0</v>
      </c>
      <c r="X81" s="64">
        <f t="shared" si="27"/>
        <v>1858</v>
      </c>
      <c r="Y81" s="17">
        <f t="shared" si="24"/>
        <v>0.11473222793977518</v>
      </c>
      <c r="Z81" s="59">
        <v>2332</v>
      </c>
      <c r="AA81" s="256">
        <f t="shared" si="33"/>
        <v>2098.8000000000002</v>
      </c>
      <c r="AB81" s="60">
        <v>0</v>
      </c>
      <c r="AC81" s="61">
        <f t="shared" si="28"/>
        <v>1858</v>
      </c>
      <c r="AD81" s="15">
        <f t="shared" si="25"/>
        <v>0.11473222793977518</v>
      </c>
      <c r="AE81" s="62">
        <v>2332</v>
      </c>
      <c r="AF81" s="275">
        <f t="shared" si="34"/>
        <v>2098.8000000000002</v>
      </c>
      <c r="AG81" s="63">
        <v>0</v>
      </c>
      <c r="AH81" s="64">
        <f t="shared" si="29"/>
        <v>1858</v>
      </c>
      <c r="AI81" s="17">
        <f t="shared" si="26"/>
        <v>0.11473222793977518</v>
      </c>
    </row>
    <row r="82" spans="1:35" s="5" customFormat="1" ht="12.75" customHeight="1">
      <c r="A82" s="209" t="s">
        <v>455</v>
      </c>
      <c r="B82" s="137" t="s">
        <v>73</v>
      </c>
      <c r="C82" s="292"/>
      <c r="D82" s="139">
        <v>3.12</v>
      </c>
      <c r="E82" s="140" t="s">
        <v>456</v>
      </c>
      <c r="F82" s="154">
        <v>2321</v>
      </c>
      <c r="G82" s="118">
        <v>2110</v>
      </c>
      <c r="H82" s="118">
        <v>0</v>
      </c>
      <c r="I82" s="110">
        <v>1679</v>
      </c>
      <c r="J82" s="118">
        <v>0</v>
      </c>
      <c r="K82" s="154">
        <f t="shared" si="20"/>
        <v>1679</v>
      </c>
      <c r="L82" s="164">
        <f t="shared" si="21"/>
        <v>0.2042654028436019</v>
      </c>
      <c r="M82" s="62">
        <v>2110</v>
      </c>
      <c r="N82" s="63">
        <v>0</v>
      </c>
      <c r="O82" s="64">
        <f t="shared" si="22"/>
        <v>1679</v>
      </c>
      <c r="P82" s="17">
        <f t="shared" si="30"/>
        <v>0.2042654028436019</v>
      </c>
      <c r="Q82" s="59">
        <v>2110</v>
      </c>
      <c r="R82" s="60">
        <v>0</v>
      </c>
      <c r="S82" s="61">
        <f t="shared" si="23"/>
        <v>1679</v>
      </c>
      <c r="T82" s="15">
        <f t="shared" si="31"/>
        <v>0.2042654028436019</v>
      </c>
      <c r="U82" s="62">
        <v>2110</v>
      </c>
      <c r="V82" s="275">
        <f t="shared" si="32"/>
        <v>1899</v>
      </c>
      <c r="W82" s="63">
        <v>0</v>
      </c>
      <c r="X82" s="64">
        <f t="shared" si="27"/>
        <v>1679</v>
      </c>
      <c r="Y82" s="17">
        <f t="shared" si="24"/>
        <v>0.11585044760400211</v>
      </c>
      <c r="Z82" s="59">
        <v>2110</v>
      </c>
      <c r="AA82" s="256">
        <f t="shared" si="33"/>
        <v>1899</v>
      </c>
      <c r="AB82" s="60">
        <v>0</v>
      </c>
      <c r="AC82" s="61">
        <f t="shared" si="28"/>
        <v>1679</v>
      </c>
      <c r="AD82" s="15">
        <f t="shared" si="25"/>
        <v>0.11585044760400211</v>
      </c>
      <c r="AE82" s="62">
        <v>2110</v>
      </c>
      <c r="AF82" s="275">
        <f t="shared" si="34"/>
        <v>1899</v>
      </c>
      <c r="AG82" s="63">
        <v>0</v>
      </c>
      <c r="AH82" s="64">
        <f t="shared" si="29"/>
        <v>1679</v>
      </c>
      <c r="AI82" s="17">
        <f t="shared" si="26"/>
        <v>0.11585044760400211</v>
      </c>
    </row>
    <row r="83" spans="1:35" s="5" customFormat="1" ht="12.75" customHeight="1">
      <c r="A83" s="209" t="s">
        <v>441</v>
      </c>
      <c r="B83" s="137" t="s">
        <v>73</v>
      </c>
      <c r="C83" s="292"/>
      <c r="D83" s="139">
        <v>3.12</v>
      </c>
      <c r="E83" s="140" t="s">
        <v>445</v>
      </c>
      <c r="F83" s="154">
        <v>1893</v>
      </c>
      <c r="G83" s="119">
        <v>1721</v>
      </c>
      <c r="H83" s="118">
        <v>0</v>
      </c>
      <c r="I83" s="110">
        <v>1389</v>
      </c>
      <c r="J83" s="118">
        <v>18</v>
      </c>
      <c r="K83" s="154">
        <f t="shared" si="20"/>
        <v>1371</v>
      </c>
      <c r="L83" s="164">
        <f t="shared" si="21"/>
        <v>0.20337013364323067</v>
      </c>
      <c r="M83" s="181">
        <v>1549</v>
      </c>
      <c r="N83" s="63">
        <v>0</v>
      </c>
      <c r="O83" s="64">
        <f t="shared" si="22"/>
        <v>1371</v>
      </c>
      <c r="P83" s="17">
        <f t="shared" si="30"/>
        <v>0.11491284699806327</v>
      </c>
      <c r="Q83" s="181">
        <v>1549</v>
      </c>
      <c r="R83" s="60">
        <v>0</v>
      </c>
      <c r="S83" s="61">
        <f t="shared" si="23"/>
        <v>1371</v>
      </c>
      <c r="T83" s="15">
        <f t="shared" si="31"/>
        <v>0.11491284699806327</v>
      </c>
      <c r="U83" s="181">
        <v>1554</v>
      </c>
      <c r="V83" s="269">
        <f t="shared" si="32"/>
        <v>1398.6</v>
      </c>
      <c r="W83" s="178">
        <v>132</v>
      </c>
      <c r="X83" s="64">
        <f t="shared" si="27"/>
        <v>1239</v>
      </c>
      <c r="Y83" s="17">
        <f t="shared" si="24"/>
        <v>0.11411411411411405</v>
      </c>
      <c r="Z83" s="181">
        <v>1554</v>
      </c>
      <c r="AA83" s="269">
        <f t="shared" si="33"/>
        <v>1398.6</v>
      </c>
      <c r="AB83" s="178">
        <v>132</v>
      </c>
      <c r="AC83" s="61">
        <f t="shared" si="28"/>
        <v>1239</v>
      </c>
      <c r="AD83" s="15">
        <f t="shared" si="25"/>
        <v>0.11411411411411405</v>
      </c>
      <c r="AE83" s="181">
        <v>1554</v>
      </c>
      <c r="AF83" s="269">
        <f t="shared" si="34"/>
        <v>1398.6</v>
      </c>
      <c r="AG83" s="178">
        <v>132</v>
      </c>
      <c r="AH83" s="64">
        <f t="shared" si="29"/>
        <v>1239</v>
      </c>
      <c r="AI83" s="17">
        <f t="shared" si="26"/>
        <v>0.11411411411411405</v>
      </c>
    </row>
    <row r="84" spans="1:35" s="5" customFormat="1" ht="12.75" customHeight="1">
      <c r="A84" s="209" t="s">
        <v>442</v>
      </c>
      <c r="B84" s="137" t="s">
        <v>73</v>
      </c>
      <c r="C84" s="292"/>
      <c r="D84" s="139">
        <v>3.12</v>
      </c>
      <c r="E84" s="140" t="s">
        <v>446</v>
      </c>
      <c r="F84" s="154">
        <v>2015</v>
      </c>
      <c r="G84" s="118">
        <v>1832</v>
      </c>
      <c r="H84" s="118">
        <v>0</v>
      </c>
      <c r="I84" s="110">
        <v>1478</v>
      </c>
      <c r="J84" s="118">
        <v>19</v>
      </c>
      <c r="K84" s="154">
        <f t="shared" si="20"/>
        <v>1459</v>
      </c>
      <c r="L84" s="164">
        <f t="shared" si="21"/>
        <v>0.20360262008733623</v>
      </c>
      <c r="M84" s="181">
        <v>1649</v>
      </c>
      <c r="N84" s="63">
        <v>0</v>
      </c>
      <c r="O84" s="64">
        <f t="shared" si="22"/>
        <v>1459</v>
      </c>
      <c r="P84" s="17">
        <f t="shared" si="30"/>
        <v>0.11522134627046694</v>
      </c>
      <c r="Q84" s="181">
        <v>1649</v>
      </c>
      <c r="R84" s="60">
        <v>0</v>
      </c>
      <c r="S84" s="61">
        <f t="shared" si="23"/>
        <v>1459</v>
      </c>
      <c r="T84" s="15">
        <f t="shared" si="31"/>
        <v>0.11522134627046694</v>
      </c>
      <c r="U84" s="181">
        <v>1554</v>
      </c>
      <c r="V84" s="269">
        <f t="shared" si="32"/>
        <v>1398.6</v>
      </c>
      <c r="W84" s="178">
        <v>220</v>
      </c>
      <c r="X84" s="64">
        <f t="shared" si="27"/>
        <v>1239</v>
      </c>
      <c r="Y84" s="17">
        <f t="shared" si="24"/>
        <v>0.11411411411411405</v>
      </c>
      <c r="Z84" s="181">
        <v>1554</v>
      </c>
      <c r="AA84" s="269">
        <f t="shared" si="33"/>
        <v>1398.6</v>
      </c>
      <c r="AB84" s="178">
        <v>220</v>
      </c>
      <c r="AC84" s="61">
        <f t="shared" si="28"/>
        <v>1239</v>
      </c>
      <c r="AD84" s="15">
        <f t="shared" si="25"/>
        <v>0.11411411411411405</v>
      </c>
      <c r="AE84" s="181">
        <v>1554</v>
      </c>
      <c r="AF84" s="269">
        <f t="shared" si="34"/>
        <v>1398.6</v>
      </c>
      <c r="AG84" s="178">
        <v>220</v>
      </c>
      <c r="AH84" s="64">
        <f t="shared" si="29"/>
        <v>1239</v>
      </c>
      <c r="AI84" s="17">
        <f t="shared" si="26"/>
        <v>0.11411411411411405</v>
      </c>
    </row>
    <row r="85" spans="1:35" s="5" customFormat="1" ht="12.75" customHeight="1">
      <c r="A85" s="209" t="s">
        <v>443</v>
      </c>
      <c r="B85" s="137" t="s">
        <v>73</v>
      </c>
      <c r="C85" s="292"/>
      <c r="D85" s="139">
        <v>3.12</v>
      </c>
      <c r="E85" s="140" t="s">
        <v>447</v>
      </c>
      <c r="F85" s="154">
        <v>1893</v>
      </c>
      <c r="G85" s="118">
        <v>1721</v>
      </c>
      <c r="H85" s="118">
        <v>0</v>
      </c>
      <c r="I85" s="110">
        <v>1389</v>
      </c>
      <c r="J85" s="118">
        <v>18</v>
      </c>
      <c r="K85" s="154">
        <f t="shared" ref="K85:K148" si="35">IFERROR(I85-J85,I85)</f>
        <v>1371</v>
      </c>
      <c r="L85" s="164">
        <f t="shared" ref="L85:L148" si="36">IFERROR((G85-K85)/G85, " ")</f>
        <v>0.20337013364323067</v>
      </c>
      <c r="M85" s="181">
        <v>1549</v>
      </c>
      <c r="N85" s="63">
        <v>0</v>
      </c>
      <c r="O85" s="64">
        <f t="shared" si="22"/>
        <v>1371</v>
      </c>
      <c r="P85" s="17">
        <f t="shared" si="30"/>
        <v>0.11491284699806327</v>
      </c>
      <c r="Q85" s="181">
        <v>1549</v>
      </c>
      <c r="R85" s="60">
        <v>0</v>
      </c>
      <c r="S85" s="61">
        <f t="shared" si="23"/>
        <v>1371</v>
      </c>
      <c r="T85" s="15">
        <f t="shared" si="31"/>
        <v>0.11491284699806327</v>
      </c>
      <c r="U85" s="181">
        <v>1554</v>
      </c>
      <c r="V85" s="269">
        <f t="shared" si="32"/>
        <v>1398.6</v>
      </c>
      <c r="W85" s="178">
        <v>132</v>
      </c>
      <c r="X85" s="64">
        <f t="shared" si="27"/>
        <v>1239</v>
      </c>
      <c r="Y85" s="17">
        <f t="shared" si="24"/>
        <v>0.11411411411411405</v>
      </c>
      <c r="Z85" s="181">
        <v>1554</v>
      </c>
      <c r="AA85" s="269">
        <f t="shared" si="33"/>
        <v>1398.6</v>
      </c>
      <c r="AB85" s="178">
        <v>132</v>
      </c>
      <c r="AC85" s="61">
        <f t="shared" si="28"/>
        <v>1239</v>
      </c>
      <c r="AD85" s="15">
        <f t="shared" si="25"/>
        <v>0.11411411411411405</v>
      </c>
      <c r="AE85" s="181">
        <v>1554</v>
      </c>
      <c r="AF85" s="269">
        <f t="shared" si="34"/>
        <v>1398.6</v>
      </c>
      <c r="AG85" s="178">
        <v>132</v>
      </c>
      <c r="AH85" s="64">
        <f t="shared" si="29"/>
        <v>1239</v>
      </c>
      <c r="AI85" s="17">
        <f t="shared" si="26"/>
        <v>0.11411411411411405</v>
      </c>
    </row>
    <row r="86" spans="1:35" s="5" customFormat="1" ht="12.75" customHeight="1">
      <c r="A86" s="209" t="s">
        <v>444</v>
      </c>
      <c r="B86" s="137" t="s">
        <v>73</v>
      </c>
      <c r="C86" s="292"/>
      <c r="D86" s="139">
        <v>3.12</v>
      </c>
      <c r="E86" s="140" t="s">
        <v>448</v>
      </c>
      <c r="F86" s="154">
        <v>1893</v>
      </c>
      <c r="G86" s="118">
        <v>1721</v>
      </c>
      <c r="H86" s="118">
        <v>0</v>
      </c>
      <c r="I86" s="110">
        <v>1389</v>
      </c>
      <c r="J86" s="118">
        <v>18</v>
      </c>
      <c r="K86" s="154">
        <f t="shared" si="35"/>
        <v>1371</v>
      </c>
      <c r="L86" s="164">
        <f t="shared" si="36"/>
        <v>0.20337013364323067</v>
      </c>
      <c r="M86" s="181">
        <v>1549</v>
      </c>
      <c r="N86" s="63">
        <v>0</v>
      </c>
      <c r="O86" s="64">
        <f t="shared" si="22"/>
        <v>1371</v>
      </c>
      <c r="P86" s="17">
        <f t="shared" si="30"/>
        <v>0.11491284699806327</v>
      </c>
      <c r="Q86" s="181">
        <v>1549</v>
      </c>
      <c r="R86" s="60">
        <v>0</v>
      </c>
      <c r="S86" s="61">
        <f t="shared" si="23"/>
        <v>1371</v>
      </c>
      <c r="T86" s="15">
        <f t="shared" si="31"/>
        <v>0.11491284699806327</v>
      </c>
      <c r="U86" s="181">
        <v>1554</v>
      </c>
      <c r="V86" s="269">
        <f t="shared" si="32"/>
        <v>1398.6</v>
      </c>
      <c r="W86" s="178">
        <v>132</v>
      </c>
      <c r="X86" s="64">
        <f t="shared" si="27"/>
        <v>1239</v>
      </c>
      <c r="Y86" s="17">
        <f t="shared" si="24"/>
        <v>0.11411411411411405</v>
      </c>
      <c r="Z86" s="181">
        <v>1554</v>
      </c>
      <c r="AA86" s="269">
        <f t="shared" si="33"/>
        <v>1398.6</v>
      </c>
      <c r="AB86" s="178">
        <v>132</v>
      </c>
      <c r="AC86" s="61">
        <f t="shared" si="28"/>
        <v>1239</v>
      </c>
      <c r="AD86" s="15">
        <f t="shared" si="25"/>
        <v>0.11411411411411405</v>
      </c>
      <c r="AE86" s="181">
        <v>1554</v>
      </c>
      <c r="AF86" s="269">
        <f t="shared" si="34"/>
        <v>1398.6</v>
      </c>
      <c r="AG86" s="178">
        <v>132</v>
      </c>
      <c r="AH86" s="64">
        <f t="shared" si="29"/>
        <v>1239</v>
      </c>
      <c r="AI86" s="17">
        <f t="shared" si="26"/>
        <v>0.11411411411411405</v>
      </c>
    </row>
    <row r="87" spans="1:35" s="5" customFormat="1" ht="12.75" customHeight="1">
      <c r="A87" s="209" t="s">
        <v>438</v>
      </c>
      <c r="B87" s="137" t="s">
        <v>73</v>
      </c>
      <c r="C87" s="292"/>
      <c r="D87" s="139">
        <v>3.12</v>
      </c>
      <c r="E87" s="140" t="s">
        <v>440</v>
      </c>
      <c r="F87" s="154">
        <v>2565</v>
      </c>
      <c r="G87" s="118">
        <v>2332</v>
      </c>
      <c r="H87" s="118">
        <v>0</v>
      </c>
      <c r="I87" s="110">
        <v>1883</v>
      </c>
      <c r="J87" s="118">
        <v>24</v>
      </c>
      <c r="K87" s="154">
        <f t="shared" si="35"/>
        <v>1859</v>
      </c>
      <c r="L87" s="164">
        <f t="shared" si="36"/>
        <v>0.20283018867924529</v>
      </c>
      <c r="M87" s="181">
        <v>2099</v>
      </c>
      <c r="N87" s="63">
        <v>0</v>
      </c>
      <c r="O87" s="64">
        <f t="shared" si="22"/>
        <v>1859</v>
      </c>
      <c r="P87" s="17">
        <f t="shared" si="30"/>
        <v>0.11434016198189614</v>
      </c>
      <c r="Q87" s="181">
        <v>2099</v>
      </c>
      <c r="R87" s="60">
        <v>0</v>
      </c>
      <c r="S87" s="61">
        <f t="shared" si="23"/>
        <v>1859</v>
      </c>
      <c r="T87" s="15">
        <f t="shared" si="31"/>
        <v>0.11434016198189614</v>
      </c>
      <c r="U87" s="62">
        <v>2332</v>
      </c>
      <c r="V87" s="275">
        <f t="shared" si="32"/>
        <v>2098.8000000000002</v>
      </c>
      <c r="W87" s="63">
        <v>0</v>
      </c>
      <c r="X87" s="64">
        <f t="shared" si="27"/>
        <v>1859</v>
      </c>
      <c r="Y87" s="17">
        <f t="shared" si="24"/>
        <v>0.1142557651991615</v>
      </c>
      <c r="Z87" s="59">
        <v>2332</v>
      </c>
      <c r="AA87" s="256">
        <f t="shared" si="33"/>
        <v>2098.8000000000002</v>
      </c>
      <c r="AB87" s="60">
        <v>0</v>
      </c>
      <c r="AC87" s="61">
        <f t="shared" si="28"/>
        <v>1859</v>
      </c>
      <c r="AD87" s="15">
        <f t="shared" si="25"/>
        <v>0.1142557651991615</v>
      </c>
      <c r="AE87" s="62">
        <v>2332</v>
      </c>
      <c r="AF87" s="275">
        <f t="shared" si="34"/>
        <v>2098.8000000000002</v>
      </c>
      <c r="AG87" s="63">
        <v>0</v>
      </c>
      <c r="AH87" s="64">
        <f t="shared" si="29"/>
        <v>1859</v>
      </c>
      <c r="AI87" s="17">
        <f t="shared" si="26"/>
        <v>0.1142557651991615</v>
      </c>
    </row>
    <row r="88" spans="1:35" s="5" customFormat="1" ht="12.75" customHeight="1">
      <c r="A88" s="209" t="s">
        <v>439</v>
      </c>
      <c r="B88" s="137" t="s">
        <v>73</v>
      </c>
      <c r="C88" s="292"/>
      <c r="D88" s="139">
        <v>3.12</v>
      </c>
      <c r="E88" s="140" t="s">
        <v>440</v>
      </c>
      <c r="F88" s="154">
        <v>2443</v>
      </c>
      <c r="G88" s="118">
        <v>2221</v>
      </c>
      <c r="H88" s="118">
        <v>0</v>
      </c>
      <c r="I88" s="110">
        <v>1795</v>
      </c>
      <c r="J88" s="118">
        <v>28</v>
      </c>
      <c r="K88" s="154">
        <f t="shared" si="35"/>
        <v>1767</v>
      </c>
      <c r="L88" s="164">
        <f t="shared" si="36"/>
        <v>0.20441242683475913</v>
      </c>
      <c r="M88" s="181">
        <v>1999</v>
      </c>
      <c r="N88" s="63">
        <v>0</v>
      </c>
      <c r="O88" s="64">
        <f t="shared" si="22"/>
        <v>1767</v>
      </c>
      <c r="P88" s="17">
        <f t="shared" si="30"/>
        <v>0.11605802901450725</v>
      </c>
      <c r="Q88" s="181">
        <v>1999</v>
      </c>
      <c r="R88" s="60">
        <v>0</v>
      </c>
      <c r="S88" s="61">
        <f t="shared" si="23"/>
        <v>1767</v>
      </c>
      <c r="T88" s="15">
        <f t="shared" si="31"/>
        <v>0.11605802901450725</v>
      </c>
      <c r="U88" s="62">
        <v>2221</v>
      </c>
      <c r="V88" s="275">
        <f t="shared" si="32"/>
        <v>1998.9</v>
      </c>
      <c r="W88" s="63">
        <v>0</v>
      </c>
      <c r="X88" s="64">
        <f t="shared" si="27"/>
        <v>1767</v>
      </c>
      <c r="Y88" s="17">
        <f t="shared" si="24"/>
        <v>0.11601380759417684</v>
      </c>
      <c r="Z88" s="59">
        <v>2221</v>
      </c>
      <c r="AA88" s="256">
        <f t="shared" si="33"/>
        <v>1998.9</v>
      </c>
      <c r="AB88" s="60">
        <v>0</v>
      </c>
      <c r="AC88" s="61">
        <f t="shared" si="28"/>
        <v>1767</v>
      </c>
      <c r="AD88" s="15">
        <f t="shared" si="25"/>
        <v>0.11601380759417684</v>
      </c>
      <c r="AE88" s="62">
        <v>2221</v>
      </c>
      <c r="AF88" s="275">
        <f t="shared" si="34"/>
        <v>1998.9</v>
      </c>
      <c r="AG88" s="63">
        <v>0</v>
      </c>
      <c r="AH88" s="64">
        <f t="shared" si="29"/>
        <v>1767</v>
      </c>
      <c r="AI88" s="17">
        <f t="shared" si="26"/>
        <v>0.11601380759417684</v>
      </c>
    </row>
    <row r="89" spans="1:35" s="5" customFormat="1" ht="12.75" customHeight="1">
      <c r="A89" s="209" t="s">
        <v>435</v>
      </c>
      <c r="B89" s="137" t="s">
        <v>73</v>
      </c>
      <c r="C89" s="292"/>
      <c r="D89" s="139">
        <v>3.12</v>
      </c>
      <c r="E89" s="140" t="s">
        <v>437</v>
      </c>
      <c r="F89" s="154">
        <v>2565</v>
      </c>
      <c r="G89" s="119">
        <v>2332</v>
      </c>
      <c r="H89" s="118">
        <v>0</v>
      </c>
      <c r="I89" s="110">
        <v>1882</v>
      </c>
      <c r="J89" s="118">
        <v>24</v>
      </c>
      <c r="K89" s="154">
        <f t="shared" si="35"/>
        <v>1858</v>
      </c>
      <c r="L89" s="164">
        <f t="shared" si="36"/>
        <v>0.20325900514579759</v>
      </c>
      <c r="M89" s="181">
        <v>2099</v>
      </c>
      <c r="N89" s="63">
        <v>0</v>
      </c>
      <c r="O89" s="64">
        <f t="shared" si="22"/>
        <v>1858</v>
      </c>
      <c r="P89" s="17">
        <f t="shared" si="30"/>
        <v>0.11481657932348738</v>
      </c>
      <c r="Q89" s="181">
        <v>2099</v>
      </c>
      <c r="R89" s="60">
        <v>0</v>
      </c>
      <c r="S89" s="61">
        <f t="shared" si="23"/>
        <v>1858</v>
      </c>
      <c r="T89" s="15">
        <f t="shared" si="31"/>
        <v>0.11481657932348738</v>
      </c>
      <c r="U89" s="62">
        <v>2332</v>
      </c>
      <c r="V89" s="275">
        <f t="shared" si="32"/>
        <v>2098.8000000000002</v>
      </c>
      <c r="W89" s="63">
        <v>0</v>
      </c>
      <c r="X89" s="64">
        <f t="shared" si="27"/>
        <v>1858</v>
      </c>
      <c r="Y89" s="17">
        <f t="shared" si="24"/>
        <v>0.11473222793977518</v>
      </c>
      <c r="Z89" s="59">
        <v>2332</v>
      </c>
      <c r="AA89" s="256">
        <f t="shared" si="33"/>
        <v>2098.8000000000002</v>
      </c>
      <c r="AB89" s="60">
        <v>0</v>
      </c>
      <c r="AC89" s="61">
        <f t="shared" si="28"/>
        <v>1858</v>
      </c>
      <c r="AD89" s="15">
        <f t="shared" si="25"/>
        <v>0.11473222793977518</v>
      </c>
      <c r="AE89" s="62">
        <v>2332</v>
      </c>
      <c r="AF89" s="275">
        <f t="shared" si="34"/>
        <v>2098.8000000000002</v>
      </c>
      <c r="AG89" s="63">
        <v>0</v>
      </c>
      <c r="AH89" s="64">
        <f t="shared" si="29"/>
        <v>1858</v>
      </c>
      <c r="AI89" s="17">
        <f t="shared" si="26"/>
        <v>0.11473222793977518</v>
      </c>
    </row>
    <row r="90" spans="1:35" s="5" customFormat="1" ht="12.75" customHeight="1" thickBot="1">
      <c r="A90" s="208" t="s">
        <v>436</v>
      </c>
      <c r="B90" s="141" t="s">
        <v>73</v>
      </c>
      <c r="C90" s="145"/>
      <c r="D90" s="142">
        <v>3.12</v>
      </c>
      <c r="E90" s="143" t="s">
        <v>437</v>
      </c>
      <c r="F90" s="155">
        <v>2443</v>
      </c>
      <c r="G90" s="65">
        <v>2221</v>
      </c>
      <c r="H90" s="65">
        <v>0</v>
      </c>
      <c r="I90" s="111">
        <v>1794</v>
      </c>
      <c r="J90" s="65">
        <v>23</v>
      </c>
      <c r="K90" s="155">
        <f t="shared" si="35"/>
        <v>1771</v>
      </c>
      <c r="L90" s="165">
        <f t="shared" si="36"/>
        <v>0.20261143628995948</v>
      </c>
      <c r="M90" s="180">
        <v>1999</v>
      </c>
      <c r="N90" s="70">
        <v>0</v>
      </c>
      <c r="O90" s="71">
        <f t="shared" si="22"/>
        <v>1771</v>
      </c>
      <c r="P90" s="18">
        <f t="shared" si="30"/>
        <v>0.11405702851425713</v>
      </c>
      <c r="Q90" s="180">
        <v>1999</v>
      </c>
      <c r="R90" s="67">
        <v>0</v>
      </c>
      <c r="S90" s="68">
        <f t="shared" si="23"/>
        <v>1771</v>
      </c>
      <c r="T90" s="16">
        <f t="shared" si="31"/>
        <v>0.11405702851425713</v>
      </c>
      <c r="U90" s="69">
        <v>2221</v>
      </c>
      <c r="V90" s="279">
        <f t="shared" si="32"/>
        <v>1998.9</v>
      </c>
      <c r="W90" s="70">
        <v>0</v>
      </c>
      <c r="X90" s="71">
        <f t="shared" si="27"/>
        <v>1771</v>
      </c>
      <c r="Y90" s="18">
        <f t="shared" si="24"/>
        <v>0.1140127069888439</v>
      </c>
      <c r="Z90" s="66">
        <v>2221</v>
      </c>
      <c r="AA90" s="255">
        <f t="shared" si="33"/>
        <v>1998.9</v>
      </c>
      <c r="AB90" s="67">
        <v>0</v>
      </c>
      <c r="AC90" s="68">
        <f t="shared" si="28"/>
        <v>1771</v>
      </c>
      <c r="AD90" s="16">
        <f t="shared" si="25"/>
        <v>0.1140127069888439</v>
      </c>
      <c r="AE90" s="69">
        <v>2221</v>
      </c>
      <c r="AF90" s="279">
        <f t="shared" si="34"/>
        <v>1998.9</v>
      </c>
      <c r="AG90" s="70">
        <v>0</v>
      </c>
      <c r="AH90" s="71">
        <f t="shared" si="29"/>
        <v>1771</v>
      </c>
      <c r="AI90" s="18">
        <f t="shared" si="26"/>
        <v>0.1140127069888439</v>
      </c>
    </row>
    <row r="91" spans="1:35" s="5" customFormat="1" ht="12.75" customHeight="1">
      <c r="A91" s="210" t="s">
        <v>540</v>
      </c>
      <c r="B91" s="303" t="s">
        <v>73</v>
      </c>
      <c r="C91" s="310"/>
      <c r="D91" s="304" t="s">
        <v>303</v>
      </c>
      <c r="E91" s="305" t="s">
        <v>541</v>
      </c>
      <c r="F91" s="153">
        <v>549</v>
      </c>
      <c r="G91" s="127">
        <v>499</v>
      </c>
      <c r="H91" s="127">
        <v>0</v>
      </c>
      <c r="I91" s="114">
        <v>394</v>
      </c>
      <c r="J91" s="127">
        <v>0</v>
      </c>
      <c r="K91" s="153">
        <f t="shared" si="35"/>
        <v>394</v>
      </c>
      <c r="L91" s="167">
        <f t="shared" si="36"/>
        <v>0.21042084168336672</v>
      </c>
      <c r="M91" s="131">
        <v>499</v>
      </c>
      <c r="N91" s="132">
        <v>0</v>
      </c>
      <c r="O91" s="133">
        <f t="shared" si="22"/>
        <v>394</v>
      </c>
      <c r="P91" s="134">
        <f t="shared" si="30"/>
        <v>0.21042084168336672</v>
      </c>
      <c r="Q91" s="128">
        <v>499</v>
      </c>
      <c r="R91" s="129">
        <v>0</v>
      </c>
      <c r="S91" s="130">
        <f t="shared" si="23"/>
        <v>394</v>
      </c>
      <c r="T91" s="204">
        <f t="shared" si="31"/>
        <v>0.21042084168336672</v>
      </c>
      <c r="U91" s="131">
        <v>499</v>
      </c>
      <c r="V91" s="271">
        <f t="shared" si="32"/>
        <v>449.1</v>
      </c>
      <c r="W91" s="132">
        <v>0</v>
      </c>
      <c r="X91" s="133">
        <f t="shared" si="27"/>
        <v>394</v>
      </c>
      <c r="Y91" s="134">
        <f t="shared" si="24"/>
        <v>0.12268982409262975</v>
      </c>
      <c r="Z91" s="128">
        <v>499</v>
      </c>
      <c r="AA91" s="253">
        <f t="shared" si="33"/>
        <v>449.1</v>
      </c>
      <c r="AB91" s="129">
        <v>0</v>
      </c>
      <c r="AC91" s="130">
        <f t="shared" si="28"/>
        <v>394</v>
      </c>
      <c r="AD91" s="204">
        <f t="shared" si="25"/>
        <v>0.12268982409262975</v>
      </c>
      <c r="AE91" s="131">
        <v>499</v>
      </c>
      <c r="AF91" s="271">
        <f t="shared" si="34"/>
        <v>449.1</v>
      </c>
      <c r="AG91" s="132">
        <v>0</v>
      </c>
      <c r="AH91" s="133">
        <f t="shared" si="29"/>
        <v>394</v>
      </c>
      <c r="AI91" s="134">
        <f t="shared" si="26"/>
        <v>0.12268982409262975</v>
      </c>
    </row>
    <row r="92" spans="1:35" s="5" customFormat="1" ht="12.75" customHeight="1">
      <c r="A92" s="207" t="s">
        <v>493</v>
      </c>
      <c r="B92" s="295" t="s">
        <v>73</v>
      </c>
      <c r="C92" s="308"/>
      <c r="D92" s="298" t="s">
        <v>303</v>
      </c>
      <c r="E92" s="297" t="s">
        <v>496</v>
      </c>
      <c r="F92" s="156">
        <v>604</v>
      </c>
      <c r="G92" s="119">
        <v>549</v>
      </c>
      <c r="H92" s="119">
        <v>0</v>
      </c>
      <c r="I92" s="112">
        <v>434</v>
      </c>
      <c r="J92" s="119">
        <v>0</v>
      </c>
      <c r="K92" s="156">
        <f t="shared" si="35"/>
        <v>434</v>
      </c>
      <c r="L92" s="166">
        <f t="shared" si="36"/>
        <v>0.20947176684881602</v>
      </c>
      <c r="M92" s="181">
        <v>399</v>
      </c>
      <c r="N92" s="178">
        <v>82</v>
      </c>
      <c r="O92" s="64">
        <f t="shared" si="22"/>
        <v>352</v>
      </c>
      <c r="P92" s="17">
        <f t="shared" si="30"/>
        <v>0.11779448621553884</v>
      </c>
      <c r="Q92" s="181">
        <v>399</v>
      </c>
      <c r="R92" s="178">
        <v>82</v>
      </c>
      <c r="S92" s="61">
        <f t="shared" si="23"/>
        <v>352</v>
      </c>
      <c r="T92" s="15">
        <f t="shared" si="31"/>
        <v>0.11779448621553884</v>
      </c>
      <c r="U92" s="62">
        <v>549</v>
      </c>
      <c r="V92" s="275">
        <f t="shared" si="32"/>
        <v>494.1</v>
      </c>
      <c r="W92" s="63">
        <v>0</v>
      </c>
      <c r="X92" s="64">
        <f t="shared" si="27"/>
        <v>434</v>
      </c>
      <c r="Y92" s="17">
        <f t="shared" si="24"/>
        <v>0.12163529649868451</v>
      </c>
      <c r="Z92" s="59">
        <v>549</v>
      </c>
      <c r="AA92" s="256">
        <f t="shared" si="33"/>
        <v>494.1</v>
      </c>
      <c r="AB92" s="60">
        <v>0</v>
      </c>
      <c r="AC92" s="61">
        <f t="shared" si="28"/>
        <v>434</v>
      </c>
      <c r="AD92" s="15">
        <f t="shared" si="25"/>
        <v>0.12163529649868451</v>
      </c>
      <c r="AE92" s="62">
        <v>549</v>
      </c>
      <c r="AF92" s="275">
        <f t="shared" si="34"/>
        <v>494.1</v>
      </c>
      <c r="AG92" s="63">
        <v>0</v>
      </c>
      <c r="AH92" s="64">
        <f t="shared" si="29"/>
        <v>434</v>
      </c>
      <c r="AI92" s="17">
        <f t="shared" si="26"/>
        <v>0.12163529649868451</v>
      </c>
    </row>
    <row r="93" spans="1:35" s="5" customFormat="1" ht="12.75" customHeight="1" thickBot="1">
      <c r="A93" s="215" t="s">
        <v>494</v>
      </c>
      <c r="B93" s="324" t="s">
        <v>73</v>
      </c>
      <c r="C93" s="320"/>
      <c r="D93" s="325" t="s">
        <v>303</v>
      </c>
      <c r="E93" s="309" t="s">
        <v>495</v>
      </c>
      <c r="F93" s="159">
        <v>604</v>
      </c>
      <c r="G93" s="230">
        <v>549</v>
      </c>
      <c r="H93" s="230">
        <v>0</v>
      </c>
      <c r="I93" s="116">
        <v>434</v>
      </c>
      <c r="J93" s="230">
        <v>0</v>
      </c>
      <c r="K93" s="159">
        <f t="shared" si="35"/>
        <v>434</v>
      </c>
      <c r="L93" s="175">
        <f t="shared" si="36"/>
        <v>0.20947176684881602</v>
      </c>
      <c r="M93" s="182">
        <v>399</v>
      </c>
      <c r="N93" s="177">
        <v>82</v>
      </c>
      <c r="O93" s="91">
        <f t="shared" si="22"/>
        <v>352</v>
      </c>
      <c r="P93" s="19">
        <f t="shared" si="30"/>
        <v>0.11779448621553884</v>
      </c>
      <c r="Q93" s="182">
        <v>399</v>
      </c>
      <c r="R93" s="177">
        <v>82</v>
      </c>
      <c r="S93" s="90">
        <f t="shared" si="23"/>
        <v>352</v>
      </c>
      <c r="T93" s="14">
        <f t="shared" si="31"/>
        <v>0.11779448621553884</v>
      </c>
      <c r="U93" s="88">
        <v>549</v>
      </c>
      <c r="V93" s="273">
        <f t="shared" si="32"/>
        <v>494.1</v>
      </c>
      <c r="W93" s="89">
        <v>0</v>
      </c>
      <c r="X93" s="91">
        <f t="shared" si="27"/>
        <v>434</v>
      </c>
      <c r="Y93" s="19">
        <f t="shared" si="24"/>
        <v>0.12163529649868451</v>
      </c>
      <c r="Z93" s="86">
        <v>549</v>
      </c>
      <c r="AA93" s="254">
        <f t="shared" si="33"/>
        <v>494.1</v>
      </c>
      <c r="AB93" s="87">
        <v>0</v>
      </c>
      <c r="AC93" s="90">
        <f t="shared" si="28"/>
        <v>434</v>
      </c>
      <c r="AD93" s="14">
        <f t="shared" si="25"/>
        <v>0.12163529649868451</v>
      </c>
      <c r="AE93" s="88">
        <v>549</v>
      </c>
      <c r="AF93" s="273">
        <f t="shared" si="34"/>
        <v>494.1</v>
      </c>
      <c r="AG93" s="89">
        <v>0</v>
      </c>
      <c r="AH93" s="91">
        <f t="shared" si="29"/>
        <v>434</v>
      </c>
      <c r="AI93" s="19">
        <f t="shared" si="26"/>
        <v>0.12163529649868451</v>
      </c>
    </row>
    <row r="94" spans="1:35" s="5" customFormat="1" ht="12.75" customHeight="1">
      <c r="A94" s="210" t="s">
        <v>373</v>
      </c>
      <c r="B94" s="303" t="s">
        <v>75</v>
      </c>
      <c r="C94" s="330"/>
      <c r="D94" s="304">
        <v>0.71</v>
      </c>
      <c r="E94" s="305" t="s">
        <v>374</v>
      </c>
      <c r="F94" s="153">
        <v>1044</v>
      </c>
      <c r="G94" s="119">
        <v>949</v>
      </c>
      <c r="H94" s="127">
        <v>0</v>
      </c>
      <c r="I94" s="114">
        <v>749</v>
      </c>
      <c r="J94" s="127">
        <v>0</v>
      </c>
      <c r="K94" s="127">
        <f t="shared" si="35"/>
        <v>749</v>
      </c>
      <c r="L94" s="167">
        <f t="shared" si="36"/>
        <v>0.21074815595363541</v>
      </c>
      <c r="M94" s="131">
        <v>949</v>
      </c>
      <c r="N94" s="132">
        <v>0</v>
      </c>
      <c r="O94" s="133">
        <f t="shared" si="22"/>
        <v>749</v>
      </c>
      <c r="P94" s="134">
        <f t="shared" si="30"/>
        <v>0.21074815595363541</v>
      </c>
      <c r="Q94" s="128">
        <v>949</v>
      </c>
      <c r="R94" s="129">
        <v>0</v>
      </c>
      <c r="S94" s="130">
        <f t="shared" si="23"/>
        <v>749</v>
      </c>
      <c r="T94" s="204">
        <f t="shared" si="31"/>
        <v>0.21074815595363541</v>
      </c>
      <c r="U94" s="131">
        <v>949</v>
      </c>
      <c r="V94" s="271">
        <f t="shared" si="32"/>
        <v>854.1</v>
      </c>
      <c r="W94" s="132">
        <v>0</v>
      </c>
      <c r="X94" s="133">
        <f t="shared" si="27"/>
        <v>749</v>
      </c>
      <c r="Y94" s="134">
        <f t="shared" si="24"/>
        <v>0.12305350661515048</v>
      </c>
      <c r="Z94" s="128">
        <v>949</v>
      </c>
      <c r="AA94" s="253">
        <f t="shared" si="33"/>
        <v>854.1</v>
      </c>
      <c r="AB94" s="129">
        <v>0</v>
      </c>
      <c r="AC94" s="130">
        <f t="shared" si="28"/>
        <v>749</v>
      </c>
      <c r="AD94" s="204">
        <f t="shared" si="25"/>
        <v>0.12305350661515048</v>
      </c>
      <c r="AE94" s="131">
        <v>949</v>
      </c>
      <c r="AF94" s="271">
        <f t="shared" si="34"/>
        <v>854.1</v>
      </c>
      <c r="AG94" s="132">
        <v>0</v>
      </c>
      <c r="AH94" s="133">
        <f t="shared" si="29"/>
        <v>749</v>
      </c>
      <c r="AI94" s="134">
        <f t="shared" si="26"/>
        <v>0.12305350661515048</v>
      </c>
    </row>
    <row r="95" spans="1:35" s="5" customFormat="1" ht="12.75" customHeight="1">
      <c r="A95" s="207" t="s">
        <v>367</v>
      </c>
      <c r="B95" s="295" t="s">
        <v>75</v>
      </c>
      <c r="C95" s="292"/>
      <c r="D95" s="298">
        <v>0.71</v>
      </c>
      <c r="E95" s="297" t="s">
        <v>368</v>
      </c>
      <c r="F95" s="156">
        <v>879</v>
      </c>
      <c r="G95" s="118">
        <v>799</v>
      </c>
      <c r="H95" s="119">
        <v>699</v>
      </c>
      <c r="I95" s="112">
        <v>601</v>
      </c>
      <c r="J95" s="119">
        <v>0</v>
      </c>
      <c r="K95" s="119">
        <f t="shared" si="35"/>
        <v>601</v>
      </c>
      <c r="L95" s="166">
        <f t="shared" si="36"/>
        <v>0.24780976220275344</v>
      </c>
      <c r="M95" s="182">
        <v>649</v>
      </c>
      <c r="N95" s="177">
        <v>42</v>
      </c>
      <c r="O95" s="91">
        <f t="shared" si="22"/>
        <v>559</v>
      </c>
      <c r="P95" s="19">
        <f t="shared" si="30"/>
        <v>0.13867488443759629</v>
      </c>
      <c r="Q95" s="182">
        <v>649</v>
      </c>
      <c r="R95" s="177">
        <v>42</v>
      </c>
      <c r="S95" s="90">
        <f t="shared" si="23"/>
        <v>559</v>
      </c>
      <c r="T95" s="14">
        <f t="shared" si="31"/>
        <v>0.13867488443759629</v>
      </c>
      <c r="U95" s="182">
        <v>666</v>
      </c>
      <c r="V95" s="274">
        <f t="shared" si="32"/>
        <v>599.4</v>
      </c>
      <c r="W95" s="177">
        <v>67</v>
      </c>
      <c r="X95" s="91">
        <f t="shared" si="27"/>
        <v>534</v>
      </c>
      <c r="Y95" s="19">
        <f t="shared" si="24"/>
        <v>0.10910910910910908</v>
      </c>
      <c r="Z95" s="182">
        <v>666</v>
      </c>
      <c r="AA95" s="274">
        <f t="shared" si="33"/>
        <v>599.4</v>
      </c>
      <c r="AB95" s="177">
        <v>67</v>
      </c>
      <c r="AC95" s="90">
        <f t="shared" si="28"/>
        <v>534</v>
      </c>
      <c r="AD95" s="14">
        <f t="shared" si="25"/>
        <v>0.10910910910910908</v>
      </c>
      <c r="AE95" s="182">
        <v>666</v>
      </c>
      <c r="AF95" s="274">
        <f t="shared" si="34"/>
        <v>599.4</v>
      </c>
      <c r="AG95" s="177">
        <v>67</v>
      </c>
      <c r="AH95" s="91">
        <f t="shared" si="29"/>
        <v>534</v>
      </c>
      <c r="AI95" s="19">
        <f t="shared" si="26"/>
        <v>0.10910910910910908</v>
      </c>
    </row>
    <row r="96" spans="1:35" s="5" customFormat="1" ht="12.75" customHeight="1">
      <c r="A96" s="209" t="s">
        <v>370</v>
      </c>
      <c r="B96" s="137" t="s">
        <v>75</v>
      </c>
      <c r="C96" s="292"/>
      <c r="D96" s="139">
        <v>0.71</v>
      </c>
      <c r="E96" s="140" t="s">
        <v>375</v>
      </c>
      <c r="F96" s="154">
        <v>879</v>
      </c>
      <c r="G96" s="119">
        <v>799</v>
      </c>
      <c r="H96" s="118">
        <v>699</v>
      </c>
      <c r="I96" s="110">
        <v>588</v>
      </c>
      <c r="J96" s="118">
        <v>0</v>
      </c>
      <c r="K96" s="118">
        <f t="shared" si="35"/>
        <v>588</v>
      </c>
      <c r="L96" s="164">
        <f t="shared" si="36"/>
        <v>0.26408010012515643</v>
      </c>
      <c r="M96" s="181">
        <v>699</v>
      </c>
      <c r="N96" s="63">
        <v>0</v>
      </c>
      <c r="O96" s="64">
        <f t="shared" si="22"/>
        <v>588</v>
      </c>
      <c r="P96" s="17">
        <f t="shared" si="30"/>
        <v>0.15879828326180256</v>
      </c>
      <c r="Q96" s="181">
        <v>699</v>
      </c>
      <c r="R96" s="60">
        <v>0</v>
      </c>
      <c r="S96" s="61">
        <f t="shared" si="23"/>
        <v>588</v>
      </c>
      <c r="T96" s="15">
        <f t="shared" si="31"/>
        <v>0.15879828326180256</v>
      </c>
      <c r="U96" s="181">
        <v>721</v>
      </c>
      <c r="V96" s="269">
        <f t="shared" si="32"/>
        <v>648.9</v>
      </c>
      <c r="W96" s="178">
        <v>23</v>
      </c>
      <c r="X96" s="64">
        <f t="shared" si="27"/>
        <v>565</v>
      </c>
      <c r="Y96" s="17">
        <f t="shared" si="24"/>
        <v>0.12929573123747878</v>
      </c>
      <c r="Z96" s="181">
        <v>721</v>
      </c>
      <c r="AA96" s="269">
        <f t="shared" si="33"/>
        <v>648.9</v>
      </c>
      <c r="AB96" s="178">
        <v>23</v>
      </c>
      <c r="AC96" s="61">
        <f t="shared" si="28"/>
        <v>565</v>
      </c>
      <c r="AD96" s="15">
        <f t="shared" si="25"/>
        <v>0.12929573123747878</v>
      </c>
      <c r="AE96" s="181">
        <v>721</v>
      </c>
      <c r="AF96" s="269">
        <f t="shared" si="34"/>
        <v>648.9</v>
      </c>
      <c r="AG96" s="178">
        <v>23</v>
      </c>
      <c r="AH96" s="64">
        <f t="shared" si="29"/>
        <v>565</v>
      </c>
      <c r="AI96" s="17">
        <f t="shared" si="26"/>
        <v>0.12929573123747878</v>
      </c>
    </row>
    <row r="97" spans="1:35" s="5" customFormat="1" ht="12.75" customHeight="1">
      <c r="A97" s="209" t="s">
        <v>371</v>
      </c>
      <c r="B97" s="137" t="s">
        <v>75</v>
      </c>
      <c r="C97" s="292"/>
      <c r="D97" s="139">
        <v>0.71</v>
      </c>
      <c r="E97" s="140" t="s">
        <v>376</v>
      </c>
      <c r="F97" s="154">
        <v>1044</v>
      </c>
      <c r="G97" s="118">
        <v>949</v>
      </c>
      <c r="H97" s="118">
        <v>849</v>
      </c>
      <c r="I97" s="110">
        <v>713</v>
      </c>
      <c r="J97" s="118">
        <v>9</v>
      </c>
      <c r="K97" s="118">
        <f t="shared" si="35"/>
        <v>704</v>
      </c>
      <c r="L97" s="164">
        <f t="shared" si="36"/>
        <v>0.25816649104320338</v>
      </c>
      <c r="M97" s="181">
        <v>849</v>
      </c>
      <c r="N97" s="63">
        <v>0</v>
      </c>
      <c r="O97" s="64">
        <f t="shared" si="22"/>
        <v>704</v>
      </c>
      <c r="P97" s="17">
        <f t="shared" si="30"/>
        <v>0.17078916372202591</v>
      </c>
      <c r="Q97" s="181">
        <v>849</v>
      </c>
      <c r="R97" s="60">
        <v>0</v>
      </c>
      <c r="S97" s="61">
        <f t="shared" si="23"/>
        <v>704</v>
      </c>
      <c r="T97" s="15">
        <f t="shared" si="31"/>
        <v>0.17078916372202591</v>
      </c>
      <c r="U97" s="181">
        <v>832</v>
      </c>
      <c r="V97" s="269">
        <f t="shared" si="32"/>
        <v>748.8</v>
      </c>
      <c r="W97" s="178">
        <v>62</v>
      </c>
      <c r="X97" s="64">
        <f t="shared" si="27"/>
        <v>642</v>
      </c>
      <c r="Y97" s="17">
        <f t="shared" si="24"/>
        <v>0.14262820512820507</v>
      </c>
      <c r="Z97" s="181">
        <v>832</v>
      </c>
      <c r="AA97" s="269">
        <f t="shared" si="33"/>
        <v>748.8</v>
      </c>
      <c r="AB97" s="178">
        <v>62</v>
      </c>
      <c r="AC97" s="61">
        <f t="shared" si="28"/>
        <v>642</v>
      </c>
      <c r="AD97" s="15">
        <f t="shared" si="25"/>
        <v>0.14262820512820507</v>
      </c>
      <c r="AE97" s="181">
        <v>832</v>
      </c>
      <c r="AF97" s="269">
        <f t="shared" si="34"/>
        <v>748.8</v>
      </c>
      <c r="AG97" s="178">
        <v>62</v>
      </c>
      <c r="AH97" s="64">
        <f t="shared" si="29"/>
        <v>642</v>
      </c>
      <c r="AI97" s="17">
        <f t="shared" si="26"/>
        <v>0.14262820512820507</v>
      </c>
    </row>
    <row r="98" spans="1:35" s="5" customFormat="1" ht="12.75" customHeight="1">
      <c r="A98" s="209" t="s">
        <v>372</v>
      </c>
      <c r="B98" s="137" t="s">
        <v>75</v>
      </c>
      <c r="C98" s="292"/>
      <c r="D98" s="139">
        <v>0.71</v>
      </c>
      <c r="E98" s="140" t="s">
        <v>377</v>
      </c>
      <c r="F98" s="154">
        <v>989</v>
      </c>
      <c r="G98" s="118">
        <v>899</v>
      </c>
      <c r="H98" s="118">
        <v>799</v>
      </c>
      <c r="I98" s="110">
        <v>672</v>
      </c>
      <c r="J98" s="118">
        <v>9</v>
      </c>
      <c r="K98" s="118">
        <f t="shared" si="35"/>
        <v>663</v>
      </c>
      <c r="L98" s="164">
        <f t="shared" si="36"/>
        <v>0.26251390433815353</v>
      </c>
      <c r="M98" s="181">
        <v>799</v>
      </c>
      <c r="N98" s="63">
        <v>0</v>
      </c>
      <c r="O98" s="64">
        <f t="shared" si="22"/>
        <v>663</v>
      </c>
      <c r="P98" s="17">
        <f t="shared" si="30"/>
        <v>0.1702127659574468</v>
      </c>
      <c r="Q98" s="181">
        <v>799</v>
      </c>
      <c r="R98" s="60">
        <v>0</v>
      </c>
      <c r="S98" s="61">
        <f t="shared" si="23"/>
        <v>663</v>
      </c>
      <c r="T98" s="15">
        <f t="shared" si="31"/>
        <v>0.1702127659574468</v>
      </c>
      <c r="U98" s="181">
        <v>777</v>
      </c>
      <c r="V98" s="269">
        <f t="shared" si="32"/>
        <v>699.3</v>
      </c>
      <c r="W98" s="178">
        <v>64</v>
      </c>
      <c r="X98" s="64">
        <f t="shared" si="27"/>
        <v>599</v>
      </c>
      <c r="Y98" s="17">
        <f t="shared" si="24"/>
        <v>0.14342914342914337</v>
      </c>
      <c r="Z98" s="181">
        <v>777</v>
      </c>
      <c r="AA98" s="269">
        <f t="shared" si="33"/>
        <v>699.3</v>
      </c>
      <c r="AB98" s="178">
        <v>64</v>
      </c>
      <c r="AC98" s="61">
        <f t="shared" si="28"/>
        <v>599</v>
      </c>
      <c r="AD98" s="15">
        <f t="shared" si="25"/>
        <v>0.14342914342914337</v>
      </c>
      <c r="AE98" s="181">
        <v>777</v>
      </c>
      <c r="AF98" s="269">
        <f t="shared" si="34"/>
        <v>699.3</v>
      </c>
      <c r="AG98" s="178">
        <v>64</v>
      </c>
      <c r="AH98" s="64">
        <f t="shared" si="29"/>
        <v>599</v>
      </c>
      <c r="AI98" s="17">
        <f t="shared" si="26"/>
        <v>0.14342914342914337</v>
      </c>
    </row>
    <row r="99" spans="1:35" s="5" customFormat="1" ht="12.75" customHeight="1" thickBot="1">
      <c r="A99" s="208" t="s">
        <v>369</v>
      </c>
      <c r="B99" s="141" t="s">
        <v>75</v>
      </c>
      <c r="C99" s="145"/>
      <c r="D99" s="142">
        <v>0.71</v>
      </c>
      <c r="E99" s="143" t="s">
        <v>375</v>
      </c>
      <c r="F99" s="155">
        <v>879</v>
      </c>
      <c r="G99" s="65">
        <v>799</v>
      </c>
      <c r="H99" s="65">
        <v>699</v>
      </c>
      <c r="I99" s="111">
        <v>588</v>
      </c>
      <c r="J99" s="65">
        <v>0</v>
      </c>
      <c r="K99" s="65">
        <f t="shared" si="35"/>
        <v>588</v>
      </c>
      <c r="L99" s="165">
        <f t="shared" si="36"/>
        <v>0.26408010012515643</v>
      </c>
      <c r="M99" s="180">
        <v>699</v>
      </c>
      <c r="N99" s="70">
        <v>0</v>
      </c>
      <c r="O99" s="71">
        <f t="shared" si="22"/>
        <v>588</v>
      </c>
      <c r="P99" s="18">
        <f t="shared" si="30"/>
        <v>0.15879828326180256</v>
      </c>
      <c r="Q99" s="180">
        <v>699</v>
      </c>
      <c r="R99" s="67">
        <v>0</v>
      </c>
      <c r="S99" s="68">
        <f t="shared" si="23"/>
        <v>588</v>
      </c>
      <c r="T99" s="16">
        <f t="shared" si="31"/>
        <v>0.15879828326180256</v>
      </c>
      <c r="U99" s="180">
        <v>721</v>
      </c>
      <c r="V99" s="272">
        <f t="shared" si="32"/>
        <v>648.9</v>
      </c>
      <c r="W99" s="176">
        <v>23</v>
      </c>
      <c r="X99" s="71">
        <f t="shared" si="27"/>
        <v>565</v>
      </c>
      <c r="Y99" s="18">
        <f t="shared" si="24"/>
        <v>0.12929573123747878</v>
      </c>
      <c r="Z99" s="180">
        <v>721</v>
      </c>
      <c r="AA99" s="272">
        <f t="shared" si="33"/>
        <v>648.9</v>
      </c>
      <c r="AB99" s="176">
        <v>23</v>
      </c>
      <c r="AC99" s="68">
        <f t="shared" si="28"/>
        <v>565</v>
      </c>
      <c r="AD99" s="16">
        <f t="shared" si="25"/>
        <v>0.12929573123747878</v>
      </c>
      <c r="AE99" s="180">
        <v>721</v>
      </c>
      <c r="AF99" s="272">
        <f t="shared" si="34"/>
        <v>648.9</v>
      </c>
      <c r="AG99" s="176">
        <v>23</v>
      </c>
      <c r="AH99" s="71">
        <f t="shared" si="29"/>
        <v>565</v>
      </c>
      <c r="AI99" s="18">
        <f t="shared" si="26"/>
        <v>0.12929573123747878</v>
      </c>
    </row>
    <row r="100" spans="1:35" s="5" customFormat="1" ht="12.75" customHeight="1">
      <c r="A100" s="216" t="s">
        <v>465</v>
      </c>
      <c r="B100" s="311" t="s">
        <v>75</v>
      </c>
      <c r="C100" s="312"/>
      <c r="D100" s="313">
        <v>0.71</v>
      </c>
      <c r="E100" s="314" t="s">
        <v>467</v>
      </c>
      <c r="F100" s="218">
        <v>1154</v>
      </c>
      <c r="G100" s="118">
        <v>1049</v>
      </c>
      <c r="H100" s="223">
        <v>949</v>
      </c>
      <c r="I100" s="217">
        <v>767</v>
      </c>
      <c r="J100" s="223">
        <v>0</v>
      </c>
      <c r="K100" s="218">
        <f t="shared" si="35"/>
        <v>767</v>
      </c>
      <c r="L100" s="168">
        <f t="shared" si="36"/>
        <v>0.26882745471877978</v>
      </c>
      <c r="M100" s="229">
        <v>949</v>
      </c>
      <c r="N100" s="221">
        <v>0</v>
      </c>
      <c r="O100" s="147">
        <f t="shared" si="22"/>
        <v>767</v>
      </c>
      <c r="P100" s="249">
        <f t="shared" si="30"/>
        <v>0.19178082191780821</v>
      </c>
      <c r="Q100" s="229">
        <v>949</v>
      </c>
      <c r="R100" s="219">
        <v>0</v>
      </c>
      <c r="S100" s="146">
        <f t="shared" si="23"/>
        <v>767</v>
      </c>
      <c r="T100" s="244">
        <f t="shared" si="31"/>
        <v>0.19178082191780821</v>
      </c>
      <c r="U100" s="229">
        <v>943</v>
      </c>
      <c r="V100" s="278">
        <f t="shared" si="32"/>
        <v>848.7</v>
      </c>
      <c r="W100" s="261">
        <v>60</v>
      </c>
      <c r="X100" s="147">
        <f t="shared" si="27"/>
        <v>707</v>
      </c>
      <c r="Y100" s="249">
        <f t="shared" si="24"/>
        <v>0.16696123482973965</v>
      </c>
      <c r="Z100" s="229">
        <v>943</v>
      </c>
      <c r="AA100" s="278">
        <f t="shared" si="33"/>
        <v>848.7</v>
      </c>
      <c r="AB100" s="261">
        <v>60</v>
      </c>
      <c r="AC100" s="146">
        <f t="shared" si="28"/>
        <v>707</v>
      </c>
      <c r="AD100" s="244">
        <f t="shared" si="25"/>
        <v>0.16696123482973965</v>
      </c>
      <c r="AE100" s="229">
        <v>943</v>
      </c>
      <c r="AF100" s="278">
        <f t="shared" si="34"/>
        <v>848.7</v>
      </c>
      <c r="AG100" s="261">
        <v>60</v>
      </c>
      <c r="AH100" s="147">
        <f t="shared" si="29"/>
        <v>707</v>
      </c>
      <c r="AI100" s="249">
        <f t="shared" si="26"/>
        <v>0.16696123482973965</v>
      </c>
    </row>
    <row r="101" spans="1:35" s="5" customFormat="1" ht="12.75" customHeight="1" thickBot="1">
      <c r="A101" s="208" t="s">
        <v>466</v>
      </c>
      <c r="B101" s="141" t="s">
        <v>75</v>
      </c>
      <c r="C101" s="145"/>
      <c r="D101" s="142">
        <v>0.71</v>
      </c>
      <c r="E101" s="143" t="s">
        <v>468</v>
      </c>
      <c r="F101" s="155">
        <v>1099</v>
      </c>
      <c r="G101" s="65">
        <v>999</v>
      </c>
      <c r="H101" s="65">
        <v>899</v>
      </c>
      <c r="I101" s="111">
        <v>746</v>
      </c>
      <c r="J101" s="65">
        <v>0</v>
      </c>
      <c r="K101" s="155">
        <f t="shared" si="35"/>
        <v>746</v>
      </c>
      <c r="L101" s="165">
        <f t="shared" si="36"/>
        <v>0.25325325325325326</v>
      </c>
      <c r="M101" s="180">
        <v>899</v>
      </c>
      <c r="N101" s="70">
        <v>0</v>
      </c>
      <c r="O101" s="71">
        <f t="shared" si="22"/>
        <v>746</v>
      </c>
      <c r="P101" s="18">
        <f t="shared" si="30"/>
        <v>0.17018909899888765</v>
      </c>
      <c r="Q101" s="180">
        <v>899</v>
      </c>
      <c r="R101" s="67">
        <v>0</v>
      </c>
      <c r="S101" s="68">
        <f t="shared" si="23"/>
        <v>746</v>
      </c>
      <c r="T101" s="16">
        <f t="shared" si="31"/>
        <v>0.17018909899888765</v>
      </c>
      <c r="U101" s="180">
        <v>888</v>
      </c>
      <c r="V101" s="272">
        <f t="shared" si="32"/>
        <v>799.2</v>
      </c>
      <c r="W101" s="176">
        <v>61</v>
      </c>
      <c r="X101" s="71">
        <f t="shared" si="27"/>
        <v>685</v>
      </c>
      <c r="Y101" s="18">
        <f t="shared" si="24"/>
        <v>0.14289289289289295</v>
      </c>
      <c r="Z101" s="180">
        <v>888</v>
      </c>
      <c r="AA101" s="272">
        <f t="shared" si="33"/>
        <v>799.2</v>
      </c>
      <c r="AB101" s="176">
        <v>61</v>
      </c>
      <c r="AC101" s="68">
        <f t="shared" si="28"/>
        <v>685</v>
      </c>
      <c r="AD101" s="16">
        <f t="shared" si="25"/>
        <v>0.14289289289289295</v>
      </c>
      <c r="AE101" s="180">
        <v>888</v>
      </c>
      <c r="AF101" s="272">
        <f t="shared" si="34"/>
        <v>799.2</v>
      </c>
      <c r="AG101" s="176">
        <v>61</v>
      </c>
      <c r="AH101" s="71">
        <f t="shared" si="29"/>
        <v>685</v>
      </c>
      <c r="AI101" s="18">
        <f t="shared" si="26"/>
        <v>0.14289289289289295</v>
      </c>
    </row>
    <row r="102" spans="1:35" s="5" customFormat="1" ht="12.75" customHeight="1">
      <c r="A102" s="207" t="s">
        <v>301</v>
      </c>
      <c r="B102" s="295" t="s">
        <v>75</v>
      </c>
      <c r="C102" s="296"/>
      <c r="D102" s="298">
        <v>0.71</v>
      </c>
      <c r="E102" s="297" t="s">
        <v>240</v>
      </c>
      <c r="F102" s="156">
        <v>1264</v>
      </c>
      <c r="G102" s="223">
        <v>1149</v>
      </c>
      <c r="H102" s="119">
        <v>999</v>
      </c>
      <c r="I102" s="112">
        <v>810</v>
      </c>
      <c r="J102" s="118">
        <v>0</v>
      </c>
      <c r="K102" s="156">
        <f t="shared" si="35"/>
        <v>810</v>
      </c>
      <c r="L102" s="166">
        <f t="shared" si="36"/>
        <v>0.29503916449086159</v>
      </c>
      <c r="M102" s="182">
        <v>999</v>
      </c>
      <c r="N102" s="89">
        <v>0</v>
      </c>
      <c r="O102" s="91">
        <f t="shared" si="22"/>
        <v>810</v>
      </c>
      <c r="P102" s="19">
        <f t="shared" si="30"/>
        <v>0.1891891891891892</v>
      </c>
      <c r="Q102" s="182">
        <v>999</v>
      </c>
      <c r="R102" s="87">
        <v>0</v>
      </c>
      <c r="S102" s="90">
        <f t="shared" si="23"/>
        <v>810</v>
      </c>
      <c r="T102" s="14">
        <f t="shared" si="31"/>
        <v>0.1891891891891892</v>
      </c>
      <c r="U102" s="182">
        <v>1054</v>
      </c>
      <c r="V102" s="274">
        <f t="shared" si="32"/>
        <v>948.6</v>
      </c>
      <c r="W102" s="177">
        <v>17</v>
      </c>
      <c r="X102" s="91">
        <f t="shared" si="27"/>
        <v>793</v>
      </c>
      <c r="Y102" s="19">
        <f t="shared" si="24"/>
        <v>0.16403120387940123</v>
      </c>
      <c r="Z102" s="182">
        <v>1054</v>
      </c>
      <c r="AA102" s="274">
        <f t="shared" si="33"/>
        <v>948.6</v>
      </c>
      <c r="AB102" s="177">
        <v>17</v>
      </c>
      <c r="AC102" s="90">
        <f t="shared" si="28"/>
        <v>793</v>
      </c>
      <c r="AD102" s="14">
        <f t="shared" si="25"/>
        <v>0.16403120387940123</v>
      </c>
      <c r="AE102" s="182">
        <v>1054</v>
      </c>
      <c r="AF102" s="274">
        <f t="shared" si="34"/>
        <v>948.6</v>
      </c>
      <c r="AG102" s="177">
        <v>17</v>
      </c>
      <c r="AH102" s="91">
        <f t="shared" si="29"/>
        <v>793</v>
      </c>
      <c r="AI102" s="19">
        <f t="shared" si="26"/>
        <v>0.16403120387940123</v>
      </c>
    </row>
    <row r="103" spans="1:35" s="5" customFormat="1" ht="12.75" customHeight="1">
      <c r="A103" s="209" t="s">
        <v>300</v>
      </c>
      <c r="B103" s="137" t="s">
        <v>75</v>
      </c>
      <c r="C103" s="307"/>
      <c r="D103" s="139">
        <v>0.71</v>
      </c>
      <c r="E103" s="140" t="s">
        <v>240</v>
      </c>
      <c r="F103" s="154">
        <v>1209</v>
      </c>
      <c r="G103" s="118">
        <v>1099</v>
      </c>
      <c r="H103" s="118">
        <v>949</v>
      </c>
      <c r="I103" s="110">
        <v>770</v>
      </c>
      <c r="J103" s="118">
        <v>0</v>
      </c>
      <c r="K103" s="154">
        <f t="shared" si="35"/>
        <v>770</v>
      </c>
      <c r="L103" s="164">
        <f t="shared" si="36"/>
        <v>0.29936305732484075</v>
      </c>
      <c r="M103" s="181">
        <v>949</v>
      </c>
      <c r="N103" s="63">
        <v>0</v>
      </c>
      <c r="O103" s="64">
        <f t="shared" si="22"/>
        <v>770</v>
      </c>
      <c r="P103" s="17">
        <f t="shared" si="30"/>
        <v>0.18861959957850369</v>
      </c>
      <c r="Q103" s="181">
        <v>949</v>
      </c>
      <c r="R103" s="60">
        <v>0</v>
      </c>
      <c r="S103" s="61">
        <f t="shared" si="23"/>
        <v>770</v>
      </c>
      <c r="T103" s="15">
        <f t="shared" si="31"/>
        <v>0.18861959957850369</v>
      </c>
      <c r="U103" s="181">
        <v>999</v>
      </c>
      <c r="V103" s="269">
        <f t="shared" si="32"/>
        <v>899.1</v>
      </c>
      <c r="W103" s="178">
        <v>18</v>
      </c>
      <c r="X103" s="64">
        <f t="shared" si="27"/>
        <v>752</v>
      </c>
      <c r="Y103" s="17">
        <f t="shared" si="24"/>
        <v>0.16360805249694141</v>
      </c>
      <c r="Z103" s="181">
        <v>999</v>
      </c>
      <c r="AA103" s="269">
        <f t="shared" si="33"/>
        <v>899.1</v>
      </c>
      <c r="AB103" s="178">
        <v>18</v>
      </c>
      <c r="AC103" s="61">
        <f t="shared" si="28"/>
        <v>752</v>
      </c>
      <c r="AD103" s="15">
        <f t="shared" si="25"/>
        <v>0.16360805249694141</v>
      </c>
      <c r="AE103" s="181">
        <v>999</v>
      </c>
      <c r="AF103" s="269">
        <f t="shared" si="34"/>
        <v>899.1</v>
      </c>
      <c r="AG103" s="178">
        <v>18</v>
      </c>
      <c r="AH103" s="64">
        <f t="shared" si="29"/>
        <v>752</v>
      </c>
      <c r="AI103" s="17">
        <f t="shared" si="26"/>
        <v>0.16360805249694141</v>
      </c>
    </row>
    <row r="104" spans="1:35" s="5" customFormat="1" ht="12.75" customHeight="1">
      <c r="A104" s="209" t="s">
        <v>560</v>
      </c>
      <c r="B104" s="137" t="s">
        <v>75</v>
      </c>
      <c r="C104" s="292" t="s">
        <v>5</v>
      </c>
      <c r="D104" s="139">
        <v>0.71</v>
      </c>
      <c r="E104" s="140" t="s">
        <v>562</v>
      </c>
      <c r="F104" s="154">
        <v>1264</v>
      </c>
      <c r="G104" s="119">
        <v>1149</v>
      </c>
      <c r="H104" s="118">
        <v>999</v>
      </c>
      <c r="I104" s="110">
        <v>810</v>
      </c>
      <c r="J104" s="118">
        <v>0</v>
      </c>
      <c r="K104" s="154">
        <f t="shared" si="35"/>
        <v>810</v>
      </c>
      <c r="L104" s="164">
        <f t="shared" si="36"/>
        <v>0.29503916449086159</v>
      </c>
      <c r="M104" s="62">
        <v>1149</v>
      </c>
      <c r="N104" s="63">
        <v>0</v>
      </c>
      <c r="O104" s="64">
        <f t="shared" si="22"/>
        <v>810</v>
      </c>
      <c r="P104" s="17">
        <f t="shared" si="30"/>
        <v>0.29503916449086159</v>
      </c>
      <c r="Q104" s="59">
        <v>1149</v>
      </c>
      <c r="R104" s="60">
        <v>0</v>
      </c>
      <c r="S104" s="61">
        <f t="shared" si="23"/>
        <v>810</v>
      </c>
      <c r="T104" s="15">
        <f t="shared" si="31"/>
        <v>0.29503916449086159</v>
      </c>
      <c r="U104" s="62">
        <v>1149</v>
      </c>
      <c r="V104" s="275">
        <f t="shared" si="32"/>
        <v>1034.0999999999999</v>
      </c>
      <c r="W104" s="63">
        <v>0</v>
      </c>
      <c r="X104" s="64">
        <f t="shared" si="27"/>
        <v>810</v>
      </c>
      <c r="Y104" s="17">
        <f t="shared" si="24"/>
        <v>0.21671018276762397</v>
      </c>
      <c r="Z104" s="59">
        <v>1149</v>
      </c>
      <c r="AA104" s="256">
        <f t="shared" si="33"/>
        <v>1034.0999999999999</v>
      </c>
      <c r="AB104" s="60">
        <v>0</v>
      </c>
      <c r="AC104" s="61">
        <f t="shared" si="28"/>
        <v>810</v>
      </c>
      <c r="AD104" s="15">
        <f t="shared" si="25"/>
        <v>0.21671018276762397</v>
      </c>
      <c r="AE104" s="62">
        <v>1149</v>
      </c>
      <c r="AF104" s="275">
        <f t="shared" si="34"/>
        <v>1034.0999999999999</v>
      </c>
      <c r="AG104" s="63">
        <v>0</v>
      </c>
      <c r="AH104" s="64">
        <f t="shared" si="29"/>
        <v>810</v>
      </c>
      <c r="AI104" s="17">
        <f t="shared" si="26"/>
        <v>0.21671018276762397</v>
      </c>
    </row>
    <row r="105" spans="1:35" s="5" customFormat="1" ht="12.75" customHeight="1">
      <c r="A105" s="209" t="s">
        <v>561</v>
      </c>
      <c r="B105" s="137" t="s">
        <v>75</v>
      </c>
      <c r="C105" s="292" t="s">
        <v>5</v>
      </c>
      <c r="D105" s="139">
        <v>0.71</v>
      </c>
      <c r="E105" s="140" t="s">
        <v>562</v>
      </c>
      <c r="F105" s="154">
        <v>1209</v>
      </c>
      <c r="G105" s="119">
        <v>1099</v>
      </c>
      <c r="H105" s="118">
        <v>949</v>
      </c>
      <c r="I105" s="110">
        <v>770</v>
      </c>
      <c r="J105" s="118">
        <v>0</v>
      </c>
      <c r="K105" s="154">
        <f t="shared" si="35"/>
        <v>770</v>
      </c>
      <c r="L105" s="164">
        <f t="shared" si="36"/>
        <v>0.29936305732484075</v>
      </c>
      <c r="M105" s="62">
        <v>1099</v>
      </c>
      <c r="N105" s="63">
        <v>0</v>
      </c>
      <c r="O105" s="64">
        <f t="shared" si="22"/>
        <v>770</v>
      </c>
      <c r="P105" s="17">
        <f t="shared" si="30"/>
        <v>0.29936305732484075</v>
      </c>
      <c r="Q105" s="59">
        <v>1099</v>
      </c>
      <c r="R105" s="60">
        <v>0</v>
      </c>
      <c r="S105" s="61">
        <f t="shared" si="23"/>
        <v>770</v>
      </c>
      <c r="T105" s="15">
        <f t="shared" si="31"/>
        <v>0.29936305732484075</v>
      </c>
      <c r="U105" s="62">
        <v>1099</v>
      </c>
      <c r="V105" s="275">
        <f t="shared" si="32"/>
        <v>989.1</v>
      </c>
      <c r="W105" s="63">
        <v>0</v>
      </c>
      <c r="X105" s="64">
        <f t="shared" si="27"/>
        <v>770</v>
      </c>
      <c r="Y105" s="17">
        <f t="shared" si="24"/>
        <v>0.22151450813871199</v>
      </c>
      <c r="Z105" s="59">
        <v>1099</v>
      </c>
      <c r="AA105" s="256">
        <f t="shared" si="33"/>
        <v>989.1</v>
      </c>
      <c r="AB105" s="60">
        <v>0</v>
      </c>
      <c r="AC105" s="61">
        <f t="shared" si="28"/>
        <v>770</v>
      </c>
      <c r="AD105" s="15">
        <f t="shared" si="25"/>
        <v>0.22151450813871199</v>
      </c>
      <c r="AE105" s="62">
        <v>1099</v>
      </c>
      <c r="AF105" s="275">
        <f t="shared" si="34"/>
        <v>989.1</v>
      </c>
      <c r="AG105" s="63">
        <v>0</v>
      </c>
      <c r="AH105" s="64">
        <f t="shared" si="29"/>
        <v>770</v>
      </c>
      <c r="AI105" s="17">
        <f t="shared" si="26"/>
        <v>0.22151450813871199</v>
      </c>
    </row>
    <row r="106" spans="1:35" s="5" customFormat="1" ht="12.75" customHeight="1">
      <c r="A106" s="209" t="s">
        <v>93</v>
      </c>
      <c r="B106" s="137" t="s">
        <v>75</v>
      </c>
      <c r="C106" s="307"/>
      <c r="D106" s="139">
        <v>0.71</v>
      </c>
      <c r="E106" s="140" t="s">
        <v>241</v>
      </c>
      <c r="F106" s="154">
        <v>1429</v>
      </c>
      <c r="G106" s="119">
        <v>1299</v>
      </c>
      <c r="H106" s="118">
        <v>1099</v>
      </c>
      <c r="I106" s="110">
        <v>866</v>
      </c>
      <c r="J106" s="118">
        <v>0</v>
      </c>
      <c r="K106" s="154">
        <f t="shared" si="35"/>
        <v>866</v>
      </c>
      <c r="L106" s="164">
        <f t="shared" si="36"/>
        <v>0.33333333333333331</v>
      </c>
      <c r="M106" s="181">
        <v>1099</v>
      </c>
      <c r="N106" s="63">
        <v>0</v>
      </c>
      <c r="O106" s="64">
        <f t="shared" si="22"/>
        <v>866</v>
      </c>
      <c r="P106" s="17">
        <f t="shared" si="30"/>
        <v>0.21201091901728844</v>
      </c>
      <c r="Q106" s="181">
        <v>1099</v>
      </c>
      <c r="R106" s="60">
        <v>0</v>
      </c>
      <c r="S106" s="61">
        <f t="shared" si="23"/>
        <v>866</v>
      </c>
      <c r="T106" s="15">
        <f t="shared" si="31"/>
        <v>0.21201091901728844</v>
      </c>
      <c r="U106" s="181">
        <v>1166</v>
      </c>
      <c r="V106" s="269">
        <f t="shared" si="32"/>
        <v>1049.4000000000001</v>
      </c>
      <c r="W106" s="178">
        <v>17</v>
      </c>
      <c r="X106" s="64">
        <f t="shared" si="27"/>
        <v>849</v>
      </c>
      <c r="Y106" s="17">
        <f t="shared" si="24"/>
        <v>0.19096626643796463</v>
      </c>
      <c r="Z106" s="181">
        <v>1166</v>
      </c>
      <c r="AA106" s="269">
        <f t="shared" si="33"/>
        <v>1049.4000000000001</v>
      </c>
      <c r="AB106" s="178">
        <v>17</v>
      </c>
      <c r="AC106" s="61">
        <f t="shared" si="28"/>
        <v>849</v>
      </c>
      <c r="AD106" s="15">
        <f t="shared" si="25"/>
        <v>0.19096626643796463</v>
      </c>
      <c r="AE106" s="181">
        <v>1166</v>
      </c>
      <c r="AF106" s="269">
        <f t="shared" si="34"/>
        <v>1049.4000000000001</v>
      </c>
      <c r="AG106" s="178">
        <v>17</v>
      </c>
      <c r="AH106" s="64">
        <f t="shared" si="29"/>
        <v>849</v>
      </c>
      <c r="AI106" s="17">
        <f t="shared" si="26"/>
        <v>0.19096626643796463</v>
      </c>
    </row>
    <row r="107" spans="1:35" s="5" customFormat="1" ht="12.75" customHeight="1">
      <c r="A107" s="209" t="s">
        <v>147</v>
      </c>
      <c r="B107" s="137" t="s">
        <v>75</v>
      </c>
      <c r="C107" s="307"/>
      <c r="D107" s="139">
        <v>0.71</v>
      </c>
      <c r="E107" s="140" t="s">
        <v>241</v>
      </c>
      <c r="F107" s="154">
        <v>1374</v>
      </c>
      <c r="G107" s="118">
        <v>1249</v>
      </c>
      <c r="H107" s="118">
        <v>1049</v>
      </c>
      <c r="I107" s="110">
        <v>827</v>
      </c>
      <c r="J107" s="118">
        <v>0</v>
      </c>
      <c r="K107" s="154">
        <f t="shared" si="35"/>
        <v>827</v>
      </c>
      <c r="L107" s="164">
        <f t="shared" si="36"/>
        <v>0.33787029623698961</v>
      </c>
      <c r="M107" s="181">
        <v>1049</v>
      </c>
      <c r="N107" s="63">
        <v>0</v>
      </c>
      <c r="O107" s="64">
        <f t="shared" si="22"/>
        <v>827</v>
      </c>
      <c r="P107" s="17">
        <f t="shared" si="30"/>
        <v>0.21163012392755004</v>
      </c>
      <c r="Q107" s="181">
        <v>1049</v>
      </c>
      <c r="R107" s="60">
        <v>0</v>
      </c>
      <c r="S107" s="61">
        <f t="shared" si="23"/>
        <v>827</v>
      </c>
      <c r="T107" s="15">
        <f t="shared" si="31"/>
        <v>0.21163012392755004</v>
      </c>
      <c r="U107" s="181">
        <v>1110</v>
      </c>
      <c r="V107" s="269">
        <f t="shared" si="32"/>
        <v>999</v>
      </c>
      <c r="W107" s="178">
        <v>18</v>
      </c>
      <c r="X107" s="64">
        <f t="shared" si="27"/>
        <v>809</v>
      </c>
      <c r="Y107" s="17">
        <f t="shared" si="24"/>
        <v>0.19019019019019018</v>
      </c>
      <c r="Z107" s="181">
        <v>1110</v>
      </c>
      <c r="AA107" s="269">
        <f t="shared" si="33"/>
        <v>999</v>
      </c>
      <c r="AB107" s="178">
        <v>18</v>
      </c>
      <c r="AC107" s="61">
        <f t="shared" si="28"/>
        <v>809</v>
      </c>
      <c r="AD107" s="15">
        <f t="shared" si="25"/>
        <v>0.19019019019019018</v>
      </c>
      <c r="AE107" s="181">
        <v>1110</v>
      </c>
      <c r="AF107" s="269">
        <f t="shared" si="34"/>
        <v>999</v>
      </c>
      <c r="AG107" s="178">
        <v>18</v>
      </c>
      <c r="AH107" s="64">
        <f t="shared" si="29"/>
        <v>809</v>
      </c>
      <c r="AI107" s="17">
        <f t="shared" si="26"/>
        <v>0.19019019019019018</v>
      </c>
    </row>
    <row r="108" spans="1:35" s="5" customFormat="1" ht="12.75" customHeight="1">
      <c r="A108" s="216" t="s">
        <v>563</v>
      </c>
      <c r="B108" s="137" t="s">
        <v>75</v>
      </c>
      <c r="C108" s="292" t="s">
        <v>5</v>
      </c>
      <c r="D108" s="139">
        <v>0.71</v>
      </c>
      <c r="E108" s="140" t="s">
        <v>567</v>
      </c>
      <c r="F108" s="218">
        <v>1484</v>
      </c>
      <c r="G108" s="118">
        <v>1349</v>
      </c>
      <c r="H108" s="217">
        <v>1149</v>
      </c>
      <c r="I108" s="217">
        <v>904</v>
      </c>
      <c r="J108" s="217">
        <v>0</v>
      </c>
      <c r="K108" s="218">
        <f t="shared" si="35"/>
        <v>904</v>
      </c>
      <c r="L108" s="168">
        <f t="shared" si="36"/>
        <v>0.32987398072646407</v>
      </c>
      <c r="M108" s="220">
        <v>1349</v>
      </c>
      <c r="N108" s="221">
        <v>0</v>
      </c>
      <c r="O108" s="147">
        <f t="shared" si="22"/>
        <v>904</v>
      </c>
      <c r="P108" s="249">
        <f t="shared" si="30"/>
        <v>0.32987398072646407</v>
      </c>
      <c r="Q108" s="248">
        <v>1349</v>
      </c>
      <c r="R108" s="219">
        <v>0</v>
      </c>
      <c r="S108" s="146">
        <f t="shared" si="23"/>
        <v>904</v>
      </c>
      <c r="T108" s="244">
        <f t="shared" si="31"/>
        <v>0.32987398072646407</v>
      </c>
      <c r="U108" s="220">
        <v>1349</v>
      </c>
      <c r="V108" s="281">
        <f t="shared" si="32"/>
        <v>1214.0999999999999</v>
      </c>
      <c r="W108" s="221">
        <v>0</v>
      </c>
      <c r="X108" s="147">
        <f t="shared" si="27"/>
        <v>904</v>
      </c>
      <c r="Y108" s="249">
        <f t="shared" si="24"/>
        <v>0.25541553414051554</v>
      </c>
      <c r="Z108" s="248">
        <v>1349</v>
      </c>
      <c r="AA108" s="347">
        <f t="shared" si="33"/>
        <v>1214.0999999999999</v>
      </c>
      <c r="AB108" s="219">
        <v>0</v>
      </c>
      <c r="AC108" s="146">
        <f t="shared" si="28"/>
        <v>904</v>
      </c>
      <c r="AD108" s="244">
        <f t="shared" si="25"/>
        <v>0.25541553414051554</v>
      </c>
      <c r="AE108" s="220">
        <v>1349</v>
      </c>
      <c r="AF108" s="281">
        <f t="shared" si="34"/>
        <v>1214.0999999999999</v>
      </c>
      <c r="AG108" s="221">
        <v>0</v>
      </c>
      <c r="AH108" s="147">
        <f t="shared" si="29"/>
        <v>904</v>
      </c>
      <c r="AI108" s="249">
        <f t="shared" si="26"/>
        <v>0.25541553414051554</v>
      </c>
    </row>
    <row r="109" spans="1:35" s="5" customFormat="1" ht="12.75" customHeight="1">
      <c r="A109" s="211" t="s">
        <v>564</v>
      </c>
      <c r="B109" s="137" t="s">
        <v>75</v>
      </c>
      <c r="C109" s="292" t="s">
        <v>5</v>
      </c>
      <c r="D109" s="139">
        <v>0.71</v>
      </c>
      <c r="E109" s="314" t="s">
        <v>567</v>
      </c>
      <c r="F109" s="191">
        <v>1429</v>
      </c>
      <c r="G109" s="118">
        <v>1299</v>
      </c>
      <c r="H109" s="198">
        <v>1099</v>
      </c>
      <c r="I109" s="198">
        <v>866</v>
      </c>
      <c r="J109" s="198">
        <v>0</v>
      </c>
      <c r="K109" s="191">
        <f t="shared" si="35"/>
        <v>866</v>
      </c>
      <c r="L109" s="192">
        <f t="shared" si="36"/>
        <v>0.33333333333333331</v>
      </c>
      <c r="M109" s="196">
        <v>1299</v>
      </c>
      <c r="N109" s="183">
        <v>0</v>
      </c>
      <c r="O109" s="184">
        <f t="shared" si="22"/>
        <v>866</v>
      </c>
      <c r="P109" s="185">
        <f t="shared" si="30"/>
        <v>0.33333333333333331</v>
      </c>
      <c r="Q109" s="359">
        <v>1299</v>
      </c>
      <c r="R109" s="340">
        <v>0</v>
      </c>
      <c r="S109" s="195">
        <f t="shared" si="23"/>
        <v>866</v>
      </c>
      <c r="T109" s="205">
        <f t="shared" si="31"/>
        <v>0.33333333333333331</v>
      </c>
      <c r="U109" s="196">
        <v>1299</v>
      </c>
      <c r="V109" s="346">
        <f t="shared" si="32"/>
        <v>1169.0999999999999</v>
      </c>
      <c r="W109" s="336">
        <v>0</v>
      </c>
      <c r="X109" s="337">
        <f t="shared" si="27"/>
        <v>866</v>
      </c>
      <c r="Y109" s="338">
        <f t="shared" si="24"/>
        <v>0.25925925925925919</v>
      </c>
      <c r="Z109" s="193">
        <v>1299</v>
      </c>
      <c r="AA109" s="339">
        <f t="shared" si="33"/>
        <v>1169.0999999999999</v>
      </c>
      <c r="AB109" s="340">
        <v>0</v>
      </c>
      <c r="AC109" s="341">
        <f t="shared" si="28"/>
        <v>866</v>
      </c>
      <c r="AD109" s="342">
        <f t="shared" si="25"/>
        <v>0.25925925925925919</v>
      </c>
      <c r="AE109" s="196">
        <v>1299</v>
      </c>
      <c r="AF109" s="346">
        <f t="shared" si="34"/>
        <v>1169.0999999999999</v>
      </c>
      <c r="AG109" s="336">
        <v>0</v>
      </c>
      <c r="AH109" s="337">
        <f t="shared" si="29"/>
        <v>866</v>
      </c>
      <c r="AI109" s="338">
        <f t="shared" si="26"/>
        <v>0.25925925925925919</v>
      </c>
    </row>
    <row r="110" spans="1:35" s="5" customFormat="1" ht="12.75" customHeight="1">
      <c r="A110" s="211" t="s">
        <v>565</v>
      </c>
      <c r="B110" s="137" t="s">
        <v>75</v>
      </c>
      <c r="C110" s="292" t="s">
        <v>5</v>
      </c>
      <c r="D110" s="139">
        <v>0.71</v>
      </c>
      <c r="E110" s="294" t="s">
        <v>568</v>
      </c>
      <c r="F110" s="191">
        <v>1484</v>
      </c>
      <c r="G110" s="118">
        <v>1349</v>
      </c>
      <c r="H110" s="198">
        <v>1149</v>
      </c>
      <c r="I110" s="198">
        <v>906</v>
      </c>
      <c r="J110" s="198">
        <v>0</v>
      </c>
      <c r="K110" s="191">
        <f t="shared" si="35"/>
        <v>906</v>
      </c>
      <c r="L110" s="192">
        <f t="shared" si="36"/>
        <v>0.32839140103780579</v>
      </c>
      <c r="M110" s="196">
        <v>1349</v>
      </c>
      <c r="N110" s="183">
        <v>0</v>
      </c>
      <c r="O110" s="184">
        <f t="shared" si="22"/>
        <v>906</v>
      </c>
      <c r="P110" s="185">
        <f t="shared" si="30"/>
        <v>0.32839140103780579</v>
      </c>
      <c r="Q110" s="359">
        <v>1349</v>
      </c>
      <c r="R110" s="340">
        <v>0</v>
      </c>
      <c r="S110" s="195">
        <f t="shared" si="23"/>
        <v>906</v>
      </c>
      <c r="T110" s="205">
        <f t="shared" si="31"/>
        <v>0.32839140103780579</v>
      </c>
      <c r="U110" s="196">
        <v>1349</v>
      </c>
      <c r="V110" s="346">
        <f t="shared" si="32"/>
        <v>1214.0999999999999</v>
      </c>
      <c r="W110" s="336">
        <v>0</v>
      </c>
      <c r="X110" s="337">
        <f t="shared" si="27"/>
        <v>906</v>
      </c>
      <c r="Y110" s="338">
        <f t="shared" si="24"/>
        <v>0.25376822337533972</v>
      </c>
      <c r="Z110" s="193">
        <v>1349</v>
      </c>
      <c r="AA110" s="339">
        <f t="shared" si="33"/>
        <v>1214.0999999999999</v>
      </c>
      <c r="AB110" s="340">
        <v>0</v>
      </c>
      <c r="AC110" s="341">
        <f t="shared" si="28"/>
        <v>906</v>
      </c>
      <c r="AD110" s="342">
        <f t="shared" si="25"/>
        <v>0.25376822337533972</v>
      </c>
      <c r="AE110" s="196">
        <v>1349</v>
      </c>
      <c r="AF110" s="346">
        <f t="shared" si="34"/>
        <v>1214.0999999999999</v>
      </c>
      <c r="AG110" s="336">
        <v>0</v>
      </c>
      <c r="AH110" s="337">
        <f t="shared" si="29"/>
        <v>906</v>
      </c>
      <c r="AI110" s="338">
        <f t="shared" si="26"/>
        <v>0.25376822337533972</v>
      </c>
    </row>
    <row r="111" spans="1:35" s="5" customFormat="1" ht="12.75" customHeight="1" thickBot="1">
      <c r="A111" s="208" t="s">
        <v>566</v>
      </c>
      <c r="B111" s="141" t="s">
        <v>75</v>
      </c>
      <c r="C111" s="145" t="s">
        <v>5</v>
      </c>
      <c r="D111" s="142">
        <v>0.71</v>
      </c>
      <c r="E111" s="143" t="s">
        <v>568</v>
      </c>
      <c r="F111" s="155">
        <v>1429</v>
      </c>
      <c r="G111" s="230">
        <v>1299</v>
      </c>
      <c r="H111" s="111">
        <v>1099</v>
      </c>
      <c r="I111" s="111">
        <v>866</v>
      </c>
      <c r="J111" s="111">
        <v>0</v>
      </c>
      <c r="K111" s="155">
        <f t="shared" si="35"/>
        <v>866</v>
      </c>
      <c r="L111" s="165">
        <f t="shared" si="36"/>
        <v>0.33333333333333331</v>
      </c>
      <c r="M111" s="69">
        <v>1299</v>
      </c>
      <c r="N111" s="70">
        <v>0</v>
      </c>
      <c r="O111" s="71">
        <f t="shared" si="22"/>
        <v>866</v>
      </c>
      <c r="P111" s="18">
        <f t="shared" si="30"/>
        <v>0.33333333333333331</v>
      </c>
      <c r="Q111" s="66">
        <v>1299</v>
      </c>
      <c r="R111" s="67">
        <v>0</v>
      </c>
      <c r="S111" s="68">
        <f t="shared" si="23"/>
        <v>866</v>
      </c>
      <c r="T111" s="16">
        <f t="shared" si="31"/>
        <v>0.33333333333333331</v>
      </c>
      <c r="U111" s="69">
        <v>1299</v>
      </c>
      <c r="V111" s="279">
        <f t="shared" si="32"/>
        <v>1169.0999999999999</v>
      </c>
      <c r="W111" s="70">
        <v>0</v>
      </c>
      <c r="X111" s="71">
        <f t="shared" si="27"/>
        <v>866</v>
      </c>
      <c r="Y111" s="18">
        <f t="shared" si="24"/>
        <v>0.25925925925925919</v>
      </c>
      <c r="Z111" s="66">
        <v>1299</v>
      </c>
      <c r="AA111" s="255">
        <f t="shared" si="33"/>
        <v>1169.0999999999999</v>
      </c>
      <c r="AB111" s="67">
        <v>0</v>
      </c>
      <c r="AC111" s="68">
        <f t="shared" si="28"/>
        <v>866</v>
      </c>
      <c r="AD111" s="16">
        <f t="shared" si="25"/>
        <v>0.25925925925925919</v>
      </c>
      <c r="AE111" s="69">
        <v>1299</v>
      </c>
      <c r="AF111" s="279">
        <f t="shared" si="34"/>
        <v>1169.0999999999999</v>
      </c>
      <c r="AG111" s="70">
        <v>0</v>
      </c>
      <c r="AH111" s="71">
        <f t="shared" si="29"/>
        <v>866</v>
      </c>
      <c r="AI111" s="18">
        <f t="shared" si="26"/>
        <v>0.25925925925925919</v>
      </c>
    </row>
    <row r="112" spans="1:35" s="5" customFormat="1" ht="12.75" customHeight="1">
      <c r="A112" s="207" t="s">
        <v>207</v>
      </c>
      <c r="B112" s="295" t="s">
        <v>63</v>
      </c>
      <c r="C112" s="308"/>
      <c r="D112" s="298">
        <v>0.66</v>
      </c>
      <c r="E112" s="297" t="s">
        <v>242</v>
      </c>
      <c r="F112" s="156">
        <v>2089</v>
      </c>
      <c r="G112" s="119">
        <v>1899</v>
      </c>
      <c r="H112" s="112">
        <v>0</v>
      </c>
      <c r="I112" s="112">
        <v>1382</v>
      </c>
      <c r="J112" s="112">
        <v>0</v>
      </c>
      <c r="K112" s="156">
        <f t="shared" si="35"/>
        <v>1382</v>
      </c>
      <c r="L112" s="166">
        <f t="shared" si="36"/>
        <v>0.27224855186940494</v>
      </c>
      <c r="M112" s="88">
        <v>1899</v>
      </c>
      <c r="N112" s="89">
        <v>0</v>
      </c>
      <c r="O112" s="91">
        <f t="shared" si="22"/>
        <v>1382</v>
      </c>
      <c r="P112" s="19">
        <f t="shared" si="30"/>
        <v>0.27224855186940494</v>
      </c>
      <c r="Q112" s="86">
        <v>1899</v>
      </c>
      <c r="R112" s="87">
        <v>0</v>
      </c>
      <c r="S112" s="90">
        <f t="shared" si="23"/>
        <v>1382</v>
      </c>
      <c r="T112" s="14">
        <f t="shared" si="31"/>
        <v>0.27224855186940494</v>
      </c>
      <c r="U112" s="88">
        <v>1899</v>
      </c>
      <c r="V112" s="273">
        <f t="shared" si="32"/>
        <v>1709.1</v>
      </c>
      <c r="W112" s="89">
        <v>0</v>
      </c>
      <c r="X112" s="91">
        <f t="shared" si="27"/>
        <v>1382</v>
      </c>
      <c r="Y112" s="19">
        <f t="shared" si="24"/>
        <v>0.19138727985489434</v>
      </c>
      <c r="Z112" s="182">
        <v>1443</v>
      </c>
      <c r="AA112" s="274">
        <f t="shared" si="33"/>
        <v>1298.7</v>
      </c>
      <c r="AB112" s="177">
        <v>320</v>
      </c>
      <c r="AC112" s="90">
        <f t="shared" si="28"/>
        <v>1062</v>
      </c>
      <c r="AD112" s="14">
        <f t="shared" si="25"/>
        <v>0.18225918225918228</v>
      </c>
      <c r="AE112" s="182">
        <v>1443</v>
      </c>
      <c r="AF112" s="274">
        <f t="shared" si="34"/>
        <v>1298.7</v>
      </c>
      <c r="AG112" s="177">
        <v>320</v>
      </c>
      <c r="AH112" s="91">
        <f t="shared" si="29"/>
        <v>1062</v>
      </c>
      <c r="AI112" s="19">
        <f t="shared" si="26"/>
        <v>0.18225918225918228</v>
      </c>
    </row>
    <row r="113" spans="1:35" s="5" customFormat="1" ht="12.75" customHeight="1">
      <c r="A113" s="209" t="s">
        <v>206</v>
      </c>
      <c r="B113" s="137" t="s">
        <v>63</v>
      </c>
      <c r="C113" s="292"/>
      <c r="D113" s="139">
        <v>0.66</v>
      </c>
      <c r="E113" s="140" t="s">
        <v>242</v>
      </c>
      <c r="F113" s="154">
        <v>1979</v>
      </c>
      <c r="G113" s="118">
        <v>1799</v>
      </c>
      <c r="H113" s="110">
        <v>0</v>
      </c>
      <c r="I113" s="110">
        <v>1310</v>
      </c>
      <c r="J113" s="110">
        <v>0</v>
      </c>
      <c r="K113" s="154">
        <f t="shared" si="35"/>
        <v>1310</v>
      </c>
      <c r="L113" s="164">
        <f t="shared" si="36"/>
        <v>0.27181767648693717</v>
      </c>
      <c r="M113" s="62">
        <v>1799</v>
      </c>
      <c r="N113" s="63">
        <v>0</v>
      </c>
      <c r="O113" s="64">
        <f t="shared" si="22"/>
        <v>1310</v>
      </c>
      <c r="P113" s="17">
        <f t="shared" si="30"/>
        <v>0.27181767648693717</v>
      </c>
      <c r="Q113" s="59">
        <v>1799</v>
      </c>
      <c r="R113" s="60">
        <v>0</v>
      </c>
      <c r="S113" s="61">
        <f t="shared" si="23"/>
        <v>1310</v>
      </c>
      <c r="T113" s="15">
        <f t="shared" si="31"/>
        <v>0.27181767648693717</v>
      </c>
      <c r="U113" s="62">
        <v>1799</v>
      </c>
      <c r="V113" s="275">
        <f t="shared" si="32"/>
        <v>1619.1</v>
      </c>
      <c r="W113" s="63">
        <v>0</v>
      </c>
      <c r="X113" s="64">
        <f t="shared" si="27"/>
        <v>1310</v>
      </c>
      <c r="Y113" s="17">
        <f t="shared" si="24"/>
        <v>0.19090852942993017</v>
      </c>
      <c r="Z113" s="181">
        <v>1443</v>
      </c>
      <c r="AA113" s="269">
        <f t="shared" si="33"/>
        <v>1298.7</v>
      </c>
      <c r="AB113" s="178">
        <v>250</v>
      </c>
      <c r="AC113" s="61">
        <f t="shared" si="28"/>
        <v>1060</v>
      </c>
      <c r="AD113" s="15">
        <f t="shared" si="25"/>
        <v>0.18379918379918384</v>
      </c>
      <c r="AE113" s="181">
        <v>1443</v>
      </c>
      <c r="AF113" s="269">
        <f t="shared" si="34"/>
        <v>1298.7</v>
      </c>
      <c r="AG113" s="178">
        <v>250</v>
      </c>
      <c r="AH113" s="64">
        <f t="shared" si="29"/>
        <v>1060</v>
      </c>
      <c r="AI113" s="17">
        <f t="shared" si="26"/>
        <v>0.18379918379918384</v>
      </c>
    </row>
    <row r="114" spans="1:35" s="5" customFormat="1" ht="12.75" customHeight="1" thickBot="1">
      <c r="A114" s="208" t="s">
        <v>356</v>
      </c>
      <c r="B114" s="141" t="s">
        <v>63</v>
      </c>
      <c r="C114" s="37"/>
      <c r="D114" s="142">
        <v>1.1100000000000001</v>
      </c>
      <c r="E114" s="143" t="s">
        <v>357</v>
      </c>
      <c r="F114" s="155">
        <v>2419</v>
      </c>
      <c r="G114" s="65">
        <v>2199</v>
      </c>
      <c r="H114" s="111">
        <v>0</v>
      </c>
      <c r="I114" s="111">
        <v>1600</v>
      </c>
      <c r="J114" s="111">
        <v>0</v>
      </c>
      <c r="K114" s="155">
        <f t="shared" si="35"/>
        <v>1600</v>
      </c>
      <c r="L114" s="165">
        <f t="shared" si="36"/>
        <v>0.27239654388358342</v>
      </c>
      <c r="M114" s="69">
        <v>2199</v>
      </c>
      <c r="N114" s="70">
        <v>0</v>
      </c>
      <c r="O114" s="71">
        <f t="shared" si="22"/>
        <v>1600</v>
      </c>
      <c r="P114" s="18">
        <f t="shared" si="30"/>
        <v>0.27239654388358342</v>
      </c>
      <c r="Q114" s="66">
        <v>2199</v>
      </c>
      <c r="R114" s="67">
        <v>0</v>
      </c>
      <c r="S114" s="68">
        <f t="shared" si="23"/>
        <v>1600</v>
      </c>
      <c r="T114" s="16">
        <f t="shared" si="31"/>
        <v>0.27239654388358342</v>
      </c>
      <c r="U114" s="69">
        <v>2199</v>
      </c>
      <c r="V114" s="279">
        <f t="shared" si="32"/>
        <v>1979.1</v>
      </c>
      <c r="W114" s="70">
        <v>0</v>
      </c>
      <c r="X114" s="71">
        <f t="shared" si="27"/>
        <v>1600</v>
      </c>
      <c r="Y114" s="18">
        <f t="shared" si="24"/>
        <v>0.19155171542620381</v>
      </c>
      <c r="Z114" s="180">
        <v>1999</v>
      </c>
      <c r="AA114" s="272">
        <f t="shared" si="33"/>
        <v>1799.1</v>
      </c>
      <c r="AB114" s="176">
        <v>140</v>
      </c>
      <c r="AC114" s="68">
        <f t="shared" si="28"/>
        <v>1460</v>
      </c>
      <c r="AD114" s="16">
        <f t="shared" si="25"/>
        <v>0.18848313045411591</v>
      </c>
      <c r="AE114" s="180">
        <v>1999</v>
      </c>
      <c r="AF114" s="272">
        <f t="shared" si="34"/>
        <v>1799.1</v>
      </c>
      <c r="AG114" s="176">
        <v>140</v>
      </c>
      <c r="AH114" s="71">
        <f t="shared" si="29"/>
        <v>1460</v>
      </c>
      <c r="AI114" s="18">
        <f t="shared" si="26"/>
        <v>0.18848313045411591</v>
      </c>
    </row>
    <row r="115" spans="1:35" s="5" customFormat="1" ht="12.75" customHeight="1">
      <c r="A115" s="207" t="s">
        <v>31</v>
      </c>
      <c r="B115" s="295" t="s">
        <v>63</v>
      </c>
      <c r="C115" s="321" t="s">
        <v>184</v>
      </c>
      <c r="D115" s="298">
        <v>0.66</v>
      </c>
      <c r="E115" s="297" t="s">
        <v>79</v>
      </c>
      <c r="F115" s="156">
        <v>1099</v>
      </c>
      <c r="G115" s="119">
        <v>999</v>
      </c>
      <c r="H115" s="112">
        <v>0</v>
      </c>
      <c r="I115" s="112">
        <v>765</v>
      </c>
      <c r="J115" s="112">
        <v>10</v>
      </c>
      <c r="K115" s="156">
        <f t="shared" si="35"/>
        <v>755</v>
      </c>
      <c r="L115" s="166">
        <f t="shared" si="36"/>
        <v>0.24424424424424424</v>
      </c>
      <c r="M115" s="88">
        <v>999</v>
      </c>
      <c r="N115" s="89">
        <v>0</v>
      </c>
      <c r="O115" s="91">
        <f t="shared" si="22"/>
        <v>755</v>
      </c>
      <c r="P115" s="19">
        <f t="shared" si="30"/>
        <v>0.24424424424424424</v>
      </c>
      <c r="Q115" s="86">
        <v>999</v>
      </c>
      <c r="R115" s="87">
        <v>0</v>
      </c>
      <c r="S115" s="90">
        <f t="shared" si="23"/>
        <v>755</v>
      </c>
      <c r="T115" s="14">
        <f t="shared" si="31"/>
        <v>0.24424424424424424</v>
      </c>
      <c r="U115" s="88">
        <v>999</v>
      </c>
      <c r="V115" s="273">
        <f t="shared" si="32"/>
        <v>899.1</v>
      </c>
      <c r="W115" s="89">
        <v>0</v>
      </c>
      <c r="X115" s="91">
        <f t="shared" si="27"/>
        <v>755</v>
      </c>
      <c r="Y115" s="19">
        <f t="shared" si="24"/>
        <v>0.16027138249360473</v>
      </c>
      <c r="Z115" s="86">
        <v>999</v>
      </c>
      <c r="AA115" s="254">
        <f t="shared" si="33"/>
        <v>899.1</v>
      </c>
      <c r="AB115" s="87">
        <v>0</v>
      </c>
      <c r="AC115" s="90">
        <f t="shared" si="28"/>
        <v>755</v>
      </c>
      <c r="AD115" s="14">
        <f t="shared" si="25"/>
        <v>0.16027138249360473</v>
      </c>
      <c r="AE115" s="88">
        <v>999</v>
      </c>
      <c r="AF115" s="273">
        <f t="shared" si="34"/>
        <v>899.1</v>
      </c>
      <c r="AG115" s="89">
        <v>0</v>
      </c>
      <c r="AH115" s="91">
        <f t="shared" si="29"/>
        <v>755</v>
      </c>
      <c r="AI115" s="19">
        <f t="shared" si="26"/>
        <v>0.16027138249360473</v>
      </c>
    </row>
    <row r="116" spans="1:35" s="5" customFormat="1" ht="12.75" customHeight="1">
      <c r="A116" s="209" t="s">
        <v>204</v>
      </c>
      <c r="B116" s="137" t="s">
        <v>63</v>
      </c>
      <c r="C116" s="292"/>
      <c r="D116" s="139">
        <v>0.66</v>
      </c>
      <c r="E116" s="140" t="s">
        <v>243</v>
      </c>
      <c r="F116" s="154">
        <v>1539</v>
      </c>
      <c r="G116" s="118">
        <v>1399</v>
      </c>
      <c r="H116" s="110">
        <v>0</v>
      </c>
      <c r="I116" s="110">
        <v>1050</v>
      </c>
      <c r="J116" s="110">
        <v>0</v>
      </c>
      <c r="K116" s="154">
        <f t="shared" si="35"/>
        <v>1050</v>
      </c>
      <c r="L116" s="164">
        <f t="shared" si="36"/>
        <v>0.2494639027877055</v>
      </c>
      <c r="M116" s="62">
        <v>1399</v>
      </c>
      <c r="N116" s="63">
        <v>0</v>
      </c>
      <c r="O116" s="64">
        <f t="shared" si="22"/>
        <v>1050</v>
      </c>
      <c r="P116" s="17">
        <f t="shared" si="30"/>
        <v>0.2494639027877055</v>
      </c>
      <c r="Q116" s="59">
        <v>1399</v>
      </c>
      <c r="R116" s="60">
        <v>0</v>
      </c>
      <c r="S116" s="61">
        <f t="shared" si="23"/>
        <v>1050</v>
      </c>
      <c r="T116" s="15">
        <f t="shared" si="31"/>
        <v>0.2494639027877055</v>
      </c>
      <c r="U116" s="62">
        <v>1399</v>
      </c>
      <c r="V116" s="275">
        <f t="shared" si="32"/>
        <v>1259.0999999999999</v>
      </c>
      <c r="W116" s="63">
        <v>0</v>
      </c>
      <c r="X116" s="64">
        <f t="shared" si="27"/>
        <v>1050</v>
      </c>
      <c r="Y116" s="17">
        <f t="shared" si="24"/>
        <v>0.16607100309745049</v>
      </c>
      <c r="Z116" s="59">
        <v>1399</v>
      </c>
      <c r="AA116" s="256">
        <f t="shared" si="33"/>
        <v>1259.0999999999999</v>
      </c>
      <c r="AB116" s="60">
        <v>0</v>
      </c>
      <c r="AC116" s="61">
        <f t="shared" si="28"/>
        <v>1050</v>
      </c>
      <c r="AD116" s="15">
        <f t="shared" si="25"/>
        <v>0.16607100309745049</v>
      </c>
      <c r="AE116" s="62">
        <v>1399</v>
      </c>
      <c r="AF116" s="275">
        <f t="shared" si="34"/>
        <v>1259.0999999999999</v>
      </c>
      <c r="AG116" s="63">
        <v>0</v>
      </c>
      <c r="AH116" s="64">
        <f t="shared" si="29"/>
        <v>1050</v>
      </c>
      <c r="AI116" s="17">
        <f t="shared" si="26"/>
        <v>0.16607100309745049</v>
      </c>
    </row>
    <row r="117" spans="1:35" s="5" customFormat="1" ht="12.75" customHeight="1">
      <c r="A117" s="212" t="s">
        <v>205</v>
      </c>
      <c r="B117" s="137" t="s">
        <v>63</v>
      </c>
      <c r="C117" s="292"/>
      <c r="D117" s="139">
        <v>0.66</v>
      </c>
      <c r="E117" s="140" t="s">
        <v>244</v>
      </c>
      <c r="F117" s="154">
        <v>1539</v>
      </c>
      <c r="G117" s="118">
        <v>1399</v>
      </c>
      <c r="H117" s="110">
        <v>0</v>
      </c>
      <c r="I117" s="110">
        <v>1050</v>
      </c>
      <c r="J117" s="110">
        <v>0</v>
      </c>
      <c r="K117" s="154">
        <f t="shared" si="35"/>
        <v>1050</v>
      </c>
      <c r="L117" s="164">
        <f t="shared" si="36"/>
        <v>0.2494639027877055</v>
      </c>
      <c r="M117" s="62">
        <v>1399</v>
      </c>
      <c r="N117" s="63">
        <v>0</v>
      </c>
      <c r="O117" s="64">
        <f t="shared" si="22"/>
        <v>1050</v>
      </c>
      <c r="P117" s="17">
        <f t="shared" si="30"/>
        <v>0.2494639027877055</v>
      </c>
      <c r="Q117" s="59">
        <v>1399</v>
      </c>
      <c r="R117" s="60">
        <v>0</v>
      </c>
      <c r="S117" s="61">
        <f t="shared" si="23"/>
        <v>1050</v>
      </c>
      <c r="T117" s="15">
        <f t="shared" si="31"/>
        <v>0.2494639027877055</v>
      </c>
      <c r="U117" s="62">
        <v>1399</v>
      </c>
      <c r="V117" s="275">
        <f t="shared" si="32"/>
        <v>1259.0999999999999</v>
      </c>
      <c r="W117" s="63">
        <v>0</v>
      </c>
      <c r="X117" s="64">
        <f t="shared" si="27"/>
        <v>1050</v>
      </c>
      <c r="Y117" s="17">
        <f t="shared" si="24"/>
        <v>0.16607100309745049</v>
      </c>
      <c r="Z117" s="59">
        <v>1399</v>
      </c>
      <c r="AA117" s="256">
        <f t="shared" si="33"/>
        <v>1259.0999999999999</v>
      </c>
      <c r="AB117" s="60">
        <v>0</v>
      </c>
      <c r="AC117" s="61">
        <f t="shared" si="28"/>
        <v>1050</v>
      </c>
      <c r="AD117" s="15">
        <f t="shared" si="25"/>
        <v>0.16607100309745049</v>
      </c>
      <c r="AE117" s="62">
        <v>1399</v>
      </c>
      <c r="AF117" s="275">
        <f t="shared" si="34"/>
        <v>1259.0999999999999</v>
      </c>
      <c r="AG117" s="63">
        <v>0</v>
      </c>
      <c r="AH117" s="64">
        <f t="shared" si="29"/>
        <v>1050</v>
      </c>
      <c r="AI117" s="17">
        <f t="shared" si="26"/>
        <v>0.16607100309745049</v>
      </c>
    </row>
    <row r="118" spans="1:35" s="5" customFormat="1" ht="12.75" customHeight="1">
      <c r="A118" s="209" t="s">
        <v>202</v>
      </c>
      <c r="B118" s="137" t="s">
        <v>63</v>
      </c>
      <c r="C118" s="292"/>
      <c r="D118" s="139">
        <v>0.66</v>
      </c>
      <c r="E118" s="140" t="s">
        <v>243</v>
      </c>
      <c r="F118" s="154">
        <v>1429</v>
      </c>
      <c r="G118" s="118">
        <v>1299</v>
      </c>
      <c r="H118" s="110">
        <v>0</v>
      </c>
      <c r="I118" s="110">
        <v>975</v>
      </c>
      <c r="J118" s="110">
        <v>12</v>
      </c>
      <c r="K118" s="154">
        <f t="shared" si="35"/>
        <v>963</v>
      </c>
      <c r="L118" s="164">
        <f t="shared" si="36"/>
        <v>0.25866050808314089</v>
      </c>
      <c r="M118" s="62">
        <v>1299</v>
      </c>
      <c r="N118" s="63">
        <v>0</v>
      </c>
      <c r="O118" s="64">
        <f t="shared" si="22"/>
        <v>963</v>
      </c>
      <c r="P118" s="17">
        <f t="shared" si="30"/>
        <v>0.25866050808314089</v>
      </c>
      <c r="Q118" s="59">
        <v>1299</v>
      </c>
      <c r="R118" s="60">
        <v>0</v>
      </c>
      <c r="S118" s="61">
        <f t="shared" si="23"/>
        <v>963</v>
      </c>
      <c r="T118" s="15">
        <f t="shared" si="31"/>
        <v>0.25866050808314089</v>
      </c>
      <c r="U118" s="62">
        <v>1299</v>
      </c>
      <c r="V118" s="275">
        <f t="shared" si="32"/>
        <v>1169.0999999999999</v>
      </c>
      <c r="W118" s="63">
        <v>0</v>
      </c>
      <c r="X118" s="64">
        <f t="shared" si="27"/>
        <v>963</v>
      </c>
      <c r="Y118" s="17">
        <f t="shared" si="24"/>
        <v>0.17628945342571203</v>
      </c>
      <c r="Z118" s="181">
        <v>1110</v>
      </c>
      <c r="AA118" s="269">
        <f t="shared" si="33"/>
        <v>999</v>
      </c>
      <c r="AB118" s="178">
        <v>139</v>
      </c>
      <c r="AC118" s="61">
        <f t="shared" si="28"/>
        <v>824</v>
      </c>
      <c r="AD118" s="15">
        <f t="shared" si="25"/>
        <v>0.17517517517517517</v>
      </c>
      <c r="AE118" s="181">
        <v>1110</v>
      </c>
      <c r="AF118" s="269">
        <f t="shared" si="34"/>
        <v>999</v>
      </c>
      <c r="AG118" s="178">
        <v>139</v>
      </c>
      <c r="AH118" s="64">
        <f t="shared" si="29"/>
        <v>824</v>
      </c>
      <c r="AI118" s="17">
        <f t="shared" si="26"/>
        <v>0.17517517517517517</v>
      </c>
    </row>
    <row r="119" spans="1:35" s="5" customFormat="1" ht="12.75" customHeight="1" thickBot="1">
      <c r="A119" s="213" t="s">
        <v>203</v>
      </c>
      <c r="B119" s="141" t="s">
        <v>63</v>
      </c>
      <c r="C119" s="145"/>
      <c r="D119" s="142">
        <v>0.66</v>
      </c>
      <c r="E119" s="143" t="s">
        <v>244</v>
      </c>
      <c r="F119" s="155">
        <v>1429</v>
      </c>
      <c r="G119" s="65">
        <v>1299</v>
      </c>
      <c r="H119" s="111">
        <v>0</v>
      </c>
      <c r="I119" s="111">
        <v>975</v>
      </c>
      <c r="J119" s="111">
        <v>12</v>
      </c>
      <c r="K119" s="155">
        <f t="shared" si="35"/>
        <v>963</v>
      </c>
      <c r="L119" s="165">
        <f t="shared" si="36"/>
        <v>0.25866050808314089</v>
      </c>
      <c r="M119" s="69">
        <v>1299</v>
      </c>
      <c r="N119" s="70">
        <v>0</v>
      </c>
      <c r="O119" s="71">
        <f t="shared" si="22"/>
        <v>963</v>
      </c>
      <c r="P119" s="18">
        <f t="shared" si="30"/>
        <v>0.25866050808314089</v>
      </c>
      <c r="Q119" s="66">
        <v>1299</v>
      </c>
      <c r="R119" s="67">
        <v>0</v>
      </c>
      <c r="S119" s="68">
        <f t="shared" si="23"/>
        <v>963</v>
      </c>
      <c r="T119" s="16">
        <f t="shared" si="31"/>
        <v>0.25866050808314089</v>
      </c>
      <c r="U119" s="69">
        <v>1299</v>
      </c>
      <c r="V119" s="279">
        <f t="shared" si="32"/>
        <v>1169.0999999999999</v>
      </c>
      <c r="W119" s="70">
        <v>0</v>
      </c>
      <c r="X119" s="71">
        <f t="shared" si="27"/>
        <v>963</v>
      </c>
      <c r="Y119" s="18">
        <f t="shared" si="24"/>
        <v>0.17628945342571203</v>
      </c>
      <c r="Z119" s="180">
        <v>1110</v>
      </c>
      <c r="AA119" s="272">
        <f t="shared" si="33"/>
        <v>999</v>
      </c>
      <c r="AB119" s="176">
        <v>139</v>
      </c>
      <c r="AC119" s="68">
        <f t="shared" si="28"/>
        <v>824</v>
      </c>
      <c r="AD119" s="16">
        <f t="shared" si="25"/>
        <v>0.17517517517517517</v>
      </c>
      <c r="AE119" s="180">
        <v>1110</v>
      </c>
      <c r="AF119" s="272">
        <f t="shared" si="34"/>
        <v>999</v>
      </c>
      <c r="AG119" s="176">
        <v>139</v>
      </c>
      <c r="AH119" s="71">
        <f t="shared" si="29"/>
        <v>824</v>
      </c>
      <c r="AI119" s="18">
        <f t="shared" si="26"/>
        <v>0.17517517517517517</v>
      </c>
    </row>
    <row r="120" spans="1:35" s="5" customFormat="1" ht="12.75" customHeight="1">
      <c r="A120" s="207" t="s">
        <v>208</v>
      </c>
      <c r="B120" s="295" t="s">
        <v>63</v>
      </c>
      <c r="C120" s="296"/>
      <c r="D120" s="298">
        <v>0.83</v>
      </c>
      <c r="E120" s="297" t="s">
        <v>177</v>
      </c>
      <c r="F120" s="156">
        <v>1044</v>
      </c>
      <c r="G120" s="119">
        <v>949</v>
      </c>
      <c r="H120" s="112">
        <v>849</v>
      </c>
      <c r="I120" s="112">
        <v>742</v>
      </c>
      <c r="J120" s="112">
        <v>18</v>
      </c>
      <c r="K120" s="156">
        <f t="shared" si="35"/>
        <v>724</v>
      </c>
      <c r="L120" s="166">
        <f t="shared" si="36"/>
        <v>0.23709167544783982</v>
      </c>
      <c r="M120" s="182">
        <v>749</v>
      </c>
      <c r="N120" s="177">
        <v>88</v>
      </c>
      <c r="O120" s="91">
        <f t="shared" si="22"/>
        <v>636</v>
      </c>
      <c r="P120" s="19">
        <f t="shared" si="30"/>
        <v>0.15086782376502003</v>
      </c>
      <c r="Q120" s="182">
        <v>849</v>
      </c>
      <c r="R120" s="87">
        <v>0</v>
      </c>
      <c r="S120" s="90">
        <f t="shared" si="23"/>
        <v>724</v>
      </c>
      <c r="T120" s="14">
        <f t="shared" si="31"/>
        <v>0.14723203769140164</v>
      </c>
      <c r="U120" s="88">
        <v>949</v>
      </c>
      <c r="V120" s="273">
        <f t="shared" si="32"/>
        <v>854.1</v>
      </c>
      <c r="W120" s="89">
        <v>0</v>
      </c>
      <c r="X120" s="91">
        <f t="shared" si="27"/>
        <v>724</v>
      </c>
      <c r="Y120" s="19">
        <f t="shared" si="24"/>
        <v>0.15232408383093318</v>
      </c>
      <c r="Z120" s="182">
        <v>777</v>
      </c>
      <c r="AA120" s="274">
        <f t="shared" si="33"/>
        <v>699.3</v>
      </c>
      <c r="AB120" s="177">
        <v>108</v>
      </c>
      <c r="AC120" s="90">
        <f t="shared" si="28"/>
        <v>616</v>
      </c>
      <c r="AD120" s="14">
        <f t="shared" si="25"/>
        <v>0.11911911911911906</v>
      </c>
      <c r="AE120" s="182">
        <v>777</v>
      </c>
      <c r="AF120" s="274">
        <f t="shared" si="34"/>
        <v>699.3</v>
      </c>
      <c r="AG120" s="177">
        <v>108</v>
      </c>
      <c r="AH120" s="91">
        <f t="shared" si="29"/>
        <v>616</v>
      </c>
      <c r="AI120" s="19">
        <f t="shared" si="26"/>
        <v>0.11911911911911906</v>
      </c>
    </row>
    <row r="121" spans="1:35" s="5" customFormat="1" ht="12.75" customHeight="1">
      <c r="A121" s="212" t="s">
        <v>209</v>
      </c>
      <c r="B121" s="137" t="s">
        <v>63</v>
      </c>
      <c r="C121" s="307"/>
      <c r="D121" s="139">
        <v>1.1100000000000001</v>
      </c>
      <c r="E121" s="140" t="s">
        <v>178</v>
      </c>
      <c r="F121" s="154">
        <v>1044</v>
      </c>
      <c r="G121" s="118">
        <v>949</v>
      </c>
      <c r="H121" s="110">
        <v>849</v>
      </c>
      <c r="I121" s="110">
        <v>742</v>
      </c>
      <c r="J121" s="110">
        <v>18</v>
      </c>
      <c r="K121" s="154">
        <f t="shared" si="35"/>
        <v>724</v>
      </c>
      <c r="L121" s="164">
        <f t="shared" si="36"/>
        <v>0.23709167544783982</v>
      </c>
      <c r="M121" s="181">
        <v>749</v>
      </c>
      <c r="N121" s="178">
        <v>88</v>
      </c>
      <c r="O121" s="64">
        <f t="shared" si="22"/>
        <v>636</v>
      </c>
      <c r="P121" s="17">
        <f t="shared" si="30"/>
        <v>0.15086782376502003</v>
      </c>
      <c r="Q121" s="181">
        <v>849</v>
      </c>
      <c r="R121" s="60">
        <v>0</v>
      </c>
      <c r="S121" s="61">
        <f t="shared" si="23"/>
        <v>724</v>
      </c>
      <c r="T121" s="15">
        <f t="shared" si="31"/>
        <v>0.14723203769140164</v>
      </c>
      <c r="U121" s="62">
        <v>949</v>
      </c>
      <c r="V121" s="275">
        <f t="shared" si="32"/>
        <v>854.1</v>
      </c>
      <c r="W121" s="63">
        <v>0</v>
      </c>
      <c r="X121" s="64">
        <f t="shared" si="27"/>
        <v>724</v>
      </c>
      <c r="Y121" s="17">
        <f t="shared" si="24"/>
        <v>0.15232408383093318</v>
      </c>
      <c r="Z121" s="181">
        <v>777</v>
      </c>
      <c r="AA121" s="269">
        <f t="shared" si="33"/>
        <v>699.3</v>
      </c>
      <c r="AB121" s="178">
        <v>109</v>
      </c>
      <c r="AC121" s="61">
        <f t="shared" si="28"/>
        <v>615</v>
      </c>
      <c r="AD121" s="15">
        <f t="shared" si="25"/>
        <v>0.12054912054912049</v>
      </c>
      <c r="AE121" s="181">
        <v>777</v>
      </c>
      <c r="AF121" s="269">
        <f t="shared" si="34"/>
        <v>699.3</v>
      </c>
      <c r="AG121" s="178">
        <v>109</v>
      </c>
      <c r="AH121" s="64">
        <f t="shared" si="29"/>
        <v>615</v>
      </c>
      <c r="AI121" s="17">
        <f t="shared" si="26"/>
        <v>0.12054912054912049</v>
      </c>
    </row>
    <row r="122" spans="1:35" s="5" customFormat="1" ht="12.75" customHeight="1">
      <c r="A122" s="212" t="s">
        <v>210</v>
      </c>
      <c r="B122" s="137" t="s">
        <v>63</v>
      </c>
      <c r="C122" s="307"/>
      <c r="D122" s="139">
        <v>1.1100000000000001</v>
      </c>
      <c r="E122" s="140" t="s">
        <v>179</v>
      </c>
      <c r="F122" s="154">
        <v>1154</v>
      </c>
      <c r="G122" s="118">
        <v>1049</v>
      </c>
      <c r="H122" s="110">
        <v>949</v>
      </c>
      <c r="I122" s="110">
        <v>829</v>
      </c>
      <c r="J122" s="110">
        <v>16</v>
      </c>
      <c r="K122" s="154">
        <f t="shared" si="35"/>
        <v>813</v>
      </c>
      <c r="L122" s="164">
        <f t="shared" si="36"/>
        <v>0.224976167778837</v>
      </c>
      <c r="M122" s="181">
        <v>849</v>
      </c>
      <c r="N122" s="178">
        <v>88</v>
      </c>
      <c r="O122" s="64">
        <f t="shared" si="22"/>
        <v>725</v>
      </c>
      <c r="P122" s="17">
        <f t="shared" si="30"/>
        <v>0.14605418138987045</v>
      </c>
      <c r="Q122" s="181">
        <v>949</v>
      </c>
      <c r="R122" s="60">
        <v>0</v>
      </c>
      <c r="S122" s="61">
        <f t="shared" si="23"/>
        <v>813</v>
      </c>
      <c r="T122" s="15">
        <f t="shared" si="31"/>
        <v>0.14330874604847207</v>
      </c>
      <c r="U122" s="62">
        <v>1049</v>
      </c>
      <c r="V122" s="275">
        <f t="shared" si="32"/>
        <v>944.1</v>
      </c>
      <c r="W122" s="63">
        <v>0</v>
      </c>
      <c r="X122" s="64">
        <f t="shared" si="27"/>
        <v>813</v>
      </c>
      <c r="Y122" s="17">
        <f t="shared" si="24"/>
        <v>0.13886240864315222</v>
      </c>
      <c r="Z122" s="181">
        <v>888</v>
      </c>
      <c r="AA122" s="269">
        <f t="shared" si="33"/>
        <v>799.2</v>
      </c>
      <c r="AB122" s="178">
        <v>105</v>
      </c>
      <c r="AC122" s="61">
        <f t="shared" si="28"/>
        <v>708</v>
      </c>
      <c r="AD122" s="15">
        <f t="shared" si="25"/>
        <v>0.11411411411411417</v>
      </c>
      <c r="AE122" s="181">
        <v>888</v>
      </c>
      <c r="AF122" s="269">
        <f t="shared" si="34"/>
        <v>799.2</v>
      </c>
      <c r="AG122" s="178">
        <v>105</v>
      </c>
      <c r="AH122" s="64">
        <f t="shared" si="29"/>
        <v>708</v>
      </c>
      <c r="AI122" s="17">
        <f t="shared" si="26"/>
        <v>0.11411411411411417</v>
      </c>
    </row>
    <row r="123" spans="1:35" s="5" customFormat="1" ht="12.75" customHeight="1">
      <c r="A123" s="209" t="s">
        <v>313</v>
      </c>
      <c r="B123" s="137" t="s">
        <v>63</v>
      </c>
      <c r="C123" s="307"/>
      <c r="D123" s="298">
        <v>0.83</v>
      </c>
      <c r="E123" s="140" t="s">
        <v>321</v>
      </c>
      <c r="F123" s="154">
        <v>1264</v>
      </c>
      <c r="G123" s="118">
        <v>1149</v>
      </c>
      <c r="H123" s="110">
        <v>1049</v>
      </c>
      <c r="I123" s="110">
        <v>894</v>
      </c>
      <c r="J123" s="110">
        <v>11</v>
      </c>
      <c r="K123" s="154">
        <f t="shared" si="35"/>
        <v>883</v>
      </c>
      <c r="L123" s="164">
        <f t="shared" si="36"/>
        <v>0.23150565709312446</v>
      </c>
      <c r="M123" s="181">
        <v>849</v>
      </c>
      <c r="N123" s="178">
        <v>169</v>
      </c>
      <c r="O123" s="64">
        <f t="shared" si="22"/>
        <v>714</v>
      </c>
      <c r="P123" s="17">
        <f t="shared" si="30"/>
        <v>0.15901060070671377</v>
      </c>
      <c r="Q123" s="181">
        <v>1049</v>
      </c>
      <c r="R123" s="60">
        <v>0</v>
      </c>
      <c r="S123" s="61">
        <f t="shared" si="23"/>
        <v>883</v>
      </c>
      <c r="T123" s="15">
        <f t="shared" si="31"/>
        <v>0.15824594852240229</v>
      </c>
      <c r="U123" s="62">
        <v>1149</v>
      </c>
      <c r="V123" s="275">
        <f t="shared" si="32"/>
        <v>1034.0999999999999</v>
      </c>
      <c r="W123" s="63">
        <v>0</v>
      </c>
      <c r="X123" s="64">
        <f t="shared" si="27"/>
        <v>883</v>
      </c>
      <c r="Y123" s="17">
        <f t="shared" si="24"/>
        <v>0.14611739677013821</v>
      </c>
      <c r="Z123" s="181">
        <v>943</v>
      </c>
      <c r="AA123" s="269">
        <f t="shared" si="33"/>
        <v>848.7</v>
      </c>
      <c r="AB123" s="178">
        <v>145</v>
      </c>
      <c r="AC123" s="61">
        <f t="shared" si="28"/>
        <v>738</v>
      </c>
      <c r="AD123" s="15">
        <f t="shared" si="25"/>
        <v>0.1304347826086957</v>
      </c>
      <c r="AE123" s="181">
        <v>943</v>
      </c>
      <c r="AF123" s="269">
        <f t="shared" si="34"/>
        <v>848.7</v>
      </c>
      <c r="AG123" s="178">
        <v>145</v>
      </c>
      <c r="AH123" s="64">
        <f t="shared" si="29"/>
        <v>738</v>
      </c>
      <c r="AI123" s="17">
        <f t="shared" si="26"/>
        <v>0.1304347826086957</v>
      </c>
    </row>
    <row r="124" spans="1:35" s="5" customFormat="1" ht="12.75" customHeight="1">
      <c r="A124" s="212" t="s">
        <v>315</v>
      </c>
      <c r="B124" s="137" t="s">
        <v>63</v>
      </c>
      <c r="C124" s="307"/>
      <c r="D124" s="139">
        <v>1.1100000000000001</v>
      </c>
      <c r="E124" s="140" t="s">
        <v>319</v>
      </c>
      <c r="F124" s="154">
        <v>1264</v>
      </c>
      <c r="G124" s="118">
        <v>1149</v>
      </c>
      <c r="H124" s="110">
        <v>1049</v>
      </c>
      <c r="I124" s="110">
        <v>894</v>
      </c>
      <c r="J124" s="110">
        <v>11</v>
      </c>
      <c r="K124" s="154">
        <f t="shared" si="35"/>
        <v>883</v>
      </c>
      <c r="L124" s="164">
        <f t="shared" si="36"/>
        <v>0.23150565709312446</v>
      </c>
      <c r="M124" s="181">
        <v>849</v>
      </c>
      <c r="N124" s="178">
        <v>169</v>
      </c>
      <c r="O124" s="64">
        <f t="shared" si="22"/>
        <v>714</v>
      </c>
      <c r="P124" s="17">
        <f t="shared" si="30"/>
        <v>0.15901060070671377</v>
      </c>
      <c r="Q124" s="181">
        <v>1049</v>
      </c>
      <c r="R124" s="60">
        <v>0</v>
      </c>
      <c r="S124" s="61">
        <f t="shared" si="23"/>
        <v>883</v>
      </c>
      <c r="T124" s="15">
        <f t="shared" si="31"/>
        <v>0.15824594852240229</v>
      </c>
      <c r="U124" s="62">
        <v>1149</v>
      </c>
      <c r="V124" s="275">
        <f t="shared" si="32"/>
        <v>1034.0999999999999</v>
      </c>
      <c r="W124" s="63">
        <v>0</v>
      </c>
      <c r="X124" s="64">
        <f t="shared" si="27"/>
        <v>883</v>
      </c>
      <c r="Y124" s="17">
        <f t="shared" si="24"/>
        <v>0.14611739677013821</v>
      </c>
      <c r="Z124" s="181">
        <v>943</v>
      </c>
      <c r="AA124" s="269">
        <f t="shared" si="33"/>
        <v>848.7</v>
      </c>
      <c r="AB124" s="178">
        <v>145</v>
      </c>
      <c r="AC124" s="61">
        <f t="shared" si="28"/>
        <v>738</v>
      </c>
      <c r="AD124" s="15">
        <f t="shared" si="25"/>
        <v>0.1304347826086957</v>
      </c>
      <c r="AE124" s="181">
        <v>943</v>
      </c>
      <c r="AF124" s="269">
        <f t="shared" si="34"/>
        <v>848.7</v>
      </c>
      <c r="AG124" s="178">
        <v>145</v>
      </c>
      <c r="AH124" s="64">
        <f t="shared" si="29"/>
        <v>738</v>
      </c>
      <c r="AI124" s="17">
        <f t="shared" si="26"/>
        <v>0.1304347826086957</v>
      </c>
    </row>
    <row r="125" spans="1:35" s="5" customFormat="1" ht="12.75" customHeight="1">
      <c r="A125" s="212" t="s">
        <v>316</v>
      </c>
      <c r="B125" s="137" t="s">
        <v>63</v>
      </c>
      <c r="C125" s="307"/>
      <c r="D125" s="139">
        <v>1.1100000000000001</v>
      </c>
      <c r="E125" s="140" t="s">
        <v>320</v>
      </c>
      <c r="F125" s="154">
        <v>1374</v>
      </c>
      <c r="G125" s="118">
        <v>1249</v>
      </c>
      <c r="H125" s="110">
        <v>1149</v>
      </c>
      <c r="I125" s="110">
        <v>979</v>
      </c>
      <c r="J125" s="110">
        <v>12</v>
      </c>
      <c r="K125" s="154">
        <f t="shared" si="35"/>
        <v>967</v>
      </c>
      <c r="L125" s="164">
        <f t="shared" si="36"/>
        <v>0.22578062449959968</v>
      </c>
      <c r="M125" s="181">
        <v>949</v>
      </c>
      <c r="N125" s="178">
        <v>169</v>
      </c>
      <c r="O125" s="64">
        <f t="shared" si="22"/>
        <v>798</v>
      </c>
      <c r="P125" s="17">
        <f t="shared" si="30"/>
        <v>0.15911485774499473</v>
      </c>
      <c r="Q125" s="181">
        <v>1149</v>
      </c>
      <c r="R125" s="60">
        <v>0</v>
      </c>
      <c r="S125" s="61">
        <f t="shared" si="23"/>
        <v>967</v>
      </c>
      <c r="T125" s="15">
        <f t="shared" si="31"/>
        <v>0.15839860748476936</v>
      </c>
      <c r="U125" s="62">
        <v>1249</v>
      </c>
      <c r="V125" s="275">
        <f t="shared" si="32"/>
        <v>1124.0999999999999</v>
      </c>
      <c r="W125" s="63">
        <v>0</v>
      </c>
      <c r="X125" s="64">
        <f t="shared" si="27"/>
        <v>967</v>
      </c>
      <c r="Y125" s="17">
        <f t="shared" si="24"/>
        <v>0.13975624944399959</v>
      </c>
      <c r="Z125" s="181">
        <v>1054</v>
      </c>
      <c r="AA125" s="269">
        <f t="shared" si="33"/>
        <v>948.6</v>
      </c>
      <c r="AB125" s="178">
        <v>143</v>
      </c>
      <c r="AC125" s="61">
        <f t="shared" si="28"/>
        <v>824</v>
      </c>
      <c r="AD125" s="15">
        <f t="shared" si="25"/>
        <v>0.13135146531730973</v>
      </c>
      <c r="AE125" s="181">
        <v>1054</v>
      </c>
      <c r="AF125" s="269">
        <f t="shared" si="34"/>
        <v>948.6</v>
      </c>
      <c r="AG125" s="178">
        <v>143</v>
      </c>
      <c r="AH125" s="64">
        <f t="shared" si="29"/>
        <v>824</v>
      </c>
      <c r="AI125" s="17">
        <f t="shared" si="26"/>
        <v>0.13135146531730973</v>
      </c>
    </row>
    <row r="126" spans="1:35" s="5" customFormat="1" ht="12.75" customHeight="1">
      <c r="A126" s="209" t="s">
        <v>314</v>
      </c>
      <c r="B126" s="137" t="s">
        <v>63</v>
      </c>
      <c r="C126" s="307"/>
      <c r="D126" s="298">
        <v>0.83</v>
      </c>
      <c r="E126" s="140" t="s">
        <v>321</v>
      </c>
      <c r="F126" s="154">
        <v>1154</v>
      </c>
      <c r="G126" s="118">
        <v>1049</v>
      </c>
      <c r="H126" s="110">
        <v>949</v>
      </c>
      <c r="I126" s="110">
        <v>809</v>
      </c>
      <c r="J126" s="112">
        <v>10</v>
      </c>
      <c r="K126" s="154">
        <f t="shared" si="35"/>
        <v>799</v>
      </c>
      <c r="L126" s="164">
        <f t="shared" si="36"/>
        <v>0.23832221163012393</v>
      </c>
      <c r="M126" s="181">
        <v>799</v>
      </c>
      <c r="N126" s="178">
        <v>127</v>
      </c>
      <c r="O126" s="64">
        <f t="shared" si="22"/>
        <v>672</v>
      </c>
      <c r="P126" s="17">
        <f t="shared" si="30"/>
        <v>0.15894868585732166</v>
      </c>
      <c r="Q126" s="181">
        <v>949</v>
      </c>
      <c r="R126" s="60">
        <v>0</v>
      </c>
      <c r="S126" s="61">
        <f t="shared" si="23"/>
        <v>799</v>
      </c>
      <c r="T126" s="15">
        <f t="shared" si="31"/>
        <v>0.15806111696522657</v>
      </c>
      <c r="U126" s="62">
        <v>1049</v>
      </c>
      <c r="V126" s="275">
        <f t="shared" si="32"/>
        <v>944.1</v>
      </c>
      <c r="W126" s="63">
        <v>0</v>
      </c>
      <c r="X126" s="64">
        <f t="shared" si="27"/>
        <v>799</v>
      </c>
      <c r="Y126" s="17">
        <f t="shared" si="24"/>
        <v>0.15369134625569328</v>
      </c>
      <c r="Z126" s="181">
        <v>888</v>
      </c>
      <c r="AA126" s="269">
        <f t="shared" si="33"/>
        <v>799.2</v>
      </c>
      <c r="AB126" s="178">
        <v>103</v>
      </c>
      <c r="AC126" s="61">
        <f t="shared" si="28"/>
        <v>696</v>
      </c>
      <c r="AD126" s="15">
        <f t="shared" si="25"/>
        <v>0.12912912912912919</v>
      </c>
      <c r="AE126" s="181">
        <v>888</v>
      </c>
      <c r="AF126" s="269">
        <f t="shared" si="34"/>
        <v>799.2</v>
      </c>
      <c r="AG126" s="178">
        <v>103</v>
      </c>
      <c r="AH126" s="64">
        <f t="shared" si="29"/>
        <v>696</v>
      </c>
      <c r="AI126" s="17">
        <f t="shared" si="26"/>
        <v>0.12912912912912919</v>
      </c>
    </row>
    <row r="127" spans="1:35" s="5" customFormat="1" ht="12.75" customHeight="1">
      <c r="A127" s="212" t="s">
        <v>317</v>
      </c>
      <c r="B127" s="137" t="s">
        <v>63</v>
      </c>
      <c r="C127" s="307"/>
      <c r="D127" s="139">
        <v>1.1100000000000001</v>
      </c>
      <c r="E127" s="140" t="s">
        <v>319</v>
      </c>
      <c r="F127" s="154">
        <v>1154</v>
      </c>
      <c r="G127" s="118">
        <v>1049</v>
      </c>
      <c r="H127" s="110">
        <v>949</v>
      </c>
      <c r="I127" s="110">
        <v>809</v>
      </c>
      <c r="J127" s="110">
        <v>10</v>
      </c>
      <c r="K127" s="154">
        <f t="shared" si="35"/>
        <v>799</v>
      </c>
      <c r="L127" s="164">
        <f t="shared" si="36"/>
        <v>0.23832221163012393</v>
      </c>
      <c r="M127" s="181">
        <v>799</v>
      </c>
      <c r="N127" s="178">
        <v>127</v>
      </c>
      <c r="O127" s="64">
        <f t="shared" si="22"/>
        <v>672</v>
      </c>
      <c r="P127" s="17">
        <f t="shared" si="30"/>
        <v>0.15894868585732166</v>
      </c>
      <c r="Q127" s="181">
        <v>949</v>
      </c>
      <c r="R127" s="60">
        <v>0</v>
      </c>
      <c r="S127" s="61">
        <f t="shared" si="23"/>
        <v>799</v>
      </c>
      <c r="T127" s="15">
        <f t="shared" si="31"/>
        <v>0.15806111696522657</v>
      </c>
      <c r="U127" s="62">
        <v>1049</v>
      </c>
      <c r="V127" s="275">
        <f t="shared" si="32"/>
        <v>944.1</v>
      </c>
      <c r="W127" s="63">
        <v>0</v>
      </c>
      <c r="X127" s="64">
        <f t="shared" si="27"/>
        <v>799</v>
      </c>
      <c r="Y127" s="17">
        <f t="shared" si="24"/>
        <v>0.15369134625569328</v>
      </c>
      <c r="Z127" s="181">
        <v>888</v>
      </c>
      <c r="AA127" s="269">
        <f t="shared" si="33"/>
        <v>799.2</v>
      </c>
      <c r="AB127" s="178">
        <v>103</v>
      </c>
      <c r="AC127" s="61">
        <f t="shared" si="28"/>
        <v>696</v>
      </c>
      <c r="AD127" s="15">
        <f t="shared" si="25"/>
        <v>0.12912912912912919</v>
      </c>
      <c r="AE127" s="181">
        <v>888</v>
      </c>
      <c r="AF127" s="269">
        <f t="shared" si="34"/>
        <v>799.2</v>
      </c>
      <c r="AG127" s="178">
        <v>103</v>
      </c>
      <c r="AH127" s="64">
        <f t="shared" si="29"/>
        <v>696</v>
      </c>
      <c r="AI127" s="17">
        <f t="shared" si="26"/>
        <v>0.12912912912912919</v>
      </c>
    </row>
    <row r="128" spans="1:35" s="5" customFormat="1" ht="12.75" customHeight="1">
      <c r="A128" s="212" t="s">
        <v>318</v>
      </c>
      <c r="B128" s="137" t="s">
        <v>63</v>
      </c>
      <c r="C128" s="307"/>
      <c r="D128" s="139">
        <v>1.1100000000000001</v>
      </c>
      <c r="E128" s="140" t="s">
        <v>320</v>
      </c>
      <c r="F128" s="154">
        <v>1264</v>
      </c>
      <c r="G128" s="118">
        <v>1149</v>
      </c>
      <c r="H128" s="110">
        <v>1049</v>
      </c>
      <c r="I128" s="110">
        <v>894</v>
      </c>
      <c r="J128" s="110">
        <v>11</v>
      </c>
      <c r="K128" s="154">
        <f t="shared" si="35"/>
        <v>883</v>
      </c>
      <c r="L128" s="164">
        <f t="shared" si="36"/>
        <v>0.23150565709312446</v>
      </c>
      <c r="M128" s="181">
        <v>899</v>
      </c>
      <c r="N128" s="178">
        <v>127</v>
      </c>
      <c r="O128" s="64">
        <f t="shared" si="22"/>
        <v>756</v>
      </c>
      <c r="P128" s="17">
        <f t="shared" si="30"/>
        <v>0.15906562847608455</v>
      </c>
      <c r="Q128" s="181">
        <v>1049</v>
      </c>
      <c r="R128" s="60">
        <v>0</v>
      </c>
      <c r="S128" s="61">
        <f t="shared" si="23"/>
        <v>883</v>
      </c>
      <c r="T128" s="15">
        <f t="shared" si="31"/>
        <v>0.15824594852240229</v>
      </c>
      <c r="U128" s="62">
        <v>1149</v>
      </c>
      <c r="V128" s="275">
        <f t="shared" si="32"/>
        <v>1034.0999999999999</v>
      </c>
      <c r="W128" s="63">
        <v>0</v>
      </c>
      <c r="X128" s="64">
        <f t="shared" si="27"/>
        <v>883</v>
      </c>
      <c r="Y128" s="17">
        <f t="shared" si="24"/>
        <v>0.14611739677013821</v>
      </c>
      <c r="Z128" s="181">
        <v>999</v>
      </c>
      <c r="AA128" s="269">
        <f t="shared" si="33"/>
        <v>899.1</v>
      </c>
      <c r="AB128" s="178">
        <v>100</v>
      </c>
      <c r="AC128" s="61">
        <f t="shared" si="28"/>
        <v>783</v>
      </c>
      <c r="AD128" s="15">
        <f t="shared" si="25"/>
        <v>0.12912912912912916</v>
      </c>
      <c r="AE128" s="181">
        <v>999</v>
      </c>
      <c r="AF128" s="269">
        <f t="shared" si="34"/>
        <v>899.1</v>
      </c>
      <c r="AG128" s="178">
        <v>100</v>
      </c>
      <c r="AH128" s="64">
        <f t="shared" si="29"/>
        <v>783</v>
      </c>
      <c r="AI128" s="17">
        <f t="shared" si="26"/>
        <v>0.12912912912912916</v>
      </c>
    </row>
    <row r="129" spans="1:35" s="5" customFormat="1" ht="12.75" customHeight="1">
      <c r="A129" s="209" t="s">
        <v>322</v>
      </c>
      <c r="B129" s="137" t="s">
        <v>63</v>
      </c>
      <c r="C129" s="307"/>
      <c r="D129" s="298">
        <v>0.83</v>
      </c>
      <c r="E129" s="140" t="s">
        <v>328</v>
      </c>
      <c r="F129" s="154">
        <v>1374</v>
      </c>
      <c r="G129" s="118">
        <v>1249</v>
      </c>
      <c r="H129" s="110">
        <v>1149</v>
      </c>
      <c r="I129" s="110">
        <v>943</v>
      </c>
      <c r="J129" s="110">
        <v>24</v>
      </c>
      <c r="K129" s="154">
        <f t="shared" si="35"/>
        <v>919</v>
      </c>
      <c r="L129" s="164">
        <f t="shared" si="36"/>
        <v>0.26421136909527621</v>
      </c>
      <c r="M129" s="181">
        <v>999</v>
      </c>
      <c r="N129" s="178">
        <v>123</v>
      </c>
      <c r="O129" s="64">
        <f t="shared" si="22"/>
        <v>796</v>
      </c>
      <c r="P129" s="17">
        <f t="shared" si="30"/>
        <v>0.2032032032032032</v>
      </c>
      <c r="Q129" s="181">
        <v>1149</v>
      </c>
      <c r="R129" s="60">
        <v>0</v>
      </c>
      <c r="S129" s="61">
        <f t="shared" si="23"/>
        <v>919</v>
      </c>
      <c r="T129" s="15">
        <f t="shared" si="31"/>
        <v>0.20017406440382943</v>
      </c>
      <c r="U129" s="62">
        <v>1249</v>
      </c>
      <c r="V129" s="275">
        <f t="shared" si="32"/>
        <v>1124.0999999999999</v>
      </c>
      <c r="W129" s="63">
        <v>0</v>
      </c>
      <c r="X129" s="64">
        <f t="shared" si="27"/>
        <v>919</v>
      </c>
      <c r="Y129" s="17">
        <f t="shared" si="24"/>
        <v>0.18245707677252906</v>
      </c>
      <c r="Z129" s="181">
        <v>999</v>
      </c>
      <c r="AA129" s="269">
        <f t="shared" si="33"/>
        <v>899.1</v>
      </c>
      <c r="AB129" s="178">
        <v>182</v>
      </c>
      <c r="AC129" s="61">
        <f t="shared" si="28"/>
        <v>737</v>
      </c>
      <c r="AD129" s="15">
        <f t="shared" si="25"/>
        <v>0.18029140251362474</v>
      </c>
      <c r="AE129" s="181">
        <v>999</v>
      </c>
      <c r="AF129" s="269">
        <f t="shared" si="34"/>
        <v>899.1</v>
      </c>
      <c r="AG129" s="178">
        <v>182</v>
      </c>
      <c r="AH129" s="64">
        <f t="shared" si="29"/>
        <v>737</v>
      </c>
      <c r="AI129" s="17">
        <f t="shared" si="26"/>
        <v>0.18029140251362474</v>
      </c>
    </row>
    <row r="130" spans="1:35" s="5" customFormat="1" ht="12.75" customHeight="1">
      <c r="A130" s="212" t="s">
        <v>323</v>
      </c>
      <c r="B130" s="137" t="s">
        <v>63</v>
      </c>
      <c r="C130" s="307"/>
      <c r="D130" s="139">
        <v>1.1100000000000001</v>
      </c>
      <c r="E130" s="140" t="s">
        <v>329</v>
      </c>
      <c r="F130" s="154">
        <v>1374</v>
      </c>
      <c r="G130" s="118">
        <v>1249</v>
      </c>
      <c r="H130" s="110">
        <v>1149</v>
      </c>
      <c r="I130" s="110">
        <v>943</v>
      </c>
      <c r="J130" s="110">
        <v>24</v>
      </c>
      <c r="K130" s="154">
        <f t="shared" si="35"/>
        <v>919</v>
      </c>
      <c r="L130" s="164">
        <f t="shared" si="36"/>
        <v>0.26421136909527621</v>
      </c>
      <c r="M130" s="181">
        <v>999</v>
      </c>
      <c r="N130" s="178">
        <v>123</v>
      </c>
      <c r="O130" s="64">
        <f t="shared" si="22"/>
        <v>796</v>
      </c>
      <c r="P130" s="17">
        <f t="shared" si="30"/>
        <v>0.2032032032032032</v>
      </c>
      <c r="Q130" s="181">
        <v>1149</v>
      </c>
      <c r="R130" s="60">
        <v>0</v>
      </c>
      <c r="S130" s="61">
        <f t="shared" si="23"/>
        <v>919</v>
      </c>
      <c r="T130" s="15">
        <f t="shared" si="31"/>
        <v>0.20017406440382943</v>
      </c>
      <c r="U130" s="62">
        <v>1249</v>
      </c>
      <c r="V130" s="275">
        <f t="shared" si="32"/>
        <v>1124.0999999999999</v>
      </c>
      <c r="W130" s="63">
        <v>0</v>
      </c>
      <c r="X130" s="64">
        <f t="shared" si="27"/>
        <v>919</v>
      </c>
      <c r="Y130" s="17">
        <f t="shared" si="24"/>
        <v>0.18245707677252906</v>
      </c>
      <c r="Z130" s="181">
        <v>999</v>
      </c>
      <c r="AA130" s="269">
        <f t="shared" si="33"/>
        <v>899.1</v>
      </c>
      <c r="AB130" s="178">
        <v>182</v>
      </c>
      <c r="AC130" s="61">
        <f t="shared" si="28"/>
        <v>737</v>
      </c>
      <c r="AD130" s="15">
        <f t="shared" si="25"/>
        <v>0.18029140251362474</v>
      </c>
      <c r="AE130" s="181">
        <v>999</v>
      </c>
      <c r="AF130" s="269">
        <f t="shared" si="34"/>
        <v>899.1</v>
      </c>
      <c r="AG130" s="178">
        <v>182</v>
      </c>
      <c r="AH130" s="64">
        <f t="shared" si="29"/>
        <v>737</v>
      </c>
      <c r="AI130" s="17">
        <f t="shared" si="26"/>
        <v>0.18029140251362474</v>
      </c>
    </row>
    <row r="131" spans="1:35" s="5" customFormat="1" ht="12.75" customHeight="1">
      <c r="A131" s="212" t="s">
        <v>324</v>
      </c>
      <c r="B131" s="137" t="s">
        <v>63</v>
      </c>
      <c r="C131" s="307"/>
      <c r="D131" s="139">
        <v>1.1100000000000001</v>
      </c>
      <c r="E131" s="140" t="s">
        <v>330</v>
      </c>
      <c r="F131" s="154">
        <v>1484</v>
      </c>
      <c r="G131" s="118">
        <v>1349</v>
      </c>
      <c r="H131" s="110">
        <v>1249</v>
      </c>
      <c r="I131" s="110">
        <v>1025</v>
      </c>
      <c r="J131" s="110">
        <v>26</v>
      </c>
      <c r="K131" s="154">
        <f t="shared" si="35"/>
        <v>999</v>
      </c>
      <c r="L131" s="164">
        <f t="shared" si="36"/>
        <v>0.25945144551519644</v>
      </c>
      <c r="M131" s="181">
        <v>1099</v>
      </c>
      <c r="N131" s="178">
        <v>123</v>
      </c>
      <c r="O131" s="64">
        <f t="shared" si="22"/>
        <v>876</v>
      </c>
      <c r="P131" s="17">
        <f t="shared" si="30"/>
        <v>0.20291173794358508</v>
      </c>
      <c r="Q131" s="181">
        <v>1249</v>
      </c>
      <c r="R131" s="60">
        <v>0</v>
      </c>
      <c r="S131" s="61">
        <f t="shared" si="23"/>
        <v>999</v>
      </c>
      <c r="T131" s="15">
        <f t="shared" si="31"/>
        <v>0.20016012810248199</v>
      </c>
      <c r="U131" s="62">
        <v>1349</v>
      </c>
      <c r="V131" s="275">
        <f t="shared" si="32"/>
        <v>1214.0999999999999</v>
      </c>
      <c r="W131" s="63">
        <v>0</v>
      </c>
      <c r="X131" s="64">
        <f t="shared" si="27"/>
        <v>999</v>
      </c>
      <c r="Y131" s="17">
        <f t="shared" si="24"/>
        <v>0.17716827279466266</v>
      </c>
      <c r="Z131" s="181">
        <v>1110</v>
      </c>
      <c r="AA131" s="269">
        <f t="shared" si="33"/>
        <v>999</v>
      </c>
      <c r="AB131" s="178">
        <v>180</v>
      </c>
      <c r="AC131" s="61">
        <f t="shared" si="28"/>
        <v>819</v>
      </c>
      <c r="AD131" s="15">
        <f t="shared" si="25"/>
        <v>0.18018018018018017</v>
      </c>
      <c r="AE131" s="181">
        <v>1110</v>
      </c>
      <c r="AF131" s="269">
        <f t="shared" si="34"/>
        <v>999</v>
      </c>
      <c r="AG131" s="178">
        <v>180</v>
      </c>
      <c r="AH131" s="64">
        <f t="shared" si="29"/>
        <v>819</v>
      </c>
      <c r="AI131" s="17">
        <f t="shared" si="26"/>
        <v>0.18018018018018017</v>
      </c>
    </row>
    <row r="132" spans="1:35" s="5" customFormat="1" ht="12.75" customHeight="1">
      <c r="A132" s="209" t="s">
        <v>325</v>
      </c>
      <c r="B132" s="137" t="s">
        <v>63</v>
      </c>
      <c r="C132" s="307"/>
      <c r="D132" s="298">
        <v>0.83</v>
      </c>
      <c r="E132" s="140" t="s">
        <v>328</v>
      </c>
      <c r="F132" s="154">
        <v>1264</v>
      </c>
      <c r="G132" s="118">
        <v>1149</v>
      </c>
      <c r="H132" s="110">
        <v>1049</v>
      </c>
      <c r="I132" s="110">
        <v>861</v>
      </c>
      <c r="J132" s="110">
        <v>22</v>
      </c>
      <c r="K132" s="154">
        <f t="shared" si="35"/>
        <v>839</v>
      </c>
      <c r="L132" s="164">
        <f t="shared" si="36"/>
        <v>0.26979982593559615</v>
      </c>
      <c r="M132" s="181">
        <v>949</v>
      </c>
      <c r="N132" s="178">
        <v>82</v>
      </c>
      <c r="O132" s="64">
        <f t="shared" si="22"/>
        <v>757</v>
      </c>
      <c r="P132" s="17">
        <f t="shared" si="30"/>
        <v>0.20231822971548999</v>
      </c>
      <c r="Q132" s="181">
        <v>1049</v>
      </c>
      <c r="R132" s="60">
        <v>0</v>
      </c>
      <c r="S132" s="61">
        <f t="shared" si="23"/>
        <v>839</v>
      </c>
      <c r="T132" s="15">
        <f t="shared" si="31"/>
        <v>0.20019065776930409</v>
      </c>
      <c r="U132" s="62">
        <v>1149</v>
      </c>
      <c r="V132" s="275">
        <f t="shared" si="32"/>
        <v>1034.0999999999999</v>
      </c>
      <c r="W132" s="63">
        <v>0</v>
      </c>
      <c r="X132" s="64">
        <f t="shared" si="27"/>
        <v>839</v>
      </c>
      <c r="Y132" s="17">
        <f t="shared" si="24"/>
        <v>0.18866647326177347</v>
      </c>
      <c r="Z132" s="181">
        <v>943</v>
      </c>
      <c r="AA132" s="269">
        <f t="shared" si="33"/>
        <v>848.7</v>
      </c>
      <c r="AB132" s="178">
        <v>142</v>
      </c>
      <c r="AC132" s="61">
        <f t="shared" si="28"/>
        <v>697</v>
      </c>
      <c r="AD132" s="15">
        <f t="shared" si="25"/>
        <v>0.17874396135265705</v>
      </c>
      <c r="AE132" s="181">
        <v>943</v>
      </c>
      <c r="AF132" s="269">
        <f t="shared" si="34"/>
        <v>848.7</v>
      </c>
      <c r="AG132" s="178">
        <v>142</v>
      </c>
      <c r="AH132" s="64">
        <f t="shared" si="29"/>
        <v>697</v>
      </c>
      <c r="AI132" s="17">
        <f t="shared" si="26"/>
        <v>0.17874396135265705</v>
      </c>
    </row>
    <row r="133" spans="1:35" s="5" customFormat="1" ht="12.75" customHeight="1">
      <c r="A133" s="212" t="s">
        <v>326</v>
      </c>
      <c r="B133" s="137" t="s">
        <v>63</v>
      </c>
      <c r="C133" s="307"/>
      <c r="D133" s="139">
        <v>1.1100000000000001</v>
      </c>
      <c r="E133" s="140" t="s">
        <v>329</v>
      </c>
      <c r="F133" s="154">
        <v>1264</v>
      </c>
      <c r="G133" s="118">
        <v>1149</v>
      </c>
      <c r="H133" s="110">
        <v>1049</v>
      </c>
      <c r="I133" s="110">
        <v>861</v>
      </c>
      <c r="J133" s="110">
        <v>22</v>
      </c>
      <c r="K133" s="154">
        <f t="shared" si="35"/>
        <v>839</v>
      </c>
      <c r="L133" s="164">
        <f t="shared" si="36"/>
        <v>0.26979982593559615</v>
      </c>
      <c r="M133" s="181">
        <v>949</v>
      </c>
      <c r="N133" s="178">
        <v>82</v>
      </c>
      <c r="O133" s="64">
        <f t="shared" si="22"/>
        <v>757</v>
      </c>
      <c r="P133" s="17">
        <f t="shared" si="30"/>
        <v>0.20231822971548999</v>
      </c>
      <c r="Q133" s="181">
        <v>1049</v>
      </c>
      <c r="R133" s="60">
        <v>0</v>
      </c>
      <c r="S133" s="61">
        <f t="shared" si="23"/>
        <v>839</v>
      </c>
      <c r="T133" s="15">
        <f t="shared" si="31"/>
        <v>0.20019065776930409</v>
      </c>
      <c r="U133" s="62">
        <v>1149</v>
      </c>
      <c r="V133" s="275">
        <f t="shared" si="32"/>
        <v>1034.0999999999999</v>
      </c>
      <c r="W133" s="63">
        <v>0</v>
      </c>
      <c r="X133" s="64">
        <f t="shared" si="27"/>
        <v>839</v>
      </c>
      <c r="Y133" s="17">
        <f t="shared" si="24"/>
        <v>0.18866647326177347</v>
      </c>
      <c r="Z133" s="181">
        <v>943</v>
      </c>
      <c r="AA133" s="269">
        <f t="shared" si="33"/>
        <v>848.7</v>
      </c>
      <c r="AB133" s="178">
        <v>142</v>
      </c>
      <c r="AC133" s="61">
        <f t="shared" si="28"/>
        <v>697</v>
      </c>
      <c r="AD133" s="15">
        <f t="shared" si="25"/>
        <v>0.17874396135265705</v>
      </c>
      <c r="AE133" s="181">
        <v>943</v>
      </c>
      <c r="AF133" s="269">
        <f t="shared" si="34"/>
        <v>848.7</v>
      </c>
      <c r="AG133" s="178">
        <v>142</v>
      </c>
      <c r="AH133" s="64">
        <f t="shared" si="29"/>
        <v>697</v>
      </c>
      <c r="AI133" s="17">
        <f t="shared" si="26"/>
        <v>0.17874396135265705</v>
      </c>
    </row>
    <row r="134" spans="1:35" s="5" customFormat="1" ht="12.75" customHeight="1">
      <c r="A134" s="212" t="s">
        <v>327</v>
      </c>
      <c r="B134" s="137" t="s">
        <v>63</v>
      </c>
      <c r="C134" s="307"/>
      <c r="D134" s="139">
        <v>1.1100000000000001</v>
      </c>
      <c r="E134" s="140" t="s">
        <v>330</v>
      </c>
      <c r="F134" s="154">
        <v>1374</v>
      </c>
      <c r="G134" s="118">
        <v>1249</v>
      </c>
      <c r="H134" s="110">
        <v>1149</v>
      </c>
      <c r="I134" s="110">
        <v>943</v>
      </c>
      <c r="J134" s="110">
        <v>24</v>
      </c>
      <c r="K134" s="154">
        <f t="shared" si="35"/>
        <v>919</v>
      </c>
      <c r="L134" s="164">
        <f t="shared" si="36"/>
        <v>0.26421136909527621</v>
      </c>
      <c r="M134" s="181">
        <v>1049</v>
      </c>
      <c r="N134" s="178">
        <v>82</v>
      </c>
      <c r="O134" s="64">
        <f t="shared" si="22"/>
        <v>837</v>
      </c>
      <c r="P134" s="17">
        <f t="shared" si="30"/>
        <v>0.20209723546234509</v>
      </c>
      <c r="Q134" s="181">
        <v>1149</v>
      </c>
      <c r="R134" s="60">
        <v>0</v>
      </c>
      <c r="S134" s="61">
        <f t="shared" si="23"/>
        <v>919</v>
      </c>
      <c r="T134" s="15">
        <f t="shared" si="31"/>
        <v>0.20017406440382943</v>
      </c>
      <c r="U134" s="62">
        <v>1249</v>
      </c>
      <c r="V134" s="275">
        <f t="shared" si="32"/>
        <v>1124.0999999999999</v>
      </c>
      <c r="W134" s="63">
        <v>0</v>
      </c>
      <c r="X134" s="64">
        <f t="shared" si="27"/>
        <v>919</v>
      </c>
      <c r="Y134" s="17">
        <f t="shared" si="24"/>
        <v>0.18245707677252906</v>
      </c>
      <c r="Z134" s="181">
        <v>1054</v>
      </c>
      <c r="AA134" s="269">
        <f t="shared" si="33"/>
        <v>948.6</v>
      </c>
      <c r="AB134" s="178">
        <v>140</v>
      </c>
      <c r="AC134" s="61">
        <f t="shared" si="28"/>
        <v>779</v>
      </c>
      <c r="AD134" s="15">
        <f t="shared" si="25"/>
        <v>0.17878979548808774</v>
      </c>
      <c r="AE134" s="181">
        <v>1054</v>
      </c>
      <c r="AF134" s="269">
        <f t="shared" si="34"/>
        <v>948.6</v>
      </c>
      <c r="AG134" s="178">
        <v>140</v>
      </c>
      <c r="AH134" s="64">
        <f t="shared" si="29"/>
        <v>779</v>
      </c>
      <c r="AI134" s="17">
        <f t="shared" si="26"/>
        <v>0.17878979548808774</v>
      </c>
    </row>
    <row r="135" spans="1:35" s="5" customFormat="1" ht="12.75" customHeight="1">
      <c r="A135" s="209" t="s">
        <v>331</v>
      </c>
      <c r="B135" s="137" t="s">
        <v>63</v>
      </c>
      <c r="C135" s="307"/>
      <c r="D135" s="298">
        <v>0.83</v>
      </c>
      <c r="E135" s="140" t="s">
        <v>337</v>
      </c>
      <c r="F135" s="154">
        <v>1594</v>
      </c>
      <c r="G135" s="118">
        <v>1449</v>
      </c>
      <c r="H135" s="110">
        <v>1249</v>
      </c>
      <c r="I135" s="110">
        <v>1015</v>
      </c>
      <c r="J135" s="110">
        <v>0</v>
      </c>
      <c r="K135" s="154">
        <f t="shared" si="35"/>
        <v>1015</v>
      </c>
      <c r="L135" s="164">
        <f t="shared" si="36"/>
        <v>0.29951690821256038</v>
      </c>
      <c r="M135" s="181">
        <v>1099</v>
      </c>
      <c r="N135" s="178">
        <v>120</v>
      </c>
      <c r="O135" s="64">
        <f t="shared" si="22"/>
        <v>895</v>
      </c>
      <c r="P135" s="17">
        <f t="shared" si="30"/>
        <v>0.18562329390354868</v>
      </c>
      <c r="Q135" s="181">
        <v>1249</v>
      </c>
      <c r="R135" s="60">
        <v>0</v>
      </c>
      <c r="S135" s="61">
        <f t="shared" si="23"/>
        <v>1015</v>
      </c>
      <c r="T135" s="15">
        <f t="shared" si="31"/>
        <v>0.18734987990392313</v>
      </c>
      <c r="U135" s="62">
        <v>1449</v>
      </c>
      <c r="V135" s="275">
        <f t="shared" si="32"/>
        <v>1304.0999999999999</v>
      </c>
      <c r="W135" s="63">
        <v>0</v>
      </c>
      <c r="X135" s="64">
        <f t="shared" si="27"/>
        <v>1015</v>
      </c>
      <c r="Y135" s="17">
        <f t="shared" si="24"/>
        <v>0.2216854535695115</v>
      </c>
      <c r="Z135" s="181">
        <v>1054</v>
      </c>
      <c r="AA135" s="269">
        <f t="shared" si="33"/>
        <v>948.6</v>
      </c>
      <c r="AB135" s="178">
        <v>220</v>
      </c>
      <c r="AC135" s="61">
        <f t="shared" si="28"/>
        <v>795</v>
      </c>
      <c r="AD135" s="15">
        <f t="shared" si="25"/>
        <v>0.1619228336495889</v>
      </c>
      <c r="AE135" s="181">
        <v>1054</v>
      </c>
      <c r="AF135" s="269">
        <f t="shared" si="34"/>
        <v>948.6</v>
      </c>
      <c r="AG135" s="178">
        <v>220</v>
      </c>
      <c r="AH135" s="64">
        <f t="shared" si="29"/>
        <v>795</v>
      </c>
      <c r="AI135" s="17">
        <f t="shared" si="26"/>
        <v>0.1619228336495889</v>
      </c>
    </row>
    <row r="136" spans="1:35" s="5" customFormat="1" ht="12.75" customHeight="1">
      <c r="A136" s="212" t="s">
        <v>332</v>
      </c>
      <c r="B136" s="137" t="s">
        <v>63</v>
      </c>
      <c r="C136" s="307"/>
      <c r="D136" s="139">
        <v>1.1100000000000001</v>
      </c>
      <c r="E136" s="140" t="s">
        <v>329</v>
      </c>
      <c r="F136" s="154">
        <v>1594</v>
      </c>
      <c r="G136" s="118">
        <v>1449</v>
      </c>
      <c r="H136" s="110">
        <v>1249</v>
      </c>
      <c r="I136" s="110">
        <v>1015</v>
      </c>
      <c r="J136" s="110">
        <v>0</v>
      </c>
      <c r="K136" s="154">
        <f t="shared" si="35"/>
        <v>1015</v>
      </c>
      <c r="L136" s="164">
        <f t="shared" si="36"/>
        <v>0.29951690821256038</v>
      </c>
      <c r="M136" s="181">
        <v>1099</v>
      </c>
      <c r="N136" s="178">
        <v>120</v>
      </c>
      <c r="O136" s="64">
        <f t="shared" ref="O136:O199" si="37">K136-N136</f>
        <v>895</v>
      </c>
      <c r="P136" s="17">
        <f t="shared" si="30"/>
        <v>0.18562329390354868</v>
      </c>
      <c r="Q136" s="181">
        <v>1249</v>
      </c>
      <c r="R136" s="60">
        <v>0</v>
      </c>
      <c r="S136" s="61">
        <f t="shared" ref="S136:S199" si="38">K136-R136</f>
        <v>1015</v>
      </c>
      <c r="T136" s="15">
        <f t="shared" si="31"/>
        <v>0.18734987990392313</v>
      </c>
      <c r="U136" s="62">
        <v>1449</v>
      </c>
      <c r="V136" s="275">
        <f t="shared" si="32"/>
        <v>1304.0999999999999</v>
      </c>
      <c r="W136" s="63">
        <v>0</v>
      </c>
      <c r="X136" s="64">
        <f t="shared" si="27"/>
        <v>1015</v>
      </c>
      <c r="Y136" s="17">
        <f t="shared" ref="Y136:Y199" si="39">(V136-X136)/V136</f>
        <v>0.2216854535695115</v>
      </c>
      <c r="Z136" s="181">
        <v>1054</v>
      </c>
      <c r="AA136" s="269">
        <f t="shared" si="33"/>
        <v>948.6</v>
      </c>
      <c r="AB136" s="178">
        <v>220</v>
      </c>
      <c r="AC136" s="61">
        <f t="shared" si="28"/>
        <v>795</v>
      </c>
      <c r="AD136" s="15">
        <f t="shared" ref="AD136:AD199" si="40">(AA136-AC136)/AA136</f>
        <v>0.1619228336495889</v>
      </c>
      <c r="AE136" s="181">
        <v>1054</v>
      </c>
      <c r="AF136" s="269">
        <f t="shared" si="34"/>
        <v>948.6</v>
      </c>
      <c r="AG136" s="178">
        <v>220</v>
      </c>
      <c r="AH136" s="64">
        <f t="shared" si="29"/>
        <v>795</v>
      </c>
      <c r="AI136" s="17">
        <f t="shared" ref="AI136:AI199" si="41">(AF136-AH136)/AF136</f>
        <v>0.1619228336495889</v>
      </c>
    </row>
    <row r="137" spans="1:35" s="5" customFormat="1" ht="12.75" customHeight="1">
      <c r="A137" s="212" t="s">
        <v>333</v>
      </c>
      <c r="B137" s="137" t="s">
        <v>63</v>
      </c>
      <c r="C137" s="307"/>
      <c r="D137" s="139">
        <v>1.1100000000000001</v>
      </c>
      <c r="E137" s="140" t="s">
        <v>338</v>
      </c>
      <c r="F137" s="154">
        <v>1704</v>
      </c>
      <c r="G137" s="118">
        <v>1549</v>
      </c>
      <c r="H137" s="110">
        <v>1349</v>
      </c>
      <c r="I137" s="110">
        <v>1096</v>
      </c>
      <c r="J137" s="110">
        <v>0</v>
      </c>
      <c r="K137" s="154">
        <f t="shared" si="35"/>
        <v>1096</v>
      </c>
      <c r="L137" s="164">
        <f t="shared" si="36"/>
        <v>0.29244673983214975</v>
      </c>
      <c r="M137" s="181">
        <v>1199</v>
      </c>
      <c r="N137" s="178">
        <v>120</v>
      </c>
      <c r="O137" s="64">
        <f t="shared" si="37"/>
        <v>976</v>
      </c>
      <c r="P137" s="17">
        <f t="shared" si="30"/>
        <v>0.18598832360300249</v>
      </c>
      <c r="Q137" s="181">
        <v>1349</v>
      </c>
      <c r="R137" s="60">
        <v>0</v>
      </c>
      <c r="S137" s="61">
        <f t="shared" si="38"/>
        <v>1096</v>
      </c>
      <c r="T137" s="15">
        <f t="shared" si="31"/>
        <v>0.18754633061527057</v>
      </c>
      <c r="U137" s="62">
        <v>1549</v>
      </c>
      <c r="V137" s="275">
        <f t="shared" si="32"/>
        <v>1394.1</v>
      </c>
      <c r="W137" s="63">
        <v>0</v>
      </c>
      <c r="X137" s="64">
        <f t="shared" ref="X137:X200" si="42">K137-W137</f>
        <v>1096</v>
      </c>
      <c r="Y137" s="17">
        <f t="shared" si="39"/>
        <v>0.21382971092461081</v>
      </c>
      <c r="Z137" s="181">
        <v>1166</v>
      </c>
      <c r="AA137" s="269">
        <f t="shared" si="33"/>
        <v>1049.4000000000001</v>
      </c>
      <c r="AB137" s="178">
        <v>215</v>
      </c>
      <c r="AC137" s="61">
        <f t="shared" ref="AC137:AC200" si="43">K137-AB137</f>
        <v>881</v>
      </c>
      <c r="AD137" s="15">
        <f t="shared" si="40"/>
        <v>0.16047265103868885</v>
      </c>
      <c r="AE137" s="181">
        <v>1166</v>
      </c>
      <c r="AF137" s="269">
        <f t="shared" si="34"/>
        <v>1049.4000000000001</v>
      </c>
      <c r="AG137" s="178">
        <v>215</v>
      </c>
      <c r="AH137" s="64">
        <f t="shared" ref="AH137:AH200" si="44">K137-AG137</f>
        <v>881</v>
      </c>
      <c r="AI137" s="17">
        <f t="shared" si="41"/>
        <v>0.16047265103868885</v>
      </c>
    </row>
    <row r="138" spans="1:35" s="5" customFormat="1" ht="12.75" customHeight="1">
      <c r="A138" s="209" t="s">
        <v>334</v>
      </c>
      <c r="B138" s="137" t="s">
        <v>63</v>
      </c>
      <c r="C138" s="307"/>
      <c r="D138" s="298">
        <v>0.83</v>
      </c>
      <c r="E138" s="140" t="s">
        <v>337</v>
      </c>
      <c r="F138" s="154">
        <v>1484</v>
      </c>
      <c r="G138" s="118">
        <v>1349</v>
      </c>
      <c r="H138" s="110">
        <v>1149</v>
      </c>
      <c r="I138" s="110">
        <v>934</v>
      </c>
      <c r="J138" s="110">
        <v>0</v>
      </c>
      <c r="K138" s="154">
        <f t="shared" si="35"/>
        <v>934</v>
      </c>
      <c r="L138" s="164">
        <f t="shared" si="36"/>
        <v>0.30763528539659007</v>
      </c>
      <c r="M138" s="181">
        <v>1049</v>
      </c>
      <c r="N138" s="178">
        <v>80</v>
      </c>
      <c r="O138" s="64">
        <f t="shared" si="37"/>
        <v>854</v>
      </c>
      <c r="P138" s="17">
        <f t="shared" ref="P138:P201" si="45">(M138-O138)/M138</f>
        <v>0.18589132507149667</v>
      </c>
      <c r="Q138" s="181">
        <v>1149</v>
      </c>
      <c r="R138" s="60">
        <v>0</v>
      </c>
      <c r="S138" s="61">
        <f t="shared" si="38"/>
        <v>934</v>
      </c>
      <c r="T138" s="15">
        <f t="shared" ref="T138:T201" si="46">(Q138-S138)/Q138</f>
        <v>0.18711923411662315</v>
      </c>
      <c r="U138" s="62">
        <v>1349</v>
      </c>
      <c r="V138" s="275">
        <f t="shared" ref="V138:V201" si="47">U138-(U138*10%)</f>
        <v>1214.0999999999999</v>
      </c>
      <c r="W138" s="63">
        <v>0</v>
      </c>
      <c r="X138" s="64">
        <f t="shared" si="42"/>
        <v>934</v>
      </c>
      <c r="Y138" s="17">
        <f t="shared" si="39"/>
        <v>0.23070587266287779</v>
      </c>
      <c r="Z138" s="181">
        <v>999</v>
      </c>
      <c r="AA138" s="269">
        <f t="shared" ref="AA138:AA201" si="48">Z138-(Z138*10%)</f>
        <v>899.1</v>
      </c>
      <c r="AB138" s="178">
        <v>180</v>
      </c>
      <c r="AC138" s="61">
        <f t="shared" si="43"/>
        <v>754</v>
      </c>
      <c r="AD138" s="15">
        <f t="shared" si="40"/>
        <v>0.16138360582805028</v>
      </c>
      <c r="AE138" s="181">
        <v>999</v>
      </c>
      <c r="AF138" s="269">
        <f t="shared" ref="AF138:AF201" si="49">AE138-(AE138*10%)</f>
        <v>899.1</v>
      </c>
      <c r="AG138" s="178">
        <v>180</v>
      </c>
      <c r="AH138" s="64">
        <f t="shared" si="44"/>
        <v>754</v>
      </c>
      <c r="AI138" s="17">
        <f t="shared" si="41"/>
        <v>0.16138360582805028</v>
      </c>
    </row>
    <row r="139" spans="1:35" s="5" customFormat="1" ht="12.75" customHeight="1">
      <c r="A139" s="212" t="s">
        <v>335</v>
      </c>
      <c r="B139" s="137" t="s">
        <v>63</v>
      </c>
      <c r="C139" s="307"/>
      <c r="D139" s="139">
        <v>1.1100000000000001</v>
      </c>
      <c r="E139" s="140" t="s">
        <v>329</v>
      </c>
      <c r="F139" s="154">
        <v>1484</v>
      </c>
      <c r="G139" s="118">
        <v>1349</v>
      </c>
      <c r="H139" s="110">
        <v>1149</v>
      </c>
      <c r="I139" s="110">
        <v>934</v>
      </c>
      <c r="J139" s="110">
        <v>0</v>
      </c>
      <c r="K139" s="154">
        <f t="shared" si="35"/>
        <v>934</v>
      </c>
      <c r="L139" s="164">
        <f t="shared" si="36"/>
        <v>0.30763528539659007</v>
      </c>
      <c r="M139" s="181">
        <v>1049</v>
      </c>
      <c r="N139" s="178">
        <v>80</v>
      </c>
      <c r="O139" s="64">
        <f t="shared" si="37"/>
        <v>854</v>
      </c>
      <c r="P139" s="17">
        <f t="shared" si="45"/>
        <v>0.18589132507149667</v>
      </c>
      <c r="Q139" s="181">
        <v>1149</v>
      </c>
      <c r="R139" s="60">
        <v>0</v>
      </c>
      <c r="S139" s="61">
        <f t="shared" si="38"/>
        <v>934</v>
      </c>
      <c r="T139" s="15">
        <f t="shared" si="46"/>
        <v>0.18711923411662315</v>
      </c>
      <c r="U139" s="62">
        <v>1349</v>
      </c>
      <c r="V139" s="275">
        <f t="shared" si="47"/>
        <v>1214.0999999999999</v>
      </c>
      <c r="W139" s="63">
        <v>0</v>
      </c>
      <c r="X139" s="64">
        <f t="shared" si="42"/>
        <v>934</v>
      </c>
      <c r="Y139" s="17">
        <f t="shared" si="39"/>
        <v>0.23070587266287779</v>
      </c>
      <c r="Z139" s="181">
        <v>999</v>
      </c>
      <c r="AA139" s="269">
        <f t="shared" si="48"/>
        <v>899.1</v>
      </c>
      <c r="AB139" s="178">
        <v>180</v>
      </c>
      <c r="AC139" s="61">
        <f t="shared" si="43"/>
        <v>754</v>
      </c>
      <c r="AD139" s="15">
        <f t="shared" si="40"/>
        <v>0.16138360582805028</v>
      </c>
      <c r="AE139" s="181">
        <v>999</v>
      </c>
      <c r="AF139" s="269">
        <f t="shared" si="49"/>
        <v>899.1</v>
      </c>
      <c r="AG139" s="178">
        <v>180</v>
      </c>
      <c r="AH139" s="64">
        <f t="shared" si="44"/>
        <v>754</v>
      </c>
      <c r="AI139" s="17">
        <f t="shared" si="41"/>
        <v>0.16138360582805028</v>
      </c>
    </row>
    <row r="140" spans="1:35" s="5" customFormat="1" ht="12.75" customHeight="1">
      <c r="A140" s="212" t="s">
        <v>336</v>
      </c>
      <c r="B140" s="137" t="s">
        <v>63</v>
      </c>
      <c r="C140" s="307"/>
      <c r="D140" s="139">
        <v>1.1100000000000001</v>
      </c>
      <c r="E140" s="140" t="s">
        <v>338</v>
      </c>
      <c r="F140" s="154">
        <v>1594</v>
      </c>
      <c r="G140" s="118">
        <v>1449</v>
      </c>
      <c r="H140" s="110">
        <v>1249</v>
      </c>
      <c r="I140" s="110">
        <v>1015</v>
      </c>
      <c r="J140" s="110">
        <v>0</v>
      </c>
      <c r="K140" s="154">
        <f t="shared" si="35"/>
        <v>1015</v>
      </c>
      <c r="L140" s="164">
        <f t="shared" si="36"/>
        <v>0.29951690821256038</v>
      </c>
      <c r="M140" s="181">
        <v>1149</v>
      </c>
      <c r="N140" s="178">
        <v>80</v>
      </c>
      <c r="O140" s="64">
        <f t="shared" si="37"/>
        <v>935</v>
      </c>
      <c r="P140" s="17">
        <f t="shared" si="45"/>
        <v>0.18624891209747607</v>
      </c>
      <c r="Q140" s="181">
        <v>1249</v>
      </c>
      <c r="R140" s="60">
        <v>0</v>
      </c>
      <c r="S140" s="61">
        <f t="shared" si="38"/>
        <v>1015</v>
      </c>
      <c r="T140" s="15">
        <f t="shared" si="46"/>
        <v>0.18734987990392313</v>
      </c>
      <c r="U140" s="62">
        <v>1449</v>
      </c>
      <c r="V140" s="275">
        <f t="shared" si="47"/>
        <v>1304.0999999999999</v>
      </c>
      <c r="W140" s="63">
        <v>0</v>
      </c>
      <c r="X140" s="64">
        <f t="shared" si="42"/>
        <v>1015</v>
      </c>
      <c r="Y140" s="17">
        <f t="shared" si="39"/>
        <v>0.2216854535695115</v>
      </c>
      <c r="Z140" s="181">
        <v>1110</v>
      </c>
      <c r="AA140" s="269">
        <f t="shared" si="48"/>
        <v>999</v>
      </c>
      <c r="AB140" s="178">
        <v>177</v>
      </c>
      <c r="AC140" s="61">
        <f t="shared" si="43"/>
        <v>838</v>
      </c>
      <c r="AD140" s="15">
        <f t="shared" si="40"/>
        <v>0.16116116116116116</v>
      </c>
      <c r="AE140" s="181">
        <v>1110</v>
      </c>
      <c r="AF140" s="269">
        <f t="shared" si="49"/>
        <v>999</v>
      </c>
      <c r="AG140" s="178">
        <v>177</v>
      </c>
      <c r="AH140" s="64">
        <f t="shared" si="44"/>
        <v>838</v>
      </c>
      <c r="AI140" s="17">
        <f t="shared" si="41"/>
        <v>0.16116116116116116</v>
      </c>
    </row>
    <row r="141" spans="1:35" s="5" customFormat="1" ht="12.75" customHeight="1">
      <c r="A141" s="265" t="s">
        <v>169</v>
      </c>
      <c r="B141" s="137" t="s">
        <v>63</v>
      </c>
      <c r="C141" s="307"/>
      <c r="D141" s="139">
        <v>0.83</v>
      </c>
      <c r="E141" s="140" t="s">
        <v>245</v>
      </c>
      <c r="F141" s="154">
        <v>1814</v>
      </c>
      <c r="G141" s="223">
        <v>1649</v>
      </c>
      <c r="H141" s="110">
        <v>1349</v>
      </c>
      <c r="I141" s="110">
        <v>1109</v>
      </c>
      <c r="J141" s="110">
        <v>0</v>
      </c>
      <c r="K141" s="154">
        <f t="shared" si="35"/>
        <v>1109</v>
      </c>
      <c r="L141" s="164">
        <f t="shared" si="36"/>
        <v>0.32747119466343239</v>
      </c>
      <c r="M141" s="181">
        <v>1149</v>
      </c>
      <c r="N141" s="178">
        <v>164</v>
      </c>
      <c r="O141" s="64">
        <f t="shared" si="37"/>
        <v>945</v>
      </c>
      <c r="P141" s="17">
        <f t="shared" si="45"/>
        <v>0.17754569190600522</v>
      </c>
      <c r="Q141" s="181">
        <v>1349</v>
      </c>
      <c r="R141" s="60">
        <v>0</v>
      </c>
      <c r="S141" s="61">
        <f t="shared" si="38"/>
        <v>1109</v>
      </c>
      <c r="T141" s="15">
        <f t="shared" si="46"/>
        <v>0.17790956263899185</v>
      </c>
      <c r="U141" s="62">
        <v>1649</v>
      </c>
      <c r="V141" s="275">
        <f t="shared" si="47"/>
        <v>1484.1</v>
      </c>
      <c r="W141" s="63">
        <v>0</v>
      </c>
      <c r="X141" s="64">
        <f t="shared" si="42"/>
        <v>1109</v>
      </c>
      <c r="Y141" s="17">
        <f t="shared" si="39"/>
        <v>0.25274577184825814</v>
      </c>
      <c r="Z141" s="181">
        <v>1221</v>
      </c>
      <c r="AA141" s="269">
        <f t="shared" si="48"/>
        <v>1098.9000000000001</v>
      </c>
      <c r="AB141" s="178">
        <v>177</v>
      </c>
      <c r="AC141" s="61">
        <f t="shared" si="43"/>
        <v>932</v>
      </c>
      <c r="AD141" s="15">
        <f t="shared" si="40"/>
        <v>0.15187915187915194</v>
      </c>
      <c r="AE141" s="181">
        <v>1221</v>
      </c>
      <c r="AF141" s="269">
        <f t="shared" si="49"/>
        <v>1098.9000000000001</v>
      </c>
      <c r="AG141" s="178">
        <v>177</v>
      </c>
      <c r="AH141" s="64">
        <f t="shared" si="44"/>
        <v>932</v>
      </c>
      <c r="AI141" s="17">
        <f t="shared" si="41"/>
        <v>0.15187915187915194</v>
      </c>
    </row>
    <row r="142" spans="1:35" s="5" customFormat="1" ht="12.75" customHeight="1">
      <c r="A142" s="212" t="s">
        <v>211</v>
      </c>
      <c r="B142" s="137" t="s">
        <v>63</v>
      </c>
      <c r="C142" s="307"/>
      <c r="D142" s="139">
        <v>1.1100000000000001</v>
      </c>
      <c r="E142" s="140" t="s">
        <v>246</v>
      </c>
      <c r="F142" s="154">
        <v>1814</v>
      </c>
      <c r="G142" s="190">
        <v>1649</v>
      </c>
      <c r="H142" s="110">
        <v>1349</v>
      </c>
      <c r="I142" s="110">
        <v>1109</v>
      </c>
      <c r="J142" s="110">
        <v>0</v>
      </c>
      <c r="K142" s="154">
        <f t="shared" si="35"/>
        <v>1109</v>
      </c>
      <c r="L142" s="164">
        <f t="shared" si="36"/>
        <v>0.32747119466343239</v>
      </c>
      <c r="M142" s="181">
        <v>1149</v>
      </c>
      <c r="N142" s="178">
        <v>164</v>
      </c>
      <c r="O142" s="64">
        <f t="shared" si="37"/>
        <v>945</v>
      </c>
      <c r="P142" s="17">
        <f t="shared" si="45"/>
        <v>0.17754569190600522</v>
      </c>
      <c r="Q142" s="181">
        <v>1349</v>
      </c>
      <c r="R142" s="60">
        <v>0</v>
      </c>
      <c r="S142" s="61">
        <f t="shared" si="38"/>
        <v>1109</v>
      </c>
      <c r="T142" s="15">
        <f t="shared" si="46"/>
        <v>0.17790956263899185</v>
      </c>
      <c r="U142" s="62">
        <v>1649</v>
      </c>
      <c r="V142" s="275">
        <f t="shared" si="47"/>
        <v>1484.1</v>
      </c>
      <c r="W142" s="63">
        <v>0</v>
      </c>
      <c r="X142" s="64">
        <f t="shared" si="42"/>
        <v>1109</v>
      </c>
      <c r="Y142" s="17">
        <f t="shared" si="39"/>
        <v>0.25274577184825814</v>
      </c>
      <c r="Z142" s="181">
        <v>1221</v>
      </c>
      <c r="AA142" s="269">
        <f t="shared" si="48"/>
        <v>1098.9000000000001</v>
      </c>
      <c r="AB142" s="178">
        <v>177</v>
      </c>
      <c r="AC142" s="61">
        <f t="shared" si="43"/>
        <v>932</v>
      </c>
      <c r="AD142" s="15">
        <f t="shared" si="40"/>
        <v>0.15187915187915194</v>
      </c>
      <c r="AE142" s="181">
        <v>1221</v>
      </c>
      <c r="AF142" s="269">
        <f t="shared" si="49"/>
        <v>1098.9000000000001</v>
      </c>
      <c r="AG142" s="178">
        <v>177</v>
      </c>
      <c r="AH142" s="64">
        <f t="shared" si="44"/>
        <v>932</v>
      </c>
      <c r="AI142" s="17">
        <f t="shared" si="41"/>
        <v>0.15187915187915194</v>
      </c>
    </row>
    <row r="143" spans="1:35" s="5" customFormat="1" ht="12.75" customHeight="1">
      <c r="A143" s="212" t="s">
        <v>212</v>
      </c>
      <c r="B143" s="137" t="s">
        <v>63</v>
      </c>
      <c r="C143" s="307"/>
      <c r="D143" s="139">
        <v>1.1100000000000001</v>
      </c>
      <c r="E143" s="140" t="s">
        <v>247</v>
      </c>
      <c r="F143" s="154">
        <v>1924</v>
      </c>
      <c r="G143" s="190">
        <v>1749</v>
      </c>
      <c r="H143" s="110">
        <v>1449</v>
      </c>
      <c r="I143" s="110">
        <v>1192</v>
      </c>
      <c r="J143" s="110">
        <v>0</v>
      </c>
      <c r="K143" s="154">
        <f t="shared" si="35"/>
        <v>1192</v>
      </c>
      <c r="L143" s="164">
        <f t="shared" si="36"/>
        <v>0.31846769582618639</v>
      </c>
      <c r="M143" s="181">
        <v>1249</v>
      </c>
      <c r="N143" s="178">
        <v>164</v>
      </c>
      <c r="O143" s="64">
        <f t="shared" si="37"/>
        <v>1028</v>
      </c>
      <c r="P143" s="17">
        <f t="shared" si="45"/>
        <v>0.17694155324259409</v>
      </c>
      <c r="Q143" s="181">
        <v>1449</v>
      </c>
      <c r="R143" s="60">
        <v>0</v>
      </c>
      <c r="S143" s="61">
        <f t="shared" si="38"/>
        <v>1192</v>
      </c>
      <c r="T143" s="15">
        <f t="shared" si="46"/>
        <v>0.17736369910282954</v>
      </c>
      <c r="U143" s="62">
        <v>1749</v>
      </c>
      <c r="V143" s="275">
        <f t="shared" si="47"/>
        <v>1574.1</v>
      </c>
      <c r="W143" s="63">
        <v>0</v>
      </c>
      <c r="X143" s="64">
        <f t="shared" si="42"/>
        <v>1192</v>
      </c>
      <c r="Y143" s="17">
        <f t="shared" si="39"/>
        <v>0.24274188425131818</v>
      </c>
      <c r="Z143" s="181">
        <v>1332</v>
      </c>
      <c r="AA143" s="269">
        <f t="shared" si="48"/>
        <v>1198.8</v>
      </c>
      <c r="AB143" s="178">
        <v>175</v>
      </c>
      <c r="AC143" s="61">
        <f t="shared" si="43"/>
        <v>1017</v>
      </c>
      <c r="AD143" s="15">
        <f t="shared" si="40"/>
        <v>0.15165165165165162</v>
      </c>
      <c r="AE143" s="181">
        <v>1332</v>
      </c>
      <c r="AF143" s="269">
        <f t="shared" si="49"/>
        <v>1198.8</v>
      </c>
      <c r="AG143" s="178">
        <v>175</v>
      </c>
      <c r="AH143" s="64">
        <f t="shared" si="44"/>
        <v>1017</v>
      </c>
      <c r="AI143" s="17">
        <f t="shared" si="41"/>
        <v>0.15165165165165162</v>
      </c>
    </row>
    <row r="144" spans="1:35" s="5" customFormat="1" ht="12.75" customHeight="1">
      <c r="A144" s="209" t="s">
        <v>32</v>
      </c>
      <c r="B144" s="137" t="s">
        <v>63</v>
      </c>
      <c r="C144" s="307"/>
      <c r="D144" s="139">
        <v>1.78</v>
      </c>
      <c r="E144" s="140" t="s">
        <v>248</v>
      </c>
      <c r="F144" s="154">
        <v>1814</v>
      </c>
      <c r="G144" s="118">
        <v>1649</v>
      </c>
      <c r="H144" s="110">
        <v>1249</v>
      </c>
      <c r="I144" s="110">
        <v>1000</v>
      </c>
      <c r="J144" s="110">
        <v>0</v>
      </c>
      <c r="K144" s="154">
        <f t="shared" si="35"/>
        <v>1000</v>
      </c>
      <c r="L144" s="164">
        <f t="shared" si="36"/>
        <v>0.39357186173438446</v>
      </c>
      <c r="M144" s="62">
        <v>1649</v>
      </c>
      <c r="N144" s="63">
        <v>0</v>
      </c>
      <c r="O144" s="64">
        <f t="shared" si="37"/>
        <v>1000</v>
      </c>
      <c r="P144" s="17">
        <f t="shared" si="45"/>
        <v>0.39357186173438446</v>
      </c>
      <c r="Q144" s="59">
        <v>1649</v>
      </c>
      <c r="R144" s="60">
        <v>0</v>
      </c>
      <c r="S144" s="61">
        <f t="shared" si="38"/>
        <v>1000</v>
      </c>
      <c r="T144" s="15">
        <f t="shared" si="46"/>
        <v>0.39357186173438446</v>
      </c>
      <c r="U144" s="62">
        <v>1649</v>
      </c>
      <c r="V144" s="275">
        <f t="shared" si="47"/>
        <v>1484.1</v>
      </c>
      <c r="W144" s="63">
        <v>0</v>
      </c>
      <c r="X144" s="64">
        <f t="shared" si="42"/>
        <v>1000</v>
      </c>
      <c r="Y144" s="17">
        <f t="shared" si="39"/>
        <v>0.32619095748264937</v>
      </c>
      <c r="Z144" s="59">
        <v>1649</v>
      </c>
      <c r="AA144" s="256">
        <f t="shared" si="48"/>
        <v>1484.1</v>
      </c>
      <c r="AB144" s="60">
        <v>0</v>
      </c>
      <c r="AC144" s="61">
        <f t="shared" si="43"/>
        <v>1000</v>
      </c>
      <c r="AD144" s="15">
        <f t="shared" si="40"/>
        <v>0.32619095748264937</v>
      </c>
      <c r="AE144" s="62">
        <v>1649</v>
      </c>
      <c r="AF144" s="275">
        <f t="shared" si="49"/>
        <v>1484.1</v>
      </c>
      <c r="AG144" s="63">
        <v>0</v>
      </c>
      <c r="AH144" s="64">
        <f t="shared" si="44"/>
        <v>1000</v>
      </c>
      <c r="AI144" s="17">
        <f t="shared" si="41"/>
        <v>0.32619095748264937</v>
      </c>
    </row>
    <row r="145" spans="1:35" s="5" customFormat="1" ht="12.75" customHeight="1">
      <c r="A145" s="212" t="s">
        <v>36</v>
      </c>
      <c r="B145" s="137" t="s">
        <v>63</v>
      </c>
      <c r="C145" s="307"/>
      <c r="D145" s="139">
        <v>1.78</v>
      </c>
      <c r="E145" s="140" t="s">
        <v>249</v>
      </c>
      <c r="F145" s="154">
        <v>1814</v>
      </c>
      <c r="G145" s="118">
        <v>1649</v>
      </c>
      <c r="H145" s="110">
        <v>1249</v>
      </c>
      <c r="I145" s="110">
        <v>1000</v>
      </c>
      <c r="J145" s="110">
        <v>0</v>
      </c>
      <c r="K145" s="154">
        <f t="shared" si="35"/>
        <v>1000</v>
      </c>
      <c r="L145" s="164">
        <f t="shared" si="36"/>
        <v>0.39357186173438446</v>
      </c>
      <c r="M145" s="62">
        <v>1649</v>
      </c>
      <c r="N145" s="63">
        <v>0</v>
      </c>
      <c r="O145" s="64">
        <f t="shared" si="37"/>
        <v>1000</v>
      </c>
      <c r="P145" s="17">
        <f t="shared" si="45"/>
        <v>0.39357186173438446</v>
      </c>
      <c r="Q145" s="59">
        <v>1649</v>
      </c>
      <c r="R145" s="60">
        <v>0</v>
      </c>
      <c r="S145" s="61">
        <f t="shared" si="38"/>
        <v>1000</v>
      </c>
      <c r="T145" s="15">
        <f t="shared" si="46"/>
        <v>0.39357186173438446</v>
      </c>
      <c r="U145" s="62">
        <v>1649</v>
      </c>
      <c r="V145" s="275">
        <f t="shared" si="47"/>
        <v>1484.1</v>
      </c>
      <c r="W145" s="63">
        <v>0</v>
      </c>
      <c r="X145" s="64">
        <f t="shared" si="42"/>
        <v>1000</v>
      </c>
      <c r="Y145" s="17">
        <f t="shared" si="39"/>
        <v>0.32619095748264937</v>
      </c>
      <c r="Z145" s="59">
        <v>1649</v>
      </c>
      <c r="AA145" s="256">
        <f t="shared" si="48"/>
        <v>1484.1</v>
      </c>
      <c r="AB145" s="60">
        <v>0</v>
      </c>
      <c r="AC145" s="61">
        <f t="shared" si="43"/>
        <v>1000</v>
      </c>
      <c r="AD145" s="15">
        <f t="shared" si="40"/>
        <v>0.32619095748264937</v>
      </c>
      <c r="AE145" s="62">
        <v>1649</v>
      </c>
      <c r="AF145" s="275">
        <f t="shared" si="49"/>
        <v>1484.1</v>
      </c>
      <c r="AG145" s="63">
        <v>0</v>
      </c>
      <c r="AH145" s="64">
        <f t="shared" si="44"/>
        <v>1000</v>
      </c>
      <c r="AI145" s="17">
        <f t="shared" si="41"/>
        <v>0.32619095748264937</v>
      </c>
    </row>
    <row r="146" spans="1:35" s="5" customFormat="1" ht="12.75" customHeight="1">
      <c r="A146" s="263" t="s">
        <v>37</v>
      </c>
      <c r="B146" s="322" t="s">
        <v>63</v>
      </c>
      <c r="C146" s="323"/>
      <c r="D146" s="293">
        <v>1.78</v>
      </c>
      <c r="E146" s="294" t="s">
        <v>250</v>
      </c>
      <c r="F146" s="191">
        <v>1924</v>
      </c>
      <c r="G146" s="190">
        <v>1749</v>
      </c>
      <c r="H146" s="198">
        <v>1349</v>
      </c>
      <c r="I146" s="198">
        <v>1080</v>
      </c>
      <c r="J146" s="198">
        <v>0</v>
      </c>
      <c r="K146" s="191">
        <f t="shared" si="35"/>
        <v>1080</v>
      </c>
      <c r="L146" s="192">
        <f t="shared" si="36"/>
        <v>0.38250428816466553</v>
      </c>
      <c r="M146" s="196">
        <v>1749</v>
      </c>
      <c r="N146" s="183">
        <v>0</v>
      </c>
      <c r="O146" s="184">
        <f t="shared" si="37"/>
        <v>1080</v>
      </c>
      <c r="P146" s="185">
        <f t="shared" si="45"/>
        <v>0.38250428816466553</v>
      </c>
      <c r="Q146" s="359">
        <v>1749</v>
      </c>
      <c r="R146" s="340">
        <v>0</v>
      </c>
      <c r="S146" s="195">
        <f t="shared" si="38"/>
        <v>1080</v>
      </c>
      <c r="T146" s="205">
        <f t="shared" si="46"/>
        <v>0.38250428816466553</v>
      </c>
      <c r="U146" s="196">
        <v>1749</v>
      </c>
      <c r="V146" s="346">
        <f t="shared" si="47"/>
        <v>1574.1</v>
      </c>
      <c r="W146" s="336">
        <v>0</v>
      </c>
      <c r="X146" s="337">
        <f t="shared" si="42"/>
        <v>1080</v>
      </c>
      <c r="Y146" s="338">
        <f t="shared" si="39"/>
        <v>0.313893653516295</v>
      </c>
      <c r="Z146" s="193">
        <v>1749</v>
      </c>
      <c r="AA146" s="339">
        <f t="shared" si="48"/>
        <v>1574.1</v>
      </c>
      <c r="AB146" s="340">
        <v>0</v>
      </c>
      <c r="AC146" s="341">
        <f t="shared" si="43"/>
        <v>1080</v>
      </c>
      <c r="AD146" s="342">
        <f t="shared" si="40"/>
        <v>0.313893653516295</v>
      </c>
      <c r="AE146" s="196">
        <v>1749</v>
      </c>
      <c r="AF146" s="346">
        <f t="shared" si="49"/>
        <v>1574.1</v>
      </c>
      <c r="AG146" s="336">
        <v>0</v>
      </c>
      <c r="AH146" s="337">
        <f t="shared" si="44"/>
        <v>1080</v>
      </c>
      <c r="AI146" s="338">
        <f t="shared" si="41"/>
        <v>0.313893653516295</v>
      </c>
    </row>
    <row r="147" spans="1:35" s="5" customFormat="1" ht="12.75" customHeight="1">
      <c r="A147" s="209" t="s">
        <v>531</v>
      </c>
      <c r="B147" s="137" t="s">
        <v>63</v>
      </c>
      <c r="C147" s="292" t="s">
        <v>5</v>
      </c>
      <c r="D147" s="139">
        <v>1.78</v>
      </c>
      <c r="E147" s="140" t="s">
        <v>534</v>
      </c>
      <c r="F147" s="118">
        <v>1814</v>
      </c>
      <c r="G147" s="118">
        <v>1649</v>
      </c>
      <c r="H147" s="118">
        <v>1349</v>
      </c>
      <c r="I147" s="118">
        <v>1081</v>
      </c>
      <c r="J147" s="118">
        <v>0</v>
      </c>
      <c r="K147" s="118">
        <f t="shared" si="35"/>
        <v>1081</v>
      </c>
      <c r="L147" s="164">
        <f t="shared" si="36"/>
        <v>0.34445118253486962</v>
      </c>
      <c r="M147" s="199">
        <v>1249</v>
      </c>
      <c r="N147" s="200">
        <v>80</v>
      </c>
      <c r="O147" s="64">
        <f t="shared" si="37"/>
        <v>1001</v>
      </c>
      <c r="P147" s="17">
        <f t="shared" si="45"/>
        <v>0.19855884707766214</v>
      </c>
      <c r="Q147" s="181">
        <v>1349</v>
      </c>
      <c r="R147" s="60">
        <v>0</v>
      </c>
      <c r="S147" s="61">
        <f t="shared" si="38"/>
        <v>1081</v>
      </c>
      <c r="T147" s="15">
        <f t="shared" si="46"/>
        <v>0.19866567828020756</v>
      </c>
      <c r="U147" s="196">
        <v>1649</v>
      </c>
      <c r="V147" s="346">
        <f t="shared" si="47"/>
        <v>1484.1</v>
      </c>
      <c r="W147" s="336">
        <v>0</v>
      </c>
      <c r="X147" s="64">
        <f t="shared" si="42"/>
        <v>1081</v>
      </c>
      <c r="Y147" s="17">
        <f t="shared" si="39"/>
        <v>0.271612425038744</v>
      </c>
      <c r="Z147" s="199">
        <v>1221</v>
      </c>
      <c r="AA147" s="344">
        <f t="shared" si="48"/>
        <v>1098.9000000000001</v>
      </c>
      <c r="AB147" s="345">
        <v>177</v>
      </c>
      <c r="AC147" s="61">
        <f t="shared" si="43"/>
        <v>904</v>
      </c>
      <c r="AD147" s="15">
        <f t="shared" si="40"/>
        <v>0.17735917735917742</v>
      </c>
      <c r="AE147" s="199">
        <v>1221</v>
      </c>
      <c r="AF147" s="344">
        <f t="shared" si="49"/>
        <v>1098.9000000000001</v>
      </c>
      <c r="AG147" s="345">
        <v>177</v>
      </c>
      <c r="AH147" s="64">
        <f t="shared" si="44"/>
        <v>904</v>
      </c>
      <c r="AI147" s="17">
        <f t="shared" si="41"/>
        <v>0.17735917735917742</v>
      </c>
    </row>
    <row r="148" spans="1:35" s="5" customFormat="1" ht="12.75" customHeight="1">
      <c r="A148" s="212" t="s">
        <v>532</v>
      </c>
      <c r="B148" s="137" t="s">
        <v>63</v>
      </c>
      <c r="C148" s="292" t="s">
        <v>5</v>
      </c>
      <c r="D148" s="139">
        <v>1.78</v>
      </c>
      <c r="E148" s="140" t="s">
        <v>535</v>
      </c>
      <c r="F148" s="118">
        <v>1814</v>
      </c>
      <c r="G148" s="118">
        <v>1649</v>
      </c>
      <c r="H148" s="118">
        <v>1349</v>
      </c>
      <c r="I148" s="118">
        <v>1081</v>
      </c>
      <c r="J148" s="118">
        <v>0</v>
      </c>
      <c r="K148" s="118">
        <f t="shared" si="35"/>
        <v>1081</v>
      </c>
      <c r="L148" s="164">
        <f t="shared" si="36"/>
        <v>0.34445118253486962</v>
      </c>
      <c r="M148" s="199">
        <v>1249</v>
      </c>
      <c r="N148" s="200">
        <v>80</v>
      </c>
      <c r="O148" s="64">
        <f t="shared" si="37"/>
        <v>1001</v>
      </c>
      <c r="P148" s="17">
        <f t="shared" si="45"/>
        <v>0.19855884707766214</v>
      </c>
      <c r="Q148" s="181">
        <v>1349</v>
      </c>
      <c r="R148" s="60">
        <v>0</v>
      </c>
      <c r="S148" s="61">
        <f t="shared" si="38"/>
        <v>1081</v>
      </c>
      <c r="T148" s="15">
        <f t="shared" si="46"/>
        <v>0.19866567828020756</v>
      </c>
      <c r="U148" s="196">
        <v>1649</v>
      </c>
      <c r="V148" s="346">
        <f t="shared" si="47"/>
        <v>1484.1</v>
      </c>
      <c r="W148" s="336">
        <v>0</v>
      </c>
      <c r="X148" s="64">
        <f t="shared" si="42"/>
        <v>1081</v>
      </c>
      <c r="Y148" s="17">
        <f t="shared" si="39"/>
        <v>0.271612425038744</v>
      </c>
      <c r="Z148" s="199">
        <v>1221</v>
      </c>
      <c r="AA148" s="344">
        <f t="shared" si="48"/>
        <v>1098.9000000000001</v>
      </c>
      <c r="AB148" s="345">
        <v>177</v>
      </c>
      <c r="AC148" s="61">
        <f t="shared" si="43"/>
        <v>904</v>
      </c>
      <c r="AD148" s="15">
        <f t="shared" si="40"/>
        <v>0.17735917735917742</v>
      </c>
      <c r="AE148" s="199">
        <v>1221</v>
      </c>
      <c r="AF148" s="344">
        <f t="shared" si="49"/>
        <v>1098.9000000000001</v>
      </c>
      <c r="AG148" s="345">
        <v>177</v>
      </c>
      <c r="AH148" s="64">
        <f t="shared" si="44"/>
        <v>904</v>
      </c>
      <c r="AI148" s="17">
        <f t="shared" si="41"/>
        <v>0.17735917735917742</v>
      </c>
    </row>
    <row r="149" spans="1:35" s="5" customFormat="1" ht="12.75" customHeight="1" thickBot="1">
      <c r="A149" s="264" t="s">
        <v>533</v>
      </c>
      <c r="B149" s="324" t="s">
        <v>63</v>
      </c>
      <c r="C149" s="320" t="s">
        <v>5</v>
      </c>
      <c r="D149" s="325">
        <v>1.78</v>
      </c>
      <c r="E149" s="309" t="s">
        <v>536</v>
      </c>
      <c r="F149" s="230">
        <v>1924</v>
      </c>
      <c r="G149" s="230">
        <v>1749</v>
      </c>
      <c r="H149" s="230">
        <v>1449</v>
      </c>
      <c r="I149" s="230">
        <v>1161</v>
      </c>
      <c r="J149" s="230">
        <v>0</v>
      </c>
      <c r="K149" s="230">
        <f t="shared" ref="K149:K212" si="50">IFERROR(I149-J149,I149)</f>
        <v>1161</v>
      </c>
      <c r="L149" s="175">
        <f t="shared" ref="L149:L212" si="51">IFERROR((G149-K149)/G149, " ")</f>
        <v>0.33619210977701541</v>
      </c>
      <c r="M149" s="180">
        <v>1349</v>
      </c>
      <c r="N149" s="176">
        <v>80</v>
      </c>
      <c r="O149" s="99">
        <f t="shared" si="37"/>
        <v>1081</v>
      </c>
      <c r="P149" s="107">
        <f t="shared" si="45"/>
        <v>0.19866567828020756</v>
      </c>
      <c r="Q149" s="285">
        <v>1449</v>
      </c>
      <c r="R149" s="96">
        <v>0</v>
      </c>
      <c r="S149" s="97">
        <f t="shared" si="38"/>
        <v>1161</v>
      </c>
      <c r="T149" s="105">
        <f t="shared" si="46"/>
        <v>0.19875776397515527</v>
      </c>
      <c r="U149" s="69">
        <v>1749</v>
      </c>
      <c r="V149" s="279">
        <f t="shared" si="47"/>
        <v>1574.1</v>
      </c>
      <c r="W149" s="70">
        <v>0</v>
      </c>
      <c r="X149" s="99">
        <f t="shared" si="42"/>
        <v>1161</v>
      </c>
      <c r="Y149" s="107">
        <f t="shared" si="39"/>
        <v>0.26243567753001712</v>
      </c>
      <c r="Z149" s="180">
        <v>1332</v>
      </c>
      <c r="AA149" s="272">
        <f t="shared" si="48"/>
        <v>1198.8</v>
      </c>
      <c r="AB149" s="176">
        <v>175</v>
      </c>
      <c r="AC149" s="97">
        <f t="shared" si="43"/>
        <v>986</v>
      </c>
      <c r="AD149" s="105">
        <f t="shared" si="40"/>
        <v>0.17751084417751081</v>
      </c>
      <c r="AE149" s="180">
        <v>1332</v>
      </c>
      <c r="AF149" s="272">
        <f t="shared" si="49"/>
        <v>1198.8</v>
      </c>
      <c r="AG149" s="176">
        <v>175</v>
      </c>
      <c r="AH149" s="99">
        <f t="shared" si="44"/>
        <v>986</v>
      </c>
      <c r="AI149" s="107">
        <f t="shared" si="41"/>
        <v>0.17751084417751081</v>
      </c>
    </row>
    <row r="150" spans="1:35" s="5" customFormat="1" ht="12.75" customHeight="1">
      <c r="A150" s="216" t="s">
        <v>489</v>
      </c>
      <c r="B150" s="311" t="s">
        <v>63</v>
      </c>
      <c r="C150" s="308"/>
      <c r="D150" s="313">
        <v>0.83</v>
      </c>
      <c r="E150" s="314" t="s">
        <v>490</v>
      </c>
      <c r="F150" s="218">
        <v>934</v>
      </c>
      <c r="G150" s="119">
        <v>849</v>
      </c>
      <c r="H150" s="217">
        <v>749</v>
      </c>
      <c r="I150" s="217">
        <v>672</v>
      </c>
      <c r="J150" s="217">
        <v>18</v>
      </c>
      <c r="K150" s="218">
        <f t="shared" si="50"/>
        <v>654</v>
      </c>
      <c r="L150" s="168">
        <f t="shared" si="51"/>
        <v>0.22968197879858657</v>
      </c>
      <c r="M150" s="229">
        <v>649</v>
      </c>
      <c r="N150" s="261">
        <v>89</v>
      </c>
      <c r="O150" s="147">
        <f t="shared" si="37"/>
        <v>565</v>
      </c>
      <c r="P150" s="249">
        <f t="shared" si="45"/>
        <v>0.12942989214175654</v>
      </c>
      <c r="Q150" s="229">
        <v>749</v>
      </c>
      <c r="R150" s="219">
        <v>0</v>
      </c>
      <c r="S150" s="146">
        <f t="shared" si="38"/>
        <v>654</v>
      </c>
      <c r="T150" s="244">
        <f t="shared" si="46"/>
        <v>0.12683578104138851</v>
      </c>
      <c r="U150" s="220">
        <v>849</v>
      </c>
      <c r="V150" s="281">
        <f t="shared" si="47"/>
        <v>764.1</v>
      </c>
      <c r="W150" s="221">
        <v>0</v>
      </c>
      <c r="X150" s="147">
        <f t="shared" si="42"/>
        <v>654</v>
      </c>
      <c r="Y150" s="249">
        <f t="shared" si="39"/>
        <v>0.14409108755398511</v>
      </c>
      <c r="Z150" s="229">
        <v>699</v>
      </c>
      <c r="AA150" s="278">
        <f t="shared" si="48"/>
        <v>629.1</v>
      </c>
      <c r="AB150" s="261">
        <v>86</v>
      </c>
      <c r="AC150" s="146">
        <f t="shared" si="43"/>
        <v>568</v>
      </c>
      <c r="AD150" s="244">
        <f t="shared" si="40"/>
        <v>9.7122873946908314E-2</v>
      </c>
      <c r="AE150" s="229">
        <v>699</v>
      </c>
      <c r="AF150" s="278">
        <f t="shared" si="49"/>
        <v>629.1</v>
      </c>
      <c r="AG150" s="261">
        <v>86</v>
      </c>
      <c r="AH150" s="147">
        <f t="shared" si="44"/>
        <v>568</v>
      </c>
      <c r="AI150" s="249">
        <f t="shared" si="41"/>
        <v>9.7122873946908314E-2</v>
      </c>
    </row>
    <row r="151" spans="1:35" s="5" customFormat="1" ht="12.75" customHeight="1">
      <c r="A151" s="211" t="s">
        <v>428</v>
      </c>
      <c r="B151" s="322" t="s">
        <v>63</v>
      </c>
      <c r="C151" s="323"/>
      <c r="D151" s="139">
        <v>0.83</v>
      </c>
      <c r="E151" s="294" t="s">
        <v>431</v>
      </c>
      <c r="F151" s="191">
        <v>934</v>
      </c>
      <c r="G151" s="118">
        <v>849</v>
      </c>
      <c r="H151" s="198">
        <v>749</v>
      </c>
      <c r="I151" s="198">
        <v>672</v>
      </c>
      <c r="J151" s="198">
        <v>18</v>
      </c>
      <c r="K151" s="191">
        <f t="shared" si="50"/>
        <v>654</v>
      </c>
      <c r="L151" s="192">
        <f t="shared" si="51"/>
        <v>0.22968197879858657</v>
      </c>
      <c r="M151" s="199">
        <v>649</v>
      </c>
      <c r="N151" s="200">
        <v>89</v>
      </c>
      <c r="O151" s="184">
        <f t="shared" si="37"/>
        <v>565</v>
      </c>
      <c r="P151" s="185">
        <f t="shared" si="45"/>
        <v>0.12942989214175654</v>
      </c>
      <c r="Q151" s="358">
        <v>749</v>
      </c>
      <c r="R151" s="340">
        <v>0</v>
      </c>
      <c r="S151" s="195">
        <f t="shared" si="38"/>
        <v>654</v>
      </c>
      <c r="T151" s="205">
        <f t="shared" si="46"/>
        <v>0.12683578104138851</v>
      </c>
      <c r="U151" s="196">
        <v>849</v>
      </c>
      <c r="V151" s="346">
        <f t="shared" si="47"/>
        <v>764.1</v>
      </c>
      <c r="W151" s="336">
        <v>0</v>
      </c>
      <c r="X151" s="337">
        <f t="shared" si="42"/>
        <v>654</v>
      </c>
      <c r="Y151" s="338">
        <f t="shared" si="39"/>
        <v>0.14409108755398511</v>
      </c>
      <c r="Z151" s="199">
        <v>699</v>
      </c>
      <c r="AA151" s="344">
        <f t="shared" si="48"/>
        <v>629.1</v>
      </c>
      <c r="AB151" s="345">
        <v>86</v>
      </c>
      <c r="AC151" s="341">
        <f t="shared" si="43"/>
        <v>568</v>
      </c>
      <c r="AD151" s="342">
        <f t="shared" si="40"/>
        <v>9.7122873946908314E-2</v>
      </c>
      <c r="AE151" s="199">
        <v>699</v>
      </c>
      <c r="AF151" s="344">
        <f t="shared" si="49"/>
        <v>629.1</v>
      </c>
      <c r="AG151" s="345">
        <v>86</v>
      </c>
      <c r="AH151" s="337">
        <f t="shared" si="44"/>
        <v>568</v>
      </c>
      <c r="AI151" s="338">
        <f t="shared" si="41"/>
        <v>9.7122873946908314E-2</v>
      </c>
    </row>
    <row r="152" spans="1:35" s="5" customFormat="1" ht="12.75" customHeight="1">
      <c r="A152" s="263" t="s">
        <v>429</v>
      </c>
      <c r="B152" s="322" t="s">
        <v>63</v>
      </c>
      <c r="C152" s="323"/>
      <c r="D152" s="139">
        <v>1.1100000000000001</v>
      </c>
      <c r="E152" s="294" t="s">
        <v>432</v>
      </c>
      <c r="F152" s="191">
        <v>934</v>
      </c>
      <c r="G152" s="118">
        <v>849</v>
      </c>
      <c r="H152" s="198">
        <v>749</v>
      </c>
      <c r="I152" s="198">
        <v>672</v>
      </c>
      <c r="J152" s="198">
        <v>18</v>
      </c>
      <c r="K152" s="191">
        <f t="shared" si="50"/>
        <v>654</v>
      </c>
      <c r="L152" s="192">
        <f t="shared" si="51"/>
        <v>0.22968197879858657</v>
      </c>
      <c r="M152" s="199">
        <v>649</v>
      </c>
      <c r="N152" s="200">
        <v>89</v>
      </c>
      <c r="O152" s="184">
        <f t="shared" si="37"/>
        <v>565</v>
      </c>
      <c r="P152" s="185">
        <f t="shared" si="45"/>
        <v>0.12942989214175654</v>
      </c>
      <c r="Q152" s="358">
        <v>749</v>
      </c>
      <c r="R152" s="340">
        <v>0</v>
      </c>
      <c r="S152" s="195">
        <f t="shared" si="38"/>
        <v>654</v>
      </c>
      <c r="T152" s="205">
        <f t="shared" si="46"/>
        <v>0.12683578104138851</v>
      </c>
      <c r="U152" s="196">
        <v>849</v>
      </c>
      <c r="V152" s="346">
        <f t="shared" si="47"/>
        <v>764.1</v>
      </c>
      <c r="W152" s="336">
        <v>0</v>
      </c>
      <c r="X152" s="337">
        <f t="shared" si="42"/>
        <v>654</v>
      </c>
      <c r="Y152" s="338">
        <f t="shared" si="39"/>
        <v>0.14409108755398511</v>
      </c>
      <c r="Z152" s="199">
        <v>699</v>
      </c>
      <c r="AA152" s="344">
        <f t="shared" si="48"/>
        <v>629.1</v>
      </c>
      <c r="AB152" s="345">
        <v>86</v>
      </c>
      <c r="AC152" s="341">
        <f t="shared" si="43"/>
        <v>568</v>
      </c>
      <c r="AD152" s="342">
        <f t="shared" si="40"/>
        <v>9.7122873946908314E-2</v>
      </c>
      <c r="AE152" s="199">
        <v>699</v>
      </c>
      <c r="AF152" s="344">
        <f t="shared" si="49"/>
        <v>629.1</v>
      </c>
      <c r="AG152" s="345">
        <v>86</v>
      </c>
      <c r="AH152" s="337">
        <f t="shared" si="44"/>
        <v>568</v>
      </c>
      <c r="AI152" s="338">
        <f t="shared" si="41"/>
        <v>9.7122873946908314E-2</v>
      </c>
    </row>
    <row r="153" spans="1:35" s="5" customFormat="1" ht="12.75" customHeight="1">
      <c r="A153" s="263" t="s">
        <v>430</v>
      </c>
      <c r="B153" s="322" t="s">
        <v>63</v>
      </c>
      <c r="C153" s="323"/>
      <c r="D153" s="139">
        <v>1.1100000000000001</v>
      </c>
      <c r="E153" s="294" t="s">
        <v>433</v>
      </c>
      <c r="F153" s="191">
        <v>1044</v>
      </c>
      <c r="G153" s="118">
        <v>949</v>
      </c>
      <c r="H153" s="198">
        <v>849</v>
      </c>
      <c r="I153" s="198">
        <v>762</v>
      </c>
      <c r="J153" s="198">
        <v>19</v>
      </c>
      <c r="K153" s="191">
        <f t="shared" si="50"/>
        <v>743</v>
      </c>
      <c r="L153" s="192">
        <f t="shared" si="51"/>
        <v>0.21707060063224448</v>
      </c>
      <c r="M153" s="199">
        <v>749</v>
      </c>
      <c r="N153" s="200">
        <v>89</v>
      </c>
      <c r="O153" s="184">
        <f t="shared" si="37"/>
        <v>654</v>
      </c>
      <c r="P153" s="185">
        <f t="shared" si="45"/>
        <v>0.12683578104138851</v>
      </c>
      <c r="Q153" s="358">
        <v>849</v>
      </c>
      <c r="R153" s="340">
        <v>0</v>
      </c>
      <c r="S153" s="195">
        <f t="shared" si="38"/>
        <v>743</v>
      </c>
      <c r="T153" s="205">
        <f t="shared" si="46"/>
        <v>0.1248527679623086</v>
      </c>
      <c r="U153" s="196">
        <v>949</v>
      </c>
      <c r="V153" s="346">
        <f t="shared" si="47"/>
        <v>854.1</v>
      </c>
      <c r="W153" s="336">
        <v>0</v>
      </c>
      <c r="X153" s="337">
        <f t="shared" si="42"/>
        <v>743</v>
      </c>
      <c r="Y153" s="338">
        <f t="shared" si="39"/>
        <v>0.13007844514693831</v>
      </c>
      <c r="Z153" s="199">
        <v>810</v>
      </c>
      <c r="AA153" s="344">
        <f t="shared" si="48"/>
        <v>729</v>
      </c>
      <c r="AB153" s="345">
        <v>83</v>
      </c>
      <c r="AC153" s="341">
        <f t="shared" si="43"/>
        <v>660</v>
      </c>
      <c r="AD153" s="342">
        <f t="shared" si="40"/>
        <v>9.4650205761316872E-2</v>
      </c>
      <c r="AE153" s="199">
        <v>810</v>
      </c>
      <c r="AF153" s="344">
        <f t="shared" si="49"/>
        <v>729</v>
      </c>
      <c r="AG153" s="345">
        <v>83</v>
      </c>
      <c r="AH153" s="337">
        <f t="shared" si="44"/>
        <v>660</v>
      </c>
      <c r="AI153" s="338">
        <f t="shared" si="41"/>
        <v>9.4650205761316872E-2</v>
      </c>
    </row>
    <row r="154" spans="1:35" s="5" customFormat="1" ht="12.75" customHeight="1">
      <c r="A154" s="209" t="s">
        <v>114</v>
      </c>
      <c r="B154" s="137" t="s">
        <v>63</v>
      </c>
      <c r="C154" s="307"/>
      <c r="D154" s="139">
        <v>0.83</v>
      </c>
      <c r="E154" s="140" t="s">
        <v>180</v>
      </c>
      <c r="F154" s="154">
        <v>934</v>
      </c>
      <c r="G154" s="118">
        <v>849</v>
      </c>
      <c r="H154" s="110">
        <v>0</v>
      </c>
      <c r="I154" s="110">
        <v>678</v>
      </c>
      <c r="J154" s="110">
        <v>0</v>
      </c>
      <c r="K154" s="154">
        <f t="shared" si="50"/>
        <v>678</v>
      </c>
      <c r="L154" s="164">
        <f t="shared" si="51"/>
        <v>0.20141342756183744</v>
      </c>
      <c r="M154" s="62">
        <v>849</v>
      </c>
      <c r="N154" s="63">
        <v>0</v>
      </c>
      <c r="O154" s="64">
        <f t="shared" si="37"/>
        <v>678</v>
      </c>
      <c r="P154" s="17">
        <f t="shared" si="45"/>
        <v>0.20141342756183744</v>
      </c>
      <c r="Q154" s="59">
        <v>849</v>
      </c>
      <c r="R154" s="60">
        <v>0</v>
      </c>
      <c r="S154" s="61">
        <f t="shared" si="38"/>
        <v>678</v>
      </c>
      <c r="T154" s="15">
        <f t="shared" si="46"/>
        <v>0.20141342756183744</v>
      </c>
      <c r="U154" s="62">
        <v>849</v>
      </c>
      <c r="V154" s="275">
        <f t="shared" si="47"/>
        <v>764.1</v>
      </c>
      <c r="W154" s="63">
        <v>0</v>
      </c>
      <c r="X154" s="64">
        <f t="shared" si="42"/>
        <v>678</v>
      </c>
      <c r="Y154" s="17">
        <f t="shared" si="39"/>
        <v>0.11268158617981942</v>
      </c>
      <c r="Z154" s="59">
        <v>849</v>
      </c>
      <c r="AA154" s="256">
        <f t="shared" si="48"/>
        <v>764.1</v>
      </c>
      <c r="AB154" s="60">
        <v>0</v>
      </c>
      <c r="AC154" s="61">
        <f t="shared" si="43"/>
        <v>678</v>
      </c>
      <c r="AD154" s="15">
        <f t="shared" si="40"/>
        <v>0.11268158617981942</v>
      </c>
      <c r="AE154" s="62">
        <v>849</v>
      </c>
      <c r="AF154" s="275">
        <f t="shared" si="49"/>
        <v>764.1</v>
      </c>
      <c r="AG154" s="63">
        <v>0</v>
      </c>
      <c r="AH154" s="64">
        <f t="shared" si="44"/>
        <v>678</v>
      </c>
      <c r="AI154" s="17">
        <f t="shared" si="41"/>
        <v>0.11268158617981942</v>
      </c>
    </row>
    <row r="155" spans="1:35" s="5" customFormat="1" ht="12.75" customHeight="1">
      <c r="A155" s="212" t="s">
        <v>118</v>
      </c>
      <c r="B155" s="137" t="s">
        <v>63</v>
      </c>
      <c r="C155" s="307"/>
      <c r="D155" s="139">
        <v>1.1100000000000001</v>
      </c>
      <c r="E155" s="140" t="s">
        <v>181</v>
      </c>
      <c r="F155" s="154">
        <v>934</v>
      </c>
      <c r="G155" s="118">
        <v>849</v>
      </c>
      <c r="H155" s="110">
        <v>0</v>
      </c>
      <c r="I155" s="110">
        <v>678</v>
      </c>
      <c r="J155" s="110">
        <v>0</v>
      </c>
      <c r="K155" s="154">
        <f t="shared" si="50"/>
        <v>678</v>
      </c>
      <c r="L155" s="164">
        <f t="shared" si="51"/>
        <v>0.20141342756183744</v>
      </c>
      <c r="M155" s="62">
        <v>849</v>
      </c>
      <c r="N155" s="63">
        <v>0</v>
      </c>
      <c r="O155" s="64">
        <f t="shared" si="37"/>
        <v>678</v>
      </c>
      <c r="P155" s="17">
        <f t="shared" si="45"/>
        <v>0.20141342756183744</v>
      </c>
      <c r="Q155" s="59">
        <v>849</v>
      </c>
      <c r="R155" s="60">
        <v>0</v>
      </c>
      <c r="S155" s="61">
        <f t="shared" si="38"/>
        <v>678</v>
      </c>
      <c r="T155" s="15">
        <f t="shared" si="46"/>
        <v>0.20141342756183744</v>
      </c>
      <c r="U155" s="62">
        <v>849</v>
      </c>
      <c r="V155" s="275">
        <f t="shared" si="47"/>
        <v>764.1</v>
      </c>
      <c r="W155" s="63">
        <v>0</v>
      </c>
      <c r="X155" s="64">
        <f t="shared" si="42"/>
        <v>678</v>
      </c>
      <c r="Y155" s="17">
        <f t="shared" si="39"/>
        <v>0.11268158617981942</v>
      </c>
      <c r="Z155" s="59">
        <v>849</v>
      </c>
      <c r="AA155" s="256">
        <f t="shared" si="48"/>
        <v>764.1</v>
      </c>
      <c r="AB155" s="60">
        <v>0</v>
      </c>
      <c r="AC155" s="61">
        <f t="shared" si="43"/>
        <v>678</v>
      </c>
      <c r="AD155" s="15">
        <f t="shared" si="40"/>
        <v>0.11268158617981942</v>
      </c>
      <c r="AE155" s="62">
        <v>849</v>
      </c>
      <c r="AF155" s="275">
        <f t="shared" si="49"/>
        <v>764.1</v>
      </c>
      <c r="AG155" s="63">
        <v>0</v>
      </c>
      <c r="AH155" s="64">
        <f t="shared" si="44"/>
        <v>678</v>
      </c>
      <c r="AI155" s="17">
        <f t="shared" si="41"/>
        <v>0.11268158617981942</v>
      </c>
    </row>
    <row r="156" spans="1:35" s="5" customFormat="1" ht="12.75" customHeight="1">
      <c r="A156" s="212" t="s">
        <v>119</v>
      </c>
      <c r="B156" s="137" t="s">
        <v>63</v>
      </c>
      <c r="C156" s="307"/>
      <c r="D156" s="139">
        <v>1.1100000000000001</v>
      </c>
      <c r="E156" s="140" t="s">
        <v>182</v>
      </c>
      <c r="F156" s="154">
        <v>1044</v>
      </c>
      <c r="G156" s="118">
        <v>949</v>
      </c>
      <c r="H156" s="110">
        <v>0</v>
      </c>
      <c r="I156" s="110">
        <v>758</v>
      </c>
      <c r="J156" s="110">
        <v>0</v>
      </c>
      <c r="K156" s="154">
        <f t="shared" si="50"/>
        <v>758</v>
      </c>
      <c r="L156" s="164">
        <f t="shared" si="51"/>
        <v>0.20126448893572182</v>
      </c>
      <c r="M156" s="62">
        <v>949</v>
      </c>
      <c r="N156" s="63">
        <v>0</v>
      </c>
      <c r="O156" s="64">
        <f t="shared" si="37"/>
        <v>758</v>
      </c>
      <c r="P156" s="17">
        <f t="shared" si="45"/>
        <v>0.20126448893572182</v>
      </c>
      <c r="Q156" s="59">
        <v>949</v>
      </c>
      <c r="R156" s="60">
        <v>0</v>
      </c>
      <c r="S156" s="61">
        <f t="shared" si="38"/>
        <v>758</v>
      </c>
      <c r="T156" s="15">
        <f t="shared" si="46"/>
        <v>0.20126448893572182</v>
      </c>
      <c r="U156" s="62">
        <v>949</v>
      </c>
      <c r="V156" s="275">
        <f t="shared" si="47"/>
        <v>854.1</v>
      </c>
      <c r="W156" s="63">
        <v>0</v>
      </c>
      <c r="X156" s="64">
        <f t="shared" si="42"/>
        <v>758</v>
      </c>
      <c r="Y156" s="17">
        <f t="shared" si="39"/>
        <v>0.1125160988174687</v>
      </c>
      <c r="Z156" s="59">
        <v>949</v>
      </c>
      <c r="AA156" s="256">
        <f t="shared" si="48"/>
        <v>854.1</v>
      </c>
      <c r="AB156" s="60">
        <v>0</v>
      </c>
      <c r="AC156" s="61">
        <f t="shared" si="43"/>
        <v>758</v>
      </c>
      <c r="AD156" s="15">
        <f t="shared" si="40"/>
        <v>0.1125160988174687</v>
      </c>
      <c r="AE156" s="62">
        <v>949</v>
      </c>
      <c r="AF156" s="275">
        <f t="shared" si="49"/>
        <v>854.1</v>
      </c>
      <c r="AG156" s="63">
        <v>0</v>
      </c>
      <c r="AH156" s="64">
        <f t="shared" si="44"/>
        <v>758</v>
      </c>
      <c r="AI156" s="17">
        <f t="shared" si="41"/>
        <v>0.1125160988174687</v>
      </c>
    </row>
    <row r="157" spans="1:35" s="5" customFormat="1" ht="12.75" customHeight="1">
      <c r="A157" s="209" t="s">
        <v>529</v>
      </c>
      <c r="B157" s="137" t="s">
        <v>63</v>
      </c>
      <c r="C157" s="292" t="s">
        <v>5</v>
      </c>
      <c r="D157" s="139">
        <v>0.83</v>
      </c>
      <c r="E157" s="140" t="s">
        <v>530</v>
      </c>
      <c r="F157" s="154">
        <v>1044</v>
      </c>
      <c r="G157" s="118">
        <v>949</v>
      </c>
      <c r="H157" s="110">
        <v>849</v>
      </c>
      <c r="I157" s="110">
        <v>721</v>
      </c>
      <c r="J157" s="110">
        <v>9</v>
      </c>
      <c r="K157" s="154">
        <f t="shared" si="50"/>
        <v>712</v>
      </c>
      <c r="L157" s="164">
        <f t="shared" si="51"/>
        <v>0.24973656480505796</v>
      </c>
      <c r="M157" s="181">
        <v>749</v>
      </c>
      <c r="N157" s="178">
        <v>85</v>
      </c>
      <c r="O157" s="64">
        <f t="shared" si="37"/>
        <v>627</v>
      </c>
      <c r="P157" s="17">
        <f t="shared" si="45"/>
        <v>0.16288384512683579</v>
      </c>
      <c r="Q157" s="181">
        <v>849</v>
      </c>
      <c r="R157" s="60">
        <v>0</v>
      </c>
      <c r="S157" s="61">
        <f t="shared" si="38"/>
        <v>712</v>
      </c>
      <c r="T157" s="15">
        <f t="shared" si="46"/>
        <v>0.16136631330977622</v>
      </c>
      <c r="U157" s="62">
        <v>949</v>
      </c>
      <c r="V157" s="275">
        <f t="shared" si="47"/>
        <v>854.1</v>
      </c>
      <c r="W157" s="63">
        <v>0</v>
      </c>
      <c r="X157" s="64">
        <f t="shared" si="42"/>
        <v>712</v>
      </c>
      <c r="Y157" s="17">
        <f t="shared" si="39"/>
        <v>0.16637396089450887</v>
      </c>
      <c r="Z157" s="181">
        <v>777</v>
      </c>
      <c r="AA157" s="269">
        <f t="shared" si="48"/>
        <v>699.3</v>
      </c>
      <c r="AB157" s="178">
        <v>107</v>
      </c>
      <c r="AC157" s="61">
        <f t="shared" si="43"/>
        <v>605</v>
      </c>
      <c r="AD157" s="15">
        <f t="shared" si="40"/>
        <v>0.1348491348491348</v>
      </c>
      <c r="AE157" s="181">
        <v>777</v>
      </c>
      <c r="AF157" s="269">
        <f t="shared" si="49"/>
        <v>699.3</v>
      </c>
      <c r="AG157" s="178">
        <v>107</v>
      </c>
      <c r="AH157" s="64">
        <f t="shared" si="44"/>
        <v>605</v>
      </c>
      <c r="AI157" s="17">
        <f t="shared" si="41"/>
        <v>0.1348491348491348</v>
      </c>
    </row>
    <row r="158" spans="1:35" s="5" customFormat="1" ht="12.75" customHeight="1">
      <c r="A158" s="209" t="s">
        <v>469</v>
      </c>
      <c r="B158" s="137" t="s">
        <v>63</v>
      </c>
      <c r="C158" s="292"/>
      <c r="D158" s="139">
        <v>0.83</v>
      </c>
      <c r="E158" s="140" t="s">
        <v>472</v>
      </c>
      <c r="F158" s="154">
        <v>1044</v>
      </c>
      <c r="G158" s="118">
        <v>949</v>
      </c>
      <c r="H158" s="110">
        <v>849</v>
      </c>
      <c r="I158" s="110">
        <v>721</v>
      </c>
      <c r="J158" s="110">
        <v>9</v>
      </c>
      <c r="K158" s="154">
        <f t="shared" si="50"/>
        <v>712</v>
      </c>
      <c r="L158" s="164">
        <f t="shared" si="51"/>
        <v>0.24973656480505796</v>
      </c>
      <c r="M158" s="181">
        <v>749</v>
      </c>
      <c r="N158" s="178">
        <v>85</v>
      </c>
      <c r="O158" s="64">
        <f t="shared" si="37"/>
        <v>627</v>
      </c>
      <c r="P158" s="17">
        <f t="shared" si="45"/>
        <v>0.16288384512683579</v>
      </c>
      <c r="Q158" s="181">
        <v>849</v>
      </c>
      <c r="R158" s="60">
        <v>0</v>
      </c>
      <c r="S158" s="61">
        <f t="shared" si="38"/>
        <v>712</v>
      </c>
      <c r="T158" s="15">
        <f t="shared" si="46"/>
        <v>0.16136631330977622</v>
      </c>
      <c r="U158" s="62">
        <v>949</v>
      </c>
      <c r="V158" s="275">
        <f t="shared" si="47"/>
        <v>854.1</v>
      </c>
      <c r="W158" s="63">
        <v>0</v>
      </c>
      <c r="X158" s="64">
        <f t="shared" si="42"/>
        <v>712</v>
      </c>
      <c r="Y158" s="17">
        <f t="shared" si="39"/>
        <v>0.16637396089450887</v>
      </c>
      <c r="Z158" s="181">
        <v>777</v>
      </c>
      <c r="AA158" s="269">
        <f t="shared" si="48"/>
        <v>699.3</v>
      </c>
      <c r="AB158" s="178">
        <v>107</v>
      </c>
      <c r="AC158" s="61">
        <f t="shared" si="43"/>
        <v>605</v>
      </c>
      <c r="AD158" s="15">
        <f t="shared" si="40"/>
        <v>0.1348491348491348</v>
      </c>
      <c r="AE158" s="181">
        <v>777</v>
      </c>
      <c r="AF158" s="269">
        <f t="shared" si="49"/>
        <v>699.3</v>
      </c>
      <c r="AG158" s="178">
        <v>107</v>
      </c>
      <c r="AH158" s="64">
        <f t="shared" si="44"/>
        <v>605</v>
      </c>
      <c r="AI158" s="17">
        <f t="shared" si="41"/>
        <v>0.1348491348491348</v>
      </c>
    </row>
    <row r="159" spans="1:35" s="5" customFormat="1" ht="12.75" customHeight="1">
      <c r="A159" s="212" t="s">
        <v>470</v>
      </c>
      <c r="B159" s="137" t="s">
        <v>63</v>
      </c>
      <c r="C159" s="292"/>
      <c r="D159" s="139">
        <v>1.1100000000000001</v>
      </c>
      <c r="E159" s="140" t="s">
        <v>473</v>
      </c>
      <c r="F159" s="154">
        <v>1044</v>
      </c>
      <c r="G159" s="118">
        <v>949</v>
      </c>
      <c r="H159" s="110">
        <v>849</v>
      </c>
      <c r="I159" s="110">
        <v>721</v>
      </c>
      <c r="J159" s="110">
        <v>9</v>
      </c>
      <c r="K159" s="154">
        <f t="shared" si="50"/>
        <v>712</v>
      </c>
      <c r="L159" s="164">
        <f t="shared" si="51"/>
        <v>0.24973656480505796</v>
      </c>
      <c r="M159" s="181">
        <v>749</v>
      </c>
      <c r="N159" s="178">
        <v>85</v>
      </c>
      <c r="O159" s="64">
        <f t="shared" si="37"/>
        <v>627</v>
      </c>
      <c r="P159" s="17">
        <f t="shared" si="45"/>
        <v>0.16288384512683579</v>
      </c>
      <c r="Q159" s="181">
        <v>849</v>
      </c>
      <c r="R159" s="60">
        <v>0</v>
      </c>
      <c r="S159" s="61">
        <f t="shared" si="38"/>
        <v>712</v>
      </c>
      <c r="T159" s="15">
        <f t="shared" si="46"/>
        <v>0.16136631330977622</v>
      </c>
      <c r="U159" s="62">
        <v>949</v>
      </c>
      <c r="V159" s="275">
        <f t="shared" si="47"/>
        <v>854.1</v>
      </c>
      <c r="W159" s="63">
        <v>0</v>
      </c>
      <c r="X159" s="64">
        <f t="shared" si="42"/>
        <v>712</v>
      </c>
      <c r="Y159" s="17">
        <f t="shared" si="39"/>
        <v>0.16637396089450887</v>
      </c>
      <c r="Z159" s="181">
        <v>777</v>
      </c>
      <c r="AA159" s="269">
        <f t="shared" si="48"/>
        <v>699.3</v>
      </c>
      <c r="AB159" s="178">
        <v>107</v>
      </c>
      <c r="AC159" s="61">
        <f t="shared" si="43"/>
        <v>605</v>
      </c>
      <c r="AD159" s="15">
        <f t="shared" si="40"/>
        <v>0.1348491348491348</v>
      </c>
      <c r="AE159" s="181">
        <v>777</v>
      </c>
      <c r="AF159" s="269">
        <f t="shared" si="49"/>
        <v>699.3</v>
      </c>
      <c r="AG159" s="178">
        <v>107</v>
      </c>
      <c r="AH159" s="64">
        <f t="shared" si="44"/>
        <v>605</v>
      </c>
      <c r="AI159" s="17">
        <f t="shared" si="41"/>
        <v>0.1348491348491348</v>
      </c>
    </row>
    <row r="160" spans="1:35" s="5" customFormat="1" ht="12.75" customHeight="1">
      <c r="A160" s="212" t="s">
        <v>471</v>
      </c>
      <c r="B160" s="137" t="s">
        <v>63</v>
      </c>
      <c r="C160" s="292"/>
      <c r="D160" s="139">
        <v>1.1100000000000001</v>
      </c>
      <c r="E160" s="140" t="s">
        <v>474</v>
      </c>
      <c r="F160" s="154">
        <v>1154</v>
      </c>
      <c r="G160" s="118">
        <v>1049</v>
      </c>
      <c r="H160" s="110">
        <v>949</v>
      </c>
      <c r="I160" s="110">
        <v>806</v>
      </c>
      <c r="J160" s="110">
        <v>10</v>
      </c>
      <c r="K160" s="154">
        <f t="shared" si="50"/>
        <v>796</v>
      </c>
      <c r="L160" s="164">
        <f t="shared" si="51"/>
        <v>0.24118207816968543</v>
      </c>
      <c r="M160" s="181">
        <v>849</v>
      </c>
      <c r="N160" s="178">
        <v>85</v>
      </c>
      <c r="O160" s="64">
        <f t="shared" si="37"/>
        <v>711</v>
      </c>
      <c r="P160" s="17">
        <f t="shared" si="45"/>
        <v>0.16254416961130741</v>
      </c>
      <c r="Q160" s="181">
        <v>949</v>
      </c>
      <c r="R160" s="60">
        <v>0</v>
      </c>
      <c r="S160" s="61">
        <f t="shared" si="38"/>
        <v>796</v>
      </c>
      <c r="T160" s="15">
        <f t="shared" si="46"/>
        <v>0.16122233930453109</v>
      </c>
      <c r="U160" s="62">
        <v>1049</v>
      </c>
      <c r="V160" s="275">
        <f t="shared" si="47"/>
        <v>944.1</v>
      </c>
      <c r="W160" s="63">
        <v>0</v>
      </c>
      <c r="X160" s="64">
        <f t="shared" si="42"/>
        <v>796</v>
      </c>
      <c r="Y160" s="17">
        <f t="shared" si="39"/>
        <v>0.15686897574409492</v>
      </c>
      <c r="Z160" s="181">
        <v>888</v>
      </c>
      <c r="AA160" s="269">
        <f t="shared" si="48"/>
        <v>799.2</v>
      </c>
      <c r="AB160" s="178">
        <v>104</v>
      </c>
      <c r="AC160" s="61">
        <f t="shared" si="43"/>
        <v>692</v>
      </c>
      <c r="AD160" s="15">
        <f t="shared" si="40"/>
        <v>0.13413413413413419</v>
      </c>
      <c r="AE160" s="181">
        <v>888</v>
      </c>
      <c r="AF160" s="269">
        <f t="shared" si="49"/>
        <v>799.2</v>
      </c>
      <c r="AG160" s="178">
        <v>104</v>
      </c>
      <c r="AH160" s="64">
        <f t="shared" si="44"/>
        <v>692</v>
      </c>
      <c r="AI160" s="17">
        <f t="shared" si="41"/>
        <v>0.13413413413413419</v>
      </c>
    </row>
    <row r="161" spans="1:35" s="5" customFormat="1" ht="12.75" customHeight="1">
      <c r="A161" s="209" t="s">
        <v>339</v>
      </c>
      <c r="B161" s="137" t="s">
        <v>63</v>
      </c>
      <c r="C161" s="307"/>
      <c r="D161" s="139">
        <v>0.83</v>
      </c>
      <c r="E161" s="140" t="s">
        <v>341</v>
      </c>
      <c r="F161" s="154">
        <v>1264</v>
      </c>
      <c r="G161" s="118">
        <v>1149</v>
      </c>
      <c r="H161" s="110">
        <v>1049</v>
      </c>
      <c r="I161" s="110">
        <v>884</v>
      </c>
      <c r="J161" s="110">
        <v>34</v>
      </c>
      <c r="K161" s="154">
        <f t="shared" si="50"/>
        <v>850</v>
      </c>
      <c r="L161" s="164">
        <f t="shared" si="51"/>
        <v>0.26022628372497825</v>
      </c>
      <c r="M161" s="62">
        <v>1149</v>
      </c>
      <c r="N161" s="63">
        <v>0</v>
      </c>
      <c r="O161" s="64">
        <f t="shared" si="37"/>
        <v>850</v>
      </c>
      <c r="P161" s="17">
        <f t="shared" si="45"/>
        <v>0.26022628372497825</v>
      </c>
      <c r="Q161" s="59">
        <v>1149</v>
      </c>
      <c r="R161" s="60">
        <v>0</v>
      </c>
      <c r="S161" s="61">
        <f t="shared" si="38"/>
        <v>850</v>
      </c>
      <c r="T161" s="15">
        <f t="shared" si="46"/>
        <v>0.26022628372497825</v>
      </c>
      <c r="U161" s="62">
        <v>1149</v>
      </c>
      <c r="V161" s="275">
        <f t="shared" si="47"/>
        <v>1034.0999999999999</v>
      </c>
      <c r="W161" s="63">
        <v>0</v>
      </c>
      <c r="X161" s="64">
        <f t="shared" si="42"/>
        <v>850</v>
      </c>
      <c r="Y161" s="17">
        <f t="shared" si="39"/>
        <v>0.17802920413886464</v>
      </c>
      <c r="Z161" s="59">
        <v>1149</v>
      </c>
      <c r="AA161" s="256">
        <f t="shared" si="48"/>
        <v>1034.0999999999999</v>
      </c>
      <c r="AB161" s="60">
        <v>0</v>
      </c>
      <c r="AC161" s="61">
        <f t="shared" si="43"/>
        <v>850</v>
      </c>
      <c r="AD161" s="15">
        <f t="shared" si="40"/>
        <v>0.17802920413886464</v>
      </c>
      <c r="AE161" s="62">
        <v>1149</v>
      </c>
      <c r="AF161" s="275">
        <f t="shared" si="49"/>
        <v>1034.0999999999999</v>
      </c>
      <c r="AG161" s="63">
        <v>0</v>
      </c>
      <c r="AH161" s="64">
        <f t="shared" si="44"/>
        <v>850</v>
      </c>
      <c r="AI161" s="17">
        <f t="shared" si="41"/>
        <v>0.17802920413886464</v>
      </c>
    </row>
    <row r="162" spans="1:35" s="5" customFormat="1" ht="12.75" customHeight="1">
      <c r="A162" s="209" t="s">
        <v>340</v>
      </c>
      <c r="B162" s="137" t="s">
        <v>63</v>
      </c>
      <c r="C162" s="307"/>
      <c r="D162" s="139">
        <v>0.83</v>
      </c>
      <c r="E162" s="140" t="s">
        <v>341</v>
      </c>
      <c r="F162" s="154">
        <v>1154</v>
      </c>
      <c r="G162" s="118">
        <v>1049</v>
      </c>
      <c r="H162" s="110">
        <v>949</v>
      </c>
      <c r="I162" s="110">
        <v>801</v>
      </c>
      <c r="J162" s="110">
        <v>28</v>
      </c>
      <c r="K162" s="154">
        <f t="shared" si="50"/>
        <v>773</v>
      </c>
      <c r="L162" s="164">
        <f t="shared" si="51"/>
        <v>0.26310772163965679</v>
      </c>
      <c r="M162" s="62">
        <v>1049</v>
      </c>
      <c r="N162" s="63">
        <v>0</v>
      </c>
      <c r="O162" s="64">
        <f t="shared" si="37"/>
        <v>773</v>
      </c>
      <c r="P162" s="17">
        <f t="shared" si="45"/>
        <v>0.26310772163965679</v>
      </c>
      <c r="Q162" s="59">
        <v>1049</v>
      </c>
      <c r="R162" s="60">
        <v>0</v>
      </c>
      <c r="S162" s="61">
        <f t="shared" si="38"/>
        <v>773</v>
      </c>
      <c r="T162" s="15">
        <f t="shared" si="46"/>
        <v>0.26310772163965679</v>
      </c>
      <c r="U162" s="62">
        <v>1049</v>
      </c>
      <c r="V162" s="275">
        <f t="shared" si="47"/>
        <v>944.1</v>
      </c>
      <c r="W162" s="63">
        <v>0</v>
      </c>
      <c r="X162" s="64">
        <f t="shared" si="42"/>
        <v>773</v>
      </c>
      <c r="Y162" s="17">
        <f t="shared" si="39"/>
        <v>0.18123080182184093</v>
      </c>
      <c r="Z162" s="59">
        <v>1049</v>
      </c>
      <c r="AA162" s="256">
        <f t="shared" si="48"/>
        <v>944.1</v>
      </c>
      <c r="AB162" s="60">
        <v>0</v>
      </c>
      <c r="AC162" s="61">
        <f t="shared" si="43"/>
        <v>773</v>
      </c>
      <c r="AD162" s="15">
        <f t="shared" si="40"/>
        <v>0.18123080182184093</v>
      </c>
      <c r="AE162" s="62">
        <v>1049</v>
      </c>
      <c r="AF162" s="275">
        <f t="shared" si="49"/>
        <v>944.1</v>
      </c>
      <c r="AG162" s="63">
        <v>0</v>
      </c>
      <c r="AH162" s="64">
        <f t="shared" si="44"/>
        <v>773</v>
      </c>
      <c r="AI162" s="17">
        <f t="shared" si="41"/>
        <v>0.18123080182184093</v>
      </c>
    </row>
    <row r="163" spans="1:35" s="5" customFormat="1" ht="12.75" customHeight="1">
      <c r="A163" s="209" t="s">
        <v>115</v>
      </c>
      <c r="B163" s="137" t="s">
        <v>63</v>
      </c>
      <c r="C163" s="307"/>
      <c r="D163" s="139">
        <v>0.83</v>
      </c>
      <c r="E163" s="140" t="s">
        <v>251</v>
      </c>
      <c r="F163" s="154">
        <v>1264</v>
      </c>
      <c r="G163" s="118">
        <v>1149</v>
      </c>
      <c r="H163" s="110">
        <v>1049</v>
      </c>
      <c r="I163" s="110">
        <v>884</v>
      </c>
      <c r="J163" s="110">
        <v>34</v>
      </c>
      <c r="K163" s="154">
        <f t="shared" si="50"/>
        <v>850</v>
      </c>
      <c r="L163" s="164">
        <f t="shared" si="51"/>
        <v>0.26022628372497825</v>
      </c>
      <c r="M163" s="62">
        <v>1149</v>
      </c>
      <c r="N163" s="63">
        <v>0</v>
      </c>
      <c r="O163" s="64">
        <f t="shared" si="37"/>
        <v>850</v>
      </c>
      <c r="P163" s="17">
        <f t="shared" si="45"/>
        <v>0.26022628372497825</v>
      </c>
      <c r="Q163" s="59">
        <v>1149</v>
      </c>
      <c r="R163" s="60">
        <v>0</v>
      </c>
      <c r="S163" s="61">
        <f t="shared" si="38"/>
        <v>850</v>
      </c>
      <c r="T163" s="15">
        <f t="shared" si="46"/>
        <v>0.26022628372497825</v>
      </c>
      <c r="U163" s="62">
        <v>1149</v>
      </c>
      <c r="V163" s="275">
        <f t="shared" si="47"/>
        <v>1034.0999999999999</v>
      </c>
      <c r="W163" s="63">
        <v>0</v>
      </c>
      <c r="X163" s="64">
        <f t="shared" si="42"/>
        <v>850</v>
      </c>
      <c r="Y163" s="17">
        <f t="shared" si="39"/>
        <v>0.17802920413886464</v>
      </c>
      <c r="Z163" s="59">
        <v>1149</v>
      </c>
      <c r="AA163" s="256">
        <f t="shared" si="48"/>
        <v>1034.0999999999999</v>
      </c>
      <c r="AB163" s="60">
        <v>0</v>
      </c>
      <c r="AC163" s="61">
        <f t="shared" si="43"/>
        <v>850</v>
      </c>
      <c r="AD163" s="15">
        <f t="shared" si="40"/>
        <v>0.17802920413886464</v>
      </c>
      <c r="AE163" s="62">
        <v>1149</v>
      </c>
      <c r="AF163" s="275">
        <f t="shared" si="49"/>
        <v>1034.0999999999999</v>
      </c>
      <c r="AG163" s="63">
        <v>0</v>
      </c>
      <c r="AH163" s="64">
        <f t="shared" si="44"/>
        <v>850</v>
      </c>
      <c r="AI163" s="17">
        <f t="shared" si="41"/>
        <v>0.17802920413886464</v>
      </c>
    </row>
    <row r="164" spans="1:35" s="5" customFormat="1" ht="12.75" customHeight="1">
      <c r="A164" s="212" t="s">
        <v>122</v>
      </c>
      <c r="B164" s="137" t="s">
        <v>63</v>
      </c>
      <c r="C164" s="307"/>
      <c r="D164" s="139">
        <v>1.1100000000000001</v>
      </c>
      <c r="E164" s="140" t="s">
        <v>252</v>
      </c>
      <c r="F164" s="154">
        <v>1264</v>
      </c>
      <c r="G164" s="118">
        <v>1149</v>
      </c>
      <c r="H164" s="110">
        <v>1049</v>
      </c>
      <c r="I164" s="110">
        <v>884</v>
      </c>
      <c r="J164" s="110">
        <v>34</v>
      </c>
      <c r="K164" s="154">
        <f t="shared" si="50"/>
        <v>850</v>
      </c>
      <c r="L164" s="164">
        <f t="shared" si="51"/>
        <v>0.26022628372497825</v>
      </c>
      <c r="M164" s="62">
        <v>1149</v>
      </c>
      <c r="N164" s="63">
        <v>0</v>
      </c>
      <c r="O164" s="64">
        <f t="shared" si="37"/>
        <v>850</v>
      </c>
      <c r="P164" s="17">
        <f t="shared" si="45"/>
        <v>0.26022628372497825</v>
      </c>
      <c r="Q164" s="59">
        <v>1149</v>
      </c>
      <c r="R164" s="60">
        <v>0</v>
      </c>
      <c r="S164" s="61">
        <f t="shared" si="38"/>
        <v>850</v>
      </c>
      <c r="T164" s="15">
        <f t="shared" si="46"/>
        <v>0.26022628372497825</v>
      </c>
      <c r="U164" s="62">
        <v>1149</v>
      </c>
      <c r="V164" s="275">
        <f t="shared" si="47"/>
        <v>1034.0999999999999</v>
      </c>
      <c r="W164" s="63">
        <v>0</v>
      </c>
      <c r="X164" s="64">
        <f t="shared" si="42"/>
        <v>850</v>
      </c>
      <c r="Y164" s="17">
        <f t="shared" si="39"/>
        <v>0.17802920413886464</v>
      </c>
      <c r="Z164" s="59">
        <v>1149</v>
      </c>
      <c r="AA164" s="256">
        <f t="shared" si="48"/>
        <v>1034.0999999999999</v>
      </c>
      <c r="AB164" s="60">
        <v>0</v>
      </c>
      <c r="AC164" s="61">
        <f t="shared" si="43"/>
        <v>850</v>
      </c>
      <c r="AD164" s="15">
        <f t="shared" si="40"/>
        <v>0.17802920413886464</v>
      </c>
      <c r="AE164" s="62">
        <v>1149</v>
      </c>
      <c r="AF164" s="275">
        <f t="shared" si="49"/>
        <v>1034.0999999999999</v>
      </c>
      <c r="AG164" s="63">
        <v>0</v>
      </c>
      <c r="AH164" s="64">
        <f t="shared" si="44"/>
        <v>850</v>
      </c>
      <c r="AI164" s="17">
        <f t="shared" si="41"/>
        <v>0.17802920413886464</v>
      </c>
    </row>
    <row r="165" spans="1:35" s="5" customFormat="1" ht="12.75" customHeight="1">
      <c r="A165" s="212" t="s">
        <v>123</v>
      </c>
      <c r="B165" s="137" t="s">
        <v>63</v>
      </c>
      <c r="C165" s="307"/>
      <c r="D165" s="139">
        <v>1.1100000000000001</v>
      </c>
      <c r="E165" s="140" t="s">
        <v>253</v>
      </c>
      <c r="F165" s="154">
        <v>1374</v>
      </c>
      <c r="G165" s="223">
        <v>1249</v>
      </c>
      <c r="H165" s="110">
        <v>1149</v>
      </c>
      <c r="I165" s="110">
        <v>970</v>
      </c>
      <c r="J165" s="110">
        <v>34</v>
      </c>
      <c r="K165" s="154">
        <f t="shared" si="50"/>
        <v>936</v>
      </c>
      <c r="L165" s="164">
        <f t="shared" si="51"/>
        <v>0.25060048038430743</v>
      </c>
      <c r="M165" s="62">
        <v>1249</v>
      </c>
      <c r="N165" s="63">
        <v>0</v>
      </c>
      <c r="O165" s="64">
        <f t="shared" si="37"/>
        <v>936</v>
      </c>
      <c r="P165" s="17">
        <f t="shared" si="45"/>
        <v>0.25060048038430743</v>
      </c>
      <c r="Q165" s="59">
        <v>1249</v>
      </c>
      <c r="R165" s="60">
        <v>0</v>
      </c>
      <c r="S165" s="61">
        <f t="shared" si="38"/>
        <v>936</v>
      </c>
      <c r="T165" s="15">
        <f t="shared" si="46"/>
        <v>0.25060048038430743</v>
      </c>
      <c r="U165" s="62">
        <v>1249</v>
      </c>
      <c r="V165" s="275">
        <f t="shared" si="47"/>
        <v>1124.0999999999999</v>
      </c>
      <c r="W165" s="63">
        <v>0</v>
      </c>
      <c r="X165" s="64">
        <f t="shared" si="42"/>
        <v>936</v>
      </c>
      <c r="Y165" s="17">
        <f t="shared" si="39"/>
        <v>0.16733386709367487</v>
      </c>
      <c r="Z165" s="59">
        <v>1249</v>
      </c>
      <c r="AA165" s="256">
        <f t="shared" si="48"/>
        <v>1124.0999999999999</v>
      </c>
      <c r="AB165" s="60">
        <v>0</v>
      </c>
      <c r="AC165" s="61">
        <f t="shared" si="43"/>
        <v>936</v>
      </c>
      <c r="AD165" s="15">
        <f t="shared" si="40"/>
        <v>0.16733386709367487</v>
      </c>
      <c r="AE165" s="62">
        <v>1249</v>
      </c>
      <c r="AF165" s="275">
        <f t="shared" si="49"/>
        <v>1124.0999999999999</v>
      </c>
      <c r="AG165" s="63">
        <v>0</v>
      </c>
      <c r="AH165" s="64">
        <f t="shared" si="44"/>
        <v>936</v>
      </c>
      <c r="AI165" s="17">
        <f t="shared" si="41"/>
        <v>0.16733386709367487</v>
      </c>
    </row>
    <row r="166" spans="1:35" s="5" customFormat="1" ht="12.75" customHeight="1">
      <c r="A166" s="209" t="s">
        <v>507</v>
      </c>
      <c r="B166" s="137" t="s">
        <v>63</v>
      </c>
      <c r="C166" s="292" t="s">
        <v>5</v>
      </c>
      <c r="D166" s="139">
        <v>0.83</v>
      </c>
      <c r="E166" s="140" t="s">
        <v>515</v>
      </c>
      <c r="F166" s="154">
        <v>1264</v>
      </c>
      <c r="G166" s="118">
        <v>1149</v>
      </c>
      <c r="H166" s="110">
        <v>1049</v>
      </c>
      <c r="I166" s="110">
        <v>885</v>
      </c>
      <c r="J166" s="110">
        <v>34</v>
      </c>
      <c r="K166" s="154">
        <f t="shared" si="50"/>
        <v>851</v>
      </c>
      <c r="L166" s="164">
        <f t="shared" si="51"/>
        <v>0.25935596170583114</v>
      </c>
      <c r="M166" s="181">
        <v>849</v>
      </c>
      <c r="N166" s="178">
        <v>168</v>
      </c>
      <c r="O166" s="64">
        <f t="shared" si="37"/>
        <v>683</v>
      </c>
      <c r="P166" s="17">
        <f t="shared" si="45"/>
        <v>0.19552414605418139</v>
      </c>
      <c r="Q166" s="181">
        <v>1049</v>
      </c>
      <c r="R166" s="60">
        <v>0</v>
      </c>
      <c r="S166" s="61">
        <f t="shared" si="38"/>
        <v>851</v>
      </c>
      <c r="T166" s="15">
        <f t="shared" si="46"/>
        <v>0.18875119161105816</v>
      </c>
      <c r="U166" s="62">
        <v>1149</v>
      </c>
      <c r="V166" s="275">
        <f t="shared" si="47"/>
        <v>1034.0999999999999</v>
      </c>
      <c r="W166" s="63">
        <v>0</v>
      </c>
      <c r="X166" s="64">
        <f t="shared" si="42"/>
        <v>851</v>
      </c>
      <c r="Y166" s="17">
        <f t="shared" si="39"/>
        <v>0.17706217967314566</v>
      </c>
      <c r="Z166" s="181">
        <v>888</v>
      </c>
      <c r="AA166" s="269">
        <f t="shared" si="48"/>
        <v>799.2</v>
      </c>
      <c r="AB166" s="178">
        <v>187</v>
      </c>
      <c r="AC166" s="61">
        <f t="shared" si="43"/>
        <v>664</v>
      </c>
      <c r="AD166" s="15">
        <f t="shared" si="40"/>
        <v>0.16916916916916921</v>
      </c>
      <c r="AE166" s="181">
        <v>888</v>
      </c>
      <c r="AF166" s="269">
        <f t="shared" si="49"/>
        <v>799.2</v>
      </c>
      <c r="AG166" s="178">
        <v>187</v>
      </c>
      <c r="AH166" s="64">
        <f t="shared" si="44"/>
        <v>664</v>
      </c>
      <c r="AI166" s="17">
        <f t="shared" si="41"/>
        <v>0.16916916916916921</v>
      </c>
    </row>
    <row r="167" spans="1:35" s="5" customFormat="1" ht="12.75" customHeight="1">
      <c r="A167" s="209" t="s">
        <v>509</v>
      </c>
      <c r="B167" s="137" t="s">
        <v>63</v>
      </c>
      <c r="C167" s="292" t="s">
        <v>5</v>
      </c>
      <c r="D167" s="139">
        <v>0.83</v>
      </c>
      <c r="E167" s="140" t="s">
        <v>517</v>
      </c>
      <c r="F167" s="154">
        <v>1264</v>
      </c>
      <c r="G167" s="118">
        <v>1149</v>
      </c>
      <c r="H167" s="110">
        <v>1049</v>
      </c>
      <c r="I167" s="110">
        <v>885</v>
      </c>
      <c r="J167" s="110">
        <v>34</v>
      </c>
      <c r="K167" s="154">
        <f t="shared" si="50"/>
        <v>851</v>
      </c>
      <c r="L167" s="164">
        <f t="shared" si="51"/>
        <v>0.25935596170583114</v>
      </c>
      <c r="M167" s="181">
        <v>849</v>
      </c>
      <c r="N167" s="178">
        <v>168</v>
      </c>
      <c r="O167" s="64">
        <f t="shared" si="37"/>
        <v>683</v>
      </c>
      <c r="P167" s="17">
        <f t="shared" si="45"/>
        <v>0.19552414605418139</v>
      </c>
      <c r="Q167" s="181">
        <v>1049</v>
      </c>
      <c r="R167" s="60">
        <v>0</v>
      </c>
      <c r="S167" s="61">
        <f t="shared" si="38"/>
        <v>851</v>
      </c>
      <c r="T167" s="15">
        <f t="shared" si="46"/>
        <v>0.18875119161105816</v>
      </c>
      <c r="U167" s="62">
        <v>1149</v>
      </c>
      <c r="V167" s="275">
        <f t="shared" si="47"/>
        <v>1034.0999999999999</v>
      </c>
      <c r="W167" s="63">
        <v>0</v>
      </c>
      <c r="X167" s="64">
        <f t="shared" si="42"/>
        <v>851</v>
      </c>
      <c r="Y167" s="17">
        <f t="shared" si="39"/>
        <v>0.17706217967314566</v>
      </c>
      <c r="Z167" s="181">
        <v>888</v>
      </c>
      <c r="AA167" s="269">
        <f t="shared" si="48"/>
        <v>799.2</v>
      </c>
      <c r="AB167" s="178">
        <v>187</v>
      </c>
      <c r="AC167" s="61">
        <f t="shared" si="43"/>
        <v>664</v>
      </c>
      <c r="AD167" s="15">
        <f t="shared" si="40"/>
        <v>0.16916916916916921</v>
      </c>
      <c r="AE167" s="181">
        <v>888</v>
      </c>
      <c r="AF167" s="269">
        <f t="shared" si="49"/>
        <v>799.2</v>
      </c>
      <c r="AG167" s="178">
        <v>187</v>
      </c>
      <c r="AH167" s="64">
        <f t="shared" si="44"/>
        <v>664</v>
      </c>
      <c r="AI167" s="17">
        <f t="shared" si="41"/>
        <v>0.16916916916916921</v>
      </c>
    </row>
    <row r="168" spans="1:35" s="5" customFormat="1" ht="12.75" customHeight="1">
      <c r="A168" s="212" t="s">
        <v>511</v>
      </c>
      <c r="B168" s="137" t="s">
        <v>63</v>
      </c>
      <c r="C168" s="292" t="s">
        <v>5</v>
      </c>
      <c r="D168" s="139">
        <v>1.1100000000000001</v>
      </c>
      <c r="E168" s="140" t="s">
        <v>518</v>
      </c>
      <c r="F168" s="154">
        <v>1264</v>
      </c>
      <c r="G168" s="118">
        <v>1149</v>
      </c>
      <c r="H168" s="110">
        <v>1049</v>
      </c>
      <c r="I168" s="110">
        <v>885</v>
      </c>
      <c r="J168" s="110">
        <v>34</v>
      </c>
      <c r="K168" s="154">
        <f t="shared" si="50"/>
        <v>851</v>
      </c>
      <c r="L168" s="164">
        <f t="shared" si="51"/>
        <v>0.25935596170583114</v>
      </c>
      <c r="M168" s="181">
        <v>849</v>
      </c>
      <c r="N168" s="178">
        <v>168</v>
      </c>
      <c r="O168" s="64">
        <f t="shared" si="37"/>
        <v>683</v>
      </c>
      <c r="P168" s="17">
        <f t="shared" si="45"/>
        <v>0.19552414605418139</v>
      </c>
      <c r="Q168" s="181">
        <v>1049</v>
      </c>
      <c r="R168" s="60">
        <v>0</v>
      </c>
      <c r="S168" s="61">
        <f t="shared" si="38"/>
        <v>851</v>
      </c>
      <c r="T168" s="15">
        <f t="shared" si="46"/>
        <v>0.18875119161105816</v>
      </c>
      <c r="U168" s="62">
        <v>1149</v>
      </c>
      <c r="V168" s="275">
        <f t="shared" si="47"/>
        <v>1034.0999999999999</v>
      </c>
      <c r="W168" s="63">
        <v>0</v>
      </c>
      <c r="X168" s="64">
        <f t="shared" si="42"/>
        <v>851</v>
      </c>
      <c r="Y168" s="17">
        <f t="shared" si="39"/>
        <v>0.17706217967314566</v>
      </c>
      <c r="Z168" s="181">
        <v>888</v>
      </c>
      <c r="AA168" s="269">
        <f t="shared" si="48"/>
        <v>799.2</v>
      </c>
      <c r="AB168" s="178">
        <v>187</v>
      </c>
      <c r="AC168" s="61">
        <f t="shared" si="43"/>
        <v>664</v>
      </c>
      <c r="AD168" s="15">
        <f t="shared" si="40"/>
        <v>0.16916916916916921</v>
      </c>
      <c r="AE168" s="181">
        <v>888</v>
      </c>
      <c r="AF168" s="269">
        <f t="shared" si="49"/>
        <v>799.2</v>
      </c>
      <c r="AG168" s="178">
        <v>187</v>
      </c>
      <c r="AH168" s="64">
        <f t="shared" si="44"/>
        <v>664</v>
      </c>
      <c r="AI168" s="17">
        <f t="shared" si="41"/>
        <v>0.16916916916916921</v>
      </c>
    </row>
    <row r="169" spans="1:35" s="5" customFormat="1" ht="12.75" customHeight="1">
      <c r="A169" s="212" t="s">
        <v>512</v>
      </c>
      <c r="B169" s="137" t="s">
        <v>63</v>
      </c>
      <c r="C169" s="292" t="s">
        <v>5</v>
      </c>
      <c r="D169" s="139">
        <v>1.1100000000000001</v>
      </c>
      <c r="E169" s="140" t="s">
        <v>519</v>
      </c>
      <c r="F169" s="154">
        <v>1374</v>
      </c>
      <c r="G169" s="118">
        <v>1249</v>
      </c>
      <c r="H169" s="110">
        <v>1149</v>
      </c>
      <c r="I169" s="110">
        <v>969</v>
      </c>
      <c r="J169" s="110">
        <v>34</v>
      </c>
      <c r="K169" s="154">
        <f t="shared" si="50"/>
        <v>935</v>
      </c>
      <c r="L169" s="164">
        <f t="shared" si="51"/>
        <v>0.2514011208967174</v>
      </c>
      <c r="M169" s="181">
        <v>949</v>
      </c>
      <c r="N169" s="178">
        <v>168</v>
      </c>
      <c r="O169" s="64">
        <f t="shared" si="37"/>
        <v>767</v>
      </c>
      <c r="P169" s="17">
        <f t="shared" si="45"/>
        <v>0.19178082191780821</v>
      </c>
      <c r="Q169" s="181">
        <v>1149</v>
      </c>
      <c r="R169" s="60">
        <v>0</v>
      </c>
      <c r="S169" s="61">
        <f t="shared" si="38"/>
        <v>935</v>
      </c>
      <c r="T169" s="15">
        <f t="shared" si="46"/>
        <v>0.18624891209747607</v>
      </c>
      <c r="U169" s="62">
        <v>1249</v>
      </c>
      <c r="V169" s="275">
        <f t="shared" si="47"/>
        <v>1124.0999999999999</v>
      </c>
      <c r="W169" s="63">
        <v>0</v>
      </c>
      <c r="X169" s="64">
        <f t="shared" si="42"/>
        <v>935</v>
      </c>
      <c r="Y169" s="17">
        <f t="shared" si="39"/>
        <v>0.16822346766301924</v>
      </c>
      <c r="Z169" s="181">
        <v>999</v>
      </c>
      <c r="AA169" s="269">
        <f t="shared" si="48"/>
        <v>899.1</v>
      </c>
      <c r="AB169" s="178">
        <v>184</v>
      </c>
      <c r="AC169" s="61">
        <f t="shared" si="43"/>
        <v>751</v>
      </c>
      <c r="AD169" s="15">
        <f t="shared" si="40"/>
        <v>0.16472027583138696</v>
      </c>
      <c r="AE169" s="181">
        <v>999</v>
      </c>
      <c r="AF169" s="269">
        <f t="shared" si="49"/>
        <v>899.1</v>
      </c>
      <c r="AG169" s="178">
        <v>184</v>
      </c>
      <c r="AH169" s="64">
        <f t="shared" si="44"/>
        <v>751</v>
      </c>
      <c r="AI169" s="17">
        <f t="shared" si="41"/>
        <v>0.16472027583138696</v>
      </c>
    </row>
    <row r="170" spans="1:35" s="5" customFormat="1" ht="12.75" customHeight="1">
      <c r="A170" s="209" t="s">
        <v>116</v>
      </c>
      <c r="B170" s="137" t="s">
        <v>63</v>
      </c>
      <c r="C170" s="307"/>
      <c r="D170" s="139">
        <v>0.83</v>
      </c>
      <c r="E170" s="140" t="s">
        <v>251</v>
      </c>
      <c r="F170" s="154">
        <v>1154</v>
      </c>
      <c r="G170" s="190">
        <v>1049</v>
      </c>
      <c r="H170" s="110">
        <v>949</v>
      </c>
      <c r="I170" s="110">
        <v>801</v>
      </c>
      <c r="J170" s="110">
        <v>28</v>
      </c>
      <c r="K170" s="154">
        <f t="shared" si="50"/>
        <v>773</v>
      </c>
      <c r="L170" s="164">
        <f t="shared" si="51"/>
        <v>0.26310772163965679</v>
      </c>
      <c r="M170" s="62">
        <v>1049</v>
      </c>
      <c r="N170" s="63">
        <v>0</v>
      </c>
      <c r="O170" s="64">
        <f t="shared" si="37"/>
        <v>773</v>
      </c>
      <c r="P170" s="17">
        <f t="shared" si="45"/>
        <v>0.26310772163965679</v>
      </c>
      <c r="Q170" s="59">
        <v>1049</v>
      </c>
      <c r="R170" s="60">
        <v>0</v>
      </c>
      <c r="S170" s="61">
        <f t="shared" si="38"/>
        <v>773</v>
      </c>
      <c r="T170" s="15">
        <f t="shared" si="46"/>
        <v>0.26310772163965679</v>
      </c>
      <c r="U170" s="62">
        <v>1049</v>
      </c>
      <c r="V170" s="275">
        <f t="shared" si="47"/>
        <v>944.1</v>
      </c>
      <c r="W170" s="63">
        <v>0</v>
      </c>
      <c r="X170" s="64">
        <f t="shared" si="42"/>
        <v>773</v>
      </c>
      <c r="Y170" s="17">
        <f t="shared" si="39"/>
        <v>0.18123080182184093</v>
      </c>
      <c r="Z170" s="59">
        <v>1049</v>
      </c>
      <c r="AA170" s="256">
        <f t="shared" si="48"/>
        <v>944.1</v>
      </c>
      <c r="AB170" s="60">
        <v>0</v>
      </c>
      <c r="AC170" s="61">
        <f t="shared" si="43"/>
        <v>773</v>
      </c>
      <c r="AD170" s="15">
        <f t="shared" si="40"/>
        <v>0.18123080182184093</v>
      </c>
      <c r="AE170" s="62">
        <v>1049</v>
      </c>
      <c r="AF170" s="275">
        <f t="shared" si="49"/>
        <v>944.1</v>
      </c>
      <c r="AG170" s="63">
        <v>0</v>
      </c>
      <c r="AH170" s="64">
        <f t="shared" si="44"/>
        <v>773</v>
      </c>
      <c r="AI170" s="17">
        <f t="shared" si="41"/>
        <v>0.18123080182184093</v>
      </c>
    </row>
    <row r="171" spans="1:35" s="5" customFormat="1" ht="12.75" customHeight="1">
      <c r="A171" s="212" t="s">
        <v>120</v>
      </c>
      <c r="B171" s="137" t="s">
        <v>63</v>
      </c>
      <c r="C171" s="307"/>
      <c r="D171" s="139">
        <v>1.1100000000000001</v>
      </c>
      <c r="E171" s="140" t="s">
        <v>252</v>
      </c>
      <c r="F171" s="154">
        <v>1154</v>
      </c>
      <c r="G171" s="190">
        <v>1049</v>
      </c>
      <c r="H171" s="110">
        <v>949</v>
      </c>
      <c r="I171" s="110">
        <v>801</v>
      </c>
      <c r="J171" s="110">
        <v>28</v>
      </c>
      <c r="K171" s="154">
        <f t="shared" si="50"/>
        <v>773</v>
      </c>
      <c r="L171" s="164">
        <f t="shared" si="51"/>
        <v>0.26310772163965679</v>
      </c>
      <c r="M171" s="62">
        <v>1049</v>
      </c>
      <c r="N171" s="63">
        <v>0</v>
      </c>
      <c r="O171" s="64">
        <f t="shared" si="37"/>
        <v>773</v>
      </c>
      <c r="P171" s="17">
        <f t="shared" si="45"/>
        <v>0.26310772163965679</v>
      </c>
      <c r="Q171" s="59">
        <v>1049</v>
      </c>
      <c r="R171" s="60">
        <v>0</v>
      </c>
      <c r="S171" s="61">
        <f t="shared" si="38"/>
        <v>773</v>
      </c>
      <c r="T171" s="15">
        <f t="shared" si="46"/>
        <v>0.26310772163965679</v>
      </c>
      <c r="U171" s="62">
        <v>1049</v>
      </c>
      <c r="V171" s="275">
        <f t="shared" si="47"/>
        <v>944.1</v>
      </c>
      <c r="W171" s="63">
        <v>0</v>
      </c>
      <c r="X171" s="64">
        <f t="shared" si="42"/>
        <v>773</v>
      </c>
      <c r="Y171" s="17">
        <f t="shared" si="39"/>
        <v>0.18123080182184093</v>
      </c>
      <c r="Z171" s="59">
        <v>1049</v>
      </c>
      <c r="AA171" s="256">
        <f t="shared" si="48"/>
        <v>944.1</v>
      </c>
      <c r="AB171" s="60">
        <v>0</v>
      </c>
      <c r="AC171" s="61">
        <f t="shared" si="43"/>
        <v>773</v>
      </c>
      <c r="AD171" s="15">
        <f t="shared" si="40"/>
        <v>0.18123080182184093</v>
      </c>
      <c r="AE171" s="62">
        <v>1049</v>
      </c>
      <c r="AF171" s="275">
        <f t="shared" si="49"/>
        <v>944.1</v>
      </c>
      <c r="AG171" s="63">
        <v>0</v>
      </c>
      <c r="AH171" s="64">
        <f t="shared" si="44"/>
        <v>773</v>
      </c>
      <c r="AI171" s="17">
        <f t="shared" si="41"/>
        <v>0.18123080182184093</v>
      </c>
    </row>
    <row r="172" spans="1:35" s="5" customFormat="1" ht="12.75" customHeight="1">
      <c r="A172" s="212" t="s">
        <v>121</v>
      </c>
      <c r="B172" s="137" t="s">
        <v>63</v>
      </c>
      <c r="C172" s="307"/>
      <c r="D172" s="139">
        <v>1.1100000000000001</v>
      </c>
      <c r="E172" s="140" t="s">
        <v>253</v>
      </c>
      <c r="F172" s="154">
        <v>1264</v>
      </c>
      <c r="G172" s="190">
        <v>1149</v>
      </c>
      <c r="H172" s="110">
        <v>1049</v>
      </c>
      <c r="I172" s="110">
        <v>884</v>
      </c>
      <c r="J172" s="110">
        <v>30</v>
      </c>
      <c r="K172" s="154">
        <f t="shared" si="50"/>
        <v>854</v>
      </c>
      <c r="L172" s="164">
        <f t="shared" si="51"/>
        <v>0.25674499564838993</v>
      </c>
      <c r="M172" s="62">
        <v>1149</v>
      </c>
      <c r="N172" s="63">
        <v>0</v>
      </c>
      <c r="O172" s="64">
        <f t="shared" si="37"/>
        <v>854</v>
      </c>
      <c r="P172" s="17">
        <f t="shared" si="45"/>
        <v>0.25674499564838993</v>
      </c>
      <c r="Q172" s="59">
        <v>1149</v>
      </c>
      <c r="R172" s="60">
        <v>0</v>
      </c>
      <c r="S172" s="61">
        <f t="shared" si="38"/>
        <v>854</v>
      </c>
      <c r="T172" s="15">
        <f t="shared" si="46"/>
        <v>0.25674499564838993</v>
      </c>
      <c r="U172" s="62">
        <v>1149</v>
      </c>
      <c r="V172" s="275">
        <f t="shared" si="47"/>
        <v>1034.0999999999999</v>
      </c>
      <c r="W172" s="63">
        <v>0</v>
      </c>
      <c r="X172" s="64">
        <f t="shared" si="42"/>
        <v>854</v>
      </c>
      <c r="Y172" s="17">
        <f t="shared" si="39"/>
        <v>0.17416110627598871</v>
      </c>
      <c r="Z172" s="59">
        <v>1149</v>
      </c>
      <c r="AA172" s="256">
        <f t="shared" si="48"/>
        <v>1034.0999999999999</v>
      </c>
      <c r="AB172" s="60">
        <v>0</v>
      </c>
      <c r="AC172" s="61">
        <f t="shared" si="43"/>
        <v>854</v>
      </c>
      <c r="AD172" s="15">
        <f t="shared" si="40"/>
        <v>0.17416110627598871</v>
      </c>
      <c r="AE172" s="62">
        <v>1149</v>
      </c>
      <c r="AF172" s="275">
        <f t="shared" si="49"/>
        <v>1034.0999999999999</v>
      </c>
      <c r="AG172" s="63">
        <v>0</v>
      </c>
      <c r="AH172" s="64">
        <f t="shared" si="44"/>
        <v>854</v>
      </c>
      <c r="AI172" s="17">
        <f t="shared" si="41"/>
        <v>0.17416110627598871</v>
      </c>
    </row>
    <row r="173" spans="1:35" s="5" customFormat="1" ht="12.75" customHeight="1">
      <c r="A173" s="209" t="s">
        <v>508</v>
      </c>
      <c r="B173" s="137" t="s">
        <v>63</v>
      </c>
      <c r="C173" s="292" t="s">
        <v>5</v>
      </c>
      <c r="D173" s="139">
        <v>0.83</v>
      </c>
      <c r="E173" s="140" t="s">
        <v>516</v>
      </c>
      <c r="F173" s="154">
        <v>1154</v>
      </c>
      <c r="G173" s="118">
        <v>1049</v>
      </c>
      <c r="H173" s="110">
        <v>949</v>
      </c>
      <c r="I173" s="110">
        <v>800</v>
      </c>
      <c r="J173" s="110">
        <v>28</v>
      </c>
      <c r="K173" s="154">
        <f t="shared" si="50"/>
        <v>772</v>
      </c>
      <c r="L173" s="164">
        <f t="shared" si="51"/>
        <v>0.26406101048617731</v>
      </c>
      <c r="M173" s="181">
        <v>799</v>
      </c>
      <c r="N173" s="178">
        <v>125</v>
      </c>
      <c r="O173" s="64">
        <f t="shared" si="37"/>
        <v>647</v>
      </c>
      <c r="P173" s="17">
        <f t="shared" si="45"/>
        <v>0.1902377972465582</v>
      </c>
      <c r="Q173" s="181">
        <v>949</v>
      </c>
      <c r="R173" s="60">
        <v>0</v>
      </c>
      <c r="S173" s="61">
        <f t="shared" si="38"/>
        <v>772</v>
      </c>
      <c r="T173" s="15">
        <f t="shared" si="46"/>
        <v>0.18651211801896733</v>
      </c>
      <c r="U173" s="62">
        <v>1049</v>
      </c>
      <c r="V173" s="275">
        <f t="shared" si="47"/>
        <v>944.1</v>
      </c>
      <c r="W173" s="63">
        <v>0</v>
      </c>
      <c r="X173" s="64">
        <f t="shared" si="42"/>
        <v>772</v>
      </c>
      <c r="Y173" s="17">
        <f t="shared" si="39"/>
        <v>0.18229001165130815</v>
      </c>
      <c r="Z173" s="181">
        <v>832</v>
      </c>
      <c r="AA173" s="269">
        <f t="shared" si="48"/>
        <v>748.8</v>
      </c>
      <c r="AB173" s="178">
        <v>146</v>
      </c>
      <c r="AC173" s="61">
        <f t="shared" si="43"/>
        <v>626</v>
      </c>
      <c r="AD173" s="15">
        <f t="shared" si="40"/>
        <v>0.16399572649572644</v>
      </c>
      <c r="AE173" s="181">
        <v>832</v>
      </c>
      <c r="AF173" s="269">
        <f t="shared" si="49"/>
        <v>748.8</v>
      </c>
      <c r="AG173" s="178">
        <v>146</v>
      </c>
      <c r="AH173" s="64">
        <f t="shared" si="44"/>
        <v>626</v>
      </c>
      <c r="AI173" s="17">
        <f t="shared" si="41"/>
        <v>0.16399572649572644</v>
      </c>
    </row>
    <row r="174" spans="1:35" s="5" customFormat="1" ht="12.75" customHeight="1">
      <c r="A174" s="209" t="s">
        <v>510</v>
      </c>
      <c r="B174" s="137" t="s">
        <v>63</v>
      </c>
      <c r="C174" s="292" t="s">
        <v>5</v>
      </c>
      <c r="D174" s="139">
        <v>0.83</v>
      </c>
      <c r="E174" s="140" t="s">
        <v>520</v>
      </c>
      <c r="F174" s="154">
        <v>1154</v>
      </c>
      <c r="G174" s="118">
        <v>1049</v>
      </c>
      <c r="H174" s="110">
        <v>949</v>
      </c>
      <c r="I174" s="110">
        <v>800</v>
      </c>
      <c r="J174" s="110">
        <v>28</v>
      </c>
      <c r="K174" s="154">
        <f t="shared" si="50"/>
        <v>772</v>
      </c>
      <c r="L174" s="164">
        <f t="shared" si="51"/>
        <v>0.26406101048617731</v>
      </c>
      <c r="M174" s="181">
        <v>799</v>
      </c>
      <c r="N174" s="178">
        <v>125</v>
      </c>
      <c r="O174" s="64">
        <f t="shared" si="37"/>
        <v>647</v>
      </c>
      <c r="P174" s="17">
        <f t="shared" si="45"/>
        <v>0.1902377972465582</v>
      </c>
      <c r="Q174" s="181">
        <v>949</v>
      </c>
      <c r="R174" s="60">
        <v>0</v>
      </c>
      <c r="S174" s="61">
        <f t="shared" si="38"/>
        <v>772</v>
      </c>
      <c r="T174" s="15">
        <f t="shared" si="46"/>
        <v>0.18651211801896733</v>
      </c>
      <c r="U174" s="62">
        <v>1049</v>
      </c>
      <c r="V174" s="275">
        <f t="shared" si="47"/>
        <v>944.1</v>
      </c>
      <c r="W174" s="63">
        <v>0</v>
      </c>
      <c r="X174" s="64">
        <f t="shared" si="42"/>
        <v>772</v>
      </c>
      <c r="Y174" s="17">
        <f t="shared" si="39"/>
        <v>0.18229001165130815</v>
      </c>
      <c r="Z174" s="181">
        <v>832</v>
      </c>
      <c r="AA174" s="269">
        <f t="shared" si="48"/>
        <v>748.8</v>
      </c>
      <c r="AB174" s="178">
        <v>146</v>
      </c>
      <c r="AC174" s="61">
        <f t="shared" si="43"/>
        <v>626</v>
      </c>
      <c r="AD174" s="15">
        <f t="shared" si="40"/>
        <v>0.16399572649572644</v>
      </c>
      <c r="AE174" s="181">
        <v>832</v>
      </c>
      <c r="AF174" s="269">
        <f t="shared" si="49"/>
        <v>748.8</v>
      </c>
      <c r="AG174" s="178">
        <v>146</v>
      </c>
      <c r="AH174" s="64">
        <f t="shared" si="44"/>
        <v>626</v>
      </c>
      <c r="AI174" s="17">
        <f t="shared" si="41"/>
        <v>0.16399572649572644</v>
      </c>
    </row>
    <row r="175" spans="1:35" s="5" customFormat="1" ht="12.75" customHeight="1">
      <c r="A175" s="212" t="s">
        <v>513</v>
      </c>
      <c r="B175" s="137" t="s">
        <v>63</v>
      </c>
      <c r="C175" s="292" t="s">
        <v>5</v>
      </c>
      <c r="D175" s="139">
        <v>1.1100000000000001</v>
      </c>
      <c r="E175" s="140" t="s">
        <v>521</v>
      </c>
      <c r="F175" s="154">
        <v>1154</v>
      </c>
      <c r="G175" s="118">
        <v>1049</v>
      </c>
      <c r="H175" s="110">
        <v>949</v>
      </c>
      <c r="I175" s="110">
        <v>800</v>
      </c>
      <c r="J175" s="110">
        <v>28</v>
      </c>
      <c r="K175" s="154">
        <f t="shared" si="50"/>
        <v>772</v>
      </c>
      <c r="L175" s="164">
        <f t="shared" si="51"/>
        <v>0.26406101048617731</v>
      </c>
      <c r="M175" s="181">
        <v>799</v>
      </c>
      <c r="N175" s="178">
        <v>125</v>
      </c>
      <c r="O175" s="64">
        <f t="shared" si="37"/>
        <v>647</v>
      </c>
      <c r="P175" s="17">
        <f t="shared" si="45"/>
        <v>0.1902377972465582</v>
      </c>
      <c r="Q175" s="181">
        <v>949</v>
      </c>
      <c r="R175" s="60">
        <v>0</v>
      </c>
      <c r="S175" s="61">
        <f t="shared" si="38"/>
        <v>772</v>
      </c>
      <c r="T175" s="15">
        <f t="shared" si="46"/>
        <v>0.18651211801896733</v>
      </c>
      <c r="U175" s="62">
        <v>1049</v>
      </c>
      <c r="V175" s="275">
        <f t="shared" si="47"/>
        <v>944.1</v>
      </c>
      <c r="W175" s="63">
        <v>0</v>
      </c>
      <c r="X175" s="64">
        <f t="shared" si="42"/>
        <v>772</v>
      </c>
      <c r="Y175" s="17">
        <f t="shared" si="39"/>
        <v>0.18229001165130815</v>
      </c>
      <c r="Z175" s="181">
        <v>832</v>
      </c>
      <c r="AA175" s="269">
        <f t="shared" si="48"/>
        <v>748.8</v>
      </c>
      <c r="AB175" s="178">
        <v>146</v>
      </c>
      <c r="AC175" s="61">
        <f t="shared" si="43"/>
        <v>626</v>
      </c>
      <c r="AD175" s="15">
        <f t="shared" si="40"/>
        <v>0.16399572649572644</v>
      </c>
      <c r="AE175" s="181">
        <v>832</v>
      </c>
      <c r="AF175" s="269">
        <f t="shared" si="49"/>
        <v>748.8</v>
      </c>
      <c r="AG175" s="178">
        <v>146</v>
      </c>
      <c r="AH175" s="64">
        <f t="shared" si="44"/>
        <v>626</v>
      </c>
      <c r="AI175" s="17">
        <f t="shared" si="41"/>
        <v>0.16399572649572644</v>
      </c>
    </row>
    <row r="176" spans="1:35" s="5" customFormat="1" ht="12.75" customHeight="1">
      <c r="A176" s="212" t="s">
        <v>514</v>
      </c>
      <c r="B176" s="137" t="s">
        <v>63</v>
      </c>
      <c r="C176" s="292" t="s">
        <v>5</v>
      </c>
      <c r="D176" s="139">
        <v>1.1100000000000001</v>
      </c>
      <c r="E176" s="140" t="s">
        <v>522</v>
      </c>
      <c r="F176" s="154">
        <v>1264</v>
      </c>
      <c r="G176" s="190">
        <v>1149</v>
      </c>
      <c r="H176" s="110">
        <v>1049</v>
      </c>
      <c r="I176" s="110">
        <v>885</v>
      </c>
      <c r="J176" s="110">
        <v>30</v>
      </c>
      <c r="K176" s="154">
        <f t="shared" si="50"/>
        <v>855</v>
      </c>
      <c r="L176" s="164">
        <f t="shared" si="51"/>
        <v>0.25587467362924282</v>
      </c>
      <c r="M176" s="181">
        <v>899</v>
      </c>
      <c r="N176" s="178">
        <v>126</v>
      </c>
      <c r="O176" s="64">
        <f t="shared" si="37"/>
        <v>729</v>
      </c>
      <c r="P176" s="17">
        <f t="shared" si="45"/>
        <v>0.18909899888765294</v>
      </c>
      <c r="Q176" s="181">
        <v>1049</v>
      </c>
      <c r="R176" s="60">
        <v>0</v>
      </c>
      <c r="S176" s="61">
        <f t="shared" si="38"/>
        <v>855</v>
      </c>
      <c r="T176" s="15">
        <f t="shared" si="46"/>
        <v>0.18493803622497618</v>
      </c>
      <c r="U176" s="62">
        <v>1149</v>
      </c>
      <c r="V176" s="275">
        <f t="shared" si="47"/>
        <v>1034.0999999999999</v>
      </c>
      <c r="W176" s="63">
        <v>0</v>
      </c>
      <c r="X176" s="64">
        <f t="shared" si="42"/>
        <v>855</v>
      </c>
      <c r="Y176" s="17">
        <f t="shared" si="39"/>
        <v>0.17319408181026974</v>
      </c>
      <c r="Z176" s="181">
        <v>943</v>
      </c>
      <c r="AA176" s="269">
        <f t="shared" si="48"/>
        <v>848.7</v>
      </c>
      <c r="AB176" s="178">
        <v>144</v>
      </c>
      <c r="AC176" s="61">
        <f t="shared" si="43"/>
        <v>711</v>
      </c>
      <c r="AD176" s="15">
        <f t="shared" si="40"/>
        <v>0.16224814422057268</v>
      </c>
      <c r="AE176" s="181">
        <v>943</v>
      </c>
      <c r="AF176" s="269">
        <f t="shared" si="49"/>
        <v>848.7</v>
      </c>
      <c r="AG176" s="178">
        <v>144</v>
      </c>
      <c r="AH176" s="64">
        <f t="shared" si="44"/>
        <v>711</v>
      </c>
      <c r="AI176" s="17">
        <f t="shared" si="41"/>
        <v>0.16224814422057268</v>
      </c>
    </row>
    <row r="177" spans="1:35" s="5" customFormat="1" ht="12.75" customHeight="1">
      <c r="A177" s="209" t="s">
        <v>141</v>
      </c>
      <c r="B177" s="137" t="s">
        <v>63</v>
      </c>
      <c r="C177" s="307"/>
      <c r="D177" s="139">
        <v>0.83</v>
      </c>
      <c r="E177" s="140" t="s">
        <v>254</v>
      </c>
      <c r="F177" s="154">
        <v>1484</v>
      </c>
      <c r="G177" s="190">
        <v>1349</v>
      </c>
      <c r="H177" s="110">
        <v>1149</v>
      </c>
      <c r="I177" s="110">
        <v>956</v>
      </c>
      <c r="J177" s="110">
        <v>12</v>
      </c>
      <c r="K177" s="154">
        <f t="shared" si="50"/>
        <v>944</v>
      </c>
      <c r="L177" s="164">
        <f t="shared" si="51"/>
        <v>0.30022238695329873</v>
      </c>
      <c r="M177" s="62">
        <v>1349</v>
      </c>
      <c r="N177" s="63">
        <v>0</v>
      </c>
      <c r="O177" s="64">
        <f t="shared" si="37"/>
        <v>944</v>
      </c>
      <c r="P177" s="17">
        <f t="shared" si="45"/>
        <v>0.30022238695329873</v>
      </c>
      <c r="Q177" s="59">
        <v>1349</v>
      </c>
      <c r="R177" s="60">
        <v>0</v>
      </c>
      <c r="S177" s="61">
        <f t="shared" si="38"/>
        <v>944</v>
      </c>
      <c r="T177" s="15">
        <f t="shared" si="46"/>
        <v>0.30022238695329873</v>
      </c>
      <c r="U177" s="62">
        <v>1349</v>
      </c>
      <c r="V177" s="275">
        <f t="shared" si="47"/>
        <v>1214.0999999999999</v>
      </c>
      <c r="W177" s="63">
        <v>0</v>
      </c>
      <c r="X177" s="64">
        <f t="shared" si="42"/>
        <v>944</v>
      </c>
      <c r="Y177" s="17">
        <f t="shared" si="39"/>
        <v>0.22246931883699855</v>
      </c>
      <c r="Z177" s="59">
        <v>1349</v>
      </c>
      <c r="AA177" s="256">
        <f t="shared" si="48"/>
        <v>1214.0999999999999</v>
      </c>
      <c r="AB177" s="60">
        <v>0</v>
      </c>
      <c r="AC177" s="61">
        <f t="shared" si="43"/>
        <v>944</v>
      </c>
      <c r="AD177" s="15">
        <f t="shared" si="40"/>
        <v>0.22246931883699855</v>
      </c>
      <c r="AE177" s="62">
        <v>1349</v>
      </c>
      <c r="AF177" s="275">
        <f t="shared" si="49"/>
        <v>1214.0999999999999</v>
      </c>
      <c r="AG177" s="63">
        <v>0</v>
      </c>
      <c r="AH177" s="64">
        <f t="shared" si="44"/>
        <v>944</v>
      </c>
      <c r="AI177" s="17">
        <f t="shared" si="41"/>
        <v>0.22246931883699855</v>
      </c>
    </row>
    <row r="178" spans="1:35" s="5" customFormat="1" ht="12.75" customHeight="1">
      <c r="A178" s="212" t="s">
        <v>142</v>
      </c>
      <c r="B178" s="137" t="s">
        <v>63</v>
      </c>
      <c r="C178" s="307"/>
      <c r="D178" s="139">
        <v>1.1100000000000001</v>
      </c>
      <c r="E178" s="140" t="s">
        <v>255</v>
      </c>
      <c r="F178" s="154">
        <v>1484</v>
      </c>
      <c r="G178" s="190">
        <v>1349</v>
      </c>
      <c r="H178" s="110">
        <v>1149</v>
      </c>
      <c r="I178" s="110">
        <v>956</v>
      </c>
      <c r="J178" s="110">
        <v>12</v>
      </c>
      <c r="K178" s="154">
        <f t="shared" si="50"/>
        <v>944</v>
      </c>
      <c r="L178" s="164">
        <f t="shared" si="51"/>
        <v>0.30022238695329873</v>
      </c>
      <c r="M178" s="62">
        <v>1349</v>
      </c>
      <c r="N178" s="63">
        <v>0</v>
      </c>
      <c r="O178" s="64">
        <f t="shared" si="37"/>
        <v>944</v>
      </c>
      <c r="P178" s="17">
        <f t="shared" si="45"/>
        <v>0.30022238695329873</v>
      </c>
      <c r="Q178" s="59">
        <v>1349</v>
      </c>
      <c r="R178" s="60">
        <v>0</v>
      </c>
      <c r="S178" s="61">
        <f t="shared" si="38"/>
        <v>944</v>
      </c>
      <c r="T178" s="15">
        <f t="shared" si="46"/>
        <v>0.30022238695329873</v>
      </c>
      <c r="U178" s="62">
        <v>1349</v>
      </c>
      <c r="V178" s="275">
        <f t="shared" si="47"/>
        <v>1214.0999999999999</v>
      </c>
      <c r="W178" s="63">
        <v>0</v>
      </c>
      <c r="X178" s="64">
        <f t="shared" si="42"/>
        <v>944</v>
      </c>
      <c r="Y178" s="17">
        <f t="shared" si="39"/>
        <v>0.22246931883699855</v>
      </c>
      <c r="Z178" s="59">
        <v>1349</v>
      </c>
      <c r="AA178" s="256">
        <f t="shared" si="48"/>
        <v>1214.0999999999999</v>
      </c>
      <c r="AB178" s="60">
        <v>0</v>
      </c>
      <c r="AC178" s="61">
        <f t="shared" si="43"/>
        <v>944</v>
      </c>
      <c r="AD178" s="15">
        <f t="shared" si="40"/>
        <v>0.22246931883699855</v>
      </c>
      <c r="AE178" s="62">
        <v>1349</v>
      </c>
      <c r="AF178" s="275">
        <f t="shared" si="49"/>
        <v>1214.0999999999999</v>
      </c>
      <c r="AG178" s="63">
        <v>0</v>
      </c>
      <c r="AH178" s="64">
        <f t="shared" si="44"/>
        <v>944</v>
      </c>
      <c r="AI178" s="17">
        <f t="shared" si="41"/>
        <v>0.22246931883699855</v>
      </c>
    </row>
    <row r="179" spans="1:35" s="5" customFormat="1" ht="12.75" customHeight="1">
      <c r="A179" s="212" t="s">
        <v>143</v>
      </c>
      <c r="B179" s="137" t="s">
        <v>63</v>
      </c>
      <c r="C179" s="307"/>
      <c r="D179" s="139">
        <v>1.1100000000000001</v>
      </c>
      <c r="E179" s="140" t="s">
        <v>256</v>
      </c>
      <c r="F179" s="154">
        <v>1594</v>
      </c>
      <c r="G179" s="190">
        <v>1449</v>
      </c>
      <c r="H179" s="110">
        <v>1249</v>
      </c>
      <c r="I179" s="110">
        <v>1039</v>
      </c>
      <c r="J179" s="110">
        <v>13</v>
      </c>
      <c r="K179" s="154">
        <f t="shared" si="50"/>
        <v>1026</v>
      </c>
      <c r="L179" s="164">
        <f t="shared" si="51"/>
        <v>0.29192546583850931</v>
      </c>
      <c r="M179" s="62">
        <v>1449</v>
      </c>
      <c r="N179" s="63">
        <v>0</v>
      </c>
      <c r="O179" s="64">
        <f t="shared" si="37"/>
        <v>1026</v>
      </c>
      <c r="P179" s="17">
        <f t="shared" si="45"/>
        <v>0.29192546583850931</v>
      </c>
      <c r="Q179" s="59">
        <v>1449</v>
      </c>
      <c r="R179" s="60">
        <v>0</v>
      </c>
      <c r="S179" s="61">
        <f t="shared" si="38"/>
        <v>1026</v>
      </c>
      <c r="T179" s="15">
        <f t="shared" si="46"/>
        <v>0.29192546583850931</v>
      </c>
      <c r="U179" s="62">
        <v>1449</v>
      </c>
      <c r="V179" s="275">
        <f t="shared" si="47"/>
        <v>1304.0999999999999</v>
      </c>
      <c r="W179" s="63">
        <v>0</v>
      </c>
      <c r="X179" s="64">
        <f t="shared" si="42"/>
        <v>1026</v>
      </c>
      <c r="Y179" s="17">
        <f t="shared" si="39"/>
        <v>0.21325051759834363</v>
      </c>
      <c r="Z179" s="59">
        <v>1449</v>
      </c>
      <c r="AA179" s="256">
        <f t="shared" si="48"/>
        <v>1304.0999999999999</v>
      </c>
      <c r="AB179" s="60">
        <v>0</v>
      </c>
      <c r="AC179" s="61">
        <f t="shared" si="43"/>
        <v>1026</v>
      </c>
      <c r="AD179" s="15">
        <f t="shared" si="40"/>
        <v>0.21325051759834363</v>
      </c>
      <c r="AE179" s="62">
        <v>1449</v>
      </c>
      <c r="AF179" s="275">
        <f t="shared" si="49"/>
        <v>1304.0999999999999</v>
      </c>
      <c r="AG179" s="63">
        <v>0</v>
      </c>
      <c r="AH179" s="64">
        <f t="shared" si="44"/>
        <v>1026</v>
      </c>
      <c r="AI179" s="17">
        <f t="shared" si="41"/>
        <v>0.21325051759834363</v>
      </c>
    </row>
    <row r="180" spans="1:35" s="5" customFormat="1" ht="12.75" customHeight="1">
      <c r="A180" s="209" t="s">
        <v>138</v>
      </c>
      <c r="B180" s="137" t="s">
        <v>63</v>
      </c>
      <c r="C180" s="307"/>
      <c r="D180" s="139">
        <v>0.83</v>
      </c>
      <c r="E180" s="140" t="s">
        <v>254</v>
      </c>
      <c r="F180" s="154">
        <v>1374</v>
      </c>
      <c r="G180" s="118">
        <v>1249</v>
      </c>
      <c r="H180" s="110">
        <v>1049</v>
      </c>
      <c r="I180" s="110">
        <v>873</v>
      </c>
      <c r="J180" s="110">
        <v>0</v>
      </c>
      <c r="K180" s="154">
        <f t="shared" si="50"/>
        <v>873</v>
      </c>
      <c r="L180" s="164">
        <f t="shared" si="51"/>
        <v>0.30104083266613291</v>
      </c>
      <c r="M180" s="62">
        <v>1249</v>
      </c>
      <c r="N180" s="63">
        <v>0</v>
      </c>
      <c r="O180" s="64">
        <f t="shared" si="37"/>
        <v>873</v>
      </c>
      <c r="P180" s="17">
        <f t="shared" si="45"/>
        <v>0.30104083266613291</v>
      </c>
      <c r="Q180" s="59">
        <v>1249</v>
      </c>
      <c r="R180" s="60">
        <v>0</v>
      </c>
      <c r="S180" s="61">
        <f t="shared" si="38"/>
        <v>873</v>
      </c>
      <c r="T180" s="15">
        <f t="shared" si="46"/>
        <v>0.30104083266613291</v>
      </c>
      <c r="U180" s="62">
        <v>1249</v>
      </c>
      <c r="V180" s="275">
        <f t="shared" si="47"/>
        <v>1124.0999999999999</v>
      </c>
      <c r="W180" s="63">
        <v>0</v>
      </c>
      <c r="X180" s="64">
        <f t="shared" si="42"/>
        <v>873</v>
      </c>
      <c r="Y180" s="17">
        <f t="shared" si="39"/>
        <v>0.22337870296236984</v>
      </c>
      <c r="Z180" s="59">
        <v>1249</v>
      </c>
      <c r="AA180" s="256">
        <f t="shared" si="48"/>
        <v>1124.0999999999999</v>
      </c>
      <c r="AB180" s="60">
        <v>0</v>
      </c>
      <c r="AC180" s="61">
        <f t="shared" si="43"/>
        <v>873</v>
      </c>
      <c r="AD180" s="15">
        <f t="shared" si="40"/>
        <v>0.22337870296236984</v>
      </c>
      <c r="AE180" s="62">
        <v>1249</v>
      </c>
      <c r="AF180" s="275">
        <f t="shared" si="49"/>
        <v>1124.0999999999999</v>
      </c>
      <c r="AG180" s="63">
        <v>0</v>
      </c>
      <c r="AH180" s="64">
        <f t="shared" si="44"/>
        <v>873</v>
      </c>
      <c r="AI180" s="17">
        <f t="shared" si="41"/>
        <v>0.22337870296236984</v>
      </c>
    </row>
    <row r="181" spans="1:35" s="5" customFormat="1" ht="12.75" customHeight="1">
      <c r="A181" s="212" t="s">
        <v>139</v>
      </c>
      <c r="B181" s="137" t="s">
        <v>63</v>
      </c>
      <c r="C181" s="307"/>
      <c r="D181" s="139">
        <v>1.1100000000000001</v>
      </c>
      <c r="E181" s="140" t="s">
        <v>255</v>
      </c>
      <c r="F181" s="154">
        <v>1374</v>
      </c>
      <c r="G181" s="119">
        <v>1249</v>
      </c>
      <c r="H181" s="110">
        <v>1049</v>
      </c>
      <c r="I181" s="110">
        <v>873</v>
      </c>
      <c r="J181" s="110">
        <v>0</v>
      </c>
      <c r="K181" s="154">
        <f t="shared" si="50"/>
        <v>873</v>
      </c>
      <c r="L181" s="164">
        <f t="shared" si="51"/>
        <v>0.30104083266613291</v>
      </c>
      <c r="M181" s="62">
        <v>1249</v>
      </c>
      <c r="N181" s="63">
        <v>0</v>
      </c>
      <c r="O181" s="64">
        <f t="shared" si="37"/>
        <v>873</v>
      </c>
      <c r="P181" s="17">
        <f t="shared" si="45"/>
        <v>0.30104083266613291</v>
      </c>
      <c r="Q181" s="59">
        <v>1249</v>
      </c>
      <c r="R181" s="60">
        <v>0</v>
      </c>
      <c r="S181" s="61">
        <f t="shared" si="38"/>
        <v>873</v>
      </c>
      <c r="T181" s="15">
        <f t="shared" si="46"/>
        <v>0.30104083266613291</v>
      </c>
      <c r="U181" s="62">
        <v>1249</v>
      </c>
      <c r="V181" s="275">
        <f t="shared" si="47"/>
        <v>1124.0999999999999</v>
      </c>
      <c r="W181" s="63">
        <v>0</v>
      </c>
      <c r="X181" s="64">
        <f t="shared" si="42"/>
        <v>873</v>
      </c>
      <c r="Y181" s="17">
        <f t="shared" si="39"/>
        <v>0.22337870296236984</v>
      </c>
      <c r="Z181" s="59">
        <v>1249</v>
      </c>
      <c r="AA181" s="256">
        <f t="shared" si="48"/>
        <v>1124.0999999999999</v>
      </c>
      <c r="AB181" s="60">
        <v>0</v>
      </c>
      <c r="AC181" s="61">
        <f t="shared" si="43"/>
        <v>873</v>
      </c>
      <c r="AD181" s="15">
        <f t="shared" si="40"/>
        <v>0.22337870296236984</v>
      </c>
      <c r="AE181" s="62">
        <v>1249</v>
      </c>
      <c r="AF181" s="275">
        <f t="shared" si="49"/>
        <v>1124.0999999999999</v>
      </c>
      <c r="AG181" s="63">
        <v>0</v>
      </c>
      <c r="AH181" s="64">
        <f t="shared" si="44"/>
        <v>873</v>
      </c>
      <c r="AI181" s="17">
        <f t="shared" si="41"/>
        <v>0.22337870296236984</v>
      </c>
    </row>
    <row r="182" spans="1:35" s="5" customFormat="1" ht="12.75" customHeight="1">
      <c r="A182" s="212" t="s">
        <v>140</v>
      </c>
      <c r="B182" s="137" t="s">
        <v>63</v>
      </c>
      <c r="C182" s="307"/>
      <c r="D182" s="139">
        <v>1.1100000000000001</v>
      </c>
      <c r="E182" s="140" t="s">
        <v>256</v>
      </c>
      <c r="F182" s="154">
        <v>1484</v>
      </c>
      <c r="G182" s="118">
        <v>1349</v>
      </c>
      <c r="H182" s="110">
        <v>1149</v>
      </c>
      <c r="I182" s="110">
        <v>956</v>
      </c>
      <c r="J182" s="110">
        <v>0</v>
      </c>
      <c r="K182" s="154">
        <f t="shared" si="50"/>
        <v>956</v>
      </c>
      <c r="L182" s="164">
        <f t="shared" si="51"/>
        <v>0.29132690882134915</v>
      </c>
      <c r="M182" s="62">
        <v>1349</v>
      </c>
      <c r="N182" s="63">
        <v>0</v>
      </c>
      <c r="O182" s="64">
        <f t="shared" si="37"/>
        <v>956</v>
      </c>
      <c r="P182" s="17">
        <f t="shared" si="45"/>
        <v>0.29132690882134915</v>
      </c>
      <c r="Q182" s="59">
        <v>1349</v>
      </c>
      <c r="R182" s="60">
        <v>0</v>
      </c>
      <c r="S182" s="61">
        <f t="shared" si="38"/>
        <v>956</v>
      </c>
      <c r="T182" s="15">
        <f t="shared" si="46"/>
        <v>0.29132690882134915</v>
      </c>
      <c r="U182" s="62">
        <v>1349</v>
      </c>
      <c r="V182" s="275">
        <f t="shared" si="47"/>
        <v>1214.0999999999999</v>
      </c>
      <c r="W182" s="63">
        <v>0</v>
      </c>
      <c r="X182" s="64">
        <f t="shared" si="42"/>
        <v>956</v>
      </c>
      <c r="Y182" s="17">
        <f t="shared" si="39"/>
        <v>0.21258545424594344</v>
      </c>
      <c r="Z182" s="59">
        <v>1349</v>
      </c>
      <c r="AA182" s="256">
        <f t="shared" si="48"/>
        <v>1214.0999999999999</v>
      </c>
      <c r="AB182" s="60">
        <v>0</v>
      </c>
      <c r="AC182" s="61">
        <f t="shared" si="43"/>
        <v>956</v>
      </c>
      <c r="AD182" s="15">
        <f t="shared" si="40"/>
        <v>0.21258545424594344</v>
      </c>
      <c r="AE182" s="62">
        <v>1349</v>
      </c>
      <c r="AF182" s="275">
        <f t="shared" si="49"/>
        <v>1214.0999999999999</v>
      </c>
      <c r="AG182" s="63">
        <v>0</v>
      </c>
      <c r="AH182" s="64">
        <f t="shared" si="44"/>
        <v>956</v>
      </c>
      <c r="AI182" s="17">
        <f t="shared" si="41"/>
        <v>0.21258545424594344</v>
      </c>
    </row>
    <row r="183" spans="1:35" s="5" customFormat="1" ht="12.75" customHeight="1">
      <c r="A183" s="209" t="s">
        <v>144</v>
      </c>
      <c r="B183" s="137" t="s">
        <v>63</v>
      </c>
      <c r="C183" s="307"/>
      <c r="D183" s="139">
        <v>0.83</v>
      </c>
      <c r="E183" s="140" t="s">
        <v>257</v>
      </c>
      <c r="F183" s="154">
        <v>1484</v>
      </c>
      <c r="G183" s="118">
        <v>1349</v>
      </c>
      <c r="H183" s="110">
        <v>1149</v>
      </c>
      <c r="I183" s="110">
        <v>986</v>
      </c>
      <c r="J183" s="110">
        <v>12</v>
      </c>
      <c r="K183" s="154">
        <f t="shared" si="50"/>
        <v>974</v>
      </c>
      <c r="L183" s="164">
        <f t="shared" si="51"/>
        <v>0.27798369162342473</v>
      </c>
      <c r="M183" s="181">
        <v>949</v>
      </c>
      <c r="N183" s="178">
        <v>165</v>
      </c>
      <c r="O183" s="64">
        <f t="shared" si="37"/>
        <v>809</v>
      </c>
      <c r="P183" s="17">
        <f t="shared" si="45"/>
        <v>0.14752370916754479</v>
      </c>
      <c r="Q183" s="181">
        <v>1149</v>
      </c>
      <c r="R183" s="60">
        <v>0</v>
      </c>
      <c r="S183" s="61">
        <f t="shared" si="38"/>
        <v>974</v>
      </c>
      <c r="T183" s="15">
        <f t="shared" si="46"/>
        <v>0.15230635335073978</v>
      </c>
      <c r="U183" s="62">
        <v>1349</v>
      </c>
      <c r="V183" s="275">
        <f t="shared" si="47"/>
        <v>1214.0999999999999</v>
      </c>
      <c r="W183" s="63">
        <v>0</v>
      </c>
      <c r="X183" s="64">
        <f t="shared" si="42"/>
        <v>974</v>
      </c>
      <c r="Y183" s="17">
        <f t="shared" si="39"/>
        <v>0.1977596573593608</v>
      </c>
      <c r="Z183" s="181">
        <v>999</v>
      </c>
      <c r="AA183" s="269">
        <f t="shared" si="48"/>
        <v>899.1</v>
      </c>
      <c r="AB183" s="178">
        <v>183</v>
      </c>
      <c r="AC183" s="61">
        <f t="shared" si="43"/>
        <v>791</v>
      </c>
      <c r="AD183" s="15">
        <f t="shared" si="40"/>
        <v>0.1202313424535647</v>
      </c>
      <c r="AE183" s="181">
        <v>999</v>
      </c>
      <c r="AF183" s="269">
        <f t="shared" si="49"/>
        <v>899.1</v>
      </c>
      <c r="AG183" s="178">
        <v>183</v>
      </c>
      <c r="AH183" s="64">
        <f t="shared" si="44"/>
        <v>791</v>
      </c>
      <c r="AI183" s="17">
        <f t="shared" si="41"/>
        <v>0.1202313424535647</v>
      </c>
    </row>
    <row r="184" spans="1:35" s="5" customFormat="1" ht="12.75" customHeight="1">
      <c r="A184" s="212" t="s">
        <v>145</v>
      </c>
      <c r="B184" s="137" t="s">
        <v>63</v>
      </c>
      <c r="C184" s="307"/>
      <c r="D184" s="139">
        <v>1.1100000000000001</v>
      </c>
      <c r="E184" s="140" t="s">
        <v>255</v>
      </c>
      <c r="F184" s="154">
        <v>1484</v>
      </c>
      <c r="G184" s="119">
        <v>1349</v>
      </c>
      <c r="H184" s="110">
        <v>1149</v>
      </c>
      <c r="I184" s="110">
        <v>986</v>
      </c>
      <c r="J184" s="110">
        <v>12</v>
      </c>
      <c r="K184" s="154">
        <f t="shared" si="50"/>
        <v>974</v>
      </c>
      <c r="L184" s="164">
        <f t="shared" si="51"/>
        <v>0.27798369162342473</v>
      </c>
      <c r="M184" s="181">
        <v>949</v>
      </c>
      <c r="N184" s="178">
        <v>165</v>
      </c>
      <c r="O184" s="64">
        <f t="shared" si="37"/>
        <v>809</v>
      </c>
      <c r="P184" s="17">
        <f t="shared" si="45"/>
        <v>0.14752370916754479</v>
      </c>
      <c r="Q184" s="181">
        <v>1149</v>
      </c>
      <c r="R184" s="60">
        <v>0</v>
      </c>
      <c r="S184" s="61">
        <f t="shared" si="38"/>
        <v>974</v>
      </c>
      <c r="T184" s="15">
        <f t="shared" si="46"/>
        <v>0.15230635335073978</v>
      </c>
      <c r="U184" s="62">
        <v>1349</v>
      </c>
      <c r="V184" s="275">
        <f t="shared" si="47"/>
        <v>1214.0999999999999</v>
      </c>
      <c r="W184" s="63">
        <v>0</v>
      </c>
      <c r="X184" s="64">
        <f t="shared" si="42"/>
        <v>974</v>
      </c>
      <c r="Y184" s="17">
        <f t="shared" si="39"/>
        <v>0.1977596573593608</v>
      </c>
      <c r="Z184" s="181">
        <v>999</v>
      </c>
      <c r="AA184" s="269">
        <f t="shared" si="48"/>
        <v>899.1</v>
      </c>
      <c r="AB184" s="178">
        <v>183</v>
      </c>
      <c r="AC184" s="61">
        <f t="shared" si="43"/>
        <v>791</v>
      </c>
      <c r="AD184" s="15">
        <f t="shared" si="40"/>
        <v>0.1202313424535647</v>
      </c>
      <c r="AE184" s="181">
        <v>999</v>
      </c>
      <c r="AF184" s="269">
        <f t="shared" si="49"/>
        <v>899.1</v>
      </c>
      <c r="AG184" s="178">
        <v>183</v>
      </c>
      <c r="AH184" s="64">
        <f t="shared" si="44"/>
        <v>791</v>
      </c>
      <c r="AI184" s="17">
        <f t="shared" si="41"/>
        <v>0.1202313424535647</v>
      </c>
    </row>
    <row r="185" spans="1:35" s="5" customFormat="1" ht="12.75" customHeight="1">
      <c r="A185" s="212" t="s">
        <v>146</v>
      </c>
      <c r="B185" s="137" t="s">
        <v>63</v>
      </c>
      <c r="C185" s="307"/>
      <c r="D185" s="139">
        <v>1.1100000000000001</v>
      </c>
      <c r="E185" s="140" t="s">
        <v>256</v>
      </c>
      <c r="F185" s="154">
        <v>1594</v>
      </c>
      <c r="G185" s="118">
        <v>1449</v>
      </c>
      <c r="H185" s="110">
        <v>1249</v>
      </c>
      <c r="I185" s="110">
        <v>1068</v>
      </c>
      <c r="J185" s="110">
        <v>13</v>
      </c>
      <c r="K185" s="154">
        <f t="shared" si="50"/>
        <v>1055</v>
      </c>
      <c r="L185" s="164">
        <f t="shared" si="51"/>
        <v>0.27191166321601107</v>
      </c>
      <c r="M185" s="181">
        <v>1049</v>
      </c>
      <c r="N185" s="178">
        <v>165</v>
      </c>
      <c r="O185" s="64">
        <f t="shared" si="37"/>
        <v>890</v>
      </c>
      <c r="P185" s="17">
        <f t="shared" si="45"/>
        <v>0.15157292659675881</v>
      </c>
      <c r="Q185" s="181">
        <v>1249</v>
      </c>
      <c r="R185" s="60">
        <v>0</v>
      </c>
      <c r="S185" s="61">
        <f t="shared" si="38"/>
        <v>1055</v>
      </c>
      <c r="T185" s="15">
        <f t="shared" si="46"/>
        <v>0.15532425940752603</v>
      </c>
      <c r="U185" s="62">
        <v>1449</v>
      </c>
      <c r="V185" s="275">
        <f t="shared" si="47"/>
        <v>1304.0999999999999</v>
      </c>
      <c r="W185" s="63">
        <v>0</v>
      </c>
      <c r="X185" s="64">
        <f t="shared" si="42"/>
        <v>1055</v>
      </c>
      <c r="Y185" s="17">
        <f t="shared" si="39"/>
        <v>0.19101295912890109</v>
      </c>
      <c r="Z185" s="181">
        <v>1110</v>
      </c>
      <c r="AA185" s="269">
        <f t="shared" si="48"/>
        <v>999</v>
      </c>
      <c r="AB185" s="178">
        <v>180</v>
      </c>
      <c r="AC185" s="61">
        <f t="shared" si="43"/>
        <v>875</v>
      </c>
      <c r="AD185" s="15">
        <f t="shared" si="40"/>
        <v>0.12412412412412413</v>
      </c>
      <c r="AE185" s="181">
        <v>1110</v>
      </c>
      <c r="AF185" s="269">
        <f t="shared" si="49"/>
        <v>999</v>
      </c>
      <c r="AG185" s="178">
        <v>180</v>
      </c>
      <c r="AH185" s="64">
        <f t="shared" si="44"/>
        <v>875</v>
      </c>
      <c r="AI185" s="17">
        <f t="shared" si="41"/>
        <v>0.12412412412412413</v>
      </c>
    </row>
    <row r="186" spans="1:35" s="5" customFormat="1" ht="12.75" customHeight="1">
      <c r="A186" s="216" t="s">
        <v>523</v>
      </c>
      <c r="B186" s="311" t="s">
        <v>63</v>
      </c>
      <c r="C186" s="312" t="s">
        <v>5</v>
      </c>
      <c r="D186" s="313">
        <v>0.83</v>
      </c>
      <c r="E186" s="314" t="s">
        <v>526</v>
      </c>
      <c r="F186" s="218">
        <v>1374</v>
      </c>
      <c r="G186" s="223">
        <v>1249</v>
      </c>
      <c r="H186" s="217">
        <v>1049</v>
      </c>
      <c r="I186" s="217">
        <v>873</v>
      </c>
      <c r="J186" s="217">
        <v>0</v>
      </c>
      <c r="K186" s="218">
        <f t="shared" si="50"/>
        <v>873</v>
      </c>
      <c r="L186" s="168">
        <f t="shared" si="51"/>
        <v>0.30104083266613291</v>
      </c>
      <c r="M186" s="229">
        <v>899</v>
      </c>
      <c r="N186" s="261">
        <v>124</v>
      </c>
      <c r="O186" s="147">
        <f t="shared" si="37"/>
        <v>749</v>
      </c>
      <c r="P186" s="249">
        <f t="shared" si="45"/>
        <v>0.16685205784204671</v>
      </c>
      <c r="Q186" s="181">
        <v>1049</v>
      </c>
      <c r="R186" s="60">
        <v>0</v>
      </c>
      <c r="S186" s="61">
        <f t="shared" si="38"/>
        <v>873</v>
      </c>
      <c r="T186" s="15">
        <f t="shared" si="46"/>
        <v>0.16777883698760723</v>
      </c>
      <c r="U186" s="220">
        <v>1249</v>
      </c>
      <c r="V186" s="281">
        <f t="shared" si="47"/>
        <v>1124.0999999999999</v>
      </c>
      <c r="W186" s="221">
        <v>0</v>
      </c>
      <c r="X186" s="147">
        <f t="shared" si="42"/>
        <v>873</v>
      </c>
      <c r="Y186" s="249">
        <f t="shared" si="39"/>
        <v>0.22337870296236984</v>
      </c>
      <c r="Z186" s="229">
        <v>943</v>
      </c>
      <c r="AA186" s="278">
        <f t="shared" si="48"/>
        <v>848.7</v>
      </c>
      <c r="AB186" s="261">
        <v>143</v>
      </c>
      <c r="AC186" s="146">
        <f t="shared" si="43"/>
        <v>730</v>
      </c>
      <c r="AD186" s="244">
        <f t="shared" si="40"/>
        <v>0.13986096382702962</v>
      </c>
      <c r="AE186" s="229">
        <v>943</v>
      </c>
      <c r="AF186" s="278">
        <f t="shared" si="49"/>
        <v>848.7</v>
      </c>
      <c r="AG186" s="261">
        <v>143</v>
      </c>
      <c r="AH186" s="147">
        <f t="shared" si="44"/>
        <v>730</v>
      </c>
      <c r="AI186" s="249">
        <f t="shared" si="41"/>
        <v>0.13986096382702962</v>
      </c>
    </row>
    <row r="187" spans="1:35" s="5" customFormat="1" ht="12.75" customHeight="1">
      <c r="A187" s="263" t="s">
        <v>524</v>
      </c>
      <c r="B187" s="322" t="s">
        <v>63</v>
      </c>
      <c r="C187" s="326" t="s">
        <v>5</v>
      </c>
      <c r="D187" s="293">
        <v>1.1100000000000001</v>
      </c>
      <c r="E187" s="294" t="s">
        <v>527</v>
      </c>
      <c r="F187" s="191">
        <v>1374</v>
      </c>
      <c r="G187" s="118">
        <v>1249</v>
      </c>
      <c r="H187" s="198">
        <v>1049</v>
      </c>
      <c r="I187" s="198">
        <v>873</v>
      </c>
      <c r="J187" s="198">
        <v>0</v>
      </c>
      <c r="K187" s="191">
        <f t="shared" si="50"/>
        <v>873</v>
      </c>
      <c r="L187" s="192">
        <f t="shared" si="51"/>
        <v>0.30104083266613291</v>
      </c>
      <c r="M187" s="199">
        <v>899</v>
      </c>
      <c r="N187" s="200">
        <v>124</v>
      </c>
      <c r="O187" s="184">
        <f t="shared" si="37"/>
        <v>749</v>
      </c>
      <c r="P187" s="185">
        <f t="shared" si="45"/>
        <v>0.16685205784204671</v>
      </c>
      <c r="Q187" s="181">
        <v>1049</v>
      </c>
      <c r="R187" s="60">
        <v>0</v>
      </c>
      <c r="S187" s="61">
        <f t="shared" si="38"/>
        <v>873</v>
      </c>
      <c r="T187" s="15">
        <f t="shared" si="46"/>
        <v>0.16777883698760723</v>
      </c>
      <c r="U187" s="196">
        <v>1249</v>
      </c>
      <c r="V187" s="346">
        <f t="shared" si="47"/>
        <v>1124.0999999999999</v>
      </c>
      <c r="W187" s="336">
        <v>0</v>
      </c>
      <c r="X187" s="337">
        <f t="shared" si="42"/>
        <v>873</v>
      </c>
      <c r="Y187" s="338">
        <f t="shared" si="39"/>
        <v>0.22337870296236984</v>
      </c>
      <c r="Z187" s="199">
        <v>943</v>
      </c>
      <c r="AA187" s="344">
        <f t="shared" si="48"/>
        <v>848.7</v>
      </c>
      <c r="AB187" s="345">
        <v>143</v>
      </c>
      <c r="AC187" s="341">
        <f t="shared" si="43"/>
        <v>730</v>
      </c>
      <c r="AD187" s="342">
        <f t="shared" si="40"/>
        <v>0.13986096382702962</v>
      </c>
      <c r="AE187" s="199">
        <v>943</v>
      </c>
      <c r="AF187" s="344">
        <f t="shared" si="49"/>
        <v>848.7</v>
      </c>
      <c r="AG187" s="345">
        <v>143</v>
      </c>
      <c r="AH187" s="337">
        <f t="shared" si="44"/>
        <v>730</v>
      </c>
      <c r="AI187" s="338">
        <f t="shared" si="41"/>
        <v>0.13986096382702962</v>
      </c>
    </row>
    <row r="188" spans="1:35" s="5" customFormat="1" ht="12.75" customHeight="1" thickBot="1">
      <c r="A188" s="213" t="s">
        <v>525</v>
      </c>
      <c r="B188" s="141" t="s">
        <v>63</v>
      </c>
      <c r="C188" s="145" t="s">
        <v>5</v>
      </c>
      <c r="D188" s="142">
        <v>1.1100000000000001</v>
      </c>
      <c r="E188" s="143" t="s">
        <v>528</v>
      </c>
      <c r="F188" s="155">
        <v>1484</v>
      </c>
      <c r="G188" s="230">
        <v>1349</v>
      </c>
      <c r="H188" s="111">
        <v>1149</v>
      </c>
      <c r="I188" s="111">
        <v>956</v>
      </c>
      <c r="J188" s="111">
        <v>0</v>
      </c>
      <c r="K188" s="155">
        <f t="shared" si="50"/>
        <v>956</v>
      </c>
      <c r="L188" s="165">
        <f t="shared" si="51"/>
        <v>0.29132690882134915</v>
      </c>
      <c r="M188" s="180">
        <v>999</v>
      </c>
      <c r="N188" s="176">
        <v>124</v>
      </c>
      <c r="O188" s="71">
        <f t="shared" si="37"/>
        <v>832</v>
      </c>
      <c r="P188" s="18">
        <f t="shared" si="45"/>
        <v>0.16716716716716717</v>
      </c>
      <c r="Q188" s="180">
        <v>1149</v>
      </c>
      <c r="R188" s="67">
        <v>0</v>
      </c>
      <c r="S188" s="68">
        <f t="shared" si="38"/>
        <v>956</v>
      </c>
      <c r="T188" s="16">
        <f t="shared" si="46"/>
        <v>0.16797214969538729</v>
      </c>
      <c r="U188" s="69">
        <v>1349</v>
      </c>
      <c r="V188" s="279">
        <f t="shared" si="47"/>
        <v>1214.0999999999999</v>
      </c>
      <c r="W188" s="70">
        <v>0</v>
      </c>
      <c r="X188" s="71">
        <f t="shared" si="42"/>
        <v>956</v>
      </c>
      <c r="Y188" s="18">
        <f t="shared" si="39"/>
        <v>0.21258545424594344</v>
      </c>
      <c r="Z188" s="180">
        <v>1054</v>
      </c>
      <c r="AA188" s="272">
        <f t="shared" si="48"/>
        <v>948.6</v>
      </c>
      <c r="AB188" s="176">
        <v>141</v>
      </c>
      <c r="AC188" s="68">
        <f t="shared" si="43"/>
        <v>815</v>
      </c>
      <c r="AD188" s="16">
        <f t="shared" si="40"/>
        <v>0.14083913135146534</v>
      </c>
      <c r="AE188" s="180">
        <v>1054</v>
      </c>
      <c r="AF188" s="272">
        <f t="shared" si="49"/>
        <v>948.6</v>
      </c>
      <c r="AG188" s="176">
        <v>141</v>
      </c>
      <c r="AH188" s="71">
        <f t="shared" si="44"/>
        <v>815</v>
      </c>
      <c r="AI188" s="18">
        <f t="shared" si="41"/>
        <v>0.14083913135146534</v>
      </c>
    </row>
    <row r="189" spans="1:35" s="5" customFormat="1" ht="12.75" customHeight="1">
      <c r="A189" s="266" t="s">
        <v>378</v>
      </c>
      <c r="B189" s="311" t="s">
        <v>63</v>
      </c>
      <c r="C189" s="308"/>
      <c r="D189" s="313" t="s">
        <v>303</v>
      </c>
      <c r="E189" s="314" t="s">
        <v>379</v>
      </c>
      <c r="F189" s="218">
        <v>2749</v>
      </c>
      <c r="G189" s="119">
        <v>2499</v>
      </c>
      <c r="H189" s="217">
        <v>2199</v>
      </c>
      <c r="I189" s="217">
        <v>1804</v>
      </c>
      <c r="J189" s="217">
        <v>23</v>
      </c>
      <c r="K189" s="218">
        <f t="shared" si="50"/>
        <v>1781</v>
      </c>
      <c r="L189" s="168">
        <f t="shared" si="51"/>
        <v>0.28731492597038816</v>
      </c>
      <c r="M189" s="229">
        <v>1999</v>
      </c>
      <c r="N189" s="261">
        <v>164</v>
      </c>
      <c r="O189" s="147">
        <f t="shared" si="37"/>
        <v>1617</v>
      </c>
      <c r="P189" s="249">
        <f t="shared" si="45"/>
        <v>0.19109554777388693</v>
      </c>
      <c r="Q189" s="229">
        <v>2199</v>
      </c>
      <c r="R189" s="219">
        <v>0</v>
      </c>
      <c r="S189" s="146">
        <f t="shared" si="38"/>
        <v>1781</v>
      </c>
      <c r="T189" s="244">
        <f t="shared" si="46"/>
        <v>0.19008640291041382</v>
      </c>
      <c r="U189" s="220">
        <v>2499</v>
      </c>
      <c r="V189" s="281">
        <f t="shared" si="47"/>
        <v>2249.1</v>
      </c>
      <c r="W189" s="221">
        <v>0</v>
      </c>
      <c r="X189" s="147">
        <f t="shared" si="42"/>
        <v>1781</v>
      </c>
      <c r="Y189" s="249">
        <f t="shared" si="39"/>
        <v>0.20812769552265348</v>
      </c>
      <c r="Z189" s="229">
        <v>1999</v>
      </c>
      <c r="AA189" s="278">
        <f t="shared" si="48"/>
        <v>1799.1</v>
      </c>
      <c r="AB189" s="261">
        <v>281</v>
      </c>
      <c r="AC189" s="146">
        <f t="shared" si="43"/>
        <v>1500</v>
      </c>
      <c r="AD189" s="244">
        <f t="shared" si="40"/>
        <v>0.16624979156244785</v>
      </c>
      <c r="AE189" s="229">
        <v>1999</v>
      </c>
      <c r="AF189" s="278">
        <f t="shared" si="49"/>
        <v>1799.1</v>
      </c>
      <c r="AG189" s="261">
        <v>281</v>
      </c>
      <c r="AH189" s="147">
        <f t="shared" si="44"/>
        <v>1500</v>
      </c>
      <c r="AI189" s="249">
        <f t="shared" si="41"/>
        <v>0.16624979156244785</v>
      </c>
    </row>
    <row r="190" spans="1:35" s="5" customFormat="1" ht="12.75" customHeight="1">
      <c r="A190" s="267" t="s">
        <v>380</v>
      </c>
      <c r="B190" s="322" t="s">
        <v>63</v>
      </c>
      <c r="C190" s="292"/>
      <c r="D190" s="293" t="s">
        <v>303</v>
      </c>
      <c r="E190" s="294" t="s">
        <v>379</v>
      </c>
      <c r="F190" s="191">
        <v>2529</v>
      </c>
      <c r="G190" s="118">
        <v>2299</v>
      </c>
      <c r="H190" s="198">
        <v>2099</v>
      </c>
      <c r="I190" s="198">
        <v>1722</v>
      </c>
      <c r="J190" s="198">
        <v>22</v>
      </c>
      <c r="K190" s="191">
        <f t="shared" si="50"/>
        <v>1700</v>
      </c>
      <c r="L190" s="192">
        <f t="shared" si="51"/>
        <v>0.26054806437581557</v>
      </c>
      <c r="M190" s="199">
        <v>1899</v>
      </c>
      <c r="N190" s="200">
        <v>163</v>
      </c>
      <c r="O190" s="184">
        <f t="shared" si="37"/>
        <v>1537</v>
      </c>
      <c r="P190" s="185">
        <f t="shared" si="45"/>
        <v>0.19062664560294892</v>
      </c>
      <c r="Q190" s="358">
        <v>2099</v>
      </c>
      <c r="R190" s="340">
        <v>0</v>
      </c>
      <c r="S190" s="195">
        <f t="shared" si="38"/>
        <v>1700</v>
      </c>
      <c r="T190" s="205">
        <f t="shared" si="46"/>
        <v>0.19009051929490234</v>
      </c>
      <c r="U190" s="196">
        <v>2299</v>
      </c>
      <c r="V190" s="346">
        <f t="shared" si="47"/>
        <v>2069.1</v>
      </c>
      <c r="W190" s="336">
        <v>0</v>
      </c>
      <c r="X190" s="337">
        <f t="shared" si="42"/>
        <v>1700</v>
      </c>
      <c r="Y190" s="338">
        <f t="shared" si="39"/>
        <v>0.17838673819535059</v>
      </c>
      <c r="Z190" s="199">
        <v>1888</v>
      </c>
      <c r="AA190" s="344">
        <f t="shared" si="48"/>
        <v>1699.2</v>
      </c>
      <c r="AB190" s="345">
        <v>283</v>
      </c>
      <c r="AC190" s="341">
        <f t="shared" si="43"/>
        <v>1417</v>
      </c>
      <c r="AD190" s="342">
        <f t="shared" si="40"/>
        <v>0.16607815442561208</v>
      </c>
      <c r="AE190" s="199">
        <v>1888</v>
      </c>
      <c r="AF190" s="344">
        <f t="shared" si="49"/>
        <v>1699.2</v>
      </c>
      <c r="AG190" s="345">
        <v>283</v>
      </c>
      <c r="AH190" s="337">
        <f t="shared" si="44"/>
        <v>1417</v>
      </c>
      <c r="AI190" s="338">
        <f t="shared" si="41"/>
        <v>0.16607815442561208</v>
      </c>
    </row>
    <row r="191" spans="1:35" s="5" customFormat="1" ht="12.75" customHeight="1">
      <c r="A191" s="267" t="s">
        <v>381</v>
      </c>
      <c r="B191" s="322" t="s">
        <v>63</v>
      </c>
      <c r="C191" s="292"/>
      <c r="D191" s="293" t="s">
        <v>303</v>
      </c>
      <c r="E191" s="294" t="s">
        <v>382</v>
      </c>
      <c r="F191" s="191">
        <v>2859</v>
      </c>
      <c r="G191" s="118">
        <v>2599</v>
      </c>
      <c r="H191" s="198">
        <v>2299</v>
      </c>
      <c r="I191" s="198">
        <v>1886</v>
      </c>
      <c r="J191" s="198">
        <v>24</v>
      </c>
      <c r="K191" s="191">
        <f t="shared" si="50"/>
        <v>1862</v>
      </c>
      <c r="L191" s="192">
        <f t="shared" si="51"/>
        <v>0.28357060407849172</v>
      </c>
      <c r="M191" s="199">
        <v>2099</v>
      </c>
      <c r="N191" s="200">
        <v>164</v>
      </c>
      <c r="O191" s="184">
        <f t="shared" si="37"/>
        <v>1698</v>
      </c>
      <c r="P191" s="185">
        <f t="shared" si="45"/>
        <v>0.19104335397808481</v>
      </c>
      <c r="Q191" s="358">
        <v>2299</v>
      </c>
      <c r="R191" s="340">
        <v>0</v>
      </c>
      <c r="S191" s="195">
        <f t="shared" si="38"/>
        <v>1862</v>
      </c>
      <c r="T191" s="205">
        <f t="shared" si="46"/>
        <v>0.19008264462809918</v>
      </c>
      <c r="U191" s="196">
        <v>2599</v>
      </c>
      <c r="V191" s="346">
        <f t="shared" si="47"/>
        <v>2339.1</v>
      </c>
      <c r="W191" s="336">
        <v>0</v>
      </c>
      <c r="X191" s="337">
        <f t="shared" si="42"/>
        <v>1862</v>
      </c>
      <c r="Y191" s="338">
        <f t="shared" si="39"/>
        <v>0.20396733786499077</v>
      </c>
      <c r="Z191" s="199">
        <v>2110</v>
      </c>
      <c r="AA191" s="344">
        <f t="shared" si="48"/>
        <v>1899</v>
      </c>
      <c r="AB191" s="345">
        <v>278</v>
      </c>
      <c r="AC191" s="341">
        <f t="shared" si="43"/>
        <v>1584</v>
      </c>
      <c r="AD191" s="342">
        <f t="shared" si="40"/>
        <v>0.16587677725118483</v>
      </c>
      <c r="AE191" s="199">
        <v>2110</v>
      </c>
      <c r="AF191" s="344">
        <f t="shared" si="49"/>
        <v>1899</v>
      </c>
      <c r="AG191" s="345">
        <v>278</v>
      </c>
      <c r="AH191" s="337">
        <f t="shared" si="44"/>
        <v>1584</v>
      </c>
      <c r="AI191" s="338">
        <f t="shared" si="41"/>
        <v>0.16587677725118483</v>
      </c>
    </row>
    <row r="192" spans="1:35" s="5" customFormat="1" ht="12.75" customHeight="1">
      <c r="A192" s="267" t="s">
        <v>383</v>
      </c>
      <c r="B192" s="322" t="s">
        <v>63</v>
      </c>
      <c r="C192" s="292"/>
      <c r="D192" s="293" t="s">
        <v>303</v>
      </c>
      <c r="E192" s="294" t="s">
        <v>382</v>
      </c>
      <c r="F192" s="191">
        <v>2639</v>
      </c>
      <c r="G192" s="119">
        <v>2399</v>
      </c>
      <c r="H192" s="198">
        <v>2199</v>
      </c>
      <c r="I192" s="198">
        <v>1804</v>
      </c>
      <c r="J192" s="198">
        <v>23</v>
      </c>
      <c r="K192" s="191">
        <f t="shared" si="50"/>
        <v>1781</v>
      </c>
      <c r="L192" s="192">
        <f t="shared" si="51"/>
        <v>0.25760733639016259</v>
      </c>
      <c r="M192" s="199">
        <v>1999</v>
      </c>
      <c r="N192" s="200">
        <v>163</v>
      </c>
      <c r="O192" s="184">
        <f t="shared" si="37"/>
        <v>1618</v>
      </c>
      <c r="P192" s="185">
        <f t="shared" si="45"/>
        <v>0.19059529764882441</v>
      </c>
      <c r="Q192" s="358">
        <v>2199</v>
      </c>
      <c r="R192" s="340">
        <v>0</v>
      </c>
      <c r="S192" s="195">
        <f t="shared" si="38"/>
        <v>1781</v>
      </c>
      <c r="T192" s="205">
        <f t="shared" si="46"/>
        <v>0.19008640291041382</v>
      </c>
      <c r="U192" s="196">
        <v>2399</v>
      </c>
      <c r="V192" s="346">
        <f t="shared" si="47"/>
        <v>2159.1</v>
      </c>
      <c r="W192" s="336">
        <v>0</v>
      </c>
      <c r="X192" s="337">
        <f t="shared" si="42"/>
        <v>1781</v>
      </c>
      <c r="Y192" s="338">
        <f t="shared" si="39"/>
        <v>0.17511926265573616</v>
      </c>
      <c r="Z192" s="199">
        <v>1999</v>
      </c>
      <c r="AA192" s="344">
        <f t="shared" si="48"/>
        <v>1799.1</v>
      </c>
      <c r="AB192" s="345">
        <v>282</v>
      </c>
      <c r="AC192" s="341">
        <f t="shared" si="43"/>
        <v>1499</v>
      </c>
      <c r="AD192" s="342">
        <f t="shared" si="40"/>
        <v>0.16680562503473956</v>
      </c>
      <c r="AE192" s="199">
        <v>1999</v>
      </c>
      <c r="AF192" s="344">
        <f t="shared" si="49"/>
        <v>1799.1</v>
      </c>
      <c r="AG192" s="345">
        <v>282</v>
      </c>
      <c r="AH192" s="337">
        <f t="shared" si="44"/>
        <v>1499</v>
      </c>
      <c r="AI192" s="338">
        <f t="shared" si="41"/>
        <v>0.16680562503473956</v>
      </c>
    </row>
    <row r="193" spans="1:35" s="5" customFormat="1" ht="12.75" customHeight="1">
      <c r="A193" s="268" t="s">
        <v>342</v>
      </c>
      <c r="B193" s="137" t="s">
        <v>63</v>
      </c>
      <c r="C193" s="327"/>
      <c r="D193" s="139" t="s">
        <v>303</v>
      </c>
      <c r="E193" s="328" t="s">
        <v>346</v>
      </c>
      <c r="F193" s="191">
        <v>2969</v>
      </c>
      <c r="G193" s="118">
        <v>2699</v>
      </c>
      <c r="H193" s="329">
        <v>2299</v>
      </c>
      <c r="I193" s="198">
        <v>1890</v>
      </c>
      <c r="J193" s="198">
        <v>24</v>
      </c>
      <c r="K193" s="154">
        <f t="shared" si="50"/>
        <v>1866</v>
      </c>
      <c r="L193" s="174">
        <f t="shared" si="51"/>
        <v>0.30863282697295297</v>
      </c>
      <c r="M193" s="199">
        <v>2099</v>
      </c>
      <c r="N193" s="200">
        <v>164</v>
      </c>
      <c r="O193" s="184">
        <f t="shared" si="37"/>
        <v>1702</v>
      </c>
      <c r="P193" s="185">
        <f t="shared" si="45"/>
        <v>0.18913768461171987</v>
      </c>
      <c r="Q193" s="358">
        <v>2299</v>
      </c>
      <c r="R193" s="340">
        <v>0</v>
      </c>
      <c r="S193" s="195">
        <f t="shared" si="38"/>
        <v>1866</v>
      </c>
      <c r="T193" s="205">
        <f t="shared" si="46"/>
        <v>0.18834275772074816</v>
      </c>
      <c r="U193" s="196">
        <v>2699</v>
      </c>
      <c r="V193" s="346">
        <f t="shared" si="47"/>
        <v>2429.1</v>
      </c>
      <c r="W193" s="336">
        <v>0</v>
      </c>
      <c r="X193" s="337">
        <f t="shared" si="42"/>
        <v>1866</v>
      </c>
      <c r="Y193" s="338">
        <f t="shared" si="39"/>
        <v>0.23181425219216992</v>
      </c>
      <c r="Z193" s="199">
        <v>2110</v>
      </c>
      <c r="AA193" s="344">
        <f t="shared" si="48"/>
        <v>1899</v>
      </c>
      <c r="AB193" s="345">
        <v>281</v>
      </c>
      <c r="AC193" s="341">
        <f t="shared" si="43"/>
        <v>1585</v>
      </c>
      <c r="AD193" s="342">
        <f t="shared" si="40"/>
        <v>0.16535018430753029</v>
      </c>
      <c r="AE193" s="199">
        <v>2110</v>
      </c>
      <c r="AF193" s="344">
        <f t="shared" si="49"/>
        <v>1899</v>
      </c>
      <c r="AG193" s="345">
        <v>281</v>
      </c>
      <c r="AH193" s="337">
        <f t="shared" si="44"/>
        <v>1585</v>
      </c>
      <c r="AI193" s="338">
        <f t="shared" si="41"/>
        <v>0.16535018430753029</v>
      </c>
    </row>
    <row r="194" spans="1:35" s="5" customFormat="1" ht="12.75" customHeight="1">
      <c r="A194" s="268" t="s">
        <v>343</v>
      </c>
      <c r="B194" s="137" t="s">
        <v>63</v>
      </c>
      <c r="C194" s="327"/>
      <c r="D194" s="139" t="s">
        <v>303</v>
      </c>
      <c r="E194" s="328" t="s">
        <v>347</v>
      </c>
      <c r="F194" s="191">
        <v>3079</v>
      </c>
      <c r="G194" s="118">
        <v>2799</v>
      </c>
      <c r="H194" s="329">
        <v>2399</v>
      </c>
      <c r="I194" s="198">
        <v>1973</v>
      </c>
      <c r="J194" s="198">
        <v>25</v>
      </c>
      <c r="K194" s="154">
        <f t="shared" si="50"/>
        <v>1948</v>
      </c>
      <c r="L194" s="174">
        <f t="shared" si="51"/>
        <v>0.30403715612718829</v>
      </c>
      <c r="M194" s="199">
        <v>2199</v>
      </c>
      <c r="N194" s="200">
        <v>164</v>
      </c>
      <c r="O194" s="184">
        <f t="shared" si="37"/>
        <v>1784</v>
      </c>
      <c r="P194" s="185">
        <f t="shared" si="45"/>
        <v>0.18872214643019555</v>
      </c>
      <c r="Q194" s="358">
        <v>2399</v>
      </c>
      <c r="R194" s="340">
        <v>0</v>
      </c>
      <c r="S194" s="195">
        <f t="shared" si="38"/>
        <v>1948</v>
      </c>
      <c r="T194" s="205">
        <f t="shared" si="46"/>
        <v>0.18799499791579824</v>
      </c>
      <c r="U194" s="196">
        <v>2799</v>
      </c>
      <c r="V194" s="346">
        <f t="shared" si="47"/>
        <v>2519.1</v>
      </c>
      <c r="W194" s="336">
        <v>0</v>
      </c>
      <c r="X194" s="337">
        <f t="shared" si="42"/>
        <v>1948</v>
      </c>
      <c r="Y194" s="338">
        <f t="shared" si="39"/>
        <v>0.2267079512524314</v>
      </c>
      <c r="Z194" s="199">
        <v>2221</v>
      </c>
      <c r="AA194" s="344">
        <f t="shared" si="48"/>
        <v>1998.9</v>
      </c>
      <c r="AB194" s="345">
        <v>278</v>
      </c>
      <c r="AC194" s="341">
        <f t="shared" si="43"/>
        <v>1670</v>
      </c>
      <c r="AD194" s="342">
        <f t="shared" si="40"/>
        <v>0.16454049727350045</v>
      </c>
      <c r="AE194" s="199">
        <v>2221</v>
      </c>
      <c r="AF194" s="344">
        <f t="shared" si="49"/>
        <v>1998.9</v>
      </c>
      <c r="AG194" s="345">
        <v>278</v>
      </c>
      <c r="AH194" s="337">
        <f t="shared" si="44"/>
        <v>1670</v>
      </c>
      <c r="AI194" s="338">
        <f t="shared" si="41"/>
        <v>0.16454049727350045</v>
      </c>
    </row>
    <row r="195" spans="1:35" s="5" customFormat="1" ht="12.75" customHeight="1">
      <c r="A195" s="211" t="s">
        <v>593</v>
      </c>
      <c r="B195" s="137" t="s">
        <v>63</v>
      </c>
      <c r="C195" s="292" t="s">
        <v>5</v>
      </c>
      <c r="D195" s="139" t="s">
        <v>303</v>
      </c>
      <c r="E195" s="294" t="s">
        <v>379</v>
      </c>
      <c r="F195" s="191">
        <v>2969</v>
      </c>
      <c r="G195" s="118">
        <v>2699</v>
      </c>
      <c r="H195" s="198">
        <v>2299</v>
      </c>
      <c r="I195" s="198">
        <v>1890</v>
      </c>
      <c r="J195" s="198">
        <v>24</v>
      </c>
      <c r="K195" s="154">
        <f t="shared" si="50"/>
        <v>1866</v>
      </c>
      <c r="L195" s="192">
        <f t="shared" si="51"/>
        <v>0.30863282697295297</v>
      </c>
      <c r="M195" s="196">
        <v>2699</v>
      </c>
      <c r="N195" s="183">
        <v>0</v>
      </c>
      <c r="O195" s="184">
        <f t="shared" si="37"/>
        <v>1866</v>
      </c>
      <c r="P195" s="185">
        <f t="shared" si="45"/>
        <v>0.30863282697295297</v>
      </c>
      <c r="Q195" s="359">
        <v>2699</v>
      </c>
      <c r="R195" s="340">
        <v>0</v>
      </c>
      <c r="S195" s="195">
        <f t="shared" si="38"/>
        <v>1866</v>
      </c>
      <c r="T195" s="205">
        <f t="shared" si="46"/>
        <v>0.30863282697295297</v>
      </c>
      <c r="U195" s="196">
        <v>2699</v>
      </c>
      <c r="V195" s="346">
        <f t="shared" si="47"/>
        <v>2429.1</v>
      </c>
      <c r="W195" s="336">
        <v>0</v>
      </c>
      <c r="X195" s="337">
        <f t="shared" si="42"/>
        <v>1866</v>
      </c>
      <c r="Y195" s="338">
        <f t="shared" si="39"/>
        <v>0.23181425219216992</v>
      </c>
      <c r="Z195" s="199">
        <v>2110</v>
      </c>
      <c r="AA195" s="344">
        <f t="shared" si="48"/>
        <v>1899</v>
      </c>
      <c r="AB195" s="345">
        <v>281</v>
      </c>
      <c r="AC195" s="341">
        <f t="shared" si="43"/>
        <v>1585</v>
      </c>
      <c r="AD195" s="342">
        <f t="shared" si="40"/>
        <v>0.16535018430753029</v>
      </c>
      <c r="AE195" s="199">
        <v>2110</v>
      </c>
      <c r="AF195" s="344">
        <f t="shared" si="49"/>
        <v>1899</v>
      </c>
      <c r="AG195" s="345">
        <v>281</v>
      </c>
      <c r="AH195" s="337">
        <f t="shared" si="44"/>
        <v>1585</v>
      </c>
      <c r="AI195" s="338">
        <f t="shared" si="41"/>
        <v>0.16535018430753029</v>
      </c>
    </row>
    <row r="196" spans="1:35" s="5" customFormat="1" ht="12.75" customHeight="1">
      <c r="A196" s="211" t="s">
        <v>594</v>
      </c>
      <c r="B196" s="137" t="s">
        <v>63</v>
      </c>
      <c r="C196" s="292" t="s">
        <v>5</v>
      </c>
      <c r="D196" s="139" t="s">
        <v>303</v>
      </c>
      <c r="E196" s="294" t="s">
        <v>379</v>
      </c>
      <c r="F196" s="191">
        <v>3079</v>
      </c>
      <c r="G196" s="118">
        <v>2799</v>
      </c>
      <c r="H196" s="198">
        <v>2399</v>
      </c>
      <c r="I196" s="198">
        <v>1973</v>
      </c>
      <c r="J196" s="198">
        <v>25</v>
      </c>
      <c r="K196" s="154">
        <f t="shared" si="50"/>
        <v>1948</v>
      </c>
      <c r="L196" s="192">
        <f t="shared" si="51"/>
        <v>0.30403715612718829</v>
      </c>
      <c r="M196" s="196">
        <v>2799</v>
      </c>
      <c r="N196" s="183">
        <v>0</v>
      </c>
      <c r="O196" s="184">
        <f t="shared" si="37"/>
        <v>1948</v>
      </c>
      <c r="P196" s="185">
        <f t="shared" si="45"/>
        <v>0.30403715612718829</v>
      </c>
      <c r="Q196" s="359">
        <v>2799</v>
      </c>
      <c r="R196" s="340">
        <v>0</v>
      </c>
      <c r="S196" s="195">
        <f t="shared" si="38"/>
        <v>1948</v>
      </c>
      <c r="T196" s="205">
        <f t="shared" si="46"/>
        <v>0.30403715612718829</v>
      </c>
      <c r="U196" s="196">
        <v>2799</v>
      </c>
      <c r="V196" s="346">
        <f t="shared" si="47"/>
        <v>2519.1</v>
      </c>
      <c r="W196" s="336">
        <v>0</v>
      </c>
      <c r="X196" s="337">
        <f t="shared" si="42"/>
        <v>1948</v>
      </c>
      <c r="Y196" s="338">
        <f t="shared" si="39"/>
        <v>0.2267079512524314</v>
      </c>
      <c r="Z196" s="199">
        <v>2221</v>
      </c>
      <c r="AA196" s="344">
        <f t="shared" si="48"/>
        <v>1998.9</v>
      </c>
      <c r="AB196" s="345">
        <v>278</v>
      </c>
      <c r="AC196" s="341">
        <f t="shared" si="43"/>
        <v>1670</v>
      </c>
      <c r="AD196" s="342">
        <f t="shared" si="40"/>
        <v>0.16454049727350045</v>
      </c>
      <c r="AE196" s="199">
        <v>2221</v>
      </c>
      <c r="AF196" s="344">
        <f t="shared" si="49"/>
        <v>1998.9</v>
      </c>
      <c r="AG196" s="345">
        <v>278</v>
      </c>
      <c r="AH196" s="337">
        <f t="shared" si="44"/>
        <v>1670</v>
      </c>
      <c r="AI196" s="338">
        <f t="shared" si="41"/>
        <v>0.16454049727350045</v>
      </c>
    </row>
    <row r="197" spans="1:35" s="5" customFormat="1" ht="12.75" customHeight="1">
      <c r="A197" s="211" t="s">
        <v>595</v>
      </c>
      <c r="B197" s="137" t="s">
        <v>63</v>
      </c>
      <c r="C197" s="292" t="s">
        <v>5</v>
      </c>
      <c r="D197" s="139" t="s">
        <v>303</v>
      </c>
      <c r="E197" s="294" t="s">
        <v>379</v>
      </c>
      <c r="F197" s="191">
        <v>2969</v>
      </c>
      <c r="G197" s="118">
        <v>2699</v>
      </c>
      <c r="H197" s="198">
        <v>2299</v>
      </c>
      <c r="I197" s="198">
        <v>1890</v>
      </c>
      <c r="J197" s="198">
        <v>24</v>
      </c>
      <c r="K197" s="154">
        <f t="shared" si="50"/>
        <v>1866</v>
      </c>
      <c r="L197" s="192">
        <f t="shared" si="51"/>
        <v>0.30863282697295297</v>
      </c>
      <c r="M197" s="196">
        <v>2699</v>
      </c>
      <c r="N197" s="183">
        <v>0</v>
      </c>
      <c r="O197" s="184">
        <f t="shared" si="37"/>
        <v>1866</v>
      </c>
      <c r="P197" s="185">
        <f t="shared" si="45"/>
        <v>0.30863282697295297</v>
      </c>
      <c r="Q197" s="359">
        <v>2699</v>
      </c>
      <c r="R197" s="340">
        <v>0</v>
      </c>
      <c r="S197" s="195">
        <f t="shared" si="38"/>
        <v>1866</v>
      </c>
      <c r="T197" s="205">
        <f t="shared" si="46"/>
        <v>0.30863282697295297</v>
      </c>
      <c r="U197" s="196">
        <v>2699</v>
      </c>
      <c r="V197" s="346">
        <f t="shared" si="47"/>
        <v>2429.1</v>
      </c>
      <c r="W197" s="336">
        <v>0</v>
      </c>
      <c r="X197" s="337">
        <f t="shared" si="42"/>
        <v>1866</v>
      </c>
      <c r="Y197" s="338">
        <f t="shared" si="39"/>
        <v>0.23181425219216992</v>
      </c>
      <c r="Z197" s="193">
        <v>2699</v>
      </c>
      <c r="AA197" s="339">
        <f t="shared" si="48"/>
        <v>2429.1</v>
      </c>
      <c r="AB197" s="340">
        <v>0</v>
      </c>
      <c r="AC197" s="341">
        <f t="shared" si="43"/>
        <v>1866</v>
      </c>
      <c r="AD197" s="342">
        <f t="shared" si="40"/>
        <v>0.23181425219216992</v>
      </c>
      <c r="AE197" s="199">
        <v>2110</v>
      </c>
      <c r="AF197" s="344">
        <f t="shared" si="49"/>
        <v>1899</v>
      </c>
      <c r="AG197" s="345">
        <v>281</v>
      </c>
      <c r="AH197" s="337">
        <f t="shared" si="44"/>
        <v>1585</v>
      </c>
      <c r="AI197" s="338">
        <f t="shared" si="41"/>
        <v>0.16535018430753029</v>
      </c>
    </row>
    <row r="198" spans="1:35" s="5" customFormat="1" ht="12.75" customHeight="1">
      <c r="A198" s="211" t="s">
        <v>596</v>
      </c>
      <c r="B198" s="137" t="s">
        <v>63</v>
      </c>
      <c r="C198" s="292" t="s">
        <v>5</v>
      </c>
      <c r="D198" s="139" t="s">
        <v>303</v>
      </c>
      <c r="E198" s="294" t="s">
        <v>379</v>
      </c>
      <c r="F198" s="191">
        <v>3079</v>
      </c>
      <c r="G198" s="118">
        <v>2799</v>
      </c>
      <c r="H198" s="198">
        <v>2399</v>
      </c>
      <c r="I198" s="198">
        <v>1973</v>
      </c>
      <c r="J198" s="198">
        <v>25</v>
      </c>
      <c r="K198" s="154">
        <f t="shared" si="50"/>
        <v>1948</v>
      </c>
      <c r="L198" s="192">
        <f t="shared" si="51"/>
        <v>0.30403715612718829</v>
      </c>
      <c r="M198" s="196">
        <v>2799</v>
      </c>
      <c r="N198" s="183">
        <v>0</v>
      </c>
      <c r="O198" s="184">
        <f t="shared" si="37"/>
        <v>1948</v>
      </c>
      <c r="P198" s="185">
        <f t="shared" si="45"/>
        <v>0.30403715612718829</v>
      </c>
      <c r="Q198" s="359">
        <v>2799</v>
      </c>
      <c r="R198" s="340">
        <v>0</v>
      </c>
      <c r="S198" s="195">
        <f t="shared" si="38"/>
        <v>1948</v>
      </c>
      <c r="T198" s="205">
        <f t="shared" si="46"/>
        <v>0.30403715612718829</v>
      </c>
      <c r="U198" s="196">
        <v>2799</v>
      </c>
      <c r="V198" s="346">
        <f t="shared" si="47"/>
        <v>2519.1</v>
      </c>
      <c r="W198" s="336">
        <v>0</v>
      </c>
      <c r="X198" s="337">
        <f t="shared" si="42"/>
        <v>1948</v>
      </c>
      <c r="Y198" s="338">
        <f t="shared" si="39"/>
        <v>0.2267079512524314</v>
      </c>
      <c r="Z198" s="193">
        <v>2799</v>
      </c>
      <c r="AA198" s="339">
        <f t="shared" si="48"/>
        <v>2519.1</v>
      </c>
      <c r="AB198" s="340">
        <v>0</v>
      </c>
      <c r="AC198" s="341">
        <f t="shared" si="43"/>
        <v>1948</v>
      </c>
      <c r="AD198" s="342">
        <f t="shared" si="40"/>
        <v>0.2267079512524314</v>
      </c>
      <c r="AE198" s="199">
        <v>2221</v>
      </c>
      <c r="AF198" s="344">
        <f t="shared" si="49"/>
        <v>1998.9</v>
      </c>
      <c r="AG198" s="345">
        <v>278</v>
      </c>
      <c r="AH198" s="337">
        <f t="shared" si="44"/>
        <v>1670</v>
      </c>
      <c r="AI198" s="338">
        <f t="shared" si="41"/>
        <v>0.16454049727350045</v>
      </c>
    </row>
    <row r="199" spans="1:35" s="5" customFormat="1" ht="12.75" customHeight="1">
      <c r="A199" s="268" t="s">
        <v>344</v>
      </c>
      <c r="B199" s="137" t="s">
        <v>63</v>
      </c>
      <c r="C199" s="327"/>
      <c r="D199" s="139" t="s">
        <v>303</v>
      </c>
      <c r="E199" s="328" t="s">
        <v>348</v>
      </c>
      <c r="F199" s="191">
        <v>2749</v>
      </c>
      <c r="G199" s="118">
        <v>2499</v>
      </c>
      <c r="H199" s="329">
        <v>2199</v>
      </c>
      <c r="I199" s="198">
        <v>1808</v>
      </c>
      <c r="J199" s="198">
        <v>23</v>
      </c>
      <c r="K199" s="154">
        <f t="shared" si="50"/>
        <v>1785</v>
      </c>
      <c r="L199" s="174">
        <f t="shared" si="51"/>
        <v>0.2857142857142857</v>
      </c>
      <c r="M199" s="199">
        <v>1999</v>
      </c>
      <c r="N199" s="200">
        <v>164</v>
      </c>
      <c r="O199" s="184">
        <f t="shared" si="37"/>
        <v>1621</v>
      </c>
      <c r="P199" s="185">
        <f t="shared" si="45"/>
        <v>0.18909454727363681</v>
      </c>
      <c r="Q199" s="358">
        <v>2199</v>
      </c>
      <c r="R199" s="340">
        <v>0</v>
      </c>
      <c r="S199" s="195">
        <f t="shared" si="38"/>
        <v>1785</v>
      </c>
      <c r="T199" s="205">
        <f t="shared" si="46"/>
        <v>0.18826739427012279</v>
      </c>
      <c r="U199" s="196">
        <v>2499</v>
      </c>
      <c r="V199" s="346">
        <f t="shared" si="47"/>
        <v>2249.1</v>
      </c>
      <c r="W199" s="336">
        <v>0</v>
      </c>
      <c r="X199" s="337">
        <f t="shared" si="42"/>
        <v>1785</v>
      </c>
      <c r="Y199" s="338">
        <f t="shared" si="39"/>
        <v>0.20634920634920631</v>
      </c>
      <c r="Z199" s="199">
        <v>1999</v>
      </c>
      <c r="AA199" s="344">
        <f t="shared" si="48"/>
        <v>1799.1</v>
      </c>
      <c r="AB199" s="345">
        <v>284</v>
      </c>
      <c r="AC199" s="341">
        <f t="shared" si="43"/>
        <v>1501</v>
      </c>
      <c r="AD199" s="342">
        <f t="shared" si="40"/>
        <v>0.16569395809015613</v>
      </c>
      <c r="AE199" s="199">
        <v>1999</v>
      </c>
      <c r="AF199" s="344">
        <f t="shared" si="49"/>
        <v>1799.1</v>
      </c>
      <c r="AG199" s="345">
        <v>284</v>
      </c>
      <c r="AH199" s="337">
        <f t="shared" si="44"/>
        <v>1501</v>
      </c>
      <c r="AI199" s="338">
        <f t="shared" si="41"/>
        <v>0.16569395809015613</v>
      </c>
    </row>
    <row r="200" spans="1:35" s="5" customFormat="1" ht="12.75" customHeight="1" thickBot="1">
      <c r="A200" s="208" t="s">
        <v>345</v>
      </c>
      <c r="B200" s="141" t="s">
        <v>63</v>
      </c>
      <c r="C200" s="37"/>
      <c r="D200" s="142" t="s">
        <v>303</v>
      </c>
      <c r="E200" s="143" t="s">
        <v>349</v>
      </c>
      <c r="F200" s="155">
        <v>2859</v>
      </c>
      <c r="G200" s="65">
        <v>2599</v>
      </c>
      <c r="H200" s="111">
        <v>2299</v>
      </c>
      <c r="I200" s="111">
        <v>1891</v>
      </c>
      <c r="J200" s="111">
        <v>24</v>
      </c>
      <c r="K200" s="155">
        <f t="shared" si="50"/>
        <v>1867</v>
      </c>
      <c r="L200" s="165">
        <f t="shared" si="51"/>
        <v>0.28164678722585612</v>
      </c>
      <c r="M200" s="180">
        <v>2099</v>
      </c>
      <c r="N200" s="176">
        <v>164</v>
      </c>
      <c r="O200" s="71">
        <f t="shared" ref="O200:O263" si="52">K200-N200</f>
        <v>1703</v>
      </c>
      <c r="P200" s="18">
        <f t="shared" si="45"/>
        <v>0.18866126727012864</v>
      </c>
      <c r="Q200" s="180">
        <v>2299</v>
      </c>
      <c r="R200" s="67">
        <v>0</v>
      </c>
      <c r="S200" s="68">
        <f t="shared" ref="S200:S263" si="53">K200-R200</f>
        <v>1867</v>
      </c>
      <c r="T200" s="16">
        <f t="shared" si="46"/>
        <v>0.18790778599391039</v>
      </c>
      <c r="U200" s="69">
        <v>2599</v>
      </c>
      <c r="V200" s="279">
        <f t="shared" si="47"/>
        <v>2339.1</v>
      </c>
      <c r="W200" s="70">
        <v>0</v>
      </c>
      <c r="X200" s="71">
        <f t="shared" si="42"/>
        <v>1867</v>
      </c>
      <c r="Y200" s="18">
        <f t="shared" ref="Y200:Y263" si="54">(V200-X200)/V200</f>
        <v>0.20182976358428453</v>
      </c>
      <c r="Z200" s="180">
        <v>2110</v>
      </c>
      <c r="AA200" s="272">
        <f t="shared" si="48"/>
        <v>1899</v>
      </c>
      <c r="AB200" s="176">
        <v>282</v>
      </c>
      <c r="AC200" s="68">
        <f t="shared" si="43"/>
        <v>1585</v>
      </c>
      <c r="AD200" s="16">
        <f t="shared" ref="AD200:AD263" si="55">(AA200-AC200)/AA200</f>
        <v>0.16535018430753029</v>
      </c>
      <c r="AE200" s="180">
        <v>2110</v>
      </c>
      <c r="AF200" s="272">
        <f t="shared" si="49"/>
        <v>1899</v>
      </c>
      <c r="AG200" s="176">
        <v>282</v>
      </c>
      <c r="AH200" s="71">
        <f t="shared" si="44"/>
        <v>1585</v>
      </c>
      <c r="AI200" s="18">
        <f t="shared" ref="AI200:AI263" si="56">(AF200-AH200)/AF200</f>
        <v>0.16535018430753029</v>
      </c>
    </row>
    <row r="201" spans="1:35" s="5" customFormat="1" ht="12.75" customHeight="1">
      <c r="A201" s="210" t="s">
        <v>449</v>
      </c>
      <c r="B201" s="303" t="s">
        <v>63</v>
      </c>
      <c r="C201" s="292"/>
      <c r="D201" s="304" t="s">
        <v>303</v>
      </c>
      <c r="E201" s="305" t="s">
        <v>450</v>
      </c>
      <c r="F201" s="153">
        <v>1429</v>
      </c>
      <c r="G201" s="119">
        <v>1299</v>
      </c>
      <c r="H201" s="114">
        <v>999</v>
      </c>
      <c r="I201" s="114">
        <v>824</v>
      </c>
      <c r="J201" s="114">
        <v>0</v>
      </c>
      <c r="K201" s="153">
        <f t="shared" si="50"/>
        <v>824</v>
      </c>
      <c r="L201" s="167">
        <f t="shared" si="51"/>
        <v>0.36566589684372597</v>
      </c>
      <c r="M201" s="179">
        <v>999</v>
      </c>
      <c r="N201" s="132">
        <v>0</v>
      </c>
      <c r="O201" s="133">
        <f t="shared" si="52"/>
        <v>824</v>
      </c>
      <c r="P201" s="134">
        <f t="shared" si="45"/>
        <v>0.17517517517517517</v>
      </c>
      <c r="Q201" s="179">
        <v>999</v>
      </c>
      <c r="R201" s="129">
        <v>0</v>
      </c>
      <c r="S201" s="130">
        <f t="shared" si="53"/>
        <v>824</v>
      </c>
      <c r="T201" s="204">
        <f t="shared" si="46"/>
        <v>0.17517517517517517</v>
      </c>
      <c r="U201" s="131">
        <v>1299</v>
      </c>
      <c r="V201" s="271">
        <f t="shared" si="47"/>
        <v>1169.0999999999999</v>
      </c>
      <c r="W201" s="132">
        <v>0</v>
      </c>
      <c r="X201" s="133">
        <f t="shared" ref="X201:X264" si="57">K201-W201</f>
        <v>824</v>
      </c>
      <c r="Y201" s="134">
        <f t="shared" si="54"/>
        <v>0.29518432982636211</v>
      </c>
      <c r="Z201" s="179">
        <v>1110</v>
      </c>
      <c r="AA201" s="276">
        <f t="shared" si="48"/>
        <v>999</v>
      </c>
      <c r="AB201" s="129">
        <v>0</v>
      </c>
      <c r="AC201" s="130">
        <f t="shared" ref="AC201:AC264" si="58">K201-AB201</f>
        <v>824</v>
      </c>
      <c r="AD201" s="204">
        <f t="shared" si="55"/>
        <v>0.17517517517517517</v>
      </c>
      <c r="AE201" s="179">
        <v>1110</v>
      </c>
      <c r="AF201" s="276">
        <f t="shared" si="49"/>
        <v>999</v>
      </c>
      <c r="AG201" s="132">
        <v>0</v>
      </c>
      <c r="AH201" s="133">
        <f t="shared" ref="AH201:AH264" si="59">K201-AG201</f>
        <v>824</v>
      </c>
      <c r="AI201" s="134">
        <f t="shared" si="56"/>
        <v>0.17517517517517517</v>
      </c>
    </row>
    <row r="202" spans="1:35" s="5" customFormat="1" ht="12.75" customHeight="1">
      <c r="A202" s="207" t="s">
        <v>108</v>
      </c>
      <c r="B202" s="295" t="s">
        <v>63</v>
      </c>
      <c r="C202" s="296"/>
      <c r="D202" s="298" t="s">
        <v>303</v>
      </c>
      <c r="E202" s="297" t="s">
        <v>258</v>
      </c>
      <c r="F202" s="156">
        <v>1649</v>
      </c>
      <c r="G202" s="119">
        <v>1499</v>
      </c>
      <c r="H202" s="112">
        <v>0</v>
      </c>
      <c r="I202" s="112">
        <v>1094</v>
      </c>
      <c r="J202" s="112">
        <v>0</v>
      </c>
      <c r="K202" s="156">
        <f t="shared" si="50"/>
        <v>1094</v>
      </c>
      <c r="L202" s="166">
        <f t="shared" si="51"/>
        <v>0.27018012008005338</v>
      </c>
      <c r="M202" s="182">
        <v>1299</v>
      </c>
      <c r="N202" s="177">
        <v>38</v>
      </c>
      <c r="O202" s="91">
        <f t="shared" si="52"/>
        <v>1056</v>
      </c>
      <c r="P202" s="19">
        <f t="shared" ref="P202:P265" si="60">(M202-O202)/M202</f>
        <v>0.18706697459584296</v>
      </c>
      <c r="Q202" s="182">
        <v>1299</v>
      </c>
      <c r="R202" s="177">
        <v>39</v>
      </c>
      <c r="S202" s="90">
        <f t="shared" si="53"/>
        <v>1055</v>
      </c>
      <c r="T202" s="14">
        <f t="shared" ref="T202:T265" si="61">(Q202-S202)/Q202</f>
        <v>0.1878367975365666</v>
      </c>
      <c r="U202" s="88">
        <v>1499</v>
      </c>
      <c r="V202" s="273">
        <f t="shared" ref="V202:V265" si="62">U202-(U202*10%)</f>
        <v>1349.1</v>
      </c>
      <c r="W202" s="89">
        <v>0</v>
      </c>
      <c r="X202" s="91">
        <f t="shared" si="57"/>
        <v>1094</v>
      </c>
      <c r="Y202" s="19">
        <f t="shared" si="54"/>
        <v>0.18908902231117036</v>
      </c>
      <c r="Z202" s="182">
        <v>1221</v>
      </c>
      <c r="AA202" s="274">
        <f t="shared" ref="AA202:AA265" si="63">Z202-(Z202*10%)</f>
        <v>1098.9000000000001</v>
      </c>
      <c r="AB202" s="177">
        <v>196</v>
      </c>
      <c r="AC202" s="90">
        <f t="shared" si="58"/>
        <v>898</v>
      </c>
      <c r="AD202" s="14">
        <f t="shared" si="55"/>
        <v>0.18281918281918288</v>
      </c>
      <c r="AE202" s="182">
        <v>1221</v>
      </c>
      <c r="AF202" s="274">
        <f t="shared" ref="AF202:AF265" si="64">AE202-(AE202*10%)</f>
        <v>1098.9000000000001</v>
      </c>
      <c r="AG202" s="177">
        <v>196</v>
      </c>
      <c r="AH202" s="91">
        <f t="shared" si="59"/>
        <v>898</v>
      </c>
      <c r="AI202" s="19">
        <f t="shared" si="56"/>
        <v>0.18281918281918288</v>
      </c>
    </row>
    <row r="203" spans="1:35" s="5" customFormat="1" ht="12.75" customHeight="1">
      <c r="A203" s="209" t="s">
        <v>167</v>
      </c>
      <c r="B203" s="137" t="s">
        <v>63</v>
      </c>
      <c r="C203" s="307"/>
      <c r="D203" s="139" t="s">
        <v>303</v>
      </c>
      <c r="E203" s="140" t="s">
        <v>258</v>
      </c>
      <c r="F203" s="154">
        <v>1869</v>
      </c>
      <c r="G203" s="119">
        <v>1699</v>
      </c>
      <c r="H203" s="110">
        <v>0</v>
      </c>
      <c r="I203" s="110">
        <v>1239</v>
      </c>
      <c r="J203" s="110">
        <v>0</v>
      </c>
      <c r="K203" s="154">
        <f t="shared" si="50"/>
        <v>1239</v>
      </c>
      <c r="L203" s="164">
        <f t="shared" si="51"/>
        <v>0.27074749852854618</v>
      </c>
      <c r="M203" s="181">
        <v>1499</v>
      </c>
      <c r="N203" s="178">
        <v>22</v>
      </c>
      <c r="O203" s="64">
        <f t="shared" si="52"/>
        <v>1217</v>
      </c>
      <c r="P203" s="17">
        <f t="shared" si="60"/>
        <v>0.18812541694462975</v>
      </c>
      <c r="Q203" s="181">
        <v>1499</v>
      </c>
      <c r="R203" s="178">
        <v>23</v>
      </c>
      <c r="S203" s="61">
        <f t="shared" si="53"/>
        <v>1216</v>
      </c>
      <c r="T203" s="15">
        <f t="shared" si="61"/>
        <v>0.18879252835223481</v>
      </c>
      <c r="U203" s="62">
        <v>1699</v>
      </c>
      <c r="V203" s="275">
        <f t="shared" si="62"/>
        <v>1529.1</v>
      </c>
      <c r="W203" s="63">
        <v>0</v>
      </c>
      <c r="X203" s="64">
        <f t="shared" si="57"/>
        <v>1239</v>
      </c>
      <c r="Y203" s="17">
        <f t="shared" si="54"/>
        <v>0.18971944280949574</v>
      </c>
      <c r="Z203" s="181">
        <v>1443</v>
      </c>
      <c r="AA203" s="269">
        <f t="shared" si="63"/>
        <v>1298.7</v>
      </c>
      <c r="AB203" s="178">
        <v>181</v>
      </c>
      <c r="AC203" s="61">
        <f t="shared" si="58"/>
        <v>1058</v>
      </c>
      <c r="AD203" s="15">
        <f t="shared" si="55"/>
        <v>0.18533918533918536</v>
      </c>
      <c r="AE203" s="181">
        <v>1443</v>
      </c>
      <c r="AF203" s="269">
        <f t="shared" si="64"/>
        <v>1298.7</v>
      </c>
      <c r="AG203" s="178">
        <v>181</v>
      </c>
      <c r="AH203" s="64">
        <f t="shared" si="59"/>
        <v>1058</v>
      </c>
      <c r="AI203" s="17">
        <f t="shared" si="56"/>
        <v>0.18533918533918536</v>
      </c>
    </row>
    <row r="204" spans="1:35" s="5" customFormat="1" ht="12.75" customHeight="1" thickBot="1">
      <c r="A204" s="208" t="s">
        <v>135</v>
      </c>
      <c r="B204" s="141" t="s">
        <v>63</v>
      </c>
      <c r="C204" s="37"/>
      <c r="D204" s="142" t="s">
        <v>303</v>
      </c>
      <c r="E204" s="143" t="s">
        <v>258</v>
      </c>
      <c r="F204" s="155">
        <v>1649</v>
      </c>
      <c r="G204" s="65">
        <v>1499</v>
      </c>
      <c r="H204" s="111">
        <v>0</v>
      </c>
      <c r="I204" s="111">
        <v>1094</v>
      </c>
      <c r="J204" s="111">
        <v>0</v>
      </c>
      <c r="K204" s="155">
        <f t="shared" si="50"/>
        <v>1094</v>
      </c>
      <c r="L204" s="165">
        <f t="shared" si="51"/>
        <v>0.27018012008005338</v>
      </c>
      <c r="M204" s="180">
        <v>1299</v>
      </c>
      <c r="N204" s="176">
        <v>38</v>
      </c>
      <c r="O204" s="71">
        <f t="shared" si="52"/>
        <v>1056</v>
      </c>
      <c r="P204" s="18">
        <f t="shared" si="60"/>
        <v>0.18706697459584296</v>
      </c>
      <c r="Q204" s="180">
        <v>1299</v>
      </c>
      <c r="R204" s="176">
        <v>39</v>
      </c>
      <c r="S204" s="68">
        <f t="shared" si="53"/>
        <v>1055</v>
      </c>
      <c r="T204" s="16">
        <f t="shared" si="61"/>
        <v>0.1878367975365666</v>
      </c>
      <c r="U204" s="69">
        <v>1499</v>
      </c>
      <c r="V204" s="279">
        <f t="shared" si="62"/>
        <v>1349.1</v>
      </c>
      <c r="W204" s="70">
        <v>0</v>
      </c>
      <c r="X204" s="71">
        <f t="shared" si="57"/>
        <v>1094</v>
      </c>
      <c r="Y204" s="18">
        <f t="shared" si="54"/>
        <v>0.18908902231117036</v>
      </c>
      <c r="Z204" s="180">
        <v>1221</v>
      </c>
      <c r="AA204" s="272">
        <f t="shared" si="63"/>
        <v>1098.9000000000001</v>
      </c>
      <c r="AB204" s="176">
        <v>196</v>
      </c>
      <c r="AC204" s="68">
        <f t="shared" si="58"/>
        <v>898</v>
      </c>
      <c r="AD204" s="16">
        <f t="shared" si="55"/>
        <v>0.18281918281918288</v>
      </c>
      <c r="AE204" s="180">
        <v>1221</v>
      </c>
      <c r="AF204" s="272">
        <f t="shared" si="64"/>
        <v>1098.9000000000001</v>
      </c>
      <c r="AG204" s="176">
        <v>196</v>
      </c>
      <c r="AH204" s="71">
        <f t="shared" si="59"/>
        <v>898</v>
      </c>
      <c r="AI204" s="18">
        <f t="shared" si="56"/>
        <v>0.18281918281918288</v>
      </c>
    </row>
    <row r="205" spans="1:35" s="5" customFormat="1" ht="12.75" customHeight="1">
      <c r="A205" s="207" t="s">
        <v>157</v>
      </c>
      <c r="B205" s="295" t="s">
        <v>63</v>
      </c>
      <c r="C205" s="296"/>
      <c r="D205" s="298" t="s">
        <v>303</v>
      </c>
      <c r="E205" s="297" t="s">
        <v>57</v>
      </c>
      <c r="F205" s="156">
        <v>802</v>
      </c>
      <c r="G205" s="119">
        <v>729</v>
      </c>
      <c r="H205" s="112">
        <v>649</v>
      </c>
      <c r="I205" s="112">
        <v>548</v>
      </c>
      <c r="J205" s="112">
        <v>0</v>
      </c>
      <c r="K205" s="156">
        <f t="shared" si="50"/>
        <v>548</v>
      </c>
      <c r="L205" s="166">
        <f t="shared" si="51"/>
        <v>0.24828532235939643</v>
      </c>
      <c r="M205" s="182">
        <v>649</v>
      </c>
      <c r="N205" s="89">
        <v>0</v>
      </c>
      <c r="O205" s="91">
        <f t="shared" si="52"/>
        <v>548</v>
      </c>
      <c r="P205" s="19">
        <f t="shared" si="60"/>
        <v>0.15562403697996918</v>
      </c>
      <c r="Q205" s="182">
        <v>649</v>
      </c>
      <c r="R205" s="87">
        <v>0</v>
      </c>
      <c r="S205" s="90">
        <f t="shared" si="53"/>
        <v>548</v>
      </c>
      <c r="T205" s="14">
        <f t="shared" si="61"/>
        <v>0.15562403697996918</v>
      </c>
      <c r="U205" s="88">
        <v>729</v>
      </c>
      <c r="V205" s="273">
        <f t="shared" si="62"/>
        <v>656.1</v>
      </c>
      <c r="W205" s="89">
        <v>0</v>
      </c>
      <c r="X205" s="91">
        <f t="shared" si="57"/>
        <v>548</v>
      </c>
      <c r="Y205" s="19">
        <f t="shared" si="54"/>
        <v>0.16476146928821828</v>
      </c>
      <c r="Z205" s="182">
        <v>721</v>
      </c>
      <c r="AA205" s="274">
        <f t="shared" si="63"/>
        <v>648.9</v>
      </c>
      <c r="AB205" s="87">
        <v>0</v>
      </c>
      <c r="AC205" s="90">
        <f t="shared" si="58"/>
        <v>548</v>
      </c>
      <c r="AD205" s="14">
        <f t="shared" si="55"/>
        <v>0.15549391277546615</v>
      </c>
      <c r="AE205" s="182">
        <v>721</v>
      </c>
      <c r="AF205" s="274">
        <f t="shared" si="64"/>
        <v>648.9</v>
      </c>
      <c r="AG205" s="89">
        <v>0</v>
      </c>
      <c r="AH205" s="91">
        <f t="shared" si="59"/>
        <v>548</v>
      </c>
      <c r="AI205" s="19">
        <f t="shared" si="56"/>
        <v>0.15549391277546615</v>
      </c>
    </row>
    <row r="206" spans="1:35" s="5" customFormat="1" ht="12.75" customHeight="1">
      <c r="A206" s="209" t="s">
        <v>34</v>
      </c>
      <c r="B206" s="137" t="s">
        <v>63</v>
      </c>
      <c r="C206" s="307"/>
      <c r="D206" s="139">
        <v>0.47</v>
      </c>
      <c r="E206" s="140" t="s">
        <v>57</v>
      </c>
      <c r="F206" s="154">
        <v>802</v>
      </c>
      <c r="G206" s="118">
        <v>729</v>
      </c>
      <c r="H206" s="110">
        <v>649</v>
      </c>
      <c r="I206" s="110">
        <v>548</v>
      </c>
      <c r="J206" s="110">
        <v>0</v>
      </c>
      <c r="K206" s="154">
        <f t="shared" si="50"/>
        <v>548</v>
      </c>
      <c r="L206" s="164">
        <f t="shared" si="51"/>
        <v>0.24828532235939643</v>
      </c>
      <c r="M206" s="181">
        <v>649</v>
      </c>
      <c r="N206" s="63">
        <v>0</v>
      </c>
      <c r="O206" s="64">
        <f t="shared" si="52"/>
        <v>548</v>
      </c>
      <c r="P206" s="17">
        <f t="shared" si="60"/>
        <v>0.15562403697996918</v>
      </c>
      <c r="Q206" s="181">
        <v>649</v>
      </c>
      <c r="R206" s="60">
        <v>0</v>
      </c>
      <c r="S206" s="61">
        <f t="shared" si="53"/>
        <v>548</v>
      </c>
      <c r="T206" s="15">
        <f t="shared" si="61"/>
        <v>0.15562403697996918</v>
      </c>
      <c r="U206" s="62">
        <v>729</v>
      </c>
      <c r="V206" s="275">
        <f t="shared" si="62"/>
        <v>656.1</v>
      </c>
      <c r="W206" s="63">
        <v>0</v>
      </c>
      <c r="X206" s="64">
        <f t="shared" si="57"/>
        <v>548</v>
      </c>
      <c r="Y206" s="17">
        <f t="shared" si="54"/>
        <v>0.16476146928821828</v>
      </c>
      <c r="Z206" s="181">
        <v>721</v>
      </c>
      <c r="AA206" s="269">
        <f t="shared" si="63"/>
        <v>648.9</v>
      </c>
      <c r="AB206" s="60">
        <v>0</v>
      </c>
      <c r="AC206" s="61">
        <f t="shared" si="58"/>
        <v>548</v>
      </c>
      <c r="AD206" s="15">
        <f t="shared" si="55"/>
        <v>0.15549391277546615</v>
      </c>
      <c r="AE206" s="181">
        <v>721</v>
      </c>
      <c r="AF206" s="269">
        <f t="shared" si="64"/>
        <v>648.9</v>
      </c>
      <c r="AG206" s="63">
        <v>0</v>
      </c>
      <c r="AH206" s="64">
        <f t="shared" si="59"/>
        <v>548</v>
      </c>
      <c r="AI206" s="17">
        <f t="shared" si="56"/>
        <v>0.15549391277546615</v>
      </c>
    </row>
    <row r="207" spans="1:35" s="5" customFormat="1" ht="12.75" customHeight="1">
      <c r="A207" s="209" t="s">
        <v>33</v>
      </c>
      <c r="B207" s="137" t="s">
        <v>63</v>
      </c>
      <c r="C207" s="307"/>
      <c r="D207" s="139">
        <v>0.47</v>
      </c>
      <c r="E207" s="140" t="s">
        <v>57</v>
      </c>
      <c r="F207" s="154">
        <v>769</v>
      </c>
      <c r="G207" s="118">
        <v>699</v>
      </c>
      <c r="H207" s="110">
        <v>599</v>
      </c>
      <c r="I207" s="110">
        <v>505</v>
      </c>
      <c r="J207" s="110">
        <v>0</v>
      </c>
      <c r="K207" s="154">
        <f t="shared" si="50"/>
        <v>505</v>
      </c>
      <c r="L207" s="164">
        <f t="shared" si="51"/>
        <v>0.27753934191702434</v>
      </c>
      <c r="M207" s="181">
        <v>599</v>
      </c>
      <c r="N207" s="63">
        <v>0</v>
      </c>
      <c r="O207" s="64">
        <f t="shared" si="52"/>
        <v>505</v>
      </c>
      <c r="P207" s="17">
        <f t="shared" si="60"/>
        <v>0.15692821368948248</v>
      </c>
      <c r="Q207" s="181">
        <v>599</v>
      </c>
      <c r="R207" s="60">
        <v>0</v>
      </c>
      <c r="S207" s="61">
        <f t="shared" si="53"/>
        <v>505</v>
      </c>
      <c r="T207" s="15">
        <f t="shared" si="61"/>
        <v>0.15692821368948248</v>
      </c>
      <c r="U207" s="62">
        <v>699</v>
      </c>
      <c r="V207" s="275">
        <f t="shared" si="62"/>
        <v>629.1</v>
      </c>
      <c r="W207" s="63">
        <v>0</v>
      </c>
      <c r="X207" s="64">
        <f t="shared" si="57"/>
        <v>505</v>
      </c>
      <c r="Y207" s="17">
        <f t="shared" si="54"/>
        <v>0.19726593546336038</v>
      </c>
      <c r="Z207" s="181">
        <v>666</v>
      </c>
      <c r="AA207" s="269">
        <f t="shared" si="63"/>
        <v>599.4</v>
      </c>
      <c r="AB207" s="60">
        <v>0</v>
      </c>
      <c r="AC207" s="61">
        <f t="shared" si="58"/>
        <v>505</v>
      </c>
      <c r="AD207" s="15">
        <f t="shared" si="55"/>
        <v>0.1574908241574908</v>
      </c>
      <c r="AE207" s="181">
        <v>666</v>
      </c>
      <c r="AF207" s="269">
        <f t="shared" si="64"/>
        <v>599.4</v>
      </c>
      <c r="AG207" s="63">
        <v>0</v>
      </c>
      <c r="AH207" s="64">
        <f t="shared" si="59"/>
        <v>505</v>
      </c>
      <c r="AI207" s="17">
        <f t="shared" si="56"/>
        <v>0.1574908241574908</v>
      </c>
    </row>
    <row r="208" spans="1:35" s="5" customFormat="1" ht="12.75" customHeight="1">
      <c r="A208" s="211" t="s">
        <v>597</v>
      </c>
      <c r="B208" s="137" t="s">
        <v>63</v>
      </c>
      <c r="C208" s="292" t="s">
        <v>5</v>
      </c>
      <c r="D208" s="293">
        <v>0.71</v>
      </c>
      <c r="E208" s="294" t="s">
        <v>600</v>
      </c>
      <c r="F208" s="191">
        <v>857</v>
      </c>
      <c r="G208" s="190">
        <v>779</v>
      </c>
      <c r="H208" s="198">
        <v>699</v>
      </c>
      <c r="I208" s="198">
        <v>585</v>
      </c>
      <c r="J208" s="198">
        <v>0</v>
      </c>
      <c r="K208" s="191">
        <f t="shared" si="50"/>
        <v>585</v>
      </c>
      <c r="L208" s="192">
        <f t="shared" si="51"/>
        <v>0.2490372272143774</v>
      </c>
      <c r="M208" s="196">
        <v>779</v>
      </c>
      <c r="N208" s="183">
        <v>0</v>
      </c>
      <c r="O208" s="184">
        <f t="shared" si="52"/>
        <v>585</v>
      </c>
      <c r="P208" s="185">
        <f t="shared" si="60"/>
        <v>0.2490372272143774</v>
      </c>
      <c r="Q208" s="358">
        <v>699</v>
      </c>
      <c r="R208" s="340">
        <v>0</v>
      </c>
      <c r="S208" s="195">
        <f t="shared" si="53"/>
        <v>585</v>
      </c>
      <c r="T208" s="205">
        <f t="shared" si="61"/>
        <v>0.1630901287553648</v>
      </c>
      <c r="U208" s="196">
        <v>779</v>
      </c>
      <c r="V208" s="346">
        <f t="shared" si="62"/>
        <v>701.1</v>
      </c>
      <c r="W208" s="336">
        <v>0</v>
      </c>
      <c r="X208" s="337">
        <f t="shared" si="57"/>
        <v>585</v>
      </c>
      <c r="Y208" s="338">
        <f t="shared" si="54"/>
        <v>0.16559691912708605</v>
      </c>
      <c r="Z208" s="199">
        <v>777</v>
      </c>
      <c r="AA208" s="344">
        <f t="shared" si="63"/>
        <v>699.3</v>
      </c>
      <c r="AB208" s="340">
        <v>0</v>
      </c>
      <c r="AC208" s="341">
        <f t="shared" si="58"/>
        <v>585</v>
      </c>
      <c r="AD208" s="342">
        <f t="shared" si="55"/>
        <v>0.16344916344916338</v>
      </c>
      <c r="AE208" s="199">
        <v>777</v>
      </c>
      <c r="AF208" s="344">
        <f t="shared" si="64"/>
        <v>699.3</v>
      </c>
      <c r="AG208" s="336">
        <v>0</v>
      </c>
      <c r="AH208" s="337">
        <f t="shared" si="59"/>
        <v>585</v>
      </c>
      <c r="AI208" s="338">
        <f t="shared" si="56"/>
        <v>0.16344916344916338</v>
      </c>
    </row>
    <row r="209" spans="1:35" s="5" customFormat="1" ht="12.75" customHeight="1" thickBot="1">
      <c r="A209" s="208" t="s">
        <v>35</v>
      </c>
      <c r="B209" s="141" t="s">
        <v>63</v>
      </c>
      <c r="C209" s="37"/>
      <c r="D209" s="142">
        <v>0.71</v>
      </c>
      <c r="E209" s="143" t="s">
        <v>58</v>
      </c>
      <c r="F209" s="155">
        <v>857</v>
      </c>
      <c r="G209" s="65">
        <v>779</v>
      </c>
      <c r="H209" s="111">
        <v>699</v>
      </c>
      <c r="I209" s="111">
        <v>584</v>
      </c>
      <c r="J209" s="111">
        <v>0</v>
      </c>
      <c r="K209" s="155">
        <f t="shared" si="50"/>
        <v>584</v>
      </c>
      <c r="L209" s="165">
        <f t="shared" si="51"/>
        <v>0.25032092426187419</v>
      </c>
      <c r="M209" s="69">
        <v>779</v>
      </c>
      <c r="N209" s="70">
        <v>0</v>
      </c>
      <c r="O209" s="71">
        <f t="shared" si="52"/>
        <v>584</v>
      </c>
      <c r="P209" s="18">
        <f t="shared" si="60"/>
        <v>0.25032092426187419</v>
      </c>
      <c r="Q209" s="180">
        <v>699</v>
      </c>
      <c r="R209" s="67">
        <v>0</v>
      </c>
      <c r="S209" s="68">
        <f t="shared" si="53"/>
        <v>584</v>
      </c>
      <c r="T209" s="16">
        <f t="shared" si="61"/>
        <v>0.16452074391988555</v>
      </c>
      <c r="U209" s="69">
        <v>779</v>
      </c>
      <c r="V209" s="279">
        <f t="shared" si="62"/>
        <v>701.1</v>
      </c>
      <c r="W209" s="70">
        <v>0</v>
      </c>
      <c r="X209" s="71">
        <f t="shared" si="57"/>
        <v>584</v>
      </c>
      <c r="Y209" s="18">
        <f t="shared" si="54"/>
        <v>0.16702324917986025</v>
      </c>
      <c r="Z209" s="180">
        <v>777</v>
      </c>
      <c r="AA209" s="272">
        <f t="shared" si="63"/>
        <v>699.3</v>
      </c>
      <c r="AB209" s="67">
        <v>0</v>
      </c>
      <c r="AC209" s="68">
        <f t="shared" si="58"/>
        <v>584</v>
      </c>
      <c r="AD209" s="16">
        <f t="shared" si="55"/>
        <v>0.16487916487916482</v>
      </c>
      <c r="AE209" s="180">
        <v>777</v>
      </c>
      <c r="AF209" s="272">
        <f t="shared" si="64"/>
        <v>699.3</v>
      </c>
      <c r="AG209" s="70">
        <v>0</v>
      </c>
      <c r="AH209" s="71">
        <f t="shared" si="59"/>
        <v>584</v>
      </c>
      <c r="AI209" s="18">
        <f t="shared" si="56"/>
        <v>0.16487916487916482</v>
      </c>
    </row>
    <row r="210" spans="1:35" s="5" customFormat="1" ht="12.75" customHeight="1">
      <c r="A210" s="210" t="s">
        <v>598</v>
      </c>
      <c r="B210" s="303" t="s">
        <v>63</v>
      </c>
      <c r="C210" s="330"/>
      <c r="D210" s="304">
        <v>0.37</v>
      </c>
      <c r="E210" s="305" t="s">
        <v>601</v>
      </c>
      <c r="F210" s="153">
        <v>197</v>
      </c>
      <c r="G210" s="127">
        <v>179</v>
      </c>
      <c r="H210" s="114">
        <v>0</v>
      </c>
      <c r="I210" s="114">
        <v>133</v>
      </c>
      <c r="J210" s="114">
        <v>0</v>
      </c>
      <c r="K210" s="153">
        <f t="shared" si="50"/>
        <v>133</v>
      </c>
      <c r="L210" s="167">
        <f t="shared" si="51"/>
        <v>0.25698324022346369</v>
      </c>
      <c r="M210" s="131">
        <v>179</v>
      </c>
      <c r="N210" s="132">
        <v>0</v>
      </c>
      <c r="O210" s="133">
        <f t="shared" si="52"/>
        <v>133</v>
      </c>
      <c r="P210" s="134">
        <f t="shared" si="60"/>
        <v>0.25698324022346369</v>
      </c>
      <c r="Q210" s="128">
        <v>179</v>
      </c>
      <c r="R210" s="129">
        <v>0</v>
      </c>
      <c r="S210" s="130">
        <f t="shared" si="53"/>
        <v>133</v>
      </c>
      <c r="T210" s="204">
        <f t="shared" si="61"/>
        <v>0.25698324022346369</v>
      </c>
      <c r="U210" s="131">
        <v>179</v>
      </c>
      <c r="V210" s="271">
        <f t="shared" si="62"/>
        <v>161.1</v>
      </c>
      <c r="W210" s="132">
        <v>0</v>
      </c>
      <c r="X210" s="133">
        <f t="shared" si="57"/>
        <v>133</v>
      </c>
      <c r="Y210" s="134">
        <f t="shared" si="54"/>
        <v>0.17442582247051519</v>
      </c>
      <c r="Z210" s="128">
        <v>179</v>
      </c>
      <c r="AA210" s="253">
        <f t="shared" si="63"/>
        <v>161.1</v>
      </c>
      <c r="AB210" s="129">
        <v>0</v>
      </c>
      <c r="AC210" s="130">
        <f t="shared" si="58"/>
        <v>133</v>
      </c>
      <c r="AD210" s="204">
        <f t="shared" si="55"/>
        <v>0.17442582247051519</v>
      </c>
      <c r="AE210" s="131">
        <v>179</v>
      </c>
      <c r="AF210" s="271">
        <f t="shared" si="64"/>
        <v>161.1</v>
      </c>
      <c r="AG210" s="132">
        <v>0</v>
      </c>
      <c r="AH210" s="133">
        <f t="shared" si="59"/>
        <v>133</v>
      </c>
      <c r="AI210" s="134">
        <f t="shared" si="56"/>
        <v>0.17442582247051519</v>
      </c>
    </row>
    <row r="211" spans="1:35" s="5" customFormat="1" ht="12.75" customHeight="1">
      <c r="A211" s="209" t="s">
        <v>599</v>
      </c>
      <c r="B211" s="137" t="s">
        <v>63</v>
      </c>
      <c r="C211" s="307"/>
      <c r="D211" s="139">
        <v>0.37</v>
      </c>
      <c r="E211" s="140" t="s">
        <v>601</v>
      </c>
      <c r="F211" s="154">
        <v>164</v>
      </c>
      <c r="G211" s="118">
        <v>149</v>
      </c>
      <c r="H211" s="110">
        <v>0</v>
      </c>
      <c r="I211" s="110">
        <v>111</v>
      </c>
      <c r="J211" s="110">
        <v>0</v>
      </c>
      <c r="K211" s="154">
        <f t="shared" si="50"/>
        <v>111</v>
      </c>
      <c r="L211" s="164">
        <f t="shared" si="51"/>
        <v>0.25503355704697989</v>
      </c>
      <c r="M211" s="62">
        <v>149</v>
      </c>
      <c r="N211" s="63">
        <v>0</v>
      </c>
      <c r="O211" s="64">
        <f t="shared" si="52"/>
        <v>111</v>
      </c>
      <c r="P211" s="17">
        <f t="shared" si="60"/>
        <v>0.25503355704697989</v>
      </c>
      <c r="Q211" s="59">
        <v>149</v>
      </c>
      <c r="R211" s="60">
        <v>0</v>
      </c>
      <c r="S211" s="61">
        <f t="shared" si="53"/>
        <v>111</v>
      </c>
      <c r="T211" s="15">
        <f t="shared" si="61"/>
        <v>0.25503355704697989</v>
      </c>
      <c r="U211" s="62">
        <v>149</v>
      </c>
      <c r="V211" s="275">
        <f t="shared" si="62"/>
        <v>134.1</v>
      </c>
      <c r="W211" s="63">
        <v>0</v>
      </c>
      <c r="X211" s="64">
        <f t="shared" si="57"/>
        <v>111</v>
      </c>
      <c r="Y211" s="17">
        <f t="shared" si="54"/>
        <v>0.17225950782997759</v>
      </c>
      <c r="Z211" s="59">
        <v>149</v>
      </c>
      <c r="AA211" s="256">
        <f t="shared" si="63"/>
        <v>134.1</v>
      </c>
      <c r="AB211" s="60">
        <v>0</v>
      </c>
      <c r="AC211" s="61">
        <f t="shared" si="58"/>
        <v>111</v>
      </c>
      <c r="AD211" s="15">
        <f t="shared" si="55"/>
        <v>0.17225950782997759</v>
      </c>
      <c r="AE211" s="62">
        <v>149</v>
      </c>
      <c r="AF211" s="275">
        <f t="shared" si="64"/>
        <v>134.1</v>
      </c>
      <c r="AG211" s="63">
        <v>0</v>
      </c>
      <c r="AH211" s="64">
        <f t="shared" si="59"/>
        <v>111</v>
      </c>
      <c r="AI211" s="17">
        <f t="shared" si="56"/>
        <v>0.17225950782997759</v>
      </c>
    </row>
    <row r="212" spans="1:35" s="5" customFormat="1" ht="12.75" customHeight="1">
      <c r="A212" s="207" t="s">
        <v>158</v>
      </c>
      <c r="B212" s="295" t="s">
        <v>63</v>
      </c>
      <c r="C212" s="296"/>
      <c r="D212" s="298">
        <v>0.37</v>
      </c>
      <c r="E212" s="297" t="s">
        <v>72</v>
      </c>
      <c r="F212" s="156">
        <v>329</v>
      </c>
      <c r="G212" s="119">
        <v>299</v>
      </c>
      <c r="H212" s="112">
        <v>0</v>
      </c>
      <c r="I212" s="112">
        <v>222</v>
      </c>
      <c r="J212" s="112">
        <v>0</v>
      </c>
      <c r="K212" s="156">
        <f t="shared" si="50"/>
        <v>222</v>
      </c>
      <c r="L212" s="166">
        <f t="shared" si="51"/>
        <v>0.25752508361204013</v>
      </c>
      <c r="M212" s="88">
        <v>299</v>
      </c>
      <c r="N212" s="89">
        <v>0</v>
      </c>
      <c r="O212" s="91">
        <f t="shared" si="52"/>
        <v>222</v>
      </c>
      <c r="P212" s="19">
        <f t="shared" si="60"/>
        <v>0.25752508361204013</v>
      </c>
      <c r="Q212" s="86">
        <v>299</v>
      </c>
      <c r="R212" s="87">
        <v>0</v>
      </c>
      <c r="S212" s="90">
        <f t="shared" si="53"/>
        <v>222</v>
      </c>
      <c r="T212" s="14">
        <f t="shared" si="61"/>
        <v>0.25752508361204013</v>
      </c>
      <c r="U212" s="88">
        <v>299</v>
      </c>
      <c r="V212" s="273">
        <f t="shared" si="62"/>
        <v>269.10000000000002</v>
      </c>
      <c r="W212" s="89">
        <v>0</v>
      </c>
      <c r="X212" s="91">
        <f t="shared" si="57"/>
        <v>222</v>
      </c>
      <c r="Y212" s="19">
        <f t="shared" si="54"/>
        <v>0.17502787068004466</v>
      </c>
      <c r="Z212" s="86">
        <v>299</v>
      </c>
      <c r="AA212" s="254">
        <f t="shared" si="63"/>
        <v>269.10000000000002</v>
      </c>
      <c r="AB212" s="87">
        <v>0</v>
      </c>
      <c r="AC212" s="90">
        <f t="shared" si="58"/>
        <v>222</v>
      </c>
      <c r="AD212" s="14">
        <f t="shared" si="55"/>
        <v>0.17502787068004466</v>
      </c>
      <c r="AE212" s="88">
        <v>299</v>
      </c>
      <c r="AF212" s="273">
        <f t="shared" si="64"/>
        <v>269.10000000000002</v>
      </c>
      <c r="AG212" s="89">
        <v>0</v>
      </c>
      <c r="AH212" s="91">
        <f t="shared" si="59"/>
        <v>222</v>
      </c>
      <c r="AI212" s="19">
        <f t="shared" si="56"/>
        <v>0.17502787068004466</v>
      </c>
    </row>
    <row r="213" spans="1:35" s="5" customFormat="1" ht="12.75" customHeight="1">
      <c r="A213" s="209" t="s">
        <v>39</v>
      </c>
      <c r="B213" s="137" t="s">
        <v>63</v>
      </c>
      <c r="C213" s="307"/>
      <c r="D213" s="139">
        <v>0.37</v>
      </c>
      <c r="E213" s="140" t="s">
        <v>72</v>
      </c>
      <c r="F213" s="154">
        <v>329</v>
      </c>
      <c r="G213" s="118">
        <v>299</v>
      </c>
      <c r="H213" s="110">
        <v>0</v>
      </c>
      <c r="I213" s="110">
        <v>222</v>
      </c>
      <c r="J213" s="110">
        <v>0</v>
      </c>
      <c r="K213" s="154">
        <f t="shared" ref="K213:K276" si="65">IFERROR(I213-J213,I213)</f>
        <v>222</v>
      </c>
      <c r="L213" s="164">
        <f t="shared" ref="L213:L276" si="66">IFERROR((G213-K213)/G213, " ")</f>
        <v>0.25752508361204013</v>
      </c>
      <c r="M213" s="62">
        <v>299</v>
      </c>
      <c r="N213" s="63">
        <v>0</v>
      </c>
      <c r="O213" s="64">
        <f t="shared" si="52"/>
        <v>222</v>
      </c>
      <c r="P213" s="17">
        <f t="shared" si="60"/>
        <v>0.25752508361204013</v>
      </c>
      <c r="Q213" s="59">
        <v>299</v>
      </c>
      <c r="R213" s="60">
        <v>0</v>
      </c>
      <c r="S213" s="61">
        <f t="shared" si="53"/>
        <v>222</v>
      </c>
      <c r="T213" s="15">
        <f t="shared" si="61"/>
        <v>0.25752508361204013</v>
      </c>
      <c r="U213" s="62">
        <v>299</v>
      </c>
      <c r="V213" s="275">
        <f t="shared" si="62"/>
        <v>269.10000000000002</v>
      </c>
      <c r="W213" s="63">
        <v>0</v>
      </c>
      <c r="X213" s="64">
        <f t="shared" si="57"/>
        <v>222</v>
      </c>
      <c r="Y213" s="17">
        <f t="shared" si="54"/>
        <v>0.17502787068004466</v>
      </c>
      <c r="Z213" s="59">
        <v>299</v>
      </c>
      <c r="AA213" s="256">
        <f t="shared" si="63"/>
        <v>269.10000000000002</v>
      </c>
      <c r="AB213" s="60">
        <v>0</v>
      </c>
      <c r="AC213" s="61">
        <f t="shared" si="58"/>
        <v>222</v>
      </c>
      <c r="AD213" s="15">
        <f t="shared" si="55"/>
        <v>0.17502787068004466</v>
      </c>
      <c r="AE213" s="62">
        <v>299</v>
      </c>
      <c r="AF213" s="275">
        <f t="shared" si="64"/>
        <v>269.10000000000002</v>
      </c>
      <c r="AG213" s="63">
        <v>0</v>
      </c>
      <c r="AH213" s="64">
        <f t="shared" si="59"/>
        <v>222</v>
      </c>
      <c r="AI213" s="17">
        <f t="shared" si="56"/>
        <v>0.17502787068004466</v>
      </c>
    </row>
    <row r="214" spans="1:35" s="5" customFormat="1" ht="12.75" customHeight="1">
      <c r="A214" s="209" t="s">
        <v>38</v>
      </c>
      <c r="B214" s="137" t="s">
        <v>63</v>
      </c>
      <c r="C214" s="307"/>
      <c r="D214" s="139">
        <v>0.37</v>
      </c>
      <c r="E214" s="140" t="s">
        <v>72</v>
      </c>
      <c r="F214" s="154">
        <v>307</v>
      </c>
      <c r="G214" s="119">
        <v>279</v>
      </c>
      <c r="H214" s="110">
        <v>0</v>
      </c>
      <c r="I214" s="110">
        <v>207</v>
      </c>
      <c r="J214" s="110">
        <v>0</v>
      </c>
      <c r="K214" s="154">
        <f t="shared" si="65"/>
        <v>207</v>
      </c>
      <c r="L214" s="164">
        <f t="shared" si="66"/>
        <v>0.25806451612903225</v>
      </c>
      <c r="M214" s="62">
        <v>279</v>
      </c>
      <c r="N214" s="63">
        <v>0</v>
      </c>
      <c r="O214" s="64">
        <f t="shared" si="52"/>
        <v>207</v>
      </c>
      <c r="P214" s="17">
        <f t="shared" si="60"/>
        <v>0.25806451612903225</v>
      </c>
      <c r="Q214" s="59">
        <v>279</v>
      </c>
      <c r="R214" s="60">
        <v>0</v>
      </c>
      <c r="S214" s="61">
        <f t="shared" si="53"/>
        <v>207</v>
      </c>
      <c r="T214" s="15">
        <f t="shared" si="61"/>
        <v>0.25806451612903225</v>
      </c>
      <c r="U214" s="62">
        <v>279</v>
      </c>
      <c r="V214" s="275">
        <f t="shared" si="62"/>
        <v>251.1</v>
      </c>
      <c r="W214" s="63">
        <v>0</v>
      </c>
      <c r="X214" s="64">
        <f t="shared" si="57"/>
        <v>207</v>
      </c>
      <c r="Y214" s="17">
        <f t="shared" si="54"/>
        <v>0.17562724014336917</v>
      </c>
      <c r="Z214" s="59">
        <v>279</v>
      </c>
      <c r="AA214" s="256">
        <f t="shared" si="63"/>
        <v>251.1</v>
      </c>
      <c r="AB214" s="60">
        <v>0</v>
      </c>
      <c r="AC214" s="61">
        <f t="shared" si="58"/>
        <v>207</v>
      </c>
      <c r="AD214" s="15">
        <f t="shared" si="55"/>
        <v>0.17562724014336917</v>
      </c>
      <c r="AE214" s="62">
        <v>279</v>
      </c>
      <c r="AF214" s="275">
        <f t="shared" si="64"/>
        <v>251.1</v>
      </c>
      <c r="AG214" s="63">
        <v>0</v>
      </c>
      <c r="AH214" s="64">
        <f t="shared" si="59"/>
        <v>207</v>
      </c>
      <c r="AI214" s="17">
        <f t="shared" si="56"/>
        <v>0.17562724014336917</v>
      </c>
    </row>
    <row r="215" spans="1:35" s="5" customFormat="1" ht="12.75" customHeight="1" thickBot="1">
      <c r="A215" s="208" t="s">
        <v>40</v>
      </c>
      <c r="B215" s="141" t="s">
        <v>63</v>
      </c>
      <c r="C215" s="37"/>
      <c r="D215" s="142">
        <v>0.59</v>
      </c>
      <c r="E215" s="143" t="s">
        <v>49</v>
      </c>
      <c r="F215" s="155">
        <v>384</v>
      </c>
      <c r="G215" s="65">
        <v>349</v>
      </c>
      <c r="H215" s="111">
        <v>0</v>
      </c>
      <c r="I215" s="111">
        <v>260</v>
      </c>
      <c r="J215" s="111">
        <v>0</v>
      </c>
      <c r="K215" s="155">
        <f t="shared" si="65"/>
        <v>260</v>
      </c>
      <c r="L215" s="165">
        <f t="shared" si="66"/>
        <v>0.25501432664756446</v>
      </c>
      <c r="M215" s="69">
        <v>349</v>
      </c>
      <c r="N215" s="70">
        <v>0</v>
      </c>
      <c r="O215" s="71">
        <f t="shared" si="52"/>
        <v>260</v>
      </c>
      <c r="P215" s="18">
        <f t="shared" si="60"/>
        <v>0.25501432664756446</v>
      </c>
      <c r="Q215" s="66">
        <v>349</v>
      </c>
      <c r="R215" s="67">
        <v>0</v>
      </c>
      <c r="S215" s="68">
        <f t="shared" si="53"/>
        <v>260</v>
      </c>
      <c r="T215" s="16">
        <f t="shared" si="61"/>
        <v>0.25501432664756446</v>
      </c>
      <c r="U215" s="69">
        <v>349</v>
      </c>
      <c r="V215" s="279">
        <f t="shared" si="62"/>
        <v>314.10000000000002</v>
      </c>
      <c r="W215" s="70">
        <v>0</v>
      </c>
      <c r="X215" s="71">
        <f t="shared" si="57"/>
        <v>260</v>
      </c>
      <c r="Y215" s="18">
        <f t="shared" si="54"/>
        <v>0.17223814071951613</v>
      </c>
      <c r="Z215" s="66">
        <v>349</v>
      </c>
      <c r="AA215" s="255">
        <f t="shared" si="63"/>
        <v>314.10000000000002</v>
      </c>
      <c r="AB215" s="67">
        <v>0</v>
      </c>
      <c r="AC215" s="68">
        <f t="shared" si="58"/>
        <v>260</v>
      </c>
      <c r="AD215" s="16">
        <f t="shared" si="55"/>
        <v>0.17223814071951613</v>
      </c>
      <c r="AE215" s="69">
        <v>349</v>
      </c>
      <c r="AF215" s="279">
        <f t="shared" si="64"/>
        <v>314.10000000000002</v>
      </c>
      <c r="AG215" s="70">
        <v>0</v>
      </c>
      <c r="AH215" s="71">
        <f t="shared" si="59"/>
        <v>260</v>
      </c>
      <c r="AI215" s="18">
        <f t="shared" si="56"/>
        <v>0.17223814071951613</v>
      </c>
    </row>
    <row r="216" spans="1:35" s="5" customFormat="1" ht="12.75" customHeight="1">
      <c r="A216" s="209" t="s">
        <v>13</v>
      </c>
      <c r="B216" s="137" t="s">
        <v>64</v>
      </c>
      <c r="C216" s="307"/>
      <c r="D216" s="139">
        <v>1.19</v>
      </c>
      <c r="E216" s="140" t="s">
        <v>80</v>
      </c>
      <c r="F216" s="154">
        <v>1869</v>
      </c>
      <c r="G216" s="119">
        <v>1699</v>
      </c>
      <c r="H216" s="110">
        <v>1499</v>
      </c>
      <c r="I216" s="110">
        <v>1211</v>
      </c>
      <c r="J216" s="110">
        <v>15</v>
      </c>
      <c r="K216" s="154">
        <f t="shared" si="65"/>
        <v>1196</v>
      </c>
      <c r="L216" s="167">
        <f t="shared" si="66"/>
        <v>0.29605650382577986</v>
      </c>
      <c r="M216" s="202">
        <v>1499</v>
      </c>
      <c r="N216" s="262">
        <v>0</v>
      </c>
      <c r="O216" s="149">
        <f t="shared" si="52"/>
        <v>1196</v>
      </c>
      <c r="P216" s="250">
        <f t="shared" si="60"/>
        <v>0.20213475650433621</v>
      </c>
      <c r="Q216" s="245">
        <v>1699</v>
      </c>
      <c r="R216" s="238">
        <v>0</v>
      </c>
      <c r="S216" s="148">
        <f t="shared" si="53"/>
        <v>1196</v>
      </c>
      <c r="T216" s="246">
        <f t="shared" si="61"/>
        <v>0.29605650382577986</v>
      </c>
      <c r="U216" s="202">
        <v>1554</v>
      </c>
      <c r="V216" s="280">
        <f t="shared" si="62"/>
        <v>1398.6</v>
      </c>
      <c r="W216" s="203">
        <v>46</v>
      </c>
      <c r="X216" s="149">
        <f t="shared" si="57"/>
        <v>1150</v>
      </c>
      <c r="Y216" s="250">
        <f t="shared" si="54"/>
        <v>0.1777491777491777</v>
      </c>
      <c r="Z216" s="202">
        <v>1554</v>
      </c>
      <c r="AA216" s="280">
        <f t="shared" si="63"/>
        <v>1398.6</v>
      </c>
      <c r="AB216" s="203">
        <v>46</v>
      </c>
      <c r="AC216" s="148">
        <f t="shared" si="58"/>
        <v>1150</v>
      </c>
      <c r="AD216" s="246">
        <f t="shared" si="55"/>
        <v>0.1777491777491777</v>
      </c>
      <c r="AE216" s="202">
        <v>1554</v>
      </c>
      <c r="AF216" s="280">
        <f t="shared" si="64"/>
        <v>1398.6</v>
      </c>
      <c r="AG216" s="203">
        <v>46</v>
      </c>
      <c r="AH216" s="149">
        <f t="shared" si="59"/>
        <v>1150</v>
      </c>
      <c r="AI216" s="250">
        <f t="shared" si="56"/>
        <v>0.1777491777491777</v>
      </c>
    </row>
    <row r="217" spans="1:35" s="5" customFormat="1" ht="12.75" customHeight="1">
      <c r="A217" s="207" t="s">
        <v>213</v>
      </c>
      <c r="B217" s="295" t="s">
        <v>64</v>
      </c>
      <c r="C217" s="296"/>
      <c r="D217" s="139">
        <v>0.83</v>
      </c>
      <c r="E217" s="140" t="s">
        <v>259</v>
      </c>
      <c r="F217" s="156">
        <v>934</v>
      </c>
      <c r="G217" s="118">
        <v>849</v>
      </c>
      <c r="H217" s="112">
        <v>0</v>
      </c>
      <c r="I217" s="112">
        <v>664</v>
      </c>
      <c r="J217" s="112">
        <v>0</v>
      </c>
      <c r="K217" s="156">
        <f t="shared" si="65"/>
        <v>664</v>
      </c>
      <c r="L217" s="166">
        <f t="shared" si="66"/>
        <v>0.21790341578327443</v>
      </c>
      <c r="M217" s="62">
        <v>849</v>
      </c>
      <c r="N217" s="63">
        <v>0</v>
      </c>
      <c r="O217" s="64">
        <f t="shared" si="52"/>
        <v>664</v>
      </c>
      <c r="P217" s="17">
        <f t="shared" si="60"/>
        <v>0.21790341578327443</v>
      </c>
      <c r="Q217" s="59">
        <v>849</v>
      </c>
      <c r="R217" s="60">
        <v>0</v>
      </c>
      <c r="S217" s="61">
        <f t="shared" si="53"/>
        <v>664</v>
      </c>
      <c r="T217" s="15">
        <f t="shared" si="61"/>
        <v>0.21790341578327443</v>
      </c>
      <c r="U217" s="62">
        <v>849</v>
      </c>
      <c r="V217" s="275">
        <f t="shared" si="62"/>
        <v>764.1</v>
      </c>
      <c r="W217" s="63">
        <v>0</v>
      </c>
      <c r="X217" s="64">
        <f t="shared" si="57"/>
        <v>664</v>
      </c>
      <c r="Y217" s="17">
        <f t="shared" si="54"/>
        <v>0.1310037953147494</v>
      </c>
      <c r="Z217" s="59">
        <v>849</v>
      </c>
      <c r="AA217" s="256">
        <f t="shared" si="63"/>
        <v>764.1</v>
      </c>
      <c r="AB217" s="60">
        <v>0</v>
      </c>
      <c r="AC217" s="61">
        <f t="shared" si="58"/>
        <v>664</v>
      </c>
      <c r="AD217" s="15">
        <f t="shared" si="55"/>
        <v>0.1310037953147494</v>
      </c>
      <c r="AE217" s="62">
        <v>849</v>
      </c>
      <c r="AF217" s="275">
        <f t="shared" si="64"/>
        <v>764.1</v>
      </c>
      <c r="AG217" s="63">
        <v>0</v>
      </c>
      <c r="AH217" s="64">
        <f t="shared" si="59"/>
        <v>664</v>
      </c>
      <c r="AI217" s="17">
        <f t="shared" si="56"/>
        <v>0.1310037953147494</v>
      </c>
    </row>
    <row r="218" spans="1:35" s="5" customFormat="1" ht="12.75" customHeight="1">
      <c r="A218" s="207" t="s">
        <v>215</v>
      </c>
      <c r="B218" s="295" t="s">
        <v>64</v>
      </c>
      <c r="C218" s="296"/>
      <c r="D218" s="139">
        <v>0.83</v>
      </c>
      <c r="E218" s="297" t="s">
        <v>260</v>
      </c>
      <c r="F218" s="156">
        <v>1264</v>
      </c>
      <c r="G218" s="118">
        <v>1149</v>
      </c>
      <c r="H218" s="112">
        <v>1049</v>
      </c>
      <c r="I218" s="112">
        <v>881</v>
      </c>
      <c r="J218" s="112">
        <v>11</v>
      </c>
      <c r="K218" s="156">
        <f t="shared" si="65"/>
        <v>870</v>
      </c>
      <c r="L218" s="166">
        <f t="shared" si="66"/>
        <v>0.24281984334203655</v>
      </c>
      <c r="M218" s="88">
        <v>1149</v>
      </c>
      <c r="N218" s="89">
        <v>0</v>
      </c>
      <c r="O218" s="91">
        <f t="shared" si="52"/>
        <v>870</v>
      </c>
      <c r="P218" s="19">
        <f t="shared" si="60"/>
        <v>0.24281984334203655</v>
      </c>
      <c r="Q218" s="86">
        <v>1149</v>
      </c>
      <c r="R218" s="87">
        <v>0</v>
      </c>
      <c r="S218" s="90">
        <f t="shared" si="53"/>
        <v>870</v>
      </c>
      <c r="T218" s="14">
        <f t="shared" si="61"/>
        <v>0.24281984334203655</v>
      </c>
      <c r="U218" s="182">
        <v>1110</v>
      </c>
      <c r="V218" s="274">
        <f t="shared" si="62"/>
        <v>999</v>
      </c>
      <c r="W218" s="177">
        <v>13</v>
      </c>
      <c r="X218" s="91">
        <f t="shared" si="57"/>
        <v>857</v>
      </c>
      <c r="Y218" s="19">
        <f t="shared" si="54"/>
        <v>0.14214214214214213</v>
      </c>
      <c r="Z218" s="182">
        <v>1110</v>
      </c>
      <c r="AA218" s="274">
        <f t="shared" si="63"/>
        <v>999</v>
      </c>
      <c r="AB218" s="177">
        <v>13</v>
      </c>
      <c r="AC218" s="90">
        <f t="shared" si="58"/>
        <v>857</v>
      </c>
      <c r="AD218" s="14">
        <f t="shared" si="55"/>
        <v>0.14214214214214213</v>
      </c>
      <c r="AE218" s="182">
        <v>1110</v>
      </c>
      <c r="AF218" s="274">
        <f t="shared" si="64"/>
        <v>999</v>
      </c>
      <c r="AG218" s="177">
        <v>13</v>
      </c>
      <c r="AH218" s="91">
        <f t="shared" si="59"/>
        <v>857</v>
      </c>
      <c r="AI218" s="19">
        <f t="shared" si="56"/>
        <v>0.14214214214214213</v>
      </c>
    </row>
    <row r="219" spans="1:35" s="5" customFormat="1" ht="12.75" customHeight="1">
      <c r="A219" s="209" t="s">
        <v>214</v>
      </c>
      <c r="B219" s="295" t="s">
        <v>64</v>
      </c>
      <c r="C219" s="296"/>
      <c r="D219" s="139">
        <v>0.83</v>
      </c>
      <c r="E219" s="140" t="s">
        <v>260</v>
      </c>
      <c r="F219" s="156">
        <v>1154</v>
      </c>
      <c r="G219" s="118">
        <v>1049</v>
      </c>
      <c r="H219" s="112">
        <v>949</v>
      </c>
      <c r="I219" s="112">
        <v>797</v>
      </c>
      <c r="J219" s="112">
        <v>10</v>
      </c>
      <c r="K219" s="156">
        <f t="shared" si="65"/>
        <v>787</v>
      </c>
      <c r="L219" s="166">
        <f t="shared" si="66"/>
        <v>0.24976167778836988</v>
      </c>
      <c r="M219" s="88">
        <v>1049</v>
      </c>
      <c r="N219" s="89">
        <v>0</v>
      </c>
      <c r="O219" s="91">
        <f t="shared" si="52"/>
        <v>787</v>
      </c>
      <c r="P219" s="19">
        <f t="shared" si="60"/>
        <v>0.24976167778836988</v>
      </c>
      <c r="Q219" s="86">
        <v>1049</v>
      </c>
      <c r="R219" s="87">
        <v>0</v>
      </c>
      <c r="S219" s="90">
        <f t="shared" si="53"/>
        <v>787</v>
      </c>
      <c r="T219" s="14">
        <f t="shared" si="61"/>
        <v>0.24976167778836988</v>
      </c>
      <c r="U219" s="182">
        <v>999</v>
      </c>
      <c r="V219" s="274">
        <f t="shared" si="62"/>
        <v>899.1</v>
      </c>
      <c r="W219" s="177">
        <v>15</v>
      </c>
      <c r="X219" s="91">
        <f t="shared" si="57"/>
        <v>772</v>
      </c>
      <c r="Y219" s="19">
        <f t="shared" si="54"/>
        <v>0.14136358580803027</v>
      </c>
      <c r="Z219" s="182">
        <v>999</v>
      </c>
      <c r="AA219" s="274">
        <f t="shared" si="63"/>
        <v>899.1</v>
      </c>
      <c r="AB219" s="177">
        <v>15</v>
      </c>
      <c r="AC219" s="90">
        <f t="shared" si="58"/>
        <v>772</v>
      </c>
      <c r="AD219" s="14">
        <f t="shared" si="55"/>
        <v>0.14136358580803027</v>
      </c>
      <c r="AE219" s="182">
        <v>999</v>
      </c>
      <c r="AF219" s="274">
        <f t="shared" si="64"/>
        <v>899.1</v>
      </c>
      <c r="AG219" s="177">
        <v>15</v>
      </c>
      <c r="AH219" s="91">
        <f t="shared" si="59"/>
        <v>772</v>
      </c>
      <c r="AI219" s="19">
        <f t="shared" si="56"/>
        <v>0.14136358580803027</v>
      </c>
    </row>
    <row r="220" spans="1:35" s="5" customFormat="1" ht="12.75" customHeight="1">
      <c r="A220" s="209" t="s">
        <v>217</v>
      </c>
      <c r="B220" s="295" t="s">
        <v>64</v>
      </c>
      <c r="C220" s="296"/>
      <c r="D220" s="139">
        <v>0.83</v>
      </c>
      <c r="E220" s="140" t="s">
        <v>261</v>
      </c>
      <c r="F220" s="156">
        <v>1484</v>
      </c>
      <c r="G220" s="118">
        <v>1349</v>
      </c>
      <c r="H220" s="112">
        <v>1249</v>
      </c>
      <c r="I220" s="112">
        <v>1038</v>
      </c>
      <c r="J220" s="112">
        <v>13</v>
      </c>
      <c r="K220" s="156">
        <f t="shared" si="65"/>
        <v>1025</v>
      </c>
      <c r="L220" s="166">
        <f t="shared" si="66"/>
        <v>0.24017790956263899</v>
      </c>
      <c r="M220" s="182">
        <v>1249</v>
      </c>
      <c r="N220" s="89">
        <v>0</v>
      </c>
      <c r="O220" s="91">
        <f t="shared" si="52"/>
        <v>1025</v>
      </c>
      <c r="P220" s="19">
        <f t="shared" si="60"/>
        <v>0.17934347477982385</v>
      </c>
      <c r="Q220" s="182">
        <v>1249</v>
      </c>
      <c r="R220" s="87">
        <v>0</v>
      </c>
      <c r="S220" s="90">
        <f t="shared" si="53"/>
        <v>1025</v>
      </c>
      <c r="T220" s="14">
        <f t="shared" si="61"/>
        <v>0.17934347477982385</v>
      </c>
      <c r="U220" s="182">
        <v>1277</v>
      </c>
      <c r="V220" s="274">
        <f t="shared" si="62"/>
        <v>1149.3</v>
      </c>
      <c r="W220" s="177">
        <v>52</v>
      </c>
      <c r="X220" s="91">
        <f t="shared" si="57"/>
        <v>973</v>
      </c>
      <c r="Y220" s="19">
        <f t="shared" si="54"/>
        <v>0.15339772035151827</v>
      </c>
      <c r="Z220" s="182">
        <v>1277</v>
      </c>
      <c r="AA220" s="274">
        <f t="shared" si="63"/>
        <v>1149.3</v>
      </c>
      <c r="AB220" s="177">
        <v>52</v>
      </c>
      <c r="AC220" s="90">
        <f t="shared" si="58"/>
        <v>973</v>
      </c>
      <c r="AD220" s="14">
        <f t="shared" si="55"/>
        <v>0.15339772035151827</v>
      </c>
      <c r="AE220" s="182">
        <v>1277</v>
      </c>
      <c r="AF220" s="274">
        <f t="shared" si="64"/>
        <v>1149.3</v>
      </c>
      <c r="AG220" s="177">
        <v>52</v>
      </c>
      <c r="AH220" s="91">
        <f t="shared" si="59"/>
        <v>973</v>
      </c>
      <c r="AI220" s="19">
        <f t="shared" si="56"/>
        <v>0.15339772035151827</v>
      </c>
    </row>
    <row r="221" spans="1:35" s="5" customFormat="1" ht="12.75" customHeight="1" thickBot="1">
      <c r="A221" s="208" t="s">
        <v>216</v>
      </c>
      <c r="B221" s="141" t="s">
        <v>64</v>
      </c>
      <c r="C221" s="37"/>
      <c r="D221" s="142">
        <v>0.83</v>
      </c>
      <c r="E221" s="143" t="s">
        <v>261</v>
      </c>
      <c r="F221" s="155">
        <v>1374</v>
      </c>
      <c r="G221" s="65">
        <v>1249</v>
      </c>
      <c r="H221" s="111">
        <v>1149</v>
      </c>
      <c r="I221" s="111">
        <v>955</v>
      </c>
      <c r="J221" s="111">
        <v>12</v>
      </c>
      <c r="K221" s="155">
        <f t="shared" si="65"/>
        <v>943</v>
      </c>
      <c r="L221" s="165">
        <f t="shared" si="66"/>
        <v>0.24499599679743794</v>
      </c>
      <c r="M221" s="180">
        <v>1149</v>
      </c>
      <c r="N221" s="70">
        <v>0</v>
      </c>
      <c r="O221" s="71">
        <f t="shared" si="52"/>
        <v>943</v>
      </c>
      <c r="P221" s="18">
        <f t="shared" si="60"/>
        <v>0.17928633594429938</v>
      </c>
      <c r="Q221" s="180">
        <v>1149</v>
      </c>
      <c r="R221" s="67">
        <v>0</v>
      </c>
      <c r="S221" s="68">
        <f t="shared" si="53"/>
        <v>943</v>
      </c>
      <c r="T221" s="16">
        <f t="shared" si="61"/>
        <v>0.17928633594429938</v>
      </c>
      <c r="U221" s="180">
        <v>1166</v>
      </c>
      <c r="V221" s="272">
        <f t="shared" si="62"/>
        <v>1049.4000000000001</v>
      </c>
      <c r="W221" s="176">
        <v>54</v>
      </c>
      <c r="X221" s="71">
        <f t="shared" si="57"/>
        <v>889</v>
      </c>
      <c r="Y221" s="18">
        <f t="shared" si="54"/>
        <v>0.15284924718886991</v>
      </c>
      <c r="Z221" s="180">
        <v>1166</v>
      </c>
      <c r="AA221" s="272">
        <f t="shared" si="63"/>
        <v>1049.4000000000001</v>
      </c>
      <c r="AB221" s="176">
        <v>54</v>
      </c>
      <c r="AC221" s="68">
        <f t="shared" si="58"/>
        <v>889</v>
      </c>
      <c r="AD221" s="16">
        <f t="shared" si="55"/>
        <v>0.15284924718886991</v>
      </c>
      <c r="AE221" s="180">
        <v>1166</v>
      </c>
      <c r="AF221" s="272">
        <f t="shared" si="64"/>
        <v>1049.4000000000001</v>
      </c>
      <c r="AG221" s="176">
        <v>54</v>
      </c>
      <c r="AH221" s="71">
        <f t="shared" si="59"/>
        <v>889</v>
      </c>
      <c r="AI221" s="18">
        <f t="shared" si="56"/>
        <v>0.15284924718886991</v>
      </c>
    </row>
    <row r="222" spans="1:35" s="5" customFormat="1" ht="12.75" customHeight="1">
      <c r="A222" s="207" t="s">
        <v>14</v>
      </c>
      <c r="B222" s="295" t="s">
        <v>64</v>
      </c>
      <c r="C222" s="296"/>
      <c r="D222" s="298">
        <v>1.19</v>
      </c>
      <c r="E222" s="297" t="s">
        <v>81</v>
      </c>
      <c r="F222" s="156">
        <v>1979</v>
      </c>
      <c r="G222" s="119">
        <v>1799</v>
      </c>
      <c r="H222" s="112">
        <v>1599</v>
      </c>
      <c r="I222" s="112">
        <v>1256</v>
      </c>
      <c r="J222" s="112">
        <v>16</v>
      </c>
      <c r="K222" s="156">
        <f t="shared" si="65"/>
        <v>1240</v>
      </c>
      <c r="L222" s="168">
        <f t="shared" si="66"/>
        <v>0.31072818232351307</v>
      </c>
      <c r="M222" s="202">
        <v>1499</v>
      </c>
      <c r="N222" s="203">
        <v>77</v>
      </c>
      <c r="O222" s="147">
        <f t="shared" si="52"/>
        <v>1163</v>
      </c>
      <c r="P222" s="249">
        <f t="shared" si="60"/>
        <v>0.22414943295530354</v>
      </c>
      <c r="Q222" s="202">
        <v>1499</v>
      </c>
      <c r="R222" s="203">
        <v>77</v>
      </c>
      <c r="S222" s="146">
        <f t="shared" si="53"/>
        <v>1163</v>
      </c>
      <c r="T222" s="244">
        <f t="shared" si="61"/>
        <v>0.22414943295530354</v>
      </c>
      <c r="U222" s="202">
        <v>1554</v>
      </c>
      <c r="V222" s="280">
        <f t="shared" si="62"/>
        <v>1398.6</v>
      </c>
      <c r="W222" s="203">
        <v>125</v>
      </c>
      <c r="X222" s="147">
        <f t="shared" si="57"/>
        <v>1115</v>
      </c>
      <c r="Y222" s="249">
        <f t="shared" si="54"/>
        <v>0.20277420277420272</v>
      </c>
      <c r="Z222" s="202">
        <v>1554</v>
      </c>
      <c r="AA222" s="280">
        <f t="shared" si="63"/>
        <v>1398.6</v>
      </c>
      <c r="AB222" s="203">
        <v>125</v>
      </c>
      <c r="AC222" s="146">
        <f t="shared" si="58"/>
        <v>1115</v>
      </c>
      <c r="AD222" s="244">
        <f t="shared" si="55"/>
        <v>0.20277420277420272</v>
      </c>
      <c r="AE222" s="202">
        <v>1554</v>
      </c>
      <c r="AF222" s="280">
        <f t="shared" si="64"/>
        <v>1398.6</v>
      </c>
      <c r="AG222" s="203">
        <v>125</v>
      </c>
      <c r="AH222" s="147">
        <f t="shared" si="59"/>
        <v>1115</v>
      </c>
      <c r="AI222" s="249">
        <f t="shared" si="56"/>
        <v>0.20277420277420272</v>
      </c>
    </row>
    <row r="223" spans="1:35" s="5" customFormat="1" ht="12.75" customHeight="1">
      <c r="A223" s="207" t="s">
        <v>220</v>
      </c>
      <c r="B223" s="295" t="s">
        <v>64</v>
      </c>
      <c r="C223" s="296"/>
      <c r="D223" s="139">
        <v>0.83</v>
      </c>
      <c r="E223" s="297" t="s">
        <v>262</v>
      </c>
      <c r="F223" s="154">
        <v>1374</v>
      </c>
      <c r="G223" s="118">
        <v>1249</v>
      </c>
      <c r="H223" s="110">
        <v>1149</v>
      </c>
      <c r="I223" s="110">
        <v>965</v>
      </c>
      <c r="J223" s="110">
        <v>12</v>
      </c>
      <c r="K223" s="154">
        <f t="shared" si="65"/>
        <v>953</v>
      </c>
      <c r="L223" s="164">
        <f t="shared" si="66"/>
        <v>0.23698959167333866</v>
      </c>
      <c r="M223" s="181">
        <v>1099</v>
      </c>
      <c r="N223" s="178">
        <v>41</v>
      </c>
      <c r="O223" s="64">
        <f t="shared" si="52"/>
        <v>912</v>
      </c>
      <c r="P223" s="17">
        <f t="shared" si="60"/>
        <v>0.17015468607825296</v>
      </c>
      <c r="Q223" s="181">
        <v>1099</v>
      </c>
      <c r="R223" s="178">
        <v>42</v>
      </c>
      <c r="S223" s="61">
        <f t="shared" si="53"/>
        <v>911</v>
      </c>
      <c r="T223" s="15">
        <f t="shared" si="61"/>
        <v>0.1710646041856233</v>
      </c>
      <c r="U223" s="181">
        <v>1110</v>
      </c>
      <c r="V223" s="269">
        <f t="shared" si="62"/>
        <v>999</v>
      </c>
      <c r="W223" s="178">
        <v>98</v>
      </c>
      <c r="X223" s="64">
        <f t="shared" si="57"/>
        <v>855</v>
      </c>
      <c r="Y223" s="17">
        <f t="shared" si="54"/>
        <v>0.14414414414414414</v>
      </c>
      <c r="Z223" s="181">
        <v>1110</v>
      </c>
      <c r="AA223" s="269">
        <f t="shared" si="63"/>
        <v>999</v>
      </c>
      <c r="AB223" s="178">
        <v>98</v>
      </c>
      <c r="AC223" s="61">
        <f t="shared" si="58"/>
        <v>855</v>
      </c>
      <c r="AD223" s="15">
        <f t="shared" si="55"/>
        <v>0.14414414414414414</v>
      </c>
      <c r="AE223" s="181">
        <v>1110</v>
      </c>
      <c r="AF223" s="269">
        <f t="shared" si="64"/>
        <v>999</v>
      </c>
      <c r="AG223" s="178">
        <v>98</v>
      </c>
      <c r="AH223" s="64">
        <f t="shared" si="59"/>
        <v>855</v>
      </c>
      <c r="AI223" s="17">
        <f t="shared" si="56"/>
        <v>0.14414414414414414</v>
      </c>
    </row>
    <row r="224" spans="1:35" s="5" customFormat="1" ht="12.75" customHeight="1">
      <c r="A224" s="207" t="s">
        <v>218</v>
      </c>
      <c r="B224" s="295" t="s">
        <v>64</v>
      </c>
      <c r="C224" s="296"/>
      <c r="D224" s="139">
        <v>0.83</v>
      </c>
      <c r="E224" s="140" t="s">
        <v>263</v>
      </c>
      <c r="F224" s="154">
        <v>1044</v>
      </c>
      <c r="G224" s="118">
        <v>949</v>
      </c>
      <c r="H224" s="110">
        <v>0</v>
      </c>
      <c r="I224" s="110">
        <v>742</v>
      </c>
      <c r="J224" s="110">
        <v>9</v>
      </c>
      <c r="K224" s="154">
        <f t="shared" si="65"/>
        <v>733</v>
      </c>
      <c r="L224" s="164">
        <f t="shared" si="66"/>
        <v>0.22760800842992623</v>
      </c>
      <c r="M224" s="62">
        <v>949</v>
      </c>
      <c r="N224" s="63">
        <v>0</v>
      </c>
      <c r="O224" s="64">
        <f t="shared" si="52"/>
        <v>733</v>
      </c>
      <c r="P224" s="17">
        <f t="shared" si="60"/>
        <v>0.22760800842992623</v>
      </c>
      <c r="Q224" s="59">
        <v>949</v>
      </c>
      <c r="R224" s="60">
        <v>0</v>
      </c>
      <c r="S224" s="61">
        <f t="shared" si="53"/>
        <v>733</v>
      </c>
      <c r="T224" s="15">
        <f t="shared" si="61"/>
        <v>0.22760800842992623</v>
      </c>
      <c r="U224" s="62">
        <v>949</v>
      </c>
      <c r="V224" s="275">
        <f t="shared" si="62"/>
        <v>854.1</v>
      </c>
      <c r="W224" s="63">
        <v>0</v>
      </c>
      <c r="X224" s="64">
        <f t="shared" si="57"/>
        <v>733</v>
      </c>
      <c r="Y224" s="17">
        <f t="shared" si="54"/>
        <v>0.1417866760332514</v>
      </c>
      <c r="Z224" s="59">
        <v>949</v>
      </c>
      <c r="AA224" s="256">
        <f t="shared" si="63"/>
        <v>854.1</v>
      </c>
      <c r="AB224" s="60">
        <v>0</v>
      </c>
      <c r="AC224" s="61">
        <f t="shared" si="58"/>
        <v>733</v>
      </c>
      <c r="AD224" s="15">
        <f t="shared" si="55"/>
        <v>0.1417866760332514</v>
      </c>
      <c r="AE224" s="62">
        <v>949</v>
      </c>
      <c r="AF224" s="275">
        <f t="shared" si="64"/>
        <v>854.1</v>
      </c>
      <c r="AG224" s="63">
        <v>0</v>
      </c>
      <c r="AH224" s="64">
        <f t="shared" si="59"/>
        <v>733</v>
      </c>
      <c r="AI224" s="17">
        <f t="shared" si="56"/>
        <v>0.1417866760332514</v>
      </c>
    </row>
    <row r="225" spans="1:35" s="5" customFormat="1" ht="12.75" customHeight="1">
      <c r="A225" s="209" t="s">
        <v>219</v>
      </c>
      <c r="B225" s="295" t="s">
        <v>64</v>
      </c>
      <c r="C225" s="296"/>
      <c r="D225" s="139">
        <v>0.83</v>
      </c>
      <c r="E225" s="140" t="s">
        <v>262</v>
      </c>
      <c r="F225" s="154">
        <v>1264</v>
      </c>
      <c r="G225" s="118">
        <v>1149</v>
      </c>
      <c r="H225" s="110">
        <v>1049</v>
      </c>
      <c r="I225" s="110">
        <v>881</v>
      </c>
      <c r="J225" s="110">
        <v>11</v>
      </c>
      <c r="K225" s="154">
        <f t="shared" si="65"/>
        <v>870</v>
      </c>
      <c r="L225" s="164">
        <f t="shared" si="66"/>
        <v>0.24281984334203655</v>
      </c>
      <c r="M225" s="181">
        <v>999</v>
      </c>
      <c r="N225" s="178">
        <v>41</v>
      </c>
      <c r="O225" s="64">
        <f t="shared" si="52"/>
        <v>829</v>
      </c>
      <c r="P225" s="17">
        <f t="shared" si="60"/>
        <v>0.17017017017017017</v>
      </c>
      <c r="Q225" s="181">
        <v>999</v>
      </c>
      <c r="R225" s="178">
        <v>42</v>
      </c>
      <c r="S225" s="61">
        <f t="shared" si="53"/>
        <v>828</v>
      </c>
      <c r="T225" s="15">
        <f t="shared" si="61"/>
        <v>0.17117117117117117</v>
      </c>
      <c r="U225" s="181">
        <v>999</v>
      </c>
      <c r="V225" s="269">
        <f t="shared" si="62"/>
        <v>899.1</v>
      </c>
      <c r="W225" s="178">
        <v>100</v>
      </c>
      <c r="X225" s="64">
        <f t="shared" si="57"/>
        <v>770</v>
      </c>
      <c r="Y225" s="17">
        <f t="shared" si="54"/>
        <v>0.1435880324769214</v>
      </c>
      <c r="Z225" s="181">
        <v>999</v>
      </c>
      <c r="AA225" s="269">
        <f t="shared" si="63"/>
        <v>899.1</v>
      </c>
      <c r="AB225" s="178">
        <v>100</v>
      </c>
      <c r="AC225" s="61">
        <f t="shared" si="58"/>
        <v>770</v>
      </c>
      <c r="AD225" s="15">
        <f t="shared" si="55"/>
        <v>0.1435880324769214</v>
      </c>
      <c r="AE225" s="181">
        <v>999</v>
      </c>
      <c r="AF225" s="269">
        <f t="shared" si="64"/>
        <v>899.1</v>
      </c>
      <c r="AG225" s="178">
        <v>100</v>
      </c>
      <c r="AH225" s="64">
        <f t="shared" si="59"/>
        <v>770</v>
      </c>
      <c r="AI225" s="17">
        <f t="shared" si="56"/>
        <v>0.1435880324769214</v>
      </c>
    </row>
    <row r="226" spans="1:35" s="5" customFormat="1" ht="12.75" customHeight="1">
      <c r="A226" s="209" t="s">
        <v>222</v>
      </c>
      <c r="B226" s="295" t="s">
        <v>64</v>
      </c>
      <c r="C226" s="296"/>
      <c r="D226" s="139">
        <v>0.83</v>
      </c>
      <c r="E226" s="140" t="s">
        <v>264</v>
      </c>
      <c r="F226" s="154">
        <v>1594</v>
      </c>
      <c r="G226" s="119">
        <v>1449</v>
      </c>
      <c r="H226" s="110">
        <v>1349</v>
      </c>
      <c r="I226" s="110">
        <v>1122</v>
      </c>
      <c r="J226" s="110">
        <v>14</v>
      </c>
      <c r="K226" s="154">
        <f t="shared" si="65"/>
        <v>1108</v>
      </c>
      <c r="L226" s="164">
        <f t="shared" si="66"/>
        <v>0.23533471359558317</v>
      </c>
      <c r="M226" s="181">
        <v>1249</v>
      </c>
      <c r="N226" s="178">
        <v>82</v>
      </c>
      <c r="O226" s="64">
        <f t="shared" si="52"/>
        <v>1026</v>
      </c>
      <c r="P226" s="17">
        <f t="shared" si="60"/>
        <v>0.17854283426741394</v>
      </c>
      <c r="Q226" s="181">
        <v>1249</v>
      </c>
      <c r="R226" s="178">
        <v>82</v>
      </c>
      <c r="S226" s="61">
        <f t="shared" si="53"/>
        <v>1026</v>
      </c>
      <c r="T226" s="15">
        <f t="shared" si="61"/>
        <v>0.17854283426741394</v>
      </c>
      <c r="U226" s="181">
        <v>1277</v>
      </c>
      <c r="V226" s="269">
        <f t="shared" si="62"/>
        <v>1149.3</v>
      </c>
      <c r="W226" s="178">
        <v>134</v>
      </c>
      <c r="X226" s="64">
        <f t="shared" si="57"/>
        <v>974</v>
      </c>
      <c r="Y226" s="17">
        <f t="shared" si="54"/>
        <v>0.15252762551118068</v>
      </c>
      <c r="Z226" s="181">
        <v>1277</v>
      </c>
      <c r="AA226" s="269">
        <f t="shared" si="63"/>
        <v>1149.3</v>
      </c>
      <c r="AB226" s="178">
        <v>134</v>
      </c>
      <c r="AC226" s="61">
        <f t="shared" si="58"/>
        <v>974</v>
      </c>
      <c r="AD226" s="15">
        <f t="shared" si="55"/>
        <v>0.15252762551118068</v>
      </c>
      <c r="AE226" s="181">
        <v>1277</v>
      </c>
      <c r="AF226" s="269">
        <f t="shared" si="64"/>
        <v>1149.3</v>
      </c>
      <c r="AG226" s="178">
        <v>134</v>
      </c>
      <c r="AH226" s="64">
        <f t="shared" si="59"/>
        <v>974</v>
      </c>
      <c r="AI226" s="17">
        <f t="shared" si="56"/>
        <v>0.15252762551118068</v>
      </c>
    </row>
    <row r="227" spans="1:35" s="5" customFormat="1" ht="12.75" customHeight="1" thickBot="1">
      <c r="A227" s="209" t="s">
        <v>221</v>
      </c>
      <c r="B227" s="295" t="s">
        <v>64</v>
      </c>
      <c r="C227" s="296"/>
      <c r="D227" s="139">
        <v>0.83</v>
      </c>
      <c r="E227" s="140" t="s">
        <v>264</v>
      </c>
      <c r="F227" s="154">
        <v>1484</v>
      </c>
      <c r="G227" s="118">
        <v>1349</v>
      </c>
      <c r="H227" s="110">
        <v>1249</v>
      </c>
      <c r="I227" s="110">
        <v>1039</v>
      </c>
      <c r="J227" s="110">
        <v>13</v>
      </c>
      <c r="K227" s="154">
        <f t="shared" si="65"/>
        <v>1026</v>
      </c>
      <c r="L227" s="164">
        <f t="shared" si="66"/>
        <v>0.23943661971830985</v>
      </c>
      <c r="M227" s="181">
        <v>1149</v>
      </c>
      <c r="N227" s="178">
        <v>82</v>
      </c>
      <c r="O227" s="64">
        <f t="shared" si="52"/>
        <v>944</v>
      </c>
      <c r="P227" s="17">
        <f t="shared" si="60"/>
        <v>0.1784160139251523</v>
      </c>
      <c r="Q227" s="181">
        <v>1149</v>
      </c>
      <c r="R227" s="178">
        <v>82</v>
      </c>
      <c r="S227" s="61">
        <f t="shared" si="53"/>
        <v>944</v>
      </c>
      <c r="T227" s="15">
        <f t="shared" si="61"/>
        <v>0.1784160139251523</v>
      </c>
      <c r="U227" s="181">
        <v>1166</v>
      </c>
      <c r="V227" s="269">
        <f t="shared" si="62"/>
        <v>1049.4000000000001</v>
      </c>
      <c r="W227" s="178">
        <v>138</v>
      </c>
      <c r="X227" s="64">
        <f t="shared" si="57"/>
        <v>888</v>
      </c>
      <c r="Y227" s="17">
        <f t="shared" si="54"/>
        <v>0.15380217267009727</v>
      </c>
      <c r="Z227" s="181">
        <v>1166</v>
      </c>
      <c r="AA227" s="269">
        <f t="shared" si="63"/>
        <v>1049.4000000000001</v>
      </c>
      <c r="AB227" s="178">
        <v>138</v>
      </c>
      <c r="AC227" s="61">
        <f t="shared" si="58"/>
        <v>888</v>
      </c>
      <c r="AD227" s="15">
        <f t="shared" si="55"/>
        <v>0.15380217267009727</v>
      </c>
      <c r="AE227" s="181">
        <v>1166</v>
      </c>
      <c r="AF227" s="269">
        <f t="shared" si="64"/>
        <v>1049.4000000000001</v>
      </c>
      <c r="AG227" s="178">
        <v>138</v>
      </c>
      <c r="AH227" s="64">
        <f t="shared" si="59"/>
        <v>888</v>
      </c>
      <c r="AI227" s="17">
        <f t="shared" si="56"/>
        <v>0.15380217267009727</v>
      </c>
    </row>
    <row r="228" spans="1:35" s="5" customFormat="1" ht="12.75" customHeight="1" thickBot="1">
      <c r="A228" s="239" t="s">
        <v>126</v>
      </c>
      <c r="B228" s="299" t="s">
        <v>77</v>
      </c>
      <c r="C228" s="300"/>
      <c r="D228" s="301">
        <v>1.19</v>
      </c>
      <c r="E228" s="302" t="s">
        <v>265</v>
      </c>
      <c r="F228" s="158">
        <v>2749</v>
      </c>
      <c r="G228" s="65">
        <v>2499</v>
      </c>
      <c r="H228" s="115">
        <v>2199</v>
      </c>
      <c r="I228" s="115">
        <v>1732</v>
      </c>
      <c r="J228" s="115">
        <v>22</v>
      </c>
      <c r="K228" s="158">
        <f t="shared" si="65"/>
        <v>1710</v>
      </c>
      <c r="L228" s="169">
        <f t="shared" si="66"/>
        <v>0.31572629051620649</v>
      </c>
      <c r="M228" s="282">
        <v>2499</v>
      </c>
      <c r="N228" s="108">
        <v>0</v>
      </c>
      <c r="O228" s="109">
        <f t="shared" si="52"/>
        <v>1710</v>
      </c>
      <c r="P228" s="251">
        <f t="shared" si="60"/>
        <v>0.31572629051620649</v>
      </c>
      <c r="Q228" s="101">
        <v>2499</v>
      </c>
      <c r="R228" s="102">
        <v>0</v>
      </c>
      <c r="S228" s="103">
        <f t="shared" si="53"/>
        <v>1710</v>
      </c>
      <c r="T228" s="247">
        <f t="shared" si="61"/>
        <v>0.31572629051620649</v>
      </c>
      <c r="U228" s="282">
        <v>2499</v>
      </c>
      <c r="V228" s="283">
        <f t="shared" si="62"/>
        <v>2249.1</v>
      </c>
      <c r="W228" s="108">
        <v>0</v>
      </c>
      <c r="X228" s="109">
        <f t="shared" si="57"/>
        <v>1710</v>
      </c>
      <c r="Y228" s="251">
        <f t="shared" si="54"/>
        <v>0.23969587835134051</v>
      </c>
      <c r="Z228" s="101">
        <v>2499</v>
      </c>
      <c r="AA228" s="348">
        <f t="shared" si="63"/>
        <v>2249.1</v>
      </c>
      <c r="AB228" s="102">
        <v>0</v>
      </c>
      <c r="AC228" s="103">
        <f t="shared" si="58"/>
        <v>1710</v>
      </c>
      <c r="AD228" s="247">
        <f t="shared" si="55"/>
        <v>0.23969587835134051</v>
      </c>
      <c r="AE228" s="282">
        <v>2499</v>
      </c>
      <c r="AF228" s="283">
        <f t="shared" si="64"/>
        <v>2249.1</v>
      </c>
      <c r="AG228" s="108">
        <v>0</v>
      </c>
      <c r="AH228" s="109">
        <f t="shared" si="59"/>
        <v>1710</v>
      </c>
      <c r="AI228" s="251">
        <f t="shared" si="56"/>
        <v>0.23969587835134051</v>
      </c>
    </row>
    <row r="229" spans="1:35" s="5" customFormat="1" ht="12.75" customHeight="1">
      <c r="A229" s="210" t="s">
        <v>384</v>
      </c>
      <c r="B229" s="303" t="s">
        <v>77</v>
      </c>
      <c r="C229" s="292" t="s">
        <v>475</v>
      </c>
      <c r="D229" s="304">
        <v>1.19</v>
      </c>
      <c r="E229" s="305" t="s">
        <v>385</v>
      </c>
      <c r="F229" s="153">
        <v>1374</v>
      </c>
      <c r="G229" s="119">
        <v>1249</v>
      </c>
      <c r="H229" s="127">
        <v>1149</v>
      </c>
      <c r="I229" s="114">
        <v>903</v>
      </c>
      <c r="J229" s="127">
        <v>0</v>
      </c>
      <c r="K229" s="127">
        <f t="shared" si="65"/>
        <v>903</v>
      </c>
      <c r="L229" s="167">
        <f t="shared" si="66"/>
        <v>0.27702161729383507</v>
      </c>
      <c r="M229" s="179">
        <v>1149</v>
      </c>
      <c r="N229" s="132">
        <v>0</v>
      </c>
      <c r="O229" s="133">
        <f t="shared" si="52"/>
        <v>903</v>
      </c>
      <c r="P229" s="134">
        <f t="shared" si="60"/>
        <v>0.21409921671018275</v>
      </c>
      <c r="Q229" s="128">
        <v>1249</v>
      </c>
      <c r="R229" s="129">
        <v>0</v>
      </c>
      <c r="S229" s="130">
        <f t="shared" si="53"/>
        <v>903</v>
      </c>
      <c r="T229" s="204">
        <f t="shared" si="61"/>
        <v>0.27702161729383507</v>
      </c>
      <c r="U229" s="179">
        <v>999</v>
      </c>
      <c r="V229" s="276">
        <f t="shared" si="62"/>
        <v>899.1</v>
      </c>
      <c r="W229" s="284">
        <v>203</v>
      </c>
      <c r="X229" s="133">
        <f t="shared" si="57"/>
        <v>700</v>
      </c>
      <c r="Y229" s="134">
        <f t="shared" si="54"/>
        <v>0.22144366588811035</v>
      </c>
      <c r="Z229" s="179">
        <v>999</v>
      </c>
      <c r="AA229" s="276">
        <f t="shared" si="63"/>
        <v>899.1</v>
      </c>
      <c r="AB229" s="284">
        <v>203</v>
      </c>
      <c r="AC229" s="130">
        <f t="shared" si="58"/>
        <v>700</v>
      </c>
      <c r="AD229" s="204">
        <f t="shared" si="55"/>
        <v>0.22144366588811035</v>
      </c>
      <c r="AE229" s="179">
        <v>999</v>
      </c>
      <c r="AF229" s="276">
        <f t="shared" si="64"/>
        <v>899.1</v>
      </c>
      <c r="AG229" s="284">
        <v>203</v>
      </c>
      <c r="AH229" s="133">
        <f t="shared" si="59"/>
        <v>700</v>
      </c>
      <c r="AI229" s="134">
        <f t="shared" si="56"/>
        <v>0.22144366588811035</v>
      </c>
    </row>
    <row r="230" spans="1:35" s="5" customFormat="1" ht="12.75" customHeight="1">
      <c r="A230" s="209" t="s">
        <v>386</v>
      </c>
      <c r="B230" s="137" t="s">
        <v>77</v>
      </c>
      <c r="C230" s="292"/>
      <c r="D230" s="139">
        <v>1.19</v>
      </c>
      <c r="E230" s="140" t="s">
        <v>387</v>
      </c>
      <c r="F230" s="154">
        <v>1924</v>
      </c>
      <c r="G230" s="118">
        <v>1749</v>
      </c>
      <c r="H230" s="118">
        <v>1649</v>
      </c>
      <c r="I230" s="110">
        <v>1295</v>
      </c>
      <c r="J230" s="118">
        <v>0</v>
      </c>
      <c r="K230" s="118">
        <f t="shared" si="65"/>
        <v>1295</v>
      </c>
      <c r="L230" s="164">
        <f t="shared" si="66"/>
        <v>0.25957690108633502</v>
      </c>
      <c r="M230" s="181">
        <v>1549</v>
      </c>
      <c r="N230" s="178">
        <v>80</v>
      </c>
      <c r="O230" s="64">
        <f t="shared" si="52"/>
        <v>1215</v>
      </c>
      <c r="P230" s="17">
        <f t="shared" si="60"/>
        <v>0.2156229825693996</v>
      </c>
      <c r="Q230" s="181">
        <v>1549</v>
      </c>
      <c r="R230" s="178">
        <v>80</v>
      </c>
      <c r="S230" s="61">
        <f t="shared" si="53"/>
        <v>1215</v>
      </c>
      <c r="T230" s="15">
        <f t="shared" si="61"/>
        <v>0.2156229825693996</v>
      </c>
      <c r="U230" s="181">
        <v>1443</v>
      </c>
      <c r="V230" s="269">
        <f t="shared" si="62"/>
        <v>1298.7</v>
      </c>
      <c r="W230" s="178">
        <v>254</v>
      </c>
      <c r="X230" s="64">
        <f t="shared" si="57"/>
        <v>1041</v>
      </c>
      <c r="Y230" s="17">
        <f t="shared" si="54"/>
        <v>0.19842919842919846</v>
      </c>
      <c r="Z230" s="181">
        <v>1443</v>
      </c>
      <c r="AA230" s="269">
        <f t="shared" si="63"/>
        <v>1298.7</v>
      </c>
      <c r="AB230" s="178">
        <v>254</v>
      </c>
      <c r="AC230" s="61">
        <f t="shared" si="58"/>
        <v>1041</v>
      </c>
      <c r="AD230" s="15">
        <f t="shared" si="55"/>
        <v>0.19842919842919846</v>
      </c>
      <c r="AE230" s="181">
        <v>1443</v>
      </c>
      <c r="AF230" s="269">
        <f t="shared" si="64"/>
        <v>1298.7</v>
      </c>
      <c r="AG230" s="178">
        <v>254</v>
      </c>
      <c r="AH230" s="64">
        <f t="shared" si="59"/>
        <v>1041</v>
      </c>
      <c r="AI230" s="17">
        <f t="shared" si="56"/>
        <v>0.19842919842919846</v>
      </c>
    </row>
    <row r="231" spans="1:35" s="5" customFormat="1" ht="12.75" customHeight="1">
      <c r="A231" s="209" t="s">
        <v>388</v>
      </c>
      <c r="B231" s="137" t="s">
        <v>77</v>
      </c>
      <c r="C231" s="292"/>
      <c r="D231" s="139">
        <v>1.19</v>
      </c>
      <c r="E231" s="140" t="s">
        <v>389</v>
      </c>
      <c r="F231" s="154">
        <v>1814</v>
      </c>
      <c r="G231" s="119">
        <v>1649</v>
      </c>
      <c r="H231" s="118">
        <v>1549</v>
      </c>
      <c r="I231" s="110">
        <v>1217</v>
      </c>
      <c r="J231" s="118">
        <v>0</v>
      </c>
      <c r="K231" s="118">
        <f t="shared" si="65"/>
        <v>1217</v>
      </c>
      <c r="L231" s="164">
        <f t="shared" si="66"/>
        <v>0.26197695573074592</v>
      </c>
      <c r="M231" s="181">
        <v>1449</v>
      </c>
      <c r="N231" s="178">
        <v>78</v>
      </c>
      <c r="O231" s="64">
        <f t="shared" si="52"/>
        <v>1139</v>
      </c>
      <c r="P231" s="17">
        <f t="shared" si="60"/>
        <v>0.21394064872325741</v>
      </c>
      <c r="Q231" s="181">
        <v>1449</v>
      </c>
      <c r="R231" s="178">
        <v>78</v>
      </c>
      <c r="S231" s="61">
        <f t="shared" si="53"/>
        <v>1139</v>
      </c>
      <c r="T231" s="15">
        <f t="shared" si="61"/>
        <v>0.21394064872325741</v>
      </c>
      <c r="U231" s="181">
        <v>1332</v>
      </c>
      <c r="V231" s="269">
        <f t="shared" si="62"/>
        <v>1198.8</v>
      </c>
      <c r="W231" s="178">
        <v>248</v>
      </c>
      <c r="X231" s="64">
        <f t="shared" si="57"/>
        <v>969</v>
      </c>
      <c r="Y231" s="17">
        <f t="shared" si="54"/>
        <v>0.19169169169169167</v>
      </c>
      <c r="Z231" s="181">
        <v>1332</v>
      </c>
      <c r="AA231" s="269">
        <f t="shared" si="63"/>
        <v>1198.8</v>
      </c>
      <c r="AB231" s="178">
        <v>248</v>
      </c>
      <c r="AC231" s="61">
        <f t="shared" si="58"/>
        <v>969</v>
      </c>
      <c r="AD231" s="15">
        <f t="shared" si="55"/>
        <v>0.19169169169169167</v>
      </c>
      <c r="AE231" s="181">
        <v>1332</v>
      </c>
      <c r="AF231" s="269">
        <f t="shared" si="64"/>
        <v>1198.8</v>
      </c>
      <c r="AG231" s="178">
        <v>248</v>
      </c>
      <c r="AH231" s="64">
        <f t="shared" si="59"/>
        <v>969</v>
      </c>
      <c r="AI231" s="17">
        <f t="shared" si="56"/>
        <v>0.19169169169169167</v>
      </c>
    </row>
    <row r="232" spans="1:35" s="5" customFormat="1" ht="12.75" customHeight="1">
      <c r="A232" s="209" t="s">
        <v>15</v>
      </c>
      <c r="B232" s="137" t="s">
        <v>77</v>
      </c>
      <c r="C232" s="306" t="s">
        <v>412</v>
      </c>
      <c r="D232" s="139">
        <v>1.19</v>
      </c>
      <c r="E232" s="140" t="s">
        <v>82</v>
      </c>
      <c r="F232" s="154">
        <v>2089</v>
      </c>
      <c r="G232" s="118">
        <v>1899</v>
      </c>
      <c r="H232" s="118">
        <v>0</v>
      </c>
      <c r="I232" s="110">
        <v>1244</v>
      </c>
      <c r="J232" s="118">
        <v>16</v>
      </c>
      <c r="K232" s="118">
        <f t="shared" si="65"/>
        <v>1228</v>
      </c>
      <c r="L232" s="164">
        <f t="shared" si="66"/>
        <v>0.35334386519220645</v>
      </c>
      <c r="M232" s="62">
        <v>1899</v>
      </c>
      <c r="N232" s="63">
        <v>0</v>
      </c>
      <c r="O232" s="64">
        <f t="shared" si="52"/>
        <v>1228</v>
      </c>
      <c r="P232" s="17">
        <f t="shared" si="60"/>
        <v>0.35334386519220645</v>
      </c>
      <c r="Q232" s="59">
        <v>1899</v>
      </c>
      <c r="R232" s="60">
        <v>0</v>
      </c>
      <c r="S232" s="61">
        <f t="shared" si="53"/>
        <v>1228</v>
      </c>
      <c r="T232" s="15">
        <f t="shared" si="61"/>
        <v>0.35334386519220645</v>
      </c>
      <c r="U232" s="62">
        <v>1899</v>
      </c>
      <c r="V232" s="275">
        <f t="shared" si="62"/>
        <v>1709.1</v>
      </c>
      <c r="W232" s="63">
        <v>0</v>
      </c>
      <c r="X232" s="64">
        <f t="shared" si="57"/>
        <v>1228</v>
      </c>
      <c r="Y232" s="17">
        <f t="shared" si="54"/>
        <v>0.28149318354689601</v>
      </c>
      <c r="Z232" s="59">
        <v>1899</v>
      </c>
      <c r="AA232" s="256">
        <f t="shared" si="63"/>
        <v>1709.1</v>
      </c>
      <c r="AB232" s="60">
        <v>0</v>
      </c>
      <c r="AC232" s="61">
        <f t="shared" si="58"/>
        <v>1228</v>
      </c>
      <c r="AD232" s="15">
        <f t="shared" si="55"/>
        <v>0.28149318354689601</v>
      </c>
      <c r="AE232" s="62">
        <v>1899</v>
      </c>
      <c r="AF232" s="275">
        <f t="shared" si="64"/>
        <v>1709.1</v>
      </c>
      <c r="AG232" s="63">
        <v>0</v>
      </c>
      <c r="AH232" s="64">
        <f t="shared" si="59"/>
        <v>1228</v>
      </c>
      <c r="AI232" s="17">
        <f t="shared" si="56"/>
        <v>0.28149318354689601</v>
      </c>
    </row>
    <row r="233" spans="1:35" s="5" customFormat="1" ht="12.75" customHeight="1">
      <c r="A233" s="209" t="s">
        <v>390</v>
      </c>
      <c r="B233" s="137" t="s">
        <v>77</v>
      </c>
      <c r="C233" s="292"/>
      <c r="D233" s="139">
        <v>1.19</v>
      </c>
      <c r="E233" s="140" t="s">
        <v>391</v>
      </c>
      <c r="F233" s="154">
        <v>2309</v>
      </c>
      <c r="G233" s="118">
        <v>2099</v>
      </c>
      <c r="H233" s="118">
        <v>1899</v>
      </c>
      <c r="I233" s="110">
        <v>1495</v>
      </c>
      <c r="J233" s="118">
        <v>0</v>
      </c>
      <c r="K233" s="118">
        <f t="shared" si="65"/>
        <v>1495</v>
      </c>
      <c r="L233" s="164">
        <f t="shared" si="66"/>
        <v>0.28775607432110528</v>
      </c>
      <c r="M233" s="181">
        <v>1899</v>
      </c>
      <c r="N233" s="63">
        <v>0</v>
      </c>
      <c r="O233" s="64">
        <f t="shared" si="52"/>
        <v>1495</v>
      </c>
      <c r="P233" s="17">
        <f t="shared" si="60"/>
        <v>0.21274354923644023</v>
      </c>
      <c r="Q233" s="181">
        <v>1899</v>
      </c>
      <c r="R233" s="60">
        <v>0</v>
      </c>
      <c r="S233" s="61">
        <f t="shared" si="53"/>
        <v>1495</v>
      </c>
      <c r="T233" s="15">
        <f t="shared" si="61"/>
        <v>0.21274354923644023</v>
      </c>
      <c r="U233" s="181">
        <v>1777</v>
      </c>
      <c r="V233" s="269">
        <f t="shared" si="62"/>
        <v>1599.3</v>
      </c>
      <c r="W233" s="178">
        <v>195</v>
      </c>
      <c r="X233" s="64">
        <f t="shared" si="57"/>
        <v>1300</v>
      </c>
      <c r="Y233" s="17">
        <f t="shared" si="54"/>
        <v>0.18714437566435313</v>
      </c>
      <c r="Z233" s="181">
        <v>1777</v>
      </c>
      <c r="AA233" s="269">
        <f t="shared" si="63"/>
        <v>1599.3</v>
      </c>
      <c r="AB233" s="178">
        <v>195</v>
      </c>
      <c r="AC233" s="61">
        <f t="shared" si="58"/>
        <v>1300</v>
      </c>
      <c r="AD233" s="15">
        <f t="shared" si="55"/>
        <v>0.18714437566435313</v>
      </c>
      <c r="AE233" s="181">
        <v>1777</v>
      </c>
      <c r="AF233" s="269">
        <f t="shared" si="64"/>
        <v>1599.3</v>
      </c>
      <c r="AG233" s="178">
        <v>195</v>
      </c>
      <c r="AH233" s="64">
        <f t="shared" si="59"/>
        <v>1300</v>
      </c>
      <c r="AI233" s="17">
        <f t="shared" si="56"/>
        <v>0.18714437566435313</v>
      </c>
    </row>
    <row r="234" spans="1:35" s="5" customFormat="1" ht="12.75" customHeight="1">
      <c r="A234" s="209" t="s">
        <v>392</v>
      </c>
      <c r="B234" s="137" t="s">
        <v>77</v>
      </c>
      <c r="C234" s="292"/>
      <c r="D234" s="139">
        <v>1.19</v>
      </c>
      <c r="E234" s="140" t="s">
        <v>393</v>
      </c>
      <c r="F234" s="154">
        <v>2199</v>
      </c>
      <c r="G234" s="118">
        <v>1999</v>
      </c>
      <c r="H234" s="118">
        <v>1799</v>
      </c>
      <c r="I234" s="110">
        <v>1417</v>
      </c>
      <c r="J234" s="118">
        <v>0</v>
      </c>
      <c r="K234" s="118">
        <f t="shared" si="65"/>
        <v>1417</v>
      </c>
      <c r="L234" s="164">
        <f t="shared" si="66"/>
        <v>0.29114557278639319</v>
      </c>
      <c r="M234" s="181">
        <v>1799</v>
      </c>
      <c r="N234" s="63">
        <v>0</v>
      </c>
      <c r="O234" s="64">
        <f t="shared" si="52"/>
        <v>1417</v>
      </c>
      <c r="P234" s="17">
        <f t="shared" si="60"/>
        <v>0.21234018899388549</v>
      </c>
      <c r="Q234" s="181">
        <v>1799</v>
      </c>
      <c r="R234" s="60">
        <v>0</v>
      </c>
      <c r="S234" s="61">
        <f t="shared" si="53"/>
        <v>1417</v>
      </c>
      <c r="T234" s="15">
        <f t="shared" si="61"/>
        <v>0.21234018899388549</v>
      </c>
      <c r="U234" s="181">
        <v>1666</v>
      </c>
      <c r="V234" s="269">
        <f t="shared" si="62"/>
        <v>1499.4</v>
      </c>
      <c r="W234" s="178">
        <v>198</v>
      </c>
      <c r="X234" s="64">
        <f t="shared" si="57"/>
        <v>1219</v>
      </c>
      <c r="Y234" s="17">
        <f t="shared" si="54"/>
        <v>0.18700813658796858</v>
      </c>
      <c r="Z234" s="181">
        <v>1666</v>
      </c>
      <c r="AA234" s="269">
        <f t="shared" si="63"/>
        <v>1499.4</v>
      </c>
      <c r="AB234" s="178">
        <v>198</v>
      </c>
      <c r="AC234" s="61">
        <f t="shared" si="58"/>
        <v>1219</v>
      </c>
      <c r="AD234" s="15">
        <f t="shared" si="55"/>
        <v>0.18700813658796858</v>
      </c>
      <c r="AE234" s="181">
        <v>1666</v>
      </c>
      <c r="AF234" s="269">
        <f t="shared" si="64"/>
        <v>1499.4</v>
      </c>
      <c r="AG234" s="178">
        <v>198</v>
      </c>
      <c r="AH234" s="64">
        <f t="shared" si="59"/>
        <v>1219</v>
      </c>
      <c r="AI234" s="17">
        <f t="shared" si="56"/>
        <v>0.18700813658796858</v>
      </c>
    </row>
    <row r="235" spans="1:35" s="5" customFormat="1" ht="12.75" customHeight="1">
      <c r="A235" s="209" t="s">
        <v>98</v>
      </c>
      <c r="B235" s="137" t="s">
        <v>77</v>
      </c>
      <c r="C235" s="306" t="s">
        <v>412</v>
      </c>
      <c r="D235" s="139">
        <v>1.19</v>
      </c>
      <c r="E235" s="140" t="s">
        <v>266</v>
      </c>
      <c r="F235" s="154">
        <v>2529</v>
      </c>
      <c r="G235" s="118">
        <v>2299</v>
      </c>
      <c r="H235" s="118">
        <v>0</v>
      </c>
      <c r="I235" s="110">
        <v>1574</v>
      </c>
      <c r="J235" s="118">
        <v>0</v>
      </c>
      <c r="K235" s="118">
        <f t="shared" si="65"/>
        <v>1574</v>
      </c>
      <c r="L235" s="164">
        <f t="shared" si="66"/>
        <v>0.31535450195737275</v>
      </c>
      <c r="M235" s="62">
        <v>2299</v>
      </c>
      <c r="N235" s="63">
        <v>0</v>
      </c>
      <c r="O235" s="64">
        <f t="shared" si="52"/>
        <v>1574</v>
      </c>
      <c r="P235" s="17">
        <f t="shared" si="60"/>
        <v>0.31535450195737275</v>
      </c>
      <c r="Q235" s="59">
        <v>2299</v>
      </c>
      <c r="R235" s="60">
        <v>0</v>
      </c>
      <c r="S235" s="61">
        <f t="shared" si="53"/>
        <v>1574</v>
      </c>
      <c r="T235" s="15">
        <f t="shared" si="61"/>
        <v>0.31535450195737275</v>
      </c>
      <c r="U235" s="62">
        <v>2299</v>
      </c>
      <c r="V235" s="275">
        <f t="shared" si="62"/>
        <v>2069.1</v>
      </c>
      <c r="W235" s="63">
        <v>0</v>
      </c>
      <c r="X235" s="64">
        <f t="shared" si="57"/>
        <v>1574</v>
      </c>
      <c r="Y235" s="17">
        <f t="shared" si="54"/>
        <v>0.23928277995263639</v>
      </c>
      <c r="Z235" s="59">
        <v>2299</v>
      </c>
      <c r="AA235" s="256">
        <f t="shared" si="63"/>
        <v>2069.1</v>
      </c>
      <c r="AB235" s="60">
        <v>0</v>
      </c>
      <c r="AC235" s="61">
        <f t="shared" si="58"/>
        <v>1574</v>
      </c>
      <c r="AD235" s="15">
        <f t="shared" si="55"/>
        <v>0.23928277995263639</v>
      </c>
      <c r="AE235" s="62">
        <v>2299</v>
      </c>
      <c r="AF235" s="275">
        <f t="shared" si="64"/>
        <v>2069.1</v>
      </c>
      <c r="AG235" s="63">
        <v>0</v>
      </c>
      <c r="AH235" s="64">
        <f t="shared" si="59"/>
        <v>1574</v>
      </c>
      <c r="AI235" s="17">
        <f t="shared" si="56"/>
        <v>0.23928277995263639</v>
      </c>
    </row>
    <row r="236" spans="1:35" s="5" customFormat="1" ht="12.75" customHeight="1">
      <c r="A236" s="209" t="s">
        <v>394</v>
      </c>
      <c r="B236" s="137" t="s">
        <v>77</v>
      </c>
      <c r="C236" s="292"/>
      <c r="D236" s="139">
        <v>1.19</v>
      </c>
      <c r="E236" s="140" t="s">
        <v>395</v>
      </c>
      <c r="F236" s="154">
        <v>2749</v>
      </c>
      <c r="G236" s="118">
        <v>2499</v>
      </c>
      <c r="H236" s="118">
        <v>2299</v>
      </c>
      <c r="I236" s="110">
        <v>1809</v>
      </c>
      <c r="J236" s="118">
        <v>0</v>
      </c>
      <c r="K236" s="118">
        <f t="shared" si="65"/>
        <v>1809</v>
      </c>
      <c r="L236" s="164">
        <f t="shared" si="66"/>
        <v>0.27611044417767105</v>
      </c>
      <c r="M236" s="181">
        <v>2299</v>
      </c>
      <c r="N236" s="63">
        <v>0</v>
      </c>
      <c r="O236" s="64">
        <f t="shared" si="52"/>
        <v>1809</v>
      </c>
      <c r="P236" s="17">
        <f t="shared" si="60"/>
        <v>0.21313614615050022</v>
      </c>
      <c r="Q236" s="59">
        <v>2499</v>
      </c>
      <c r="R236" s="60">
        <v>0</v>
      </c>
      <c r="S236" s="61">
        <f t="shared" si="53"/>
        <v>1809</v>
      </c>
      <c r="T236" s="15">
        <f t="shared" si="61"/>
        <v>0.27611044417767105</v>
      </c>
      <c r="U236" s="181">
        <v>2110</v>
      </c>
      <c r="V236" s="269">
        <f t="shared" si="62"/>
        <v>1899</v>
      </c>
      <c r="W236" s="178">
        <v>274</v>
      </c>
      <c r="X236" s="64">
        <f t="shared" si="57"/>
        <v>1535</v>
      </c>
      <c r="Y236" s="17">
        <f t="shared" si="54"/>
        <v>0.19167983149025802</v>
      </c>
      <c r="Z236" s="181">
        <v>2110</v>
      </c>
      <c r="AA236" s="269">
        <f t="shared" si="63"/>
        <v>1899</v>
      </c>
      <c r="AB236" s="178">
        <v>274</v>
      </c>
      <c r="AC236" s="61">
        <f t="shared" si="58"/>
        <v>1535</v>
      </c>
      <c r="AD236" s="15">
        <f t="shared" si="55"/>
        <v>0.19167983149025802</v>
      </c>
      <c r="AE236" s="181">
        <v>2110</v>
      </c>
      <c r="AF236" s="269">
        <f t="shared" si="64"/>
        <v>1899</v>
      </c>
      <c r="AG236" s="178">
        <v>274</v>
      </c>
      <c r="AH236" s="64">
        <f t="shared" si="59"/>
        <v>1535</v>
      </c>
      <c r="AI236" s="17">
        <f t="shared" si="56"/>
        <v>0.19167983149025802</v>
      </c>
    </row>
    <row r="237" spans="1:35" s="5" customFormat="1" ht="12.75" customHeight="1" thickBot="1">
      <c r="A237" s="208" t="s">
        <v>396</v>
      </c>
      <c r="B237" s="141" t="s">
        <v>77</v>
      </c>
      <c r="C237" s="145"/>
      <c r="D237" s="142">
        <v>1.19</v>
      </c>
      <c r="E237" s="143" t="s">
        <v>397</v>
      </c>
      <c r="F237" s="155">
        <v>2639</v>
      </c>
      <c r="G237" s="65">
        <v>2399</v>
      </c>
      <c r="H237" s="65">
        <v>2199</v>
      </c>
      <c r="I237" s="111">
        <v>1731</v>
      </c>
      <c r="J237" s="65">
        <v>0</v>
      </c>
      <c r="K237" s="65">
        <f t="shared" si="65"/>
        <v>1731</v>
      </c>
      <c r="L237" s="165">
        <f t="shared" si="66"/>
        <v>0.27844935389745729</v>
      </c>
      <c r="M237" s="180">
        <v>2199</v>
      </c>
      <c r="N237" s="70">
        <v>0</v>
      </c>
      <c r="O237" s="71">
        <f t="shared" si="52"/>
        <v>1731</v>
      </c>
      <c r="P237" s="18">
        <f t="shared" si="60"/>
        <v>0.21282401091405184</v>
      </c>
      <c r="Q237" s="66">
        <v>2399</v>
      </c>
      <c r="R237" s="67">
        <v>0</v>
      </c>
      <c r="S237" s="68">
        <f t="shared" si="53"/>
        <v>1731</v>
      </c>
      <c r="T237" s="16">
        <f t="shared" si="61"/>
        <v>0.27844935389745729</v>
      </c>
      <c r="U237" s="180">
        <v>1999</v>
      </c>
      <c r="V237" s="272">
        <f t="shared" si="62"/>
        <v>1799.1</v>
      </c>
      <c r="W237" s="176">
        <v>276</v>
      </c>
      <c r="X237" s="71">
        <f t="shared" si="57"/>
        <v>1455</v>
      </c>
      <c r="Y237" s="18">
        <f t="shared" si="54"/>
        <v>0.19126229781557441</v>
      </c>
      <c r="Z237" s="180">
        <v>1999</v>
      </c>
      <c r="AA237" s="272">
        <f t="shared" si="63"/>
        <v>1799.1</v>
      </c>
      <c r="AB237" s="176">
        <v>276</v>
      </c>
      <c r="AC237" s="68">
        <f t="shared" si="58"/>
        <v>1455</v>
      </c>
      <c r="AD237" s="16">
        <f t="shared" si="55"/>
        <v>0.19126229781557441</v>
      </c>
      <c r="AE237" s="180">
        <v>1999</v>
      </c>
      <c r="AF237" s="272">
        <f t="shared" si="64"/>
        <v>1799.1</v>
      </c>
      <c r="AG237" s="176">
        <v>276</v>
      </c>
      <c r="AH237" s="71">
        <f t="shared" si="59"/>
        <v>1455</v>
      </c>
      <c r="AI237" s="18">
        <f t="shared" si="56"/>
        <v>0.19126229781557441</v>
      </c>
    </row>
    <row r="238" spans="1:35" s="5" customFormat="1" ht="12.75" customHeight="1">
      <c r="A238" s="207" t="s">
        <v>97</v>
      </c>
      <c r="B238" s="295" t="s">
        <v>77</v>
      </c>
      <c r="C238" s="296"/>
      <c r="D238" s="298">
        <v>1.19</v>
      </c>
      <c r="E238" s="297" t="s">
        <v>267</v>
      </c>
      <c r="F238" s="156">
        <v>3409</v>
      </c>
      <c r="G238" s="119">
        <v>3099</v>
      </c>
      <c r="H238" s="112">
        <v>2699</v>
      </c>
      <c r="I238" s="112">
        <v>2125</v>
      </c>
      <c r="J238" s="112">
        <v>0</v>
      </c>
      <c r="K238" s="156">
        <f t="shared" si="65"/>
        <v>2125</v>
      </c>
      <c r="L238" s="166">
        <f t="shared" si="66"/>
        <v>0.31429493384962892</v>
      </c>
      <c r="M238" s="182">
        <v>2699</v>
      </c>
      <c r="N238" s="89">
        <v>0</v>
      </c>
      <c r="O238" s="91">
        <f t="shared" si="52"/>
        <v>2125</v>
      </c>
      <c r="P238" s="19">
        <f t="shared" si="60"/>
        <v>0.21267135976287513</v>
      </c>
      <c r="Q238" s="86">
        <v>3099</v>
      </c>
      <c r="R238" s="87">
        <v>0</v>
      </c>
      <c r="S238" s="90">
        <f t="shared" si="53"/>
        <v>2125</v>
      </c>
      <c r="T238" s="14">
        <f t="shared" si="61"/>
        <v>0.31429493384962892</v>
      </c>
      <c r="U238" s="182">
        <v>2888</v>
      </c>
      <c r="V238" s="274">
        <f t="shared" si="62"/>
        <v>2599.1999999999998</v>
      </c>
      <c r="W238" s="177">
        <v>21</v>
      </c>
      <c r="X238" s="91">
        <f t="shared" si="57"/>
        <v>2104</v>
      </c>
      <c r="Y238" s="19">
        <f t="shared" si="54"/>
        <v>0.19052016004924585</v>
      </c>
      <c r="Z238" s="182">
        <v>2888</v>
      </c>
      <c r="AA238" s="274">
        <f t="shared" si="63"/>
        <v>2599.1999999999998</v>
      </c>
      <c r="AB238" s="177">
        <v>21</v>
      </c>
      <c r="AC238" s="90">
        <f t="shared" si="58"/>
        <v>2104</v>
      </c>
      <c r="AD238" s="14">
        <f t="shared" si="55"/>
        <v>0.19052016004924585</v>
      </c>
      <c r="AE238" s="182">
        <v>2666</v>
      </c>
      <c r="AF238" s="274">
        <f t="shared" si="64"/>
        <v>2399.4</v>
      </c>
      <c r="AG238" s="177">
        <v>184</v>
      </c>
      <c r="AH238" s="91">
        <f t="shared" si="59"/>
        <v>1941</v>
      </c>
      <c r="AI238" s="19">
        <f t="shared" si="56"/>
        <v>0.19104776194048514</v>
      </c>
    </row>
    <row r="239" spans="1:35" s="5" customFormat="1" ht="12.75" customHeight="1">
      <c r="A239" s="209" t="s">
        <v>96</v>
      </c>
      <c r="B239" s="137" t="s">
        <v>77</v>
      </c>
      <c r="C239" s="307"/>
      <c r="D239" s="139">
        <v>1.19</v>
      </c>
      <c r="E239" s="140" t="s">
        <v>267</v>
      </c>
      <c r="F239" s="154">
        <v>3299</v>
      </c>
      <c r="G239" s="118">
        <v>2999</v>
      </c>
      <c r="H239" s="110">
        <v>2599</v>
      </c>
      <c r="I239" s="110">
        <v>2048</v>
      </c>
      <c r="J239" s="110">
        <v>0</v>
      </c>
      <c r="K239" s="154">
        <f t="shared" si="65"/>
        <v>2048</v>
      </c>
      <c r="L239" s="164">
        <f t="shared" si="66"/>
        <v>0.31710570190063353</v>
      </c>
      <c r="M239" s="181">
        <v>2599</v>
      </c>
      <c r="N239" s="63">
        <v>0</v>
      </c>
      <c r="O239" s="64">
        <f t="shared" si="52"/>
        <v>2048</v>
      </c>
      <c r="P239" s="17">
        <f t="shared" si="60"/>
        <v>0.21200461716044633</v>
      </c>
      <c r="Q239" s="59">
        <v>2999</v>
      </c>
      <c r="R239" s="60">
        <v>0</v>
      </c>
      <c r="S239" s="61">
        <f t="shared" si="53"/>
        <v>2048</v>
      </c>
      <c r="T239" s="15">
        <f t="shared" si="61"/>
        <v>0.31710570190063353</v>
      </c>
      <c r="U239" s="181">
        <v>2777</v>
      </c>
      <c r="V239" s="269">
        <f t="shared" si="62"/>
        <v>2499.3000000000002</v>
      </c>
      <c r="W239" s="178">
        <v>25</v>
      </c>
      <c r="X239" s="64">
        <f t="shared" si="57"/>
        <v>2023</v>
      </c>
      <c r="Y239" s="17">
        <f t="shared" si="54"/>
        <v>0.19057336054095153</v>
      </c>
      <c r="Z239" s="181">
        <v>2777</v>
      </c>
      <c r="AA239" s="269">
        <f t="shared" si="63"/>
        <v>2499.3000000000002</v>
      </c>
      <c r="AB239" s="178">
        <v>25</v>
      </c>
      <c r="AC239" s="61">
        <f t="shared" si="58"/>
        <v>2023</v>
      </c>
      <c r="AD239" s="15">
        <f t="shared" si="55"/>
        <v>0.19057336054095153</v>
      </c>
      <c r="AE239" s="181">
        <v>2554</v>
      </c>
      <c r="AF239" s="269">
        <f t="shared" si="64"/>
        <v>2298.6</v>
      </c>
      <c r="AG239" s="178">
        <v>187</v>
      </c>
      <c r="AH239" s="64">
        <f t="shared" si="59"/>
        <v>1861</v>
      </c>
      <c r="AI239" s="17">
        <f t="shared" si="56"/>
        <v>0.19037675106586616</v>
      </c>
    </row>
    <row r="240" spans="1:35" s="5" customFormat="1" ht="12.75" customHeight="1" thickBot="1">
      <c r="A240" s="208" t="s">
        <v>16</v>
      </c>
      <c r="B240" s="141" t="s">
        <v>77</v>
      </c>
      <c r="C240" s="37"/>
      <c r="D240" s="142">
        <v>1.19</v>
      </c>
      <c r="E240" s="143" t="s">
        <v>267</v>
      </c>
      <c r="F240" s="155">
        <v>4179</v>
      </c>
      <c r="G240" s="65">
        <v>3799</v>
      </c>
      <c r="H240" s="111">
        <v>3199</v>
      </c>
      <c r="I240" s="111">
        <v>2490</v>
      </c>
      <c r="J240" s="111">
        <v>0</v>
      </c>
      <c r="K240" s="155">
        <f t="shared" si="65"/>
        <v>2490</v>
      </c>
      <c r="L240" s="165">
        <f t="shared" si="66"/>
        <v>0.34456435904185312</v>
      </c>
      <c r="M240" s="180">
        <v>3199</v>
      </c>
      <c r="N240" s="70">
        <v>0</v>
      </c>
      <c r="O240" s="71">
        <f t="shared" si="52"/>
        <v>2490</v>
      </c>
      <c r="P240" s="18">
        <f t="shared" si="60"/>
        <v>0.22163175992497655</v>
      </c>
      <c r="Q240" s="66">
        <v>3799</v>
      </c>
      <c r="R240" s="67">
        <v>0</v>
      </c>
      <c r="S240" s="68">
        <f t="shared" si="53"/>
        <v>2490</v>
      </c>
      <c r="T240" s="16">
        <f t="shared" si="61"/>
        <v>0.34456435904185312</v>
      </c>
      <c r="U240" s="180">
        <v>3554</v>
      </c>
      <c r="V240" s="272">
        <f t="shared" si="62"/>
        <v>3198.6</v>
      </c>
      <c r="W240" s="70">
        <v>0</v>
      </c>
      <c r="X240" s="71">
        <f t="shared" si="57"/>
        <v>2490</v>
      </c>
      <c r="Y240" s="18">
        <f t="shared" si="54"/>
        <v>0.2215344213093228</v>
      </c>
      <c r="Z240" s="180">
        <v>3554</v>
      </c>
      <c r="AA240" s="272">
        <f t="shared" si="63"/>
        <v>3198.6</v>
      </c>
      <c r="AB240" s="67">
        <v>0</v>
      </c>
      <c r="AC240" s="68">
        <f t="shared" si="58"/>
        <v>2490</v>
      </c>
      <c r="AD240" s="16">
        <f t="shared" si="55"/>
        <v>0.2215344213093228</v>
      </c>
      <c r="AE240" s="180">
        <v>3221</v>
      </c>
      <c r="AF240" s="272">
        <f t="shared" si="64"/>
        <v>2898.9</v>
      </c>
      <c r="AG240" s="176">
        <v>172</v>
      </c>
      <c r="AH240" s="71">
        <f t="shared" si="59"/>
        <v>2318</v>
      </c>
      <c r="AI240" s="18">
        <f t="shared" si="56"/>
        <v>0.20038635344440997</v>
      </c>
    </row>
    <row r="241" spans="1:35" s="5" customFormat="1" ht="12.75" customHeight="1">
      <c r="A241" s="207" t="s">
        <v>95</v>
      </c>
      <c r="B241" s="295" t="s">
        <v>77</v>
      </c>
      <c r="C241" s="296"/>
      <c r="D241" s="298">
        <v>1.19</v>
      </c>
      <c r="E241" s="297" t="s">
        <v>268</v>
      </c>
      <c r="F241" s="156">
        <v>3079</v>
      </c>
      <c r="G241" s="119">
        <v>2799</v>
      </c>
      <c r="H241" s="112">
        <v>2399</v>
      </c>
      <c r="I241" s="112">
        <v>1888</v>
      </c>
      <c r="J241" s="112">
        <v>0</v>
      </c>
      <c r="K241" s="156">
        <f t="shared" si="65"/>
        <v>1888</v>
      </c>
      <c r="L241" s="166">
        <f t="shared" si="66"/>
        <v>0.32547338335119685</v>
      </c>
      <c r="M241" s="88">
        <v>2799</v>
      </c>
      <c r="N241" s="89">
        <v>0</v>
      </c>
      <c r="O241" s="91">
        <f t="shared" si="52"/>
        <v>1888</v>
      </c>
      <c r="P241" s="19">
        <f t="shared" si="60"/>
        <v>0.32547338335119685</v>
      </c>
      <c r="Q241" s="86">
        <v>2799</v>
      </c>
      <c r="R241" s="87">
        <v>0</v>
      </c>
      <c r="S241" s="90">
        <f t="shared" si="53"/>
        <v>1888</v>
      </c>
      <c r="T241" s="14">
        <f t="shared" si="61"/>
        <v>0.32547338335119685</v>
      </c>
      <c r="U241" s="182">
        <v>2443</v>
      </c>
      <c r="V241" s="274">
        <f t="shared" si="62"/>
        <v>2198.6999999999998</v>
      </c>
      <c r="W241" s="177">
        <v>109</v>
      </c>
      <c r="X241" s="91">
        <f t="shared" si="57"/>
        <v>1779</v>
      </c>
      <c r="Y241" s="19">
        <f t="shared" si="54"/>
        <v>0.19088552326374669</v>
      </c>
      <c r="Z241" s="182">
        <v>2443</v>
      </c>
      <c r="AA241" s="274">
        <f t="shared" si="63"/>
        <v>2198.6999999999998</v>
      </c>
      <c r="AB241" s="177">
        <v>109</v>
      </c>
      <c r="AC241" s="90">
        <f t="shared" si="58"/>
        <v>1779</v>
      </c>
      <c r="AD241" s="14">
        <f t="shared" si="55"/>
        <v>0.19088552326374669</v>
      </c>
      <c r="AE241" s="182">
        <v>2443</v>
      </c>
      <c r="AF241" s="274">
        <f t="shared" si="64"/>
        <v>2198.6999999999998</v>
      </c>
      <c r="AG241" s="177">
        <v>109</v>
      </c>
      <c r="AH241" s="91">
        <f t="shared" si="59"/>
        <v>1779</v>
      </c>
      <c r="AI241" s="19">
        <f t="shared" si="56"/>
        <v>0.19088552326374669</v>
      </c>
    </row>
    <row r="242" spans="1:35" s="5" customFormat="1" ht="12.75" customHeight="1">
      <c r="A242" s="209" t="s">
        <v>94</v>
      </c>
      <c r="B242" s="137" t="s">
        <v>77</v>
      </c>
      <c r="C242" s="292"/>
      <c r="D242" s="139">
        <v>1.19</v>
      </c>
      <c r="E242" s="140" t="s">
        <v>268</v>
      </c>
      <c r="F242" s="154">
        <v>2969</v>
      </c>
      <c r="G242" s="118">
        <v>2699</v>
      </c>
      <c r="H242" s="110">
        <v>2299</v>
      </c>
      <c r="I242" s="110">
        <v>1810</v>
      </c>
      <c r="J242" s="110">
        <v>0</v>
      </c>
      <c r="K242" s="154">
        <f t="shared" si="65"/>
        <v>1810</v>
      </c>
      <c r="L242" s="164">
        <f t="shared" si="66"/>
        <v>0.32938125231567245</v>
      </c>
      <c r="M242" s="62">
        <v>2699</v>
      </c>
      <c r="N242" s="63">
        <v>0</v>
      </c>
      <c r="O242" s="64">
        <f t="shared" si="52"/>
        <v>1810</v>
      </c>
      <c r="P242" s="17">
        <f t="shared" si="60"/>
        <v>0.32938125231567245</v>
      </c>
      <c r="Q242" s="59">
        <v>2699</v>
      </c>
      <c r="R242" s="60">
        <v>0</v>
      </c>
      <c r="S242" s="61">
        <f t="shared" si="53"/>
        <v>1810</v>
      </c>
      <c r="T242" s="15">
        <f t="shared" si="61"/>
        <v>0.32938125231567245</v>
      </c>
      <c r="U242" s="181">
        <v>2332</v>
      </c>
      <c r="V242" s="269">
        <f t="shared" si="62"/>
        <v>2098.8000000000002</v>
      </c>
      <c r="W242" s="178">
        <v>112</v>
      </c>
      <c r="X242" s="64">
        <f t="shared" si="57"/>
        <v>1698</v>
      </c>
      <c r="Y242" s="17">
        <f t="shared" si="54"/>
        <v>0.19096626643796463</v>
      </c>
      <c r="Z242" s="181">
        <v>2332</v>
      </c>
      <c r="AA242" s="269">
        <f t="shared" si="63"/>
        <v>2098.8000000000002</v>
      </c>
      <c r="AB242" s="178">
        <v>112</v>
      </c>
      <c r="AC242" s="61">
        <f t="shared" si="58"/>
        <v>1698</v>
      </c>
      <c r="AD242" s="15">
        <f t="shared" si="55"/>
        <v>0.19096626643796463</v>
      </c>
      <c r="AE242" s="181">
        <v>2332</v>
      </c>
      <c r="AF242" s="269">
        <f t="shared" si="64"/>
        <v>2098.8000000000002</v>
      </c>
      <c r="AG242" s="178">
        <v>112</v>
      </c>
      <c r="AH242" s="64">
        <f t="shared" si="59"/>
        <v>1698</v>
      </c>
      <c r="AI242" s="17">
        <f t="shared" si="56"/>
        <v>0.19096626643796463</v>
      </c>
    </row>
    <row r="243" spans="1:35" s="5" customFormat="1" ht="12.75" customHeight="1">
      <c r="A243" s="209" t="s">
        <v>569</v>
      </c>
      <c r="B243" s="137" t="s">
        <v>77</v>
      </c>
      <c r="C243" s="308" t="s">
        <v>5</v>
      </c>
      <c r="D243" s="139">
        <v>1.19</v>
      </c>
      <c r="E243" s="140" t="s">
        <v>571</v>
      </c>
      <c r="F243" s="154">
        <v>3409</v>
      </c>
      <c r="G243" s="118">
        <v>3099</v>
      </c>
      <c r="H243" s="110">
        <v>2699</v>
      </c>
      <c r="I243" s="110">
        <v>2125</v>
      </c>
      <c r="J243" s="110">
        <v>0</v>
      </c>
      <c r="K243" s="154">
        <f t="shared" si="65"/>
        <v>2125</v>
      </c>
      <c r="L243" s="164">
        <f t="shared" si="66"/>
        <v>0.31429493384962892</v>
      </c>
      <c r="M243" s="62">
        <v>3099</v>
      </c>
      <c r="N243" s="63">
        <v>0</v>
      </c>
      <c r="O243" s="64">
        <f t="shared" si="52"/>
        <v>2125</v>
      </c>
      <c r="P243" s="17">
        <f t="shared" si="60"/>
        <v>0.31429493384962892</v>
      </c>
      <c r="Q243" s="59">
        <v>3099</v>
      </c>
      <c r="R243" s="60">
        <v>0</v>
      </c>
      <c r="S243" s="61">
        <f t="shared" si="53"/>
        <v>2125</v>
      </c>
      <c r="T243" s="15">
        <f t="shared" si="61"/>
        <v>0.31429493384962892</v>
      </c>
      <c r="U243" s="62">
        <v>3099</v>
      </c>
      <c r="V243" s="275">
        <f t="shared" si="62"/>
        <v>2789.1</v>
      </c>
      <c r="W243" s="63">
        <v>0</v>
      </c>
      <c r="X243" s="64">
        <f t="shared" si="57"/>
        <v>2125</v>
      </c>
      <c r="Y243" s="17">
        <f t="shared" si="54"/>
        <v>0.2381054820551432</v>
      </c>
      <c r="Z243" s="59">
        <v>3099</v>
      </c>
      <c r="AA243" s="256">
        <f t="shared" si="63"/>
        <v>2789.1</v>
      </c>
      <c r="AB243" s="60">
        <v>0</v>
      </c>
      <c r="AC243" s="61">
        <f t="shared" si="58"/>
        <v>2125</v>
      </c>
      <c r="AD243" s="15">
        <f t="shared" si="55"/>
        <v>0.2381054820551432</v>
      </c>
      <c r="AE243" s="181">
        <v>2888</v>
      </c>
      <c r="AF243" s="269">
        <f t="shared" si="64"/>
        <v>2599.1999999999998</v>
      </c>
      <c r="AG243" s="178">
        <v>22</v>
      </c>
      <c r="AH243" s="64">
        <f t="shared" si="59"/>
        <v>2103</v>
      </c>
      <c r="AI243" s="17">
        <f t="shared" si="56"/>
        <v>0.19090489381348102</v>
      </c>
    </row>
    <row r="244" spans="1:35" s="5" customFormat="1" ht="12.75" customHeight="1" thickBot="1">
      <c r="A244" s="208" t="s">
        <v>570</v>
      </c>
      <c r="B244" s="141" t="s">
        <v>77</v>
      </c>
      <c r="C244" s="145" t="s">
        <v>5</v>
      </c>
      <c r="D244" s="142">
        <v>1.19</v>
      </c>
      <c r="E244" s="143" t="s">
        <v>571</v>
      </c>
      <c r="F244" s="155">
        <v>3299</v>
      </c>
      <c r="G244" s="65">
        <v>2999</v>
      </c>
      <c r="H244" s="111">
        <v>2599</v>
      </c>
      <c r="I244" s="111">
        <v>2046</v>
      </c>
      <c r="J244" s="111">
        <v>0</v>
      </c>
      <c r="K244" s="155">
        <f t="shared" si="65"/>
        <v>2046</v>
      </c>
      <c r="L244" s="165">
        <f t="shared" si="66"/>
        <v>0.3177725908636212</v>
      </c>
      <c r="M244" s="69">
        <v>2999</v>
      </c>
      <c r="N244" s="70">
        <v>0</v>
      </c>
      <c r="O244" s="71">
        <f t="shared" si="52"/>
        <v>2046</v>
      </c>
      <c r="P244" s="18">
        <f t="shared" si="60"/>
        <v>0.3177725908636212</v>
      </c>
      <c r="Q244" s="66">
        <v>2999</v>
      </c>
      <c r="R244" s="67">
        <v>0</v>
      </c>
      <c r="S244" s="68">
        <f t="shared" si="53"/>
        <v>2046</v>
      </c>
      <c r="T244" s="16">
        <f t="shared" si="61"/>
        <v>0.3177725908636212</v>
      </c>
      <c r="U244" s="69">
        <v>2999</v>
      </c>
      <c r="V244" s="279">
        <f t="shared" si="62"/>
        <v>2699.1</v>
      </c>
      <c r="W244" s="70">
        <v>0</v>
      </c>
      <c r="X244" s="71">
        <f t="shared" si="57"/>
        <v>2046</v>
      </c>
      <c r="Y244" s="18">
        <f t="shared" si="54"/>
        <v>0.24196954540402354</v>
      </c>
      <c r="Z244" s="66">
        <v>2999</v>
      </c>
      <c r="AA244" s="255">
        <f t="shared" si="63"/>
        <v>2699.1</v>
      </c>
      <c r="AB244" s="67">
        <v>0</v>
      </c>
      <c r="AC244" s="68">
        <f t="shared" si="58"/>
        <v>2046</v>
      </c>
      <c r="AD244" s="16">
        <f t="shared" si="55"/>
        <v>0.24196954540402354</v>
      </c>
      <c r="AE244" s="180">
        <v>2777</v>
      </c>
      <c r="AF244" s="272">
        <f t="shared" si="64"/>
        <v>2499.3000000000002</v>
      </c>
      <c r="AG244" s="176">
        <v>25</v>
      </c>
      <c r="AH244" s="71">
        <f t="shared" si="59"/>
        <v>2021</v>
      </c>
      <c r="AI244" s="18">
        <f t="shared" si="56"/>
        <v>0.19137358460368908</v>
      </c>
    </row>
    <row r="245" spans="1:35" s="5" customFormat="1" ht="12.75" customHeight="1">
      <c r="A245" s="207" t="s">
        <v>398</v>
      </c>
      <c r="B245" s="295" t="s">
        <v>77</v>
      </c>
      <c r="C245" s="308" t="s">
        <v>475</v>
      </c>
      <c r="D245" s="298">
        <v>1.19</v>
      </c>
      <c r="E245" s="297" t="s">
        <v>399</v>
      </c>
      <c r="F245" s="156">
        <v>1484</v>
      </c>
      <c r="G245" s="119">
        <v>1349</v>
      </c>
      <c r="H245" s="119">
        <v>1249</v>
      </c>
      <c r="I245" s="112">
        <v>900</v>
      </c>
      <c r="J245" s="119">
        <v>0</v>
      </c>
      <c r="K245" s="119">
        <f t="shared" si="65"/>
        <v>900</v>
      </c>
      <c r="L245" s="166">
        <f t="shared" si="66"/>
        <v>0.33283914010378057</v>
      </c>
      <c r="M245" s="182">
        <v>1249</v>
      </c>
      <c r="N245" s="89">
        <v>0</v>
      </c>
      <c r="O245" s="91">
        <f t="shared" si="52"/>
        <v>900</v>
      </c>
      <c r="P245" s="19">
        <f t="shared" si="60"/>
        <v>0.27942353883106485</v>
      </c>
      <c r="Q245" s="86">
        <v>1349</v>
      </c>
      <c r="R245" s="87">
        <v>0</v>
      </c>
      <c r="S245" s="90">
        <f t="shared" si="53"/>
        <v>900</v>
      </c>
      <c r="T245" s="14">
        <f t="shared" si="61"/>
        <v>0.33283914010378057</v>
      </c>
      <c r="U245" s="182">
        <v>1110</v>
      </c>
      <c r="V245" s="274">
        <f t="shared" si="62"/>
        <v>999</v>
      </c>
      <c r="W245" s="177">
        <v>171</v>
      </c>
      <c r="X245" s="91">
        <f t="shared" si="57"/>
        <v>729</v>
      </c>
      <c r="Y245" s="19">
        <f t="shared" si="54"/>
        <v>0.27027027027027029</v>
      </c>
      <c r="Z245" s="182">
        <v>1110</v>
      </c>
      <c r="AA245" s="274">
        <f t="shared" si="63"/>
        <v>999</v>
      </c>
      <c r="AB245" s="177">
        <v>171</v>
      </c>
      <c r="AC245" s="90">
        <f t="shared" si="58"/>
        <v>729</v>
      </c>
      <c r="AD245" s="14">
        <f t="shared" si="55"/>
        <v>0.27027027027027029</v>
      </c>
      <c r="AE245" s="182">
        <v>1110</v>
      </c>
      <c r="AF245" s="274">
        <f t="shared" si="64"/>
        <v>999</v>
      </c>
      <c r="AG245" s="177">
        <v>171</v>
      </c>
      <c r="AH245" s="91">
        <f t="shared" si="59"/>
        <v>729</v>
      </c>
      <c r="AI245" s="19">
        <f t="shared" si="56"/>
        <v>0.27027027027027029</v>
      </c>
    </row>
    <row r="246" spans="1:35" s="5" customFormat="1" ht="12.75" customHeight="1">
      <c r="A246" s="209" t="s">
        <v>400</v>
      </c>
      <c r="B246" s="137" t="s">
        <v>77</v>
      </c>
      <c r="C246" s="292"/>
      <c r="D246" s="139">
        <v>1.19</v>
      </c>
      <c r="E246" s="140" t="s">
        <v>401</v>
      </c>
      <c r="F246" s="154">
        <v>2034</v>
      </c>
      <c r="G246" s="119">
        <v>1849</v>
      </c>
      <c r="H246" s="118">
        <v>1749</v>
      </c>
      <c r="I246" s="110">
        <v>1294</v>
      </c>
      <c r="J246" s="118">
        <v>0</v>
      </c>
      <c r="K246" s="118">
        <f t="shared" si="65"/>
        <v>1294</v>
      </c>
      <c r="L246" s="164">
        <f t="shared" si="66"/>
        <v>0.30016224986479179</v>
      </c>
      <c r="M246" s="181">
        <v>1649</v>
      </c>
      <c r="N246" s="178">
        <v>72</v>
      </c>
      <c r="O246" s="64">
        <f t="shared" si="52"/>
        <v>1222</v>
      </c>
      <c r="P246" s="17">
        <f t="shared" si="60"/>
        <v>0.25894481503941785</v>
      </c>
      <c r="Q246" s="181">
        <v>1649</v>
      </c>
      <c r="R246" s="178">
        <v>72</v>
      </c>
      <c r="S246" s="61">
        <f t="shared" si="53"/>
        <v>1222</v>
      </c>
      <c r="T246" s="15">
        <f t="shared" si="61"/>
        <v>0.25894481503941785</v>
      </c>
      <c r="U246" s="181">
        <v>1554</v>
      </c>
      <c r="V246" s="269">
        <f t="shared" si="62"/>
        <v>1398.6</v>
      </c>
      <c r="W246" s="178">
        <v>234</v>
      </c>
      <c r="X246" s="64">
        <f t="shared" si="57"/>
        <v>1060</v>
      </c>
      <c r="Y246" s="17">
        <f t="shared" si="54"/>
        <v>0.24209924209924205</v>
      </c>
      <c r="Z246" s="181">
        <v>1554</v>
      </c>
      <c r="AA246" s="269">
        <f t="shared" si="63"/>
        <v>1398.6</v>
      </c>
      <c r="AB246" s="178">
        <v>234</v>
      </c>
      <c r="AC246" s="61">
        <f t="shared" si="58"/>
        <v>1060</v>
      </c>
      <c r="AD246" s="15">
        <f t="shared" si="55"/>
        <v>0.24209924209924205</v>
      </c>
      <c r="AE246" s="181">
        <v>1554</v>
      </c>
      <c r="AF246" s="269">
        <f t="shared" si="64"/>
        <v>1398.6</v>
      </c>
      <c r="AG246" s="178">
        <v>234</v>
      </c>
      <c r="AH246" s="64">
        <f t="shared" si="59"/>
        <v>1060</v>
      </c>
      <c r="AI246" s="17">
        <f t="shared" si="56"/>
        <v>0.24209924209924205</v>
      </c>
    </row>
    <row r="247" spans="1:35" s="5" customFormat="1" ht="12.75" customHeight="1">
      <c r="A247" s="209" t="s">
        <v>402</v>
      </c>
      <c r="B247" s="137" t="s">
        <v>77</v>
      </c>
      <c r="C247" s="292"/>
      <c r="D247" s="139">
        <v>1.19</v>
      </c>
      <c r="E247" s="140" t="s">
        <v>403</v>
      </c>
      <c r="F247" s="154">
        <v>1924</v>
      </c>
      <c r="G247" s="118">
        <v>1749</v>
      </c>
      <c r="H247" s="118">
        <v>1649</v>
      </c>
      <c r="I247" s="110">
        <v>1215</v>
      </c>
      <c r="J247" s="118">
        <v>0</v>
      </c>
      <c r="K247" s="118">
        <f t="shared" si="65"/>
        <v>1215</v>
      </c>
      <c r="L247" s="164">
        <f t="shared" si="66"/>
        <v>0.30531732418524871</v>
      </c>
      <c r="M247" s="181">
        <v>1549</v>
      </c>
      <c r="N247" s="178">
        <v>73</v>
      </c>
      <c r="O247" s="64">
        <f t="shared" si="52"/>
        <v>1142</v>
      </c>
      <c r="P247" s="17">
        <f t="shared" si="60"/>
        <v>0.26275016139444801</v>
      </c>
      <c r="Q247" s="181">
        <v>1549</v>
      </c>
      <c r="R247" s="178">
        <v>72</v>
      </c>
      <c r="S247" s="61">
        <f t="shared" si="53"/>
        <v>1143</v>
      </c>
      <c r="T247" s="15">
        <f t="shared" si="61"/>
        <v>0.26210458360232408</v>
      </c>
      <c r="U247" s="181">
        <v>1443</v>
      </c>
      <c r="V247" s="269">
        <f t="shared" si="62"/>
        <v>1298.7</v>
      </c>
      <c r="W247" s="178">
        <v>236</v>
      </c>
      <c r="X247" s="64">
        <f t="shared" si="57"/>
        <v>979</v>
      </c>
      <c r="Y247" s="17">
        <f t="shared" si="54"/>
        <v>0.24616924616924621</v>
      </c>
      <c r="Z247" s="181">
        <v>1443</v>
      </c>
      <c r="AA247" s="269">
        <f t="shared" si="63"/>
        <v>1298.7</v>
      </c>
      <c r="AB247" s="178">
        <v>236</v>
      </c>
      <c r="AC247" s="61">
        <f t="shared" si="58"/>
        <v>979</v>
      </c>
      <c r="AD247" s="15">
        <f t="shared" si="55"/>
        <v>0.24616924616924621</v>
      </c>
      <c r="AE247" s="181">
        <v>1443</v>
      </c>
      <c r="AF247" s="269">
        <f t="shared" si="64"/>
        <v>1298.7</v>
      </c>
      <c r="AG247" s="178">
        <v>236</v>
      </c>
      <c r="AH247" s="64">
        <f t="shared" si="59"/>
        <v>979</v>
      </c>
      <c r="AI247" s="17">
        <f t="shared" si="56"/>
        <v>0.24616924616924621</v>
      </c>
    </row>
    <row r="248" spans="1:35" s="5" customFormat="1" ht="12.75" customHeight="1">
      <c r="A248" s="209" t="s">
        <v>404</v>
      </c>
      <c r="B248" s="137" t="s">
        <v>77</v>
      </c>
      <c r="C248" s="292"/>
      <c r="D248" s="139">
        <v>1.19</v>
      </c>
      <c r="E248" s="140" t="s">
        <v>405</v>
      </c>
      <c r="F248" s="154">
        <v>2419</v>
      </c>
      <c r="G248" s="119">
        <v>2199</v>
      </c>
      <c r="H248" s="118">
        <v>1999</v>
      </c>
      <c r="I248" s="110">
        <v>1555</v>
      </c>
      <c r="J248" s="118">
        <v>0</v>
      </c>
      <c r="K248" s="118">
        <f t="shared" si="65"/>
        <v>1555</v>
      </c>
      <c r="L248" s="164">
        <f t="shared" si="66"/>
        <v>0.29286039108685769</v>
      </c>
      <c r="M248" s="181">
        <v>1899</v>
      </c>
      <c r="N248" s="178">
        <v>78</v>
      </c>
      <c r="O248" s="64">
        <f t="shared" si="52"/>
        <v>1477</v>
      </c>
      <c r="P248" s="17">
        <f t="shared" si="60"/>
        <v>0.22222222222222221</v>
      </c>
      <c r="Q248" s="181">
        <v>1899</v>
      </c>
      <c r="R248" s="178">
        <v>77</v>
      </c>
      <c r="S248" s="61">
        <f t="shared" si="53"/>
        <v>1478</v>
      </c>
      <c r="T248" s="15">
        <f t="shared" si="61"/>
        <v>0.22169562927856767</v>
      </c>
      <c r="U248" s="181">
        <v>1888</v>
      </c>
      <c r="V248" s="269">
        <f t="shared" si="62"/>
        <v>1699.2</v>
      </c>
      <c r="W248" s="178">
        <v>196</v>
      </c>
      <c r="X248" s="64">
        <f t="shared" si="57"/>
        <v>1359</v>
      </c>
      <c r="Y248" s="17">
        <f t="shared" si="54"/>
        <v>0.20021186440677968</v>
      </c>
      <c r="Z248" s="181">
        <v>1888</v>
      </c>
      <c r="AA248" s="269">
        <f t="shared" si="63"/>
        <v>1699.2</v>
      </c>
      <c r="AB248" s="178">
        <v>196</v>
      </c>
      <c r="AC248" s="61">
        <f t="shared" si="58"/>
        <v>1359</v>
      </c>
      <c r="AD248" s="15">
        <f t="shared" si="55"/>
        <v>0.20021186440677968</v>
      </c>
      <c r="AE248" s="181">
        <v>1888</v>
      </c>
      <c r="AF248" s="269">
        <f t="shared" si="64"/>
        <v>1699.2</v>
      </c>
      <c r="AG248" s="178">
        <v>196</v>
      </c>
      <c r="AH248" s="64">
        <f t="shared" si="59"/>
        <v>1359</v>
      </c>
      <c r="AI248" s="17">
        <f t="shared" si="56"/>
        <v>0.20021186440677968</v>
      </c>
    </row>
    <row r="249" spans="1:35" s="5" customFormat="1" ht="12.75" customHeight="1">
      <c r="A249" s="209" t="s">
        <v>406</v>
      </c>
      <c r="B249" s="137" t="s">
        <v>77</v>
      </c>
      <c r="C249" s="292"/>
      <c r="D249" s="139">
        <v>1.19</v>
      </c>
      <c r="E249" s="140" t="s">
        <v>407</v>
      </c>
      <c r="F249" s="154">
        <v>2309</v>
      </c>
      <c r="G249" s="118">
        <v>2099</v>
      </c>
      <c r="H249" s="118">
        <v>1899</v>
      </c>
      <c r="I249" s="110">
        <v>1477</v>
      </c>
      <c r="J249" s="118">
        <v>0</v>
      </c>
      <c r="K249" s="118">
        <f t="shared" si="65"/>
        <v>1477</v>
      </c>
      <c r="L249" s="164">
        <f t="shared" si="66"/>
        <v>0.2963315864697475</v>
      </c>
      <c r="M249" s="181">
        <v>1799</v>
      </c>
      <c r="N249" s="178">
        <v>77</v>
      </c>
      <c r="O249" s="64">
        <f t="shared" si="52"/>
        <v>1400</v>
      </c>
      <c r="P249" s="17">
        <f t="shared" si="60"/>
        <v>0.22178988326848248</v>
      </c>
      <c r="Q249" s="181">
        <v>1799</v>
      </c>
      <c r="R249" s="178">
        <v>77</v>
      </c>
      <c r="S249" s="61">
        <f t="shared" si="53"/>
        <v>1400</v>
      </c>
      <c r="T249" s="15">
        <f t="shared" si="61"/>
        <v>0.22178988326848248</v>
      </c>
      <c r="U249" s="181">
        <v>1777</v>
      </c>
      <c r="V249" s="269">
        <f t="shared" si="62"/>
        <v>1599.3</v>
      </c>
      <c r="W249" s="178">
        <v>198</v>
      </c>
      <c r="X249" s="64">
        <f t="shared" si="57"/>
        <v>1279</v>
      </c>
      <c r="Y249" s="17">
        <f t="shared" si="54"/>
        <v>0.20027512036515974</v>
      </c>
      <c r="Z249" s="181">
        <v>1777</v>
      </c>
      <c r="AA249" s="269">
        <f t="shared" si="63"/>
        <v>1599.3</v>
      </c>
      <c r="AB249" s="178">
        <v>198</v>
      </c>
      <c r="AC249" s="61">
        <f t="shared" si="58"/>
        <v>1279</v>
      </c>
      <c r="AD249" s="15">
        <f t="shared" si="55"/>
        <v>0.20027512036515974</v>
      </c>
      <c r="AE249" s="181">
        <v>1777</v>
      </c>
      <c r="AF249" s="269">
        <f t="shared" si="64"/>
        <v>1599.3</v>
      </c>
      <c r="AG249" s="178">
        <v>198</v>
      </c>
      <c r="AH249" s="64">
        <f t="shared" si="59"/>
        <v>1279</v>
      </c>
      <c r="AI249" s="17">
        <f t="shared" si="56"/>
        <v>0.20027512036515974</v>
      </c>
    </row>
    <row r="250" spans="1:35" s="5" customFormat="1" ht="12.75" customHeight="1">
      <c r="A250" s="209" t="s">
        <v>125</v>
      </c>
      <c r="B250" s="137" t="s">
        <v>77</v>
      </c>
      <c r="C250" s="306" t="s">
        <v>412</v>
      </c>
      <c r="D250" s="139">
        <v>1.19</v>
      </c>
      <c r="E250" s="140" t="s">
        <v>269</v>
      </c>
      <c r="F250" s="154">
        <v>2749</v>
      </c>
      <c r="G250" s="119">
        <v>2499</v>
      </c>
      <c r="H250" s="118">
        <v>0</v>
      </c>
      <c r="I250" s="110">
        <v>1653</v>
      </c>
      <c r="J250" s="118">
        <v>0</v>
      </c>
      <c r="K250" s="118">
        <f t="shared" si="65"/>
        <v>1653</v>
      </c>
      <c r="L250" s="164">
        <f t="shared" si="66"/>
        <v>0.33853541416566629</v>
      </c>
      <c r="M250" s="62">
        <v>2499</v>
      </c>
      <c r="N250" s="63">
        <v>0</v>
      </c>
      <c r="O250" s="64">
        <f t="shared" si="52"/>
        <v>1653</v>
      </c>
      <c r="P250" s="17">
        <f t="shared" si="60"/>
        <v>0.33853541416566629</v>
      </c>
      <c r="Q250" s="59">
        <v>2499</v>
      </c>
      <c r="R250" s="60">
        <v>0</v>
      </c>
      <c r="S250" s="61">
        <f t="shared" si="53"/>
        <v>1653</v>
      </c>
      <c r="T250" s="15">
        <f t="shared" si="61"/>
        <v>0.33853541416566629</v>
      </c>
      <c r="U250" s="62">
        <v>2499</v>
      </c>
      <c r="V250" s="275">
        <f t="shared" si="62"/>
        <v>2249.1</v>
      </c>
      <c r="W250" s="63">
        <v>0</v>
      </c>
      <c r="X250" s="64">
        <f t="shared" si="57"/>
        <v>1653</v>
      </c>
      <c r="Y250" s="17">
        <f t="shared" si="54"/>
        <v>0.2650393490729625</v>
      </c>
      <c r="Z250" s="59">
        <v>2499</v>
      </c>
      <c r="AA250" s="256">
        <f t="shared" si="63"/>
        <v>2249.1</v>
      </c>
      <c r="AB250" s="60">
        <v>0</v>
      </c>
      <c r="AC250" s="61">
        <f t="shared" si="58"/>
        <v>1653</v>
      </c>
      <c r="AD250" s="15">
        <f t="shared" si="55"/>
        <v>0.2650393490729625</v>
      </c>
      <c r="AE250" s="62">
        <v>2499</v>
      </c>
      <c r="AF250" s="275">
        <f t="shared" si="64"/>
        <v>2249.1</v>
      </c>
      <c r="AG250" s="63">
        <v>0</v>
      </c>
      <c r="AH250" s="64">
        <f t="shared" si="59"/>
        <v>1653</v>
      </c>
      <c r="AI250" s="17">
        <f t="shared" si="56"/>
        <v>0.2650393490729625</v>
      </c>
    </row>
    <row r="251" spans="1:35" s="5" customFormat="1" ht="12.75" customHeight="1">
      <c r="A251" s="209" t="s">
        <v>408</v>
      </c>
      <c r="B251" s="137" t="s">
        <v>77</v>
      </c>
      <c r="C251" s="292"/>
      <c r="D251" s="139">
        <v>1.19</v>
      </c>
      <c r="E251" s="140" t="s">
        <v>409</v>
      </c>
      <c r="F251" s="154">
        <v>2859</v>
      </c>
      <c r="G251" s="118">
        <v>2599</v>
      </c>
      <c r="H251" s="118">
        <v>2399</v>
      </c>
      <c r="I251" s="110">
        <v>1865</v>
      </c>
      <c r="J251" s="118">
        <v>0</v>
      </c>
      <c r="K251" s="118">
        <f t="shared" si="65"/>
        <v>1865</v>
      </c>
      <c r="L251" s="164">
        <f t="shared" si="66"/>
        <v>0.28241631396691036</v>
      </c>
      <c r="M251" s="181">
        <v>2199</v>
      </c>
      <c r="N251" s="178">
        <v>154</v>
      </c>
      <c r="O251" s="64">
        <f t="shared" si="52"/>
        <v>1711</v>
      </c>
      <c r="P251" s="17">
        <f t="shared" si="60"/>
        <v>0.22191905411550705</v>
      </c>
      <c r="Q251" s="59">
        <v>2599</v>
      </c>
      <c r="R251" s="60">
        <v>0</v>
      </c>
      <c r="S251" s="61">
        <f t="shared" si="53"/>
        <v>1865</v>
      </c>
      <c r="T251" s="15">
        <f t="shared" si="61"/>
        <v>0.28241631396691036</v>
      </c>
      <c r="U251" s="181">
        <v>2221</v>
      </c>
      <c r="V251" s="269">
        <f t="shared" si="62"/>
        <v>1998.9</v>
      </c>
      <c r="W251" s="178">
        <v>267</v>
      </c>
      <c r="X251" s="64">
        <f t="shared" si="57"/>
        <v>1598</v>
      </c>
      <c r="Y251" s="17">
        <f t="shared" si="54"/>
        <v>0.20056030816949325</v>
      </c>
      <c r="Z251" s="181">
        <v>2221</v>
      </c>
      <c r="AA251" s="269">
        <f t="shared" si="63"/>
        <v>1998.9</v>
      </c>
      <c r="AB251" s="178">
        <v>267</v>
      </c>
      <c r="AC251" s="61">
        <f t="shared" si="58"/>
        <v>1598</v>
      </c>
      <c r="AD251" s="15">
        <f t="shared" si="55"/>
        <v>0.20056030816949325</v>
      </c>
      <c r="AE251" s="181">
        <v>2221</v>
      </c>
      <c r="AF251" s="269">
        <f t="shared" si="64"/>
        <v>1998.9</v>
      </c>
      <c r="AG251" s="178">
        <v>267</v>
      </c>
      <c r="AH251" s="64">
        <f t="shared" si="59"/>
        <v>1598</v>
      </c>
      <c r="AI251" s="17">
        <f t="shared" si="56"/>
        <v>0.20056030816949325</v>
      </c>
    </row>
    <row r="252" spans="1:35" s="5" customFormat="1" ht="12.75" customHeight="1">
      <c r="A252" s="209" t="s">
        <v>410</v>
      </c>
      <c r="B252" s="137" t="s">
        <v>77</v>
      </c>
      <c r="C252" s="292"/>
      <c r="D252" s="139">
        <v>1.19</v>
      </c>
      <c r="E252" s="140" t="s">
        <v>411</v>
      </c>
      <c r="F252" s="154">
        <v>2749</v>
      </c>
      <c r="G252" s="118">
        <v>2499</v>
      </c>
      <c r="H252" s="118">
        <v>2299</v>
      </c>
      <c r="I252" s="110">
        <v>1788</v>
      </c>
      <c r="J252" s="118">
        <v>0</v>
      </c>
      <c r="K252" s="118">
        <f t="shared" si="65"/>
        <v>1788</v>
      </c>
      <c r="L252" s="164">
        <f t="shared" si="66"/>
        <v>0.2845138055222089</v>
      </c>
      <c r="M252" s="181">
        <v>2099</v>
      </c>
      <c r="N252" s="178">
        <v>154</v>
      </c>
      <c r="O252" s="64">
        <f t="shared" si="52"/>
        <v>1634</v>
      </c>
      <c r="P252" s="17">
        <f t="shared" si="60"/>
        <v>0.22153406383992377</v>
      </c>
      <c r="Q252" s="59">
        <v>2499</v>
      </c>
      <c r="R252" s="60">
        <v>0</v>
      </c>
      <c r="S252" s="61">
        <f t="shared" si="53"/>
        <v>1788</v>
      </c>
      <c r="T252" s="15">
        <f t="shared" si="61"/>
        <v>0.2845138055222089</v>
      </c>
      <c r="U252" s="181">
        <v>2110</v>
      </c>
      <c r="V252" s="269">
        <f t="shared" si="62"/>
        <v>1899</v>
      </c>
      <c r="W252" s="178">
        <v>270</v>
      </c>
      <c r="X252" s="64">
        <f t="shared" si="57"/>
        <v>1518</v>
      </c>
      <c r="Y252" s="17">
        <f t="shared" si="54"/>
        <v>0.20063191153238547</v>
      </c>
      <c r="Z252" s="181">
        <v>2110</v>
      </c>
      <c r="AA252" s="269">
        <f t="shared" si="63"/>
        <v>1899</v>
      </c>
      <c r="AB252" s="178">
        <v>270</v>
      </c>
      <c r="AC252" s="61">
        <f t="shared" si="58"/>
        <v>1518</v>
      </c>
      <c r="AD252" s="15">
        <f t="shared" si="55"/>
        <v>0.20063191153238547</v>
      </c>
      <c r="AE252" s="181">
        <v>2110</v>
      </c>
      <c r="AF252" s="269">
        <f t="shared" si="64"/>
        <v>1899</v>
      </c>
      <c r="AG252" s="178">
        <v>270</v>
      </c>
      <c r="AH252" s="64">
        <f t="shared" si="59"/>
        <v>1518</v>
      </c>
      <c r="AI252" s="17">
        <f t="shared" si="56"/>
        <v>0.20063191153238547</v>
      </c>
    </row>
    <row r="253" spans="1:35" s="5" customFormat="1" ht="12.75" customHeight="1">
      <c r="A253" s="207" t="s">
        <v>575</v>
      </c>
      <c r="B253" s="137" t="s">
        <v>77</v>
      </c>
      <c r="C253" s="308" t="s">
        <v>5</v>
      </c>
      <c r="D253" s="139">
        <v>1.19</v>
      </c>
      <c r="E253" s="297" t="s">
        <v>577</v>
      </c>
      <c r="F253" s="156">
        <v>3079</v>
      </c>
      <c r="G253" s="119">
        <v>2799</v>
      </c>
      <c r="H253" s="112">
        <v>2499</v>
      </c>
      <c r="I253" s="112">
        <v>1968</v>
      </c>
      <c r="J253" s="112">
        <v>0</v>
      </c>
      <c r="K253" s="156">
        <f t="shared" si="65"/>
        <v>1968</v>
      </c>
      <c r="L253" s="166">
        <f t="shared" si="66"/>
        <v>0.29689174705251875</v>
      </c>
      <c r="M253" s="88">
        <v>2799</v>
      </c>
      <c r="N253" s="89">
        <v>0</v>
      </c>
      <c r="O253" s="91">
        <f t="shared" si="52"/>
        <v>1968</v>
      </c>
      <c r="P253" s="19">
        <f t="shared" si="60"/>
        <v>0.29689174705251875</v>
      </c>
      <c r="Q253" s="86">
        <v>2799</v>
      </c>
      <c r="R253" s="87">
        <v>0</v>
      </c>
      <c r="S253" s="90">
        <f t="shared" si="53"/>
        <v>1968</v>
      </c>
      <c r="T253" s="14">
        <f t="shared" si="61"/>
        <v>0.29689174705251875</v>
      </c>
      <c r="U253" s="182">
        <v>2332</v>
      </c>
      <c r="V253" s="274">
        <f t="shared" si="62"/>
        <v>2098.8000000000002</v>
      </c>
      <c r="W253" s="177">
        <v>270</v>
      </c>
      <c r="X253" s="91">
        <f t="shared" si="57"/>
        <v>1698</v>
      </c>
      <c r="Y253" s="19">
        <f t="shared" si="54"/>
        <v>0.19096626643796463</v>
      </c>
      <c r="Z253" s="182">
        <v>2332</v>
      </c>
      <c r="AA253" s="274">
        <f t="shared" si="63"/>
        <v>2098.8000000000002</v>
      </c>
      <c r="AB253" s="177">
        <v>270</v>
      </c>
      <c r="AC253" s="90">
        <f t="shared" si="58"/>
        <v>1698</v>
      </c>
      <c r="AD253" s="14">
        <f t="shared" si="55"/>
        <v>0.19096626643796463</v>
      </c>
      <c r="AE253" s="182">
        <v>2332</v>
      </c>
      <c r="AF253" s="274">
        <f t="shared" si="64"/>
        <v>2098.8000000000002</v>
      </c>
      <c r="AG253" s="177">
        <v>270</v>
      </c>
      <c r="AH253" s="91">
        <f t="shared" si="59"/>
        <v>1698</v>
      </c>
      <c r="AI253" s="19">
        <f t="shared" si="56"/>
        <v>0.19096626643796463</v>
      </c>
    </row>
    <row r="254" spans="1:35" s="5" customFormat="1" ht="12.75" customHeight="1" thickBot="1">
      <c r="A254" s="215" t="s">
        <v>576</v>
      </c>
      <c r="B254" s="141" t="s">
        <v>77</v>
      </c>
      <c r="C254" s="145" t="s">
        <v>5</v>
      </c>
      <c r="D254" s="142">
        <v>1.19</v>
      </c>
      <c r="E254" s="309" t="s">
        <v>577</v>
      </c>
      <c r="F254" s="159">
        <v>2969</v>
      </c>
      <c r="G254" s="230">
        <v>2699</v>
      </c>
      <c r="H254" s="116">
        <v>2399</v>
      </c>
      <c r="I254" s="116">
        <v>1889</v>
      </c>
      <c r="J254" s="116">
        <v>0</v>
      </c>
      <c r="K254" s="159">
        <f t="shared" si="65"/>
        <v>1889</v>
      </c>
      <c r="L254" s="175">
        <f t="shared" si="66"/>
        <v>0.30011115227862173</v>
      </c>
      <c r="M254" s="106">
        <v>2699</v>
      </c>
      <c r="N254" s="98">
        <v>0</v>
      </c>
      <c r="O254" s="99">
        <f t="shared" si="52"/>
        <v>1889</v>
      </c>
      <c r="P254" s="107">
        <f t="shared" si="60"/>
        <v>0.30011115227862173</v>
      </c>
      <c r="Q254" s="104">
        <v>2699</v>
      </c>
      <c r="R254" s="96">
        <v>0</v>
      </c>
      <c r="S254" s="97">
        <f t="shared" si="53"/>
        <v>1889</v>
      </c>
      <c r="T254" s="105">
        <f t="shared" si="61"/>
        <v>0.30011115227862173</v>
      </c>
      <c r="U254" s="285">
        <v>2221</v>
      </c>
      <c r="V254" s="287">
        <f t="shared" si="62"/>
        <v>1998.9</v>
      </c>
      <c r="W254" s="288">
        <v>270</v>
      </c>
      <c r="X254" s="99">
        <f t="shared" si="57"/>
        <v>1619</v>
      </c>
      <c r="Y254" s="107">
        <f t="shared" si="54"/>
        <v>0.19005452999149536</v>
      </c>
      <c r="Z254" s="285">
        <v>2221</v>
      </c>
      <c r="AA254" s="287">
        <f t="shared" si="63"/>
        <v>1998.9</v>
      </c>
      <c r="AB254" s="288">
        <v>270</v>
      </c>
      <c r="AC254" s="97">
        <f t="shared" si="58"/>
        <v>1619</v>
      </c>
      <c r="AD254" s="105">
        <f t="shared" si="55"/>
        <v>0.19005452999149536</v>
      </c>
      <c r="AE254" s="285">
        <v>2221</v>
      </c>
      <c r="AF254" s="287">
        <f t="shared" si="64"/>
        <v>1998.9</v>
      </c>
      <c r="AG254" s="288">
        <v>270</v>
      </c>
      <c r="AH254" s="99">
        <f t="shared" si="59"/>
        <v>1619</v>
      </c>
      <c r="AI254" s="107">
        <f t="shared" si="56"/>
        <v>0.19005452999149536</v>
      </c>
    </row>
    <row r="255" spans="1:35" s="5" customFormat="1" ht="12.75" customHeight="1">
      <c r="A255" s="207" t="s">
        <v>100</v>
      </c>
      <c r="B255" s="295" t="s">
        <v>77</v>
      </c>
      <c r="C255" s="296"/>
      <c r="D255" s="298">
        <v>1.19</v>
      </c>
      <c r="E255" s="297" t="s">
        <v>270</v>
      </c>
      <c r="F255" s="156">
        <v>3519</v>
      </c>
      <c r="G255" s="119">
        <v>3199</v>
      </c>
      <c r="H255" s="112">
        <v>2799</v>
      </c>
      <c r="I255" s="112">
        <v>2203</v>
      </c>
      <c r="J255" s="112">
        <v>0</v>
      </c>
      <c r="K255" s="156">
        <f t="shared" si="65"/>
        <v>2203</v>
      </c>
      <c r="L255" s="166">
        <f t="shared" si="66"/>
        <v>0.31134729603000938</v>
      </c>
      <c r="M255" s="182">
        <v>2799</v>
      </c>
      <c r="N255" s="89">
        <v>0</v>
      </c>
      <c r="O255" s="91">
        <f t="shared" si="52"/>
        <v>2203</v>
      </c>
      <c r="P255" s="19">
        <f t="shared" si="60"/>
        <v>0.21293319042515185</v>
      </c>
      <c r="Q255" s="86">
        <v>3199</v>
      </c>
      <c r="R255" s="87">
        <v>0</v>
      </c>
      <c r="S255" s="90">
        <f t="shared" si="53"/>
        <v>2203</v>
      </c>
      <c r="T255" s="14">
        <f t="shared" si="61"/>
        <v>0.31134729603000938</v>
      </c>
      <c r="U255" s="182">
        <v>2888</v>
      </c>
      <c r="V255" s="274">
        <f t="shared" si="62"/>
        <v>2599.1999999999998</v>
      </c>
      <c r="W255" s="177">
        <v>100</v>
      </c>
      <c r="X255" s="91">
        <f t="shared" si="57"/>
        <v>2103</v>
      </c>
      <c r="Y255" s="19">
        <f t="shared" si="54"/>
        <v>0.19090489381348102</v>
      </c>
      <c r="Z255" s="182">
        <v>2888</v>
      </c>
      <c r="AA255" s="274">
        <f t="shared" si="63"/>
        <v>2599.1999999999998</v>
      </c>
      <c r="AB255" s="177">
        <v>100</v>
      </c>
      <c r="AC255" s="90">
        <f t="shared" si="58"/>
        <v>2103</v>
      </c>
      <c r="AD255" s="14">
        <f t="shared" si="55"/>
        <v>0.19090489381348102</v>
      </c>
      <c r="AE255" s="182">
        <v>2888</v>
      </c>
      <c r="AF255" s="274">
        <f t="shared" si="64"/>
        <v>2599.1999999999998</v>
      </c>
      <c r="AG255" s="177">
        <v>100</v>
      </c>
      <c r="AH255" s="91">
        <f t="shared" si="59"/>
        <v>2103</v>
      </c>
      <c r="AI255" s="19">
        <f t="shared" si="56"/>
        <v>0.19090489381348102</v>
      </c>
    </row>
    <row r="256" spans="1:35" s="5" customFormat="1" ht="12.75" customHeight="1">
      <c r="A256" s="209" t="s">
        <v>99</v>
      </c>
      <c r="B256" s="137" t="s">
        <v>77</v>
      </c>
      <c r="C256" s="307"/>
      <c r="D256" s="139">
        <v>1.19</v>
      </c>
      <c r="E256" s="140" t="s">
        <v>270</v>
      </c>
      <c r="F256" s="154">
        <v>3409</v>
      </c>
      <c r="G256" s="118">
        <v>3099</v>
      </c>
      <c r="H256" s="110">
        <v>2699</v>
      </c>
      <c r="I256" s="110">
        <v>2124</v>
      </c>
      <c r="J256" s="110">
        <v>0</v>
      </c>
      <c r="K256" s="154">
        <f t="shared" si="65"/>
        <v>2124</v>
      </c>
      <c r="L256" s="164">
        <f t="shared" si="66"/>
        <v>0.31461761858664083</v>
      </c>
      <c r="M256" s="181">
        <v>2699</v>
      </c>
      <c r="N256" s="63">
        <v>0</v>
      </c>
      <c r="O256" s="64">
        <f t="shared" si="52"/>
        <v>2124</v>
      </c>
      <c r="P256" s="17">
        <f t="shared" si="60"/>
        <v>0.21304186735828085</v>
      </c>
      <c r="Q256" s="59">
        <v>3099</v>
      </c>
      <c r="R256" s="60">
        <v>0</v>
      </c>
      <c r="S256" s="61">
        <f t="shared" si="53"/>
        <v>2124</v>
      </c>
      <c r="T256" s="15">
        <f t="shared" si="61"/>
        <v>0.31461761858664083</v>
      </c>
      <c r="U256" s="181">
        <v>2777</v>
      </c>
      <c r="V256" s="269">
        <f t="shared" si="62"/>
        <v>2499.3000000000002</v>
      </c>
      <c r="W256" s="178">
        <v>102</v>
      </c>
      <c r="X256" s="64">
        <f t="shared" si="57"/>
        <v>2022</v>
      </c>
      <c r="Y256" s="17">
        <f t="shared" si="54"/>
        <v>0.19097347257232031</v>
      </c>
      <c r="Z256" s="181">
        <v>2777</v>
      </c>
      <c r="AA256" s="269">
        <f t="shared" si="63"/>
        <v>2499.3000000000002</v>
      </c>
      <c r="AB256" s="178">
        <v>102</v>
      </c>
      <c r="AC256" s="61">
        <f t="shared" si="58"/>
        <v>2022</v>
      </c>
      <c r="AD256" s="15">
        <f t="shared" si="55"/>
        <v>0.19097347257232031</v>
      </c>
      <c r="AE256" s="181">
        <v>2777</v>
      </c>
      <c r="AF256" s="269">
        <f t="shared" si="64"/>
        <v>2499.3000000000002</v>
      </c>
      <c r="AG256" s="178">
        <v>102</v>
      </c>
      <c r="AH256" s="64">
        <f t="shared" si="59"/>
        <v>2022</v>
      </c>
      <c r="AI256" s="17">
        <f t="shared" si="56"/>
        <v>0.19097347257232031</v>
      </c>
    </row>
    <row r="257" spans="1:35" s="5" customFormat="1" ht="12.75" customHeight="1">
      <c r="A257" s="207" t="s">
        <v>572</v>
      </c>
      <c r="B257" s="137" t="s">
        <v>77</v>
      </c>
      <c r="C257" s="308" t="s">
        <v>5</v>
      </c>
      <c r="D257" s="139">
        <v>1.19</v>
      </c>
      <c r="E257" s="297" t="s">
        <v>574</v>
      </c>
      <c r="F257" s="156">
        <v>3629</v>
      </c>
      <c r="G257" s="119">
        <v>3299</v>
      </c>
      <c r="H257" s="112">
        <v>2799</v>
      </c>
      <c r="I257" s="112">
        <v>2204</v>
      </c>
      <c r="J257" s="112">
        <v>0</v>
      </c>
      <c r="K257" s="156">
        <f t="shared" si="65"/>
        <v>2204</v>
      </c>
      <c r="L257" s="166">
        <f t="shared" si="66"/>
        <v>0.33191876326159442</v>
      </c>
      <c r="M257" s="88">
        <v>3299</v>
      </c>
      <c r="N257" s="89">
        <v>0</v>
      </c>
      <c r="O257" s="91">
        <f t="shared" si="52"/>
        <v>2204</v>
      </c>
      <c r="P257" s="19">
        <f t="shared" si="60"/>
        <v>0.33191876326159442</v>
      </c>
      <c r="Q257" s="86">
        <v>3299</v>
      </c>
      <c r="R257" s="87">
        <v>0</v>
      </c>
      <c r="S257" s="90">
        <f t="shared" si="53"/>
        <v>2204</v>
      </c>
      <c r="T257" s="14">
        <f t="shared" si="61"/>
        <v>0.33191876326159442</v>
      </c>
      <c r="U257" s="88">
        <v>3299</v>
      </c>
      <c r="V257" s="273">
        <f t="shared" si="62"/>
        <v>2969.1</v>
      </c>
      <c r="W257" s="89">
        <v>0</v>
      </c>
      <c r="X257" s="91">
        <f t="shared" si="57"/>
        <v>2204</v>
      </c>
      <c r="Y257" s="19">
        <f t="shared" si="54"/>
        <v>0.25768751473510487</v>
      </c>
      <c r="Z257" s="86">
        <v>3299</v>
      </c>
      <c r="AA257" s="254">
        <f t="shared" si="63"/>
        <v>2969.1</v>
      </c>
      <c r="AB257" s="87">
        <v>0</v>
      </c>
      <c r="AC257" s="90">
        <f t="shared" si="58"/>
        <v>2204</v>
      </c>
      <c r="AD257" s="14">
        <f t="shared" si="55"/>
        <v>0.25768751473510487</v>
      </c>
      <c r="AE257" s="182">
        <v>2999</v>
      </c>
      <c r="AF257" s="274">
        <f t="shared" si="64"/>
        <v>2699.1</v>
      </c>
      <c r="AG257" s="177">
        <v>20</v>
      </c>
      <c r="AH257" s="91">
        <f t="shared" si="59"/>
        <v>2184</v>
      </c>
      <c r="AI257" s="19">
        <f t="shared" si="56"/>
        <v>0.1908413915749694</v>
      </c>
    </row>
    <row r="258" spans="1:35" s="5" customFormat="1" ht="12.75" customHeight="1" thickBot="1">
      <c r="A258" s="215" t="s">
        <v>573</v>
      </c>
      <c r="B258" s="141" t="s">
        <v>77</v>
      </c>
      <c r="C258" s="145" t="s">
        <v>5</v>
      </c>
      <c r="D258" s="142">
        <v>1.19</v>
      </c>
      <c r="E258" s="309" t="s">
        <v>574</v>
      </c>
      <c r="F258" s="159">
        <v>3519</v>
      </c>
      <c r="G258" s="230">
        <v>3199</v>
      </c>
      <c r="H258" s="116">
        <v>2699</v>
      </c>
      <c r="I258" s="116">
        <v>2125</v>
      </c>
      <c r="J258" s="116">
        <v>0</v>
      </c>
      <c r="K258" s="159">
        <f t="shared" si="65"/>
        <v>2125</v>
      </c>
      <c r="L258" s="175">
        <f t="shared" si="66"/>
        <v>0.33572991559862458</v>
      </c>
      <c r="M258" s="106">
        <v>3199</v>
      </c>
      <c r="N258" s="98">
        <v>0</v>
      </c>
      <c r="O258" s="99">
        <f t="shared" si="52"/>
        <v>2125</v>
      </c>
      <c r="P258" s="107">
        <f t="shared" si="60"/>
        <v>0.33572991559862458</v>
      </c>
      <c r="Q258" s="104">
        <v>3199</v>
      </c>
      <c r="R258" s="96">
        <v>0</v>
      </c>
      <c r="S258" s="97">
        <f t="shared" si="53"/>
        <v>2125</v>
      </c>
      <c r="T258" s="105">
        <f t="shared" si="61"/>
        <v>0.33572991559862458</v>
      </c>
      <c r="U258" s="106">
        <v>3199</v>
      </c>
      <c r="V258" s="277">
        <f t="shared" si="62"/>
        <v>2879.1</v>
      </c>
      <c r="W258" s="98">
        <v>0</v>
      </c>
      <c r="X258" s="99">
        <f t="shared" si="57"/>
        <v>2125</v>
      </c>
      <c r="Y258" s="107">
        <f t="shared" si="54"/>
        <v>0.26192212844291618</v>
      </c>
      <c r="Z258" s="104">
        <v>3199</v>
      </c>
      <c r="AA258" s="252">
        <f t="shared" si="63"/>
        <v>2879.1</v>
      </c>
      <c r="AB258" s="96">
        <v>0</v>
      </c>
      <c r="AC258" s="97">
        <f t="shared" si="58"/>
        <v>2125</v>
      </c>
      <c r="AD258" s="105">
        <f t="shared" si="55"/>
        <v>0.26192212844291618</v>
      </c>
      <c r="AE258" s="285">
        <v>2888</v>
      </c>
      <c r="AF258" s="287">
        <f t="shared" si="64"/>
        <v>2599.1999999999998</v>
      </c>
      <c r="AG258" s="288">
        <v>22</v>
      </c>
      <c r="AH258" s="99">
        <f t="shared" si="59"/>
        <v>2103</v>
      </c>
      <c r="AI258" s="107">
        <f t="shared" si="56"/>
        <v>0.19090489381348102</v>
      </c>
    </row>
    <row r="259" spans="1:35" s="5" customFormat="1" ht="12.75" customHeight="1">
      <c r="A259" s="207" t="s">
        <v>17</v>
      </c>
      <c r="B259" s="295" t="s">
        <v>77</v>
      </c>
      <c r="C259" s="296"/>
      <c r="D259" s="298">
        <v>0.14000000000000001</v>
      </c>
      <c r="E259" s="297" t="s">
        <v>271</v>
      </c>
      <c r="F259" s="156">
        <v>1319</v>
      </c>
      <c r="G259" s="119">
        <v>1199</v>
      </c>
      <c r="H259" s="112">
        <v>1099</v>
      </c>
      <c r="I259" s="112">
        <v>856</v>
      </c>
      <c r="J259" s="112">
        <v>11</v>
      </c>
      <c r="K259" s="156">
        <f t="shared" si="65"/>
        <v>845</v>
      </c>
      <c r="L259" s="166">
        <f t="shared" si="66"/>
        <v>0.29524603836530444</v>
      </c>
      <c r="M259" s="182">
        <v>1099</v>
      </c>
      <c r="N259" s="89">
        <v>0</v>
      </c>
      <c r="O259" s="91">
        <f t="shared" si="52"/>
        <v>845</v>
      </c>
      <c r="P259" s="19">
        <f t="shared" si="60"/>
        <v>0.23111919927206551</v>
      </c>
      <c r="Q259" s="86">
        <v>1199</v>
      </c>
      <c r="R259" s="87">
        <v>0</v>
      </c>
      <c r="S259" s="90">
        <f t="shared" si="53"/>
        <v>845</v>
      </c>
      <c r="T259" s="14">
        <f t="shared" si="61"/>
        <v>0.29524603836530444</v>
      </c>
      <c r="U259" s="182">
        <v>999</v>
      </c>
      <c r="V259" s="274">
        <f t="shared" si="62"/>
        <v>899.1</v>
      </c>
      <c r="W259" s="177">
        <v>137</v>
      </c>
      <c r="X259" s="91">
        <f t="shared" si="57"/>
        <v>708</v>
      </c>
      <c r="Y259" s="19">
        <f t="shared" si="54"/>
        <v>0.21254587921254589</v>
      </c>
      <c r="Z259" s="182">
        <v>999</v>
      </c>
      <c r="AA259" s="274">
        <f t="shared" si="63"/>
        <v>899.1</v>
      </c>
      <c r="AB259" s="177">
        <v>137</v>
      </c>
      <c r="AC259" s="90">
        <f t="shared" si="58"/>
        <v>708</v>
      </c>
      <c r="AD259" s="14">
        <f t="shared" si="55"/>
        <v>0.21254587921254589</v>
      </c>
      <c r="AE259" s="182">
        <v>999</v>
      </c>
      <c r="AF259" s="274">
        <f t="shared" si="64"/>
        <v>899.1</v>
      </c>
      <c r="AG259" s="177">
        <v>137</v>
      </c>
      <c r="AH259" s="91">
        <f t="shared" si="59"/>
        <v>708</v>
      </c>
      <c r="AI259" s="19">
        <f t="shared" si="56"/>
        <v>0.21254587921254589</v>
      </c>
    </row>
    <row r="260" spans="1:35" s="5" customFormat="1" ht="12.75" customHeight="1" thickBot="1">
      <c r="A260" s="208" t="s">
        <v>18</v>
      </c>
      <c r="B260" s="141" t="s">
        <v>77</v>
      </c>
      <c r="C260" s="37"/>
      <c r="D260" s="142">
        <v>0.18</v>
      </c>
      <c r="E260" s="143" t="s">
        <v>272</v>
      </c>
      <c r="F260" s="155">
        <v>1429</v>
      </c>
      <c r="G260" s="65">
        <v>1299</v>
      </c>
      <c r="H260" s="111">
        <v>1199</v>
      </c>
      <c r="I260" s="111">
        <v>934</v>
      </c>
      <c r="J260" s="111">
        <v>12</v>
      </c>
      <c r="K260" s="155">
        <f t="shared" si="65"/>
        <v>922</v>
      </c>
      <c r="L260" s="165">
        <f t="shared" si="66"/>
        <v>0.29022324865280985</v>
      </c>
      <c r="M260" s="180">
        <v>1199</v>
      </c>
      <c r="N260" s="70">
        <v>0</v>
      </c>
      <c r="O260" s="71">
        <f t="shared" si="52"/>
        <v>922</v>
      </c>
      <c r="P260" s="18">
        <f t="shared" si="60"/>
        <v>0.23102585487906588</v>
      </c>
      <c r="Q260" s="66">
        <v>1299</v>
      </c>
      <c r="R260" s="67">
        <v>0</v>
      </c>
      <c r="S260" s="68">
        <f t="shared" si="53"/>
        <v>922</v>
      </c>
      <c r="T260" s="16">
        <f t="shared" si="61"/>
        <v>0.29022324865280985</v>
      </c>
      <c r="U260" s="180">
        <v>1110</v>
      </c>
      <c r="V260" s="272">
        <f t="shared" si="62"/>
        <v>999</v>
      </c>
      <c r="W260" s="176">
        <v>134</v>
      </c>
      <c r="X260" s="71">
        <f t="shared" si="57"/>
        <v>788</v>
      </c>
      <c r="Y260" s="18">
        <f t="shared" si="54"/>
        <v>0.21121121121121122</v>
      </c>
      <c r="Z260" s="180">
        <v>1110</v>
      </c>
      <c r="AA260" s="272">
        <f t="shared" si="63"/>
        <v>999</v>
      </c>
      <c r="AB260" s="176">
        <v>134</v>
      </c>
      <c r="AC260" s="68">
        <f t="shared" si="58"/>
        <v>788</v>
      </c>
      <c r="AD260" s="16">
        <f t="shared" si="55"/>
        <v>0.21121121121121122</v>
      </c>
      <c r="AE260" s="180">
        <v>1110</v>
      </c>
      <c r="AF260" s="272">
        <f t="shared" si="64"/>
        <v>999</v>
      </c>
      <c r="AG260" s="176">
        <v>134</v>
      </c>
      <c r="AH260" s="71">
        <f t="shared" si="59"/>
        <v>788</v>
      </c>
      <c r="AI260" s="18">
        <f t="shared" si="56"/>
        <v>0.21121121121121122</v>
      </c>
    </row>
    <row r="261" spans="1:35" s="5" customFormat="1" ht="12.75" customHeight="1">
      <c r="A261" s="207" t="s">
        <v>101</v>
      </c>
      <c r="B261" s="295" t="s">
        <v>77</v>
      </c>
      <c r="C261" s="296"/>
      <c r="D261" s="298">
        <v>0.22</v>
      </c>
      <c r="E261" s="297" t="s">
        <v>273</v>
      </c>
      <c r="F261" s="156">
        <v>1649</v>
      </c>
      <c r="G261" s="119">
        <v>1499</v>
      </c>
      <c r="H261" s="112">
        <v>1299</v>
      </c>
      <c r="I261" s="112">
        <v>1011</v>
      </c>
      <c r="J261" s="112">
        <v>5</v>
      </c>
      <c r="K261" s="156">
        <f t="shared" si="65"/>
        <v>1006</v>
      </c>
      <c r="L261" s="166">
        <f t="shared" si="66"/>
        <v>0.32888592394929955</v>
      </c>
      <c r="M261" s="182">
        <v>1299</v>
      </c>
      <c r="N261" s="89">
        <v>0</v>
      </c>
      <c r="O261" s="91">
        <f t="shared" si="52"/>
        <v>1006</v>
      </c>
      <c r="P261" s="19">
        <f t="shared" si="60"/>
        <v>0.22555812163202463</v>
      </c>
      <c r="Q261" s="86">
        <v>1499</v>
      </c>
      <c r="R261" s="87">
        <v>0</v>
      </c>
      <c r="S261" s="90">
        <f t="shared" si="53"/>
        <v>1006</v>
      </c>
      <c r="T261" s="14">
        <f t="shared" si="61"/>
        <v>0.32888592394929955</v>
      </c>
      <c r="U261" s="182">
        <v>1221</v>
      </c>
      <c r="V261" s="274">
        <f t="shared" si="62"/>
        <v>1098.9000000000001</v>
      </c>
      <c r="W261" s="177">
        <v>132</v>
      </c>
      <c r="X261" s="91">
        <f t="shared" si="57"/>
        <v>874</v>
      </c>
      <c r="Y261" s="19">
        <f t="shared" si="54"/>
        <v>0.20465920465920473</v>
      </c>
      <c r="Z261" s="182">
        <v>1221</v>
      </c>
      <c r="AA261" s="274">
        <f t="shared" si="63"/>
        <v>1098.9000000000001</v>
      </c>
      <c r="AB261" s="177">
        <v>132</v>
      </c>
      <c r="AC261" s="90">
        <f t="shared" si="58"/>
        <v>874</v>
      </c>
      <c r="AD261" s="14">
        <f t="shared" si="55"/>
        <v>0.20465920465920473</v>
      </c>
      <c r="AE261" s="182">
        <v>1221</v>
      </c>
      <c r="AF261" s="274">
        <f t="shared" si="64"/>
        <v>1098.9000000000001</v>
      </c>
      <c r="AG261" s="177">
        <v>132</v>
      </c>
      <c r="AH261" s="91">
        <f t="shared" si="59"/>
        <v>874</v>
      </c>
      <c r="AI261" s="19">
        <f t="shared" si="56"/>
        <v>0.20465920465920473</v>
      </c>
    </row>
    <row r="262" spans="1:35" s="5" customFormat="1" ht="12.75" customHeight="1">
      <c r="A262" s="209" t="s">
        <v>19</v>
      </c>
      <c r="B262" s="137" t="s">
        <v>77</v>
      </c>
      <c r="C262" s="307"/>
      <c r="D262" s="139">
        <v>0.22</v>
      </c>
      <c r="E262" s="140" t="s">
        <v>273</v>
      </c>
      <c r="F262" s="154">
        <v>1429</v>
      </c>
      <c r="G262" s="119">
        <v>1299</v>
      </c>
      <c r="H262" s="110">
        <v>1199</v>
      </c>
      <c r="I262" s="110">
        <v>934</v>
      </c>
      <c r="J262" s="110">
        <v>12</v>
      </c>
      <c r="K262" s="154">
        <f t="shared" si="65"/>
        <v>922</v>
      </c>
      <c r="L262" s="164">
        <f t="shared" si="66"/>
        <v>0.29022324865280985</v>
      </c>
      <c r="M262" s="181">
        <v>1199</v>
      </c>
      <c r="N262" s="63">
        <v>0</v>
      </c>
      <c r="O262" s="64">
        <f t="shared" si="52"/>
        <v>922</v>
      </c>
      <c r="P262" s="17">
        <f t="shared" si="60"/>
        <v>0.23102585487906588</v>
      </c>
      <c r="Q262" s="181">
        <v>1169</v>
      </c>
      <c r="R262" s="178">
        <v>22</v>
      </c>
      <c r="S262" s="61">
        <f t="shared" si="53"/>
        <v>900</v>
      </c>
      <c r="T262" s="15">
        <f t="shared" si="61"/>
        <v>0.23011120615911035</v>
      </c>
      <c r="U262" s="181">
        <v>1110</v>
      </c>
      <c r="V262" s="269">
        <f t="shared" si="62"/>
        <v>999</v>
      </c>
      <c r="W262" s="178">
        <v>134</v>
      </c>
      <c r="X262" s="64">
        <f t="shared" si="57"/>
        <v>788</v>
      </c>
      <c r="Y262" s="17">
        <f t="shared" si="54"/>
        <v>0.21121121121121122</v>
      </c>
      <c r="Z262" s="181">
        <v>1110</v>
      </c>
      <c r="AA262" s="269">
        <f t="shared" si="63"/>
        <v>999</v>
      </c>
      <c r="AB262" s="178">
        <v>134</v>
      </c>
      <c r="AC262" s="61">
        <f t="shared" si="58"/>
        <v>788</v>
      </c>
      <c r="AD262" s="15">
        <f t="shared" si="55"/>
        <v>0.21121121121121122</v>
      </c>
      <c r="AE262" s="181">
        <v>1110</v>
      </c>
      <c r="AF262" s="269">
        <f t="shared" si="64"/>
        <v>999</v>
      </c>
      <c r="AG262" s="178">
        <v>134</v>
      </c>
      <c r="AH262" s="64">
        <f t="shared" si="59"/>
        <v>788</v>
      </c>
      <c r="AI262" s="17">
        <f t="shared" si="56"/>
        <v>0.21121121121121122</v>
      </c>
    </row>
    <row r="263" spans="1:35" s="5" customFormat="1" ht="12.75" customHeight="1">
      <c r="A263" s="209" t="s">
        <v>102</v>
      </c>
      <c r="B263" s="137" t="s">
        <v>77</v>
      </c>
      <c r="C263" s="307"/>
      <c r="D263" s="139">
        <v>0.27</v>
      </c>
      <c r="E263" s="140" t="s">
        <v>274</v>
      </c>
      <c r="F263" s="154">
        <v>1759</v>
      </c>
      <c r="G263" s="118">
        <v>1599</v>
      </c>
      <c r="H263" s="110">
        <v>1399</v>
      </c>
      <c r="I263" s="110">
        <v>1101</v>
      </c>
      <c r="J263" s="110">
        <v>14</v>
      </c>
      <c r="K263" s="154">
        <f t="shared" si="65"/>
        <v>1087</v>
      </c>
      <c r="L263" s="164">
        <f t="shared" si="66"/>
        <v>0.32020012507817386</v>
      </c>
      <c r="M263" s="181">
        <v>1399</v>
      </c>
      <c r="N263" s="63">
        <v>0</v>
      </c>
      <c r="O263" s="64">
        <f t="shared" si="52"/>
        <v>1087</v>
      </c>
      <c r="P263" s="17">
        <f t="shared" si="60"/>
        <v>0.22301644031451037</v>
      </c>
      <c r="Q263" s="59">
        <v>1599</v>
      </c>
      <c r="R263" s="60">
        <v>0</v>
      </c>
      <c r="S263" s="61">
        <f t="shared" si="53"/>
        <v>1087</v>
      </c>
      <c r="T263" s="15">
        <f t="shared" si="61"/>
        <v>0.32020012507817386</v>
      </c>
      <c r="U263" s="181">
        <v>1332</v>
      </c>
      <c r="V263" s="269">
        <f t="shared" si="62"/>
        <v>1198.8</v>
      </c>
      <c r="W263" s="178">
        <v>130</v>
      </c>
      <c r="X263" s="64">
        <f t="shared" si="57"/>
        <v>957</v>
      </c>
      <c r="Y263" s="17">
        <f t="shared" si="54"/>
        <v>0.20170170170170168</v>
      </c>
      <c r="Z263" s="181">
        <v>1332</v>
      </c>
      <c r="AA263" s="269">
        <f t="shared" si="63"/>
        <v>1198.8</v>
      </c>
      <c r="AB263" s="178">
        <v>130</v>
      </c>
      <c r="AC263" s="61">
        <f t="shared" si="58"/>
        <v>957</v>
      </c>
      <c r="AD263" s="15">
        <f t="shared" si="55"/>
        <v>0.20170170170170168</v>
      </c>
      <c r="AE263" s="181">
        <v>1332</v>
      </c>
      <c r="AF263" s="269">
        <f t="shared" si="64"/>
        <v>1198.8</v>
      </c>
      <c r="AG263" s="178">
        <v>130</v>
      </c>
      <c r="AH263" s="64">
        <f t="shared" si="59"/>
        <v>957</v>
      </c>
      <c r="AI263" s="17">
        <f t="shared" si="56"/>
        <v>0.20170170170170168</v>
      </c>
    </row>
    <row r="264" spans="1:35" s="5" customFormat="1" ht="12.75" customHeight="1" thickBot="1">
      <c r="A264" s="208" t="s">
        <v>20</v>
      </c>
      <c r="B264" s="141" t="s">
        <v>77</v>
      </c>
      <c r="C264" s="37"/>
      <c r="D264" s="142">
        <v>0.27</v>
      </c>
      <c r="E264" s="143" t="s">
        <v>274</v>
      </c>
      <c r="F264" s="155">
        <v>1539</v>
      </c>
      <c r="G264" s="65">
        <v>1399</v>
      </c>
      <c r="H264" s="111">
        <v>1299</v>
      </c>
      <c r="I264" s="111">
        <v>1011</v>
      </c>
      <c r="J264" s="111">
        <v>13</v>
      </c>
      <c r="K264" s="155">
        <f t="shared" si="65"/>
        <v>998</v>
      </c>
      <c r="L264" s="165">
        <f t="shared" si="66"/>
        <v>0.28663330950679056</v>
      </c>
      <c r="M264" s="180">
        <v>1299</v>
      </c>
      <c r="N264" s="70">
        <v>0</v>
      </c>
      <c r="O264" s="71">
        <f t="shared" ref="O264:O313" si="67">K264-N264</f>
        <v>998</v>
      </c>
      <c r="P264" s="18">
        <f t="shared" si="60"/>
        <v>0.2317167051578137</v>
      </c>
      <c r="Q264" s="66">
        <v>1399</v>
      </c>
      <c r="R264" s="67">
        <v>0</v>
      </c>
      <c r="S264" s="68">
        <f t="shared" ref="S264:S313" si="68">K264-R264</f>
        <v>998</v>
      </c>
      <c r="T264" s="16">
        <f t="shared" si="61"/>
        <v>0.28663330950679056</v>
      </c>
      <c r="U264" s="180">
        <v>1221</v>
      </c>
      <c r="V264" s="272">
        <f t="shared" si="62"/>
        <v>1098.9000000000001</v>
      </c>
      <c r="W264" s="176">
        <v>132</v>
      </c>
      <c r="X264" s="71">
        <f t="shared" si="57"/>
        <v>866</v>
      </c>
      <c r="Y264" s="18">
        <f t="shared" ref="Y264:Y313" si="69">(V264-X264)/V264</f>
        <v>0.211939211939212</v>
      </c>
      <c r="Z264" s="180">
        <v>1221</v>
      </c>
      <c r="AA264" s="272">
        <f t="shared" si="63"/>
        <v>1098.9000000000001</v>
      </c>
      <c r="AB264" s="176">
        <v>132</v>
      </c>
      <c r="AC264" s="68">
        <f t="shared" si="58"/>
        <v>866</v>
      </c>
      <c r="AD264" s="16">
        <f t="shared" ref="AD264:AD313" si="70">(AA264-AC264)/AA264</f>
        <v>0.211939211939212</v>
      </c>
      <c r="AE264" s="180">
        <v>1221</v>
      </c>
      <c r="AF264" s="272">
        <f t="shared" si="64"/>
        <v>1098.9000000000001</v>
      </c>
      <c r="AG264" s="176">
        <v>132</v>
      </c>
      <c r="AH264" s="71">
        <f t="shared" si="59"/>
        <v>866</v>
      </c>
      <c r="AI264" s="18">
        <f t="shared" ref="AI264:AI313" si="71">(AF264-AH264)/AF264</f>
        <v>0.211939211939212</v>
      </c>
    </row>
    <row r="265" spans="1:35" s="5" customFormat="1" ht="13.5" customHeight="1">
      <c r="A265" s="207" t="s">
        <v>22</v>
      </c>
      <c r="B265" s="295" t="s">
        <v>77</v>
      </c>
      <c r="C265" s="296"/>
      <c r="D265" s="298">
        <v>0.79</v>
      </c>
      <c r="E265" s="297" t="s">
        <v>88</v>
      </c>
      <c r="F265" s="156">
        <v>2639</v>
      </c>
      <c r="G265" s="119">
        <v>2399</v>
      </c>
      <c r="H265" s="112">
        <v>2099</v>
      </c>
      <c r="I265" s="112">
        <v>1633</v>
      </c>
      <c r="J265" s="112">
        <v>21</v>
      </c>
      <c r="K265" s="156">
        <f t="shared" si="65"/>
        <v>1612</v>
      </c>
      <c r="L265" s="166">
        <f t="shared" si="66"/>
        <v>0.32805335556481868</v>
      </c>
      <c r="M265" s="182">
        <v>2099</v>
      </c>
      <c r="N265" s="89">
        <v>0</v>
      </c>
      <c r="O265" s="91">
        <f t="shared" si="67"/>
        <v>1612</v>
      </c>
      <c r="P265" s="19">
        <f t="shared" si="60"/>
        <v>0.23201524535493093</v>
      </c>
      <c r="Q265" s="86">
        <v>2399</v>
      </c>
      <c r="R265" s="87">
        <v>0</v>
      </c>
      <c r="S265" s="90">
        <f t="shared" si="68"/>
        <v>1612</v>
      </c>
      <c r="T265" s="14">
        <f t="shared" si="61"/>
        <v>0.32805335556481868</v>
      </c>
      <c r="U265" s="182">
        <v>1888</v>
      </c>
      <c r="V265" s="274">
        <f t="shared" si="62"/>
        <v>1699.2</v>
      </c>
      <c r="W265" s="177">
        <v>275</v>
      </c>
      <c r="X265" s="91">
        <f t="shared" ref="X265:X313" si="72">K265-W265</f>
        <v>1337</v>
      </c>
      <c r="Y265" s="19">
        <f t="shared" si="69"/>
        <v>0.21315913370998119</v>
      </c>
      <c r="Z265" s="182">
        <v>1888</v>
      </c>
      <c r="AA265" s="274">
        <f t="shared" si="63"/>
        <v>1699.2</v>
      </c>
      <c r="AB265" s="177">
        <v>275</v>
      </c>
      <c r="AC265" s="90">
        <f t="shared" ref="AC265:AC313" si="73">K265-AB265</f>
        <v>1337</v>
      </c>
      <c r="AD265" s="14">
        <f t="shared" si="70"/>
        <v>0.21315913370998119</v>
      </c>
      <c r="AE265" s="182">
        <v>1888</v>
      </c>
      <c r="AF265" s="274">
        <f t="shared" si="64"/>
        <v>1699.2</v>
      </c>
      <c r="AG265" s="177">
        <v>275</v>
      </c>
      <c r="AH265" s="91">
        <f t="shared" ref="AH265:AH313" si="74">K265-AG265</f>
        <v>1337</v>
      </c>
      <c r="AI265" s="19">
        <f t="shared" si="71"/>
        <v>0.21315913370998119</v>
      </c>
    </row>
    <row r="266" spans="1:35" s="5" customFormat="1" ht="12.75" customHeight="1" thickBot="1">
      <c r="A266" s="208" t="s">
        <v>21</v>
      </c>
      <c r="B266" s="141" t="s">
        <v>77</v>
      </c>
      <c r="C266" s="37"/>
      <c r="D266" s="142">
        <v>0.79</v>
      </c>
      <c r="E266" s="143" t="s">
        <v>88</v>
      </c>
      <c r="F266" s="155">
        <v>2419</v>
      </c>
      <c r="G266" s="65">
        <v>2199</v>
      </c>
      <c r="H266" s="111">
        <v>1999</v>
      </c>
      <c r="I266" s="111">
        <v>1555</v>
      </c>
      <c r="J266" s="111">
        <v>20</v>
      </c>
      <c r="K266" s="155">
        <f t="shared" si="65"/>
        <v>1535</v>
      </c>
      <c r="L266" s="165">
        <f t="shared" si="66"/>
        <v>0.3019554342883129</v>
      </c>
      <c r="M266" s="180">
        <v>1999</v>
      </c>
      <c r="N266" s="70">
        <v>0</v>
      </c>
      <c r="O266" s="71">
        <f t="shared" si="67"/>
        <v>1535</v>
      </c>
      <c r="P266" s="18">
        <f t="shared" ref="P266:P313" si="75">(M266-O266)/M266</f>
        <v>0.2321160580290145</v>
      </c>
      <c r="Q266" s="66">
        <v>2199</v>
      </c>
      <c r="R266" s="67">
        <v>0</v>
      </c>
      <c r="S266" s="68">
        <f t="shared" si="68"/>
        <v>1535</v>
      </c>
      <c r="T266" s="16">
        <f t="shared" ref="T266:T313" si="76">(Q266-S266)/Q266</f>
        <v>0.3019554342883129</v>
      </c>
      <c r="U266" s="180">
        <v>1777</v>
      </c>
      <c r="V266" s="272">
        <f t="shared" ref="V266:V313" si="77">U266-(U266*10%)</f>
        <v>1599.3</v>
      </c>
      <c r="W266" s="176">
        <v>268</v>
      </c>
      <c r="X266" s="71">
        <f t="shared" si="72"/>
        <v>1267</v>
      </c>
      <c r="Y266" s="18">
        <f t="shared" si="69"/>
        <v>0.20777840305133494</v>
      </c>
      <c r="Z266" s="180">
        <v>1777</v>
      </c>
      <c r="AA266" s="272">
        <f t="shared" ref="AA266:AA313" si="78">Z266-(Z266*10%)</f>
        <v>1599.3</v>
      </c>
      <c r="AB266" s="176">
        <v>268</v>
      </c>
      <c r="AC266" s="68">
        <f t="shared" si="73"/>
        <v>1267</v>
      </c>
      <c r="AD266" s="16">
        <f t="shared" si="70"/>
        <v>0.20777840305133494</v>
      </c>
      <c r="AE266" s="180">
        <v>1777</v>
      </c>
      <c r="AF266" s="272">
        <f t="shared" ref="AF266:AF313" si="79">AE266-(AE266*10%)</f>
        <v>1599.3</v>
      </c>
      <c r="AG266" s="176">
        <v>268</v>
      </c>
      <c r="AH266" s="71">
        <f t="shared" si="74"/>
        <v>1267</v>
      </c>
      <c r="AI266" s="18">
        <f t="shared" si="71"/>
        <v>0.20777840305133494</v>
      </c>
    </row>
    <row r="267" spans="1:35" s="5" customFormat="1" ht="12.75" customHeight="1">
      <c r="A267" s="207" t="s">
        <v>24</v>
      </c>
      <c r="B267" s="295" t="s">
        <v>77</v>
      </c>
      <c r="C267" s="296"/>
      <c r="D267" s="298">
        <v>1.56</v>
      </c>
      <c r="E267" s="297" t="s">
        <v>89</v>
      </c>
      <c r="F267" s="156">
        <v>3739</v>
      </c>
      <c r="G267" s="119">
        <v>3399</v>
      </c>
      <c r="H267" s="112">
        <v>2999</v>
      </c>
      <c r="I267" s="112">
        <v>2333</v>
      </c>
      <c r="J267" s="112">
        <v>30</v>
      </c>
      <c r="K267" s="156">
        <f t="shared" si="65"/>
        <v>2303</v>
      </c>
      <c r="L267" s="166">
        <f t="shared" si="66"/>
        <v>0.32244777875845837</v>
      </c>
      <c r="M267" s="182">
        <v>2999</v>
      </c>
      <c r="N267" s="89">
        <v>0</v>
      </c>
      <c r="O267" s="91">
        <f t="shared" si="67"/>
        <v>2303</v>
      </c>
      <c r="P267" s="19">
        <f t="shared" si="75"/>
        <v>0.23207735911970656</v>
      </c>
      <c r="Q267" s="86">
        <v>3399</v>
      </c>
      <c r="R267" s="87">
        <v>0</v>
      </c>
      <c r="S267" s="90">
        <f t="shared" si="68"/>
        <v>2303</v>
      </c>
      <c r="T267" s="14">
        <f t="shared" si="76"/>
        <v>0.32244777875845837</v>
      </c>
      <c r="U267" s="182">
        <v>2999</v>
      </c>
      <c r="V267" s="274">
        <f t="shared" si="77"/>
        <v>2699.1</v>
      </c>
      <c r="W267" s="177">
        <v>175</v>
      </c>
      <c r="X267" s="91">
        <f t="shared" si="72"/>
        <v>2128</v>
      </c>
      <c r="Y267" s="19">
        <f t="shared" si="69"/>
        <v>0.21158904820125224</v>
      </c>
      <c r="Z267" s="182">
        <v>2999</v>
      </c>
      <c r="AA267" s="274">
        <f t="shared" si="78"/>
        <v>2699.1</v>
      </c>
      <c r="AB267" s="177">
        <v>175</v>
      </c>
      <c r="AC267" s="90">
        <f t="shared" si="73"/>
        <v>2128</v>
      </c>
      <c r="AD267" s="14">
        <f t="shared" si="70"/>
        <v>0.21158904820125224</v>
      </c>
      <c r="AE267" s="182">
        <v>2999</v>
      </c>
      <c r="AF267" s="274">
        <f t="shared" si="79"/>
        <v>2699.1</v>
      </c>
      <c r="AG267" s="177">
        <v>175</v>
      </c>
      <c r="AH267" s="91">
        <f t="shared" si="74"/>
        <v>2128</v>
      </c>
      <c r="AI267" s="19">
        <f t="shared" si="71"/>
        <v>0.21158904820125224</v>
      </c>
    </row>
    <row r="268" spans="1:35" s="5" customFormat="1" ht="12.75" customHeight="1" thickBot="1">
      <c r="A268" s="208" t="s">
        <v>23</v>
      </c>
      <c r="B268" s="141" t="s">
        <v>77</v>
      </c>
      <c r="C268" s="37"/>
      <c r="D268" s="142">
        <v>1.56</v>
      </c>
      <c r="E268" s="143" t="s">
        <v>89</v>
      </c>
      <c r="F268" s="155">
        <v>3519</v>
      </c>
      <c r="G268" s="65">
        <v>3199</v>
      </c>
      <c r="H268" s="111">
        <v>2899</v>
      </c>
      <c r="I268" s="111">
        <v>2255</v>
      </c>
      <c r="J268" s="111">
        <v>29</v>
      </c>
      <c r="K268" s="155">
        <f t="shared" si="65"/>
        <v>2226</v>
      </c>
      <c r="L268" s="165">
        <f t="shared" si="66"/>
        <v>0.30415754923413568</v>
      </c>
      <c r="M268" s="180">
        <v>2899</v>
      </c>
      <c r="N268" s="70">
        <v>0</v>
      </c>
      <c r="O268" s="71">
        <f t="shared" si="67"/>
        <v>2226</v>
      </c>
      <c r="P268" s="18">
        <f t="shared" si="75"/>
        <v>0.23214901690238013</v>
      </c>
      <c r="Q268" s="66">
        <v>3199</v>
      </c>
      <c r="R268" s="67">
        <v>0</v>
      </c>
      <c r="S268" s="68">
        <f t="shared" si="68"/>
        <v>2226</v>
      </c>
      <c r="T268" s="16">
        <f t="shared" si="76"/>
        <v>0.30415754923413568</v>
      </c>
      <c r="U268" s="180">
        <v>2888</v>
      </c>
      <c r="V268" s="272">
        <f t="shared" si="77"/>
        <v>2599.1999999999998</v>
      </c>
      <c r="W268" s="176">
        <v>178</v>
      </c>
      <c r="X268" s="71">
        <f t="shared" si="72"/>
        <v>2048</v>
      </c>
      <c r="Y268" s="18">
        <f t="shared" si="69"/>
        <v>0.21206525084641423</v>
      </c>
      <c r="Z268" s="180">
        <v>2888</v>
      </c>
      <c r="AA268" s="272">
        <f t="shared" si="78"/>
        <v>2599.1999999999998</v>
      </c>
      <c r="AB268" s="176">
        <v>178</v>
      </c>
      <c r="AC268" s="68">
        <f t="shared" si="73"/>
        <v>2048</v>
      </c>
      <c r="AD268" s="16">
        <f t="shared" si="70"/>
        <v>0.21206525084641423</v>
      </c>
      <c r="AE268" s="180">
        <v>2888</v>
      </c>
      <c r="AF268" s="272">
        <f t="shared" si="79"/>
        <v>2599.1999999999998</v>
      </c>
      <c r="AG268" s="176">
        <v>178</v>
      </c>
      <c r="AH268" s="71">
        <f t="shared" si="74"/>
        <v>2048</v>
      </c>
      <c r="AI268" s="18">
        <f t="shared" si="71"/>
        <v>0.21206525084641423</v>
      </c>
    </row>
    <row r="269" spans="1:35" s="5" customFormat="1" ht="12.75" customHeight="1">
      <c r="A269" s="207" t="s">
        <v>104</v>
      </c>
      <c r="B269" s="295" t="s">
        <v>77</v>
      </c>
      <c r="C269" s="296"/>
      <c r="D269" s="298">
        <v>1.19</v>
      </c>
      <c r="E269" s="297" t="s">
        <v>275</v>
      </c>
      <c r="F269" s="156">
        <v>4509</v>
      </c>
      <c r="G269" s="119">
        <v>4099</v>
      </c>
      <c r="H269" s="112">
        <v>3599</v>
      </c>
      <c r="I269" s="112">
        <v>2833</v>
      </c>
      <c r="J269" s="112">
        <v>36</v>
      </c>
      <c r="K269" s="156">
        <f t="shared" si="65"/>
        <v>2797</v>
      </c>
      <c r="L269" s="166">
        <f t="shared" si="66"/>
        <v>0.3176384484020493</v>
      </c>
      <c r="M269" s="182">
        <v>3599</v>
      </c>
      <c r="N269" s="89">
        <v>0</v>
      </c>
      <c r="O269" s="91">
        <f t="shared" si="67"/>
        <v>2797</v>
      </c>
      <c r="P269" s="19">
        <f t="shared" si="75"/>
        <v>0.22283967768824672</v>
      </c>
      <c r="Q269" s="86">
        <v>4099</v>
      </c>
      <c r="R269" s="87">
        <v>0</v>
      </c>
      <c r="S269" s="90">
        <f t="shared" si="68"/>
        <v>2797</v>
      </c>
      <c r="T269" s="14">
        <f t="shared" si="76"/>
        <v>0.3176384484020493</v>
      </c>
      <c r="U269" s="88">
        <v>4099</v>
      </c>
      <c r="V269" s="273">
        <f t="shared" si="77"/>
        <v>3689.1</v>
      </c>
      <c r="W269" s="89">
        <v>0</v>
      </c>
      <c r="X269" s="91">
        <f t="shared" si="72"/>
        <v>2797</v>
      </c>
      <c r="Y269" s="19">
        <f t="shared" si="69"/>
        <v>0.24182049822449919</v>
      </c>
      <c r="Z269" s="86">
        <v>4099</v>
      </c>
      <c r="AA269" s="254">
        <f t="shared" si="78"/>
        <v>3689.1</v>
      </c>
      <c r="AB269" s="87">
        <v>0</v>
      </c>
      <c r="AC269" s="90">
        <f t="shared" si="73"/>
        <v>2797</v>
      </c>
      <c r="AD269" s="14">
        <f t="shared" si="70"/>
        <v>0.24182049822449919</v>
      </c>
      <c r="AE269" s="88">
        <v>4099</v>
      </c>
      <c r="AF269" s="273">
        <f t="shared" si="79"/>
        <v>3689.1</v>
      </c>
      <c r="AG269" s="89">
        <v>0</v>
      </c>
      <c r="AH269" s="91">
        <f t="shared" si="74"/>
        <v>2797</v>
      </c>
      <c r="AI269" s="19">
        <f t="shared" si="71"/>
        <v>0.24182049822449919</v>
      </c>
    </row>
    <row r="270" spans="1:35" s="5" customFormat="1" ht="12.75" customHeight="1" thickBot="1">
      <c r="A270" s="208" t="s">
        <v>103</v>
      </c>
      <c r="B270" s="141" t="s">
        <v>77</v>
      </c>
      <c r="C270" s="37"/>
      <c r="D270" s="142">
        <v>1.19</v>
      </c>
      <c r="E270" s="143" t="s">
        <v>275</v>
      </c>
      <c r="F270" s="155">
        <v>4289</v>
      </c>
      <c r="G270" s="65">
        <v>3899</v>
      </c>
      <c r="H270" s="111">
        <v>3399</v>
      </c>
      <c r="I270" s="111">
        <v>2676</v>
      </c>
      <c r="J270" s="111">
        <v>34</v>
      </c>
      <c r="K270" s="155">
        <f t="shared" si="65"/>
        <v>2642</v>
      </c>
      <c r="L270" s="165">
        <f t="shared" si="66"/>
        <v>0.32239035650166709</v>
      </c>
      <c r="M270" s="180">
        <v>3399</v>
      </c>
      <c r="N270" s="70">
        <v>0</v>
      </c>
      <c r="O270" s="71">
        <f t="shared" si="67"/>
        <v>2642</v>
      </c>
      <c r="P270" s="18">
        <f t="shared" si="75"/>
        <v>0.22271256251838775</v>
      </c>
      <c r="Q270" s="66">
        <v>3899</v>
      </c>
      <c r="R270" s="67">
        <v>0</v>
      </c>
      <c r="S270" s="68">
        <f t="shared" si="68"/>
        <v>2642</v>
      </c>
      <c r="T270" s="16">
        <f t="shared" si="76"/>
        <v>0.32239035650166709</v>
      </c>
      <c r="U270" s="180">
        <v>3221</v>
      </c>
      <c r="V270" s="272">
        <f t="shared" si="77"/>
        <v>2898.9</v>
      </c>
      <c r="W270" s="176">
        <v>330</v>
      </c>
      <c r="X270" s="71">
        <f t="shared" si="72"/>
        <v>2312</v>
      </c>
      <c r="Y270" s="18">
        <f t="shared" si="69"/>
        <v>0.20245610403946326</v>
      </c>
      <c r="Z270" s="180">
        <v>3221</v>
      </c>
      <c r="AA270" s="272">
        <f t="shared" si="78"/>
        <v>2898.9</v>
      </c>
      <c r="AB270" s="176">
        <v>330</v>
      </c>
      <c r="AC270" s="68">
        <f t="shared" si="73"/>
        <v>2312</v>
      </c>
      <c r="AD270" s="16">
        <f t="shared" si="70"/>
        <v>0.20245610403946326</v>
      </c>
      <c r="AE270" s="180">
        <v>3221</v>
      </c>
      <c r="AF270" s="272">
        <f t="shared" si="79"/>
        <v>2898.9</v>
      </c>
      <c r="AG270" s="176">
        <v>330</v>
      </c>
      <c r="AH270" s="71">
        <f t="shared" si="74"/>
        <v>2312</v>
      </c>
      <c r="AI270" s="18">
        <f t="shared" si="71"/>
        <v>0.20245610403946326</v>
      </c>
    </row>
    <row r="271" spans="1:35" s="5" customFormat="1" ht="12.75" customHeight="1">
      <c r="A271" s="209" t="s">
        <v>298</v>
      </c>
      <c r="B271" s="137" t="s">
        <v>77</v>
      </c>
      <c r="C271" s="307"/>
      <c r="D271" s="139" t="s">
        <v>303</v>
      </c>
      <c r="E271" s="140" t="s">
        <v>276</v>
      </c>
      <c r="F271" s="154">
        <v>1319</v>
      </c>
      <c r="G271" s="119">
        <v>1199</v>
      </c>
      <c r="H271" s="110">
        <v>1099</v>
      </c>
      <c r="I271" s="110">
        <v>826</v>
      </c>
      <c r="J271" s="110">
        <v>0</v>
      </c>
      <c r="K271" s="154">
        <f t="shared" si="65"/>
        <v>826</v>
      </c>
      <c r="L271" s="164">
        <f t="shared" si="66"/>
        <v>0.31109257714762301</v>
      </c>
      <c r="M271" s="62">
        <v>1199</v>
      </c>
      <c r="N271" s="63">
        <v>0</v>
      </c>
      <c r="O271" s="64">
        <f t="shared" si="67"/>
        <v>826</v>
      </c>
      <c r="P271" s="17">
        <f t="shared" si="75"/>
        <v>0.31109257714762301</v>
      </c>
      <c r="Q271" s="59">
        <v>1199</v>
      </c>
      <c r="R271" s="60">
        <v>0</v>
      </c>
      <c r="S271" s="61">
        <f t="shared" si="68"/>
        <v>826</v>
      </c>
      <c r="T271" s="15">
        <f t="shared" si="76"/>
        <v>0.31109257714762301</v>
      </c>
      <c r="U271" s="181">
        <v>1110</v>
      </c>
      <c r="V271" s="269">
        <f t="shared" si="77"/>
        <v>999</v>
      </c>
      <c r="W271" s="178">
        <v>57</v>
      </c>
      <c r="X271" s="64">
        <f t="shared" si="72"/>
        <v>769</v>
      </c>
      <c r="Y271" s="17">
        <f t="shared" si="69"/>
        <v>0.23023023023023023</v>
      </c>
      <c r="Z271" s="181">
        <v>1110</v>
      </c>
      <c r="AA271" s="269">
        <f t="shared" si="78"/>
        <v>999</v>
      </c>
      <c r="AB271" s="178">
        <v>57</v>
      </c>
      <c r="AC271" s="61">
        <f t="shared" si="73"/>
        <v>769</v>
      </c>
      <c r="AD271" s="15">
        <f t="shared" si="70"/>
        <v>0.23023023023023023</v>
      </c>
      <c r="AE271" s="181">
        <v>1110</v>
      </c>
      <c r="AF271" s="269">
        <f t="shared" si="79"/>
        <v>999</v>
      </c>
      <c r="AG271" s="178">
        <v>57</v>
      </c>
      <c r="AH271" s="64">
        <f t="shared" si="74"/>
        <v>769</v>
      </c>
      <c r="AI271" s="17">
        <f t="shared" si="71"/>
        <v>0.23023023023023023</v>
      </c>
    </row>
    <row r="272" spans="1:35" s="5" customFormat="1" ht="12.75" customHeight="1">
      <c r="A272" s="209" t="s">
        <v>200</v>
      </c>
      <c r="B272" s="137" t="s">
        <v>77</v>
      </c>
      <c r="C272" s="292"/>
      <c r="D272" s="139" t="s">
        <v>303</v>
      </c>
      <c r="E272" s="140" t="s">
        <v>276</v>
      </c>
      <c r="F272" s="154">
        <v>1209</v>
      </c>
      <c r="G272" s="119">
        <v>1099</v>
      </c>
      <c r="H272" s="110">
        <v>999</v>
      </c>
      <c r="I272" s="110">
        <v>751</v>
      </c>
      <c r="J272" s="110">
        <v>0</v>
      </c>
      <c r="K272" s="154">
        <f t="shared" si="65"/>
        <v>751</v>
      </c>
      <c r="L272" s="164">
        <f t="shared" si="66"/>
        <v>0.31665150136487719</v>
      </c>
      <c r="M272" s="62">
        <v>1099</v>
      </c>
      <c r="N272" s="63">
        <v>0</v>
      </c>
      <c r="O272" s="64">
        <f t="shared" si="67"/>
        <v>751</v>
      </c>
      <c r="P272" s="17">
        <f t="shared" si="75"/>
        <v>0.31665150136487719</v>
      </c>
      <c r="Q272" s="59">
        <v>1099</v>
      </c>
      <c r="R272" s="60">
        <v>0</v>
      </c>
      <c r="S272" s="61">
        <f t="shared" si="68"/>
        <v>751</v>
      </c>
      <c r="T272" s="15">
        <f t="shared" si="76"/>
        <v>0.31665150136487719</v>
      </c>
      <c r="U272" s="181">
        <v>999</v>
      </c>
      <c r="V272" s="269">
        <f t="shared" si="77"/>
        <v>899.1</v>
      </c>
      <c r="W272" s="178">
        <v>59</v>
      </c>
      <c r="X272" s="64">
        <f t="shared" si="72"/>
        <v>692</v>
      </c>
      <c r="Y272" s="17">
        <f t="shared" si="69"/>
        <v>0.2303414525636748</v>
      </c>
      <c r="Z272" s="181">
        <v>999</v>
      </c>
      <c r="AA272" s="269">
        <f t="shared" si="78"/>
        <v>899.1</v>
      </c>
      <c r="AB272" s="178">
        <v>59</v>
      </c>
      <c r="AC272" s="61">
        <f t="shared" si="73"/>
        <v>692</v>
      </c>
      <c r="AD272" s="15">
        <f t="shared" si="70"/>
        <v>0.2303414525636748</v>
      </c>
      <c r="AE272" s="181">
        <v>999</v>
      </c>
      <c r="AF272" s="269">
        <f t="shared" si="79"/>
        <v>899.1</v>
      </c>
      <c r="AG272" s="178">
        <v>59</v>
      </c>
      <c r="AH272" s="64">
        <f t="shared" si="74"/>
        <v>692</v>
      </c>
      <c r="AI272" s="17">
        <f t="shared" si="71"/>
        <v>0.2303414525636748</v>
      </c>
    </row>
    <row r="273" spans="1:35" s="5" customFormat="1" ht="12.75" customHeight="1">
      <c r="A273" s="209" t="s">
        <v>299</v>
      </c>
      <c r="B273" s="137" t="s">
        <v>77</v>
      </c>
      <c r="C273" s="307"/>
      <c r="D273" s="139" t="s">
        <v>303</v>
      </c>
      <c r="E273" s="140" t="s">
        <v>279</v>
      </c>
      <c r="F273" s="154">
        <v>1429</v>
      </c>
      <c r="G273" s="118">
        <v>1299</v>
      </c>
      <c r="H273" s="110">
        <v>1199</v>
      </c>
      <c r="I273" s="110">
        <v>902</v>
      </c>
      <c r="J273" s="110">
        <v>0</v>
      </c>
      <c r="K273" s="154">
        <f t="shared" si="65"/>
        <v>902</v>
      </c>
      <c r="L273" s="164">
        <f t="shared" si="66"/>
        <v>0.30561970746728251</v>
      </c>
      <c r="M273" s="62">
        <v>1299</v>
      </c>
      <c r="N273" s="63">
        <v>0</v>
      </c>
      <c r="O273" s="64">
        <f t="shared" si="67"/>
        <v>902</v>
      </c>
      <c r="P273" s="17">
        <f t="shared" si="75"/>
        <v>0.30561970746728251</v>
      </c>
      <c r="Q273" s="59">
        <v>1299</v>
      </c>
      <c r="R273" s="60">
        <v>0</v>
      </c>
      <c r="S273" s="61">
        <f t="shared" si="68"/>
        <v>902</v>
      </c>
      <c r="T273" s="15">
        <f t="shared" si="76"/>
        <v>0.30561970746728251</v>
      </c>
      <c r="U273" s="181">
        <v>1221</v>
      </c>
      <c r="V273" s="269">
        <f t="shared" si="77"/>
        <v>1098.9000000000001</v>
      </c>
      <c r="W273" s="178">
        <v>56</v>
      </c>
      <c r="X273" s="64">
        <f t="shared" si="72"/>
        <v>846</v>
      </c>
      <c r="Y273" s="17">
        <f t="shared" si="69"/>
        <v>0.23013923013923021</v>
      </c>
      <c r="Z273" s="181">
        <v>1221</v>
      </c>
      <c r="AA273" s="269">
        <f t="shared" si="78"/>
        <v>1098.9000000000001</v>
      </c>
      <c r="AB273" s="178">
        <v>56</v>
      </c>
      <c r="AC273" s="61">
        <f t="shared" si="73"/>
        <v>846</v>
      </c>
      <c r="AD273" s="15">
        <f t="shared" si="70"/>
        <v>0.23013923013923021</v>
      </c>
      <c r="AE273" s="181">
        <v>1221</v>
      </c>
      <c r="AF273" s="269">
        <f t="shared" si="79"/>
        <v>1098.9000000000001</v>
      </c>
      <c r="AG273" s="178">
        <v>56</v>
      </c>
      <c r="AH273" s="64">
        <f t="shared" si="74"/>
        <v>846</v>
      </c>
      <c r="AI273" s="17">
        <f t="shared" si="71"/>
        <v>0.23013923013923021</v>
      </c>
    </row>
    <row r="274" spans="1:35" s="5" customFormat="1" ht="12.75" customHeight="1" thickBot="1">
      <c r="A274" s="208" t="s">
        <v>201</v>
      </c>
      <c r="B274" s="141" t="s">
        <v>77</v>
      </c>
      <c r="C274" s="145"/>
      <c r="D274" s="142" t="s">
        <v>303</v>
      </c>
      <c r="E274" s="143" t="s">
        <v>279</v>
      </c>
      <c r="F274" s="155">
        <v>1319</v>
      </c>
      <c r="G274" s="230">
        <v>1199</v>
      </c>
      <c r="H274" s="111">
        <v>1099</v>
      </c>
      <c r="I274" s="111">
        <v>826</v>
      </c>
      <c r="J274" s="111">
        <v>0</v>
      </c>
      <c r="K274" s="155">
        <f t="shared" si="65"/>
        <v>826</v>
      </c>
      <c r="L274" s="165">
        <f t="shared" si="66"/>
        <v>0.31109257714762301</v>
      </c>
      <c r="M274" s="69">
        <v>1199</v>
      </c>
      <c r="N274" s="70">
        <v>0</v>
      </c>
      <c r="O274" s="71">
        <f t="shared" si="67"/>
        <v>826</v>
      </c>
      <c r="P274" s="18">
        <f t="shared" si="75"/>
        <v>0.31109257714762301</v>
      </c>
      <c r="Q274" s="66">
        <v>1199</v>
      </c>
      <c r="R274" s="67">
        <v>0</v>
      </c>
      <c r="S274" s="68">
        <f t="shared" si="68"/>
        <v>826</v>
      </c>
      <c r="T274" s="16">
        <f t="shared" si="76"/>
        <v>0.31109257714762301</v>
      </c>
      <c r="U274" s="180">
        <v>1110</v>
      </c>
      <c r="V274" s="272">
        <f t="shared" si="77"/>
        <v>999</v>
      </c>
      <c r="W274" s="176">
        <v>57</v>
      </c>
      <c r="X274" s="71">
        <f t="shared" si="72"/>
        <v>769</v>
      </c>
      <c r="Y274" s="18">
        <f t="shared" si="69"/>
        <v>0.23023023023023023</v>
      </c>
      <c r="Z274" s="180">
        <v>1110</v>
      </c>
      <c r="AA274" s="272">
        <f t="shared" si="78"/>
        <v>999</v>
      </c>
      <c r="AB274" s="176">
        <v>57</v>
      </c>
      <c r="AC274" s="68">
        <f t="shared" si="73"/>
        <v>769</v>
      </c>
      <c r="AD274" s="16">
        <f t="shared" si="70"/>
        <v>0.23023023023023023</v>
      </c>
      <c r="AE274" s="180">
        <v>1110</v>
      </c>
      <c r="AF274" s="272">
        <f t="shared" si="79"/>
        <v>999</v>
      </c>
      <c r="AG274" s="176">
        <v>57</v>
      </c>
      <c r="AH274" s="71">
        <f t="shared" si="74"/>
        <v>769</v>
      </c>
      <c r="AI274" s="18">
        <f t="shared" si="71"/>
        <v>0.23023023023023023</v>
      </c>
    </row>
    <row r="275" spans="1:35" s="5" customFormat="1" ht="12.75" customHeight="1">
      <c r="A275" s="210" t="s">
        <v>503</v>
      </c>
      <c r="B275" s="303" t="s">
        <v>76</v>
      </c>
      <c r="C275" s="310" t="s">
        <v>5</v>
      </c>
      <c r="D275" s="304" t="s">
        <v>303</v>
      </c>
      <c r="E275" s="305" t="s">
        <v>505</v>
      </c>
      <c r="F275" s="153">
        <v>3189</v>
      </c>
      <c r="G275" s="127">
        <v>2899</v>
      </c>
      <c r="H275" s="114">
        <v>2599</v>
      </c>
      <c r="I275" s="114">
        <v>2046</v>
      </c>
      <c r="J275" s="114">
        <v>0</v>
      </c>
      <c r="K275" s="153">
        <f t="shared" si="65"/>
        <v>2046</v>
      </c>
      <c r="L275" s="167">
        <f t="shared" si="66"/>
        <v>0.29423939289410139</v>
      </c>
      <c r="M275" s="179">
        <v>2299</v>
      </c>
      <c r="N275" s="284">
        <v>235</v>
      </c>
      <c r="O275" s="133">
        <f t="shared" si="67"/>
        <v>1811</v>
      </c>
      <c r="P275" s="134">
        <f t="shared" si="75"/>
        <v>0.2122662026968247</v>
      </c>
      <c r="Q275" s="128">
        <v>2899</v>
      </c>
      <c r="R275" s="129">
        <v>0</v>
      </c>
      <c r="S275" s="130">
        <f t="shared" si="68"/>
        <v>2046</v>
      </c>
      <c r="T275" s="204">
        <f t="shared" si="76"/>
        <v>0.29423939289410139</v>
      </c>
      <c r="U275" s="179">
        <v>2332</v>
      </c>
      <c r="V275" s="276">
        <f t="shared" si="77"/>
        <v>2098.8000000000002</v>
      </c>
      <c r="W275" s="284">
        <v>348</v>
      </c>
      <c r="X275" s="133">
        <f t="shared" si="72"/>
        <v>1698</v>
      </c>
      <c r="Y275" s="134">
        <f t="shared" si="69"/>
        <v>0.19096626643796463</v>
      </c>
      <c r="Z275" s="179">
        <v>2332</v>
      </c>
      <c r="AA275" s="276">
        <f t="shared" si="78"/>
        <v>2098.8000000000002</v>
      </c>
      <c r="AB275" s="284">
        <v>348</v>
      </c>
      <c r="AC275" s="130">
        <f t="shared" si="73"/>
        <v>1698</v>
      </c>
      <c r="AD275" s="204">
        <f t="shared" si="70"/>
        <v>0.19096626643796463</v>
      </c>
      <c r="AE275" s="179">
        <v>2332</v>
      </c>
      <c r="AF275" s="276">
        <f t="shared" si="79"/>
        <v>2098.8000000000002</v>
      </c>
      <c r="AG275" s="284">
        <v>348</v>
      </c>
      <c r="AH275" s="133">
        <f t="shared" si="74"/>
        <v>1698</v>
      </c>
      <c r="AI275" s="134">
        <f t="shared" si="71"/>
        <v>0.19096626643796463</v>
      </c>
    </row>
    <row r="276" spans="1:35" s="5" customFormat="1" ht="12.75" customHeight="1" thickBot="1">
      <c r="A276" s="216" t="s">
        <v>504</v>
      </c>
      <c r="B276" s="311" t="s">
        <v>76</v>
      </c>
      <c r="C276" s="312" t="s">
        <v>5</v>
      </c>
      <c r="D276" s="313" t="s">
        <v>303</v>
      </c>
      <c r="E276" s="314" t="s">
        <v>506</v>
      </c>
      <c r="F276" s="218">
        <v>2969</v>
      </c>
      <c r="G276" s="230">
        <v>2699</v>
      </c>
      <c r="H276" s="217">
        <v>2399</v>
      </c>
      <c r="I276" s="217">
        <v>1889</v>
      </c>
      <c r="J276" s="217">
        <v>0</v>
      </c>
      <c r="K276" s="218">
        <f t="shared" si="65"/>
        <v>1889</v>
      </c>
      <c r="L276" s="168">
        <f t="shared" si="66"/>
        <v>0.30011115227862173</v>
      </c>
      <c r="M276" s="229">
        <v>2199</v>
      </c>
      <c r="N276" s="261">
        <v>158</v>
      </c>
      <c r="O276" s="147">
        <f t="shared" si="67"/>
        <v>1731</v>
      </c>
      <c r="P276" s="249">
        <f t="shared" si="75"/>
        <v>0.21282401091405184</v>
      </c>
      <c r="Q276" s="248">
        <v>2699</v>
      </c>
      <c r="R276" s="219">
        <v>0</v>
      </c>
      <c r="S276" s="146">
        <f t="shared" si="68"/>
        <v>1889</v>
      </c>
      <c r="T276" s="244">
        <f t="shared" si="76"/>
        <v>0.30011115227862173</v>
      </c>
      <c r="U276" s="229">
        <v>2221</v>
      </c>
      <c r="V276" s="278">
        <f t="shared" si="77"/>
        <v>1998.9</v>
      </c>
      <c r="W276" s="261">
        <v>270</v>
      </c>
      <c r="X276" s="147">
        <f t="shared" si="72"/>
        <v>1619</v>
      </c>
      <c r="Y276" s="249">
        <f t="shared" si="69"/>
        <v>0.19005452999149536</v>
      </c>
      <c r="Z276" s="229">
        <v>2221</v>
      </c>
      <c r="AA276" s="278">
        <f t="shared" si="78"/>
        <v>1998.9</v>
      </c>
      <c r="AB276" s="261">
        <v>270</v>
      </c>
      <c r="AC276" s="146">
        <f t="shared" si="73"/>
        <v>1619</v>
      </c>
      <c r="AD276" s="244">
        <f t="shared" si="70"/>
        <v>0.19005452999149536</v>
      </c>
      <c r="AE276" s="229">
        <v>2221</v>
      </c>
      <c r="AF276" s="278">
        <f t="shared" si="79"/>
        <v>1998.9</v>
      </c>
      <c r="AG276" s="261">
        <v>270</v>
      </c>
      <c r="AH276" s="147">
        <f t="shared" si="74"/>
        <v>1619</v>
      </c>
      <c r="AI276" s="249">
        <f t="shared" si="71"/>
        <v>0.19005452999149536</v>
      </c>
    </row>
    <row r="277" spans="1:35" s="5" customFormat="1" ht="12.75" customHeight="1">
      <c r="A277" s="214" t="s">
        <v>27</v>
      </c>
      <c r="B277" s="315" t="s">
        <v>76</v>
      </c>
      <c r="C277" s="316"/>
      <c r="D277" s="317">
        <v>0.35</v>
      </c>
      <c r="E277" s="318" t="s">
        <v>280</v>
      </c>
      <c r="F277" s="153">
        <v>571</v>
      </c>
      <c r="G277" s="119">
        <v>519</v>
      </c>
      <c r="H277" s="114">
        <v>469</v>
      </c>
      <c r="I277" s="114">
        <v>369</v>
      </c>
      <c r="J277" s="114">
        <v>0</v>
      </c>
      <c r="K277" s="153">
        <f t="shared" ref="K277:K296" si="80">IFERROR(I277-J277,I277)</f>
        <v>369</v>
      </c>
      <c r="L277" s="167">
        <f t="shared" ref="L277:L296" si="81">IFERROR((G277-K277)/G277, " ")</f>
        <v>0.28901734104046245</v>
      </c>
      <c r="M277" s="131">
        <v>519</v>
      </c>
      <c r="N277" s="132">
        <v>0</v>
      </c>
      <c r="O277" s="133">
        <f t="shared" si="67"/>
        <v>369</v>
      </c>
      <c r="P277" s="134">
        <f t="shared" si="75"/>
        <v>0.28901734104046245</v>
      </c>
      <c r="Q277" s="128">
        <v>519</v>
      </c>
      <c r="R277" s="129">
        <v>0</v>
      </c>
      <c r="S277" s="130">
        <f t="shared" si="68"/>
        <v>369</v>
      </c>
      <c r="T277" s="204">
        <f t="shared" si="76"/>
        <v>0.28901734104046245</v>
      </c>
      <c r="U277" s="131">
        <v>519</v>
      </c>
      <c r="V277" s="271">
        <f t="shared" si="77"/>
        <v>467.1</v>
      </c>
      <c r="W277" s="132">
        <v>0</v>
      </c>
      <c r="X277" s="133">
        <f t="shared" si="72"/>
        <v>369</v>
      </c>
      <c r="Y277" s="134">
        <f t="shared" si="69"/>
        <v>0.21001926782273606</v>
      </c>
      <c r="Z277" s="128">
        <v>519</v>
      </c>
      <c r="AA277" s="253">
        <f t="shared" si="78"/>
        <v>467.1</v>
      </c>
      <c r="AB277" s="129">
        <v>0</v>
      </c>
      <c r="AC277" s="130">
        <f t="shared" si="73"/>
        <v>369</v>
      </c>
      <c r="AD277" s="204">
        <f t="shared" si="70"/>
        <v>0.21001926782273606</v>
      </c>
      <c r="AE277" s="131">
        <v>519</v>
      </c>
      <c r="AF277" s="271">
        <f t="shared" si="79"/>
        <v>467.1</v>
      </c>
      <c r="AG277" s="132">
        <v>0</v>
      </c>
      <c r="AH277" s="133">
        <f t="shared" si="74"/>
        <v>369</v>
      </c>
      <c r="AI277" s="134">
        <f t="shared" si="71"/>
        <v>0.21001926782273606</v>
      </c>
    </row>
    <row r="278" spans="1:35" s="5" customFormat="1" ht="12.75" customHeight="1">
      <c r="A278" s="240" t="s">
        <v>29</v>
      </c>
      <c r="B278" s="137" t="s">
        <v>76</v>
      </c>
      <c r="C278" s="307"/>
      <c r="D278" s="139">
        <v>0.35</v>
      </c>
      <c r="E278" s="140" t="s">
        <v>280</v>
      </c>
      <c r="F278" s="154">
        <v>659</v>
      </c>
      <c r="G278" s="118">
        <v>599</v>
      </c>
      <c r="H278" s="110">
        <v>549</v>
      </c>
      <c r="I278" s="110">
        <v>427</v>
      </c>
      <c r="J278" s="110">
        <v>0</v>
      </c>
      <c r="K278" s="154">
        <f t="shared" si="80"/>
        <v>427</v>
      </c>
      <c r="L278" s="164">
        <f t="shared" si="81"/>
        <v>0.28714524207011688</v>
      </c>
      <c r="M278" s="62">
        <v>599</v>
      </c>
      <c r="N278" s="63">
        <v>0</v>
      </c>
      <c r="O278" s="64">
        <f t="shared" si="67"/>
        <v>427</v>
      </c>
      <c r="P278" s="17">
        <f t="shared" si="75"/>
        <v>0.28714524207011688</v>
      </c>
      <c r="Q278" s="59">
        <v>599</v>
      </c>
      <c r="R278" s="60">
        <v>0</v>
      </c>
      <c r="S278" s="61">
        <f t="shared" si="68"/>
        <v>427</v>
      </c>
      <c r="T278" s="15">
        <f t="shared" si="76"/>
        <v>0.28714524207011688</v>
      </c>
      <c r="U278" s="62">
        <v>599</v>
      </c>
      <c r="V278" s="275">
        <f t="shared" si="77"/>
        <v>539.1</v>
      </c>
      <c r="W278" s="63">
        <v>0</v>
      </c>
      <c r="X278" s="64">
        <f t="shared" si="72"/>
        <v>427</v>
      </c>
      <c r="Y278" s="17">
        <f t="shared" si="69"/>
        <v>0.20793915785568542</v>
      </c>
      <c r="Z278" s="59">
        <v>599</v>
      </c>
      <c r="AA278" s="256">
        <f t="shared" si="78"/>
        <v>539.1</v>
      </c>
      <c r="AB278" s="60">
        <v>0</v>
      </c>
      <c r="AC278" s="61">
        <f t="shared" si="73"/>
        <v>427</v>
      </c>
      <c r="AD278" s="15">
        <f t="shared" si="70"/>
        <v>0.20793915785568542</v>
      </c>
      <c r="AE278" s="62">
        <v>599</v>
      </c>
      <c r="AF278" s="275">
        <f t="shared" si="79"/>
        <v>539.1</v>
      </c>
      <c r="AG278" s="63">
        <v>0</v>
      </c>
      <c r="AH278" s="64">
        <f t="shared" si="74"/>
        <v>427</v>
      </c>
      <c r="AI278" s="17">
        <f t="shared" si="71"/>
        <v>0.20793915785568542</v>
      </c>
    </row>
    <row r="279" spans="1:35" s="5" customFormat="1" ht="12.75" customHeight="1">
      <c r="A279" s="209" t="s">
        <v>28</v>
      </c>
      <c r="B279" s="137" t="s">
        <v>76</v>
      </c>
      <c r="C279" s="307"/>
      <c r="D279" s="139">
        <v>0.35</v>
      </c>
      <c r="E279" s="140" t="s">
        <v>280</v>
      </c>
      <c r="F279" s="154">
        <v>604</v>
      </c>
      <c r="G279" s="118">
        <v>549</v>
      </c>
      <c r="H279" s="110">
        <v>499</v>
      </c>
      <c r="I279" s="110">
        <v>389</v>
      </c>
      <c r="J279" s="110">
        <v>0</v>
      </c>
      <c r="K279" s="154">
        <f t="shared" si="80"/>
        <v>389</v>
      </c>
      <c r="L279" s="164">
        <f t="shared" si="81"/>
        <v>0.29143897996357016</v>
      </c>
      <c r="M279" s="62">
        <v>549</v>
      </c>
      <c r="N279" s="63">
        <v>0</v>
      </c>
      <c r="O279" s="64">
        <f t="shared" si="67"/>
        <v>389</v>
      </c>
      <c r="P279" s="17">
        <f t="shared" si="75"/>
        <v>0.29143897996357016</v>
      </c>
      <c r="Q279" s="59">
        <v>549</v>
      </c>
      <c r="R279" s="60">
        <v>0</v>
      </c>
      <c r="S279" s="61">
        <f t="shared" si="68"/>
        <v>389</v>
      </c>
      <c r="T279" s="15">
        <f t="shared" si="76"/>
        <v>0.29143897996357016</v>
      </c>
      <c r="U279" s="62">
        <v>549</v>
      </c>
      <c r="V279" s="275">
        <f t="shared" si="77"/>
        <v>494.1</v>
      </c>
      <c r="W279" s="63">
        <v>0</v>
      </c>
      <c r="X279" s="64">
        <f t="shared" si="72"/>
        <v>389</v>
      </c>
      <c r="Y279" s="17">
        <f t="shared" si="69"/>
        <v>0.21270997773730019</v>
      </c>
      <c r="Z279" s="59">
        <v>549</v>
      </c>
      <c r="AA279" s="256">
        <f t="shared" si="78"/>
        <v>494.1</v>
      </c>
      <c r="AB279" s="60">
        <v>0</v>
      </c>
      <c r="AC279" s="61">
        <f t="shared" si="73"/>
        <v>389</v>
      </c>
      <c r="AD279" s="15">
        <f t="shared" si="70"/>
        <v>0.21270997773730019</v>
      </c>
      <c r="AE279" s="62">
        <v>549</v>
      </c>
      <c r="AF279" s="275">
        <f t="shared" si="79"/>
        <v>494.1</v>
      </c>
      <c r="AG279" s="63">
        <v>0</v>
      </c>
      <c r="AH279" s="64">
        <f t="shared" si="74"/>
        <v>389</v>
      </c>
      <c r="AI279" s="17">
        <f t="shared" si="71"/>
        <v>0.21270997773730019</v>
      </c>
    </row>
    <row r="280" spans="1:35" s="5" customFormat="1" ht="12.75" customHeight="1">
      <c r="A280" s="209" t="s">
        <v>353</v>
      </c>
      <c r="B280" s="137" t="s">
        <v>76</v>
      </c>
      <c r="C280" s="307"/>
      <c r="D280" s="139">
        <v>0.3</v>
      </c>
      <c r="E280" s="140" t="s">
        <v>281</v>
      </c>
      <c r="F280" s="154">
        <v>307</v>
      </c>
      <c r="G280" s="118">
        <v>279</v>
      </c>
      <c r="H280" s="110">
        <v>259</v>
      </c>
      <c r="I280" s="110">
        <v>209</v>
      </c>
      <c r="J280" s="110">
        <v>3</v>
      </c>
      <c r="K280" s="154">
        <f t="shared" si="80"/>
        <v>206</v>
      </c>
      <c r="L280" s="164">
        <f t="shared" si="81"/>
        <v>0.26164874551971329</v>
      </c>
      <c r="M280" s="181">
        <v>259</v>
      </c>
      <c r="N280" s="63">
        <v>0</v>
      </c>
      <c r="O280" s="64">
        <f t="shared" si="67"/>
        <v>206</v>
      </c>
      <c r="P280" s="17">
        <f t="shared" si="75"/>
        <v>0.20463320463320464</v>
      </c>
      <c r="Q280" s="59">
        <v>279</v>
      </c>
      <c r="R280" s="60">
        <v>0</v>
      </c>
      <c r="S280" s="61">
        <f t="shared" si="68"/>
        <v>206</v>
      </c>
      <c r="T280" s="15">
        <f t="shared" si="76"/>
        <v>0.26164874551971329</v>
      </c>
      <c r="U280" s="181">
        <v>266</v>
      </c>
      <c r="V280" s="269">
        <f t="shared" si="77"/>
        <v>239.4</v>
      </c>
      <c r="W280" s="178">
        <v>9</v>
      </c>
      <c r="X280" s="64">
        <f t="shared" si="72"/>
        <v>197</v>
      </c>
      <c r="Y280" s="17">
        <f t="shared" si="69"/>
        <v>0.17710944026733502</v>
      </c>
      <c r="Z280" s="181">
        <v>266</v>
      </c>
      <c r="AA280" s="269">
        <f t="shared" si="78"/>
        <v>239.4</v>
      </c>
      <c r="AB280" s="178">
        <v>9</v>
      </c>
      <c r="AC280" s="61">
        <f t="shared" si="73"/>
        <v>197</v>
      </c>
      <c r="AD280" s="15">
        <f t="shared" si="70"/>
        <v>0.17710944026733502</v>
      </c>
      <c r="AE280" s="181">
        <v>266</v>
      </c>
      <c r="AF280" s="269">
        <f t="shared" si="79"/>
        <v>239.4</v>
      </c>
      <c r="AG280" s="178">
        <v>9</v>
      </c>
      <c r="AH280" s="64">
        <f t="shared" si="74"/>
        <v>197</v>
      </c>
      <c r="AI280" s="17">
        <f t="shared" si="71"/>
        <v>0.17710944026733502</v>
      </c>
    </row>
    <row r="281" spans="1:35" s="5" customFormat="1" ht="12.75" customHeight="1">
      <c r="A281" s="209" t="s">
        <v>50</v>
      </c>
      <c r="B281" s="137" t="s">
        <v>76</v>
      </c>
      <c r="C281" s="307"/>
      <c r="D281" s="139">
        <v>0.3</v>
      </c>
      <c r="E281" s="140" t="s">
        <v>282</v>
      </c>
      <c r="F281" s="154">
        <v>461</v>
      </c>
      <c r="G281" s="119">
        <v>419</v>
      </c>
      <c r="H281" s="110">
        <v>399</v>
      </c>
      <c r="I281" s="110">
        <v>324</v>
      </c>
      <c r="J281" s="110">
        <v>4</v>
      </c>
      <c r="K281" s="154">
        <f t="shared" si="80"/>
        <v>320</v>
      </c>
      <c r="L281" s="164">
        <f t="shared" si="81"/>
        <v>0.23627684964200477</v>
      </c>
      <c r="M281" s="181">
        <v>399</v>
      </c>
      <c r="N281" s="63">
        <v>0</v>
      </c>
      <c r="O281" s="64">
        <f t="shared" si="67"/>
        <v>320</v>
      </c>
      <c r="P281" s="17">
        <f t="shared" si="75"/>
        <v>0.19799498746867167</v>
      </c>
      <c r="Q281" s="181">
        <v>399</v>
      </c>
      <c r="R281" s="60">
        <v>0</v>
      </c>
      <c r="S281" s="61">
        <f t="shared" si="68"/>
        <v>320</v>
      </c>
      <c r="T281" s="15">
        <f t="shared" si="76"/>
        <v>0.19799498746867167</v>
      </c>
      <c r="U281" s="181">
        <v>410</v>
      </c>
      <c r="V281" s="269">
        <f t="shared" si="77"/>
        <v>369</v>
      </c>
      <c r="W281" s="178">
        <v>15</v>
      </c>
      <c r="X281" s="64">
        <f t="shared" si="72"/>
        <v>305</v>
      </c>
      <c r="Y281" s="17">
        <f t="shared" si="69"/>
        <v>0.17344173441734417</v>
      </c>
      <c r="Z281" s="181">
        <v>410</v>
      </c>
      <c r="AA281" s="269">
        <f t="shared" si="78"/>
        <v>369</v>
      </c>
      <c r="AB281" s="178">
        <v>15</v>
      </c>
      <c r="AC281" s="61">
        <f t="shared" si="73"/>
        <v>305</v>
      </c>
      <c r="AD281" s="15">
        <f t="shared" si="70"/>
        <v>0.17344173441734417</v>
      </c>
      <c r="AE281" s="181">
        <v>410</v>
      </c>
      <c r="AF281" s="269">
        <f t="shared" si="79"/>
        <v>369</v>
      </c>
      <c r="AG281" s="178">
        <v>15</v>
      </c>
      <c r="AH281" s="64">
        <f t="shared" si="74"/>
        <v>305</v>
      </c>
      <c r="AI281" s="17">
        <f t="shared" si="71"/>
        <v>0.17344173441734417</v>
      </c>
    </row>
    <row r="282" spans="1:35" s="5" customFormat="1" ht="12" customHeight="1">
      <c r="A282" s="209" t="s">
        <v>354</v>
      </c>
      <c r="B282" s="137" t="s">
        <v>76</v>
      </c>
      <c r="C282" s="307"/>
      <c r="D282" s="139">
        <v>0.3</v>
      </c>
      <c r="E282" s="140" t="s">
        <v>282</v>
      </c>
      <c r="F282" s="154">
        <v>428</v>
      </c>
      <c r="G282" s="119">
        <v>389</v>
      </c>
      <c r="H282" s="110">
        <v>379</v>
      </c>
      <c r="I282" s="110">
        <v>308</v>
      </c>
      <c r="J282" s="110">
        <v>4</v>
      </c>
      <c r="K282" s="154">
        <f t="shared" si="80"/>
        <v>304</v>
      </c>
      <c r="L282" s="164">
        <f t="shared" si="81"/>
        <v>0.21850899742930591</v>
      </c>
      <c r="M282" s="181">
        <v>349</v>
      </c>
      <c r="N282" s="178">
        <v>23</v>
      </c>
      <c r="O282" s="64">
        <f t="shared" si="67"/>
        <v>281</v>
      </c>
      <c r="P282" s="17">
        <f t="shared" si="75"/>
        <v>0.19484240687679083</v>
      </c>
      <c r="Q282" s="181">
        <v>349</v>
      </c>
      <c r="R282" s="178">
        <v>23</v>
      </c>
      <c r="S282" s="61">
        <f t="shared" si="68"/>
        <v>281</v>
      </c>
      <c r="T282" s="15">
        <f t="shared" si="76"/>
        <v>0.19484240687679083</v>
      </c>
      <c r="U282" s="181">
        <v>377</v>
      </c>
      <c r="V282" s="269">
        <f t="shared" si="77"/>
        <v>339.3</v>
      </c>
      <c r="W282" s="178">
        <v>24</v>
      </c>
      <c r="X282" s="64">
        <f t="shared" si="72"/>
        <v>280</v>
      </c>
      <c r="Y282" s="17">
        <f t="shared" si="69"/>
        <v>0.17477158856469205</v>
      </c>
      <c r="Z282" s="181">
        <v>377</v>
      </c>
      <c r="AA282" s="269">
        <f t="shared" si="78"/>
        <v>339.3</v>
      </c>
      <c r="AB282" s="178">
        <v>24</v>
      </c>
      <c r="AC282" s="61">
        <f t="shared" si="73"/>
        <v>280</v>
      </c>
      <c r="AD282" s="15">
        <f t="shared" si="70"/>
        <v>0.17477158856469205</v>
      </c>
      <c r="AE282" s="181">
        <v>377</v>
      </c>
      <c r="AF282" s="269">
        <f t="shared" si="79"/>
        <v>339.3</v>
      </c>
      <c r="AG282" s="178">
        <v>24</v>
      </c>
      <c r="AH282" s="64">
        <f t="shared" si="74"/>
        <v>280</v>
      </c>
      <c r="AI282" s="17">
        <f t="shared" si="71"/>
        <v>0.17477158856469205</v>
      </c>
    </row>
    <row r="283" spans="1:35" s="5" customFormat="1" ht="12" customHeight="1">
      <c r="A283" s="209" t="s">
        <v>578</v>
      </c>
      <c r="B283" s="137" t="s">
        <v>76</v>
      </c>
      <c r="C283" s="308" t="s">
        <v>5</v>
      </c>
      <c r="D283" s="139">
        <v>0.3</v>
      </c>
      <c r="E283" s="140" t="s">
        <v>580</v>
      </c>
      <c r="F283" s="154">
        <v>483</v>
      </c>
      <c r="G283" s="119">
        <v>439</v>
      </c>
      <c r="H283" s="110">
        <v>399</v>
      </c>
      <c r="I283" s="110">
        <v>324</v>
      </c>
      <c r="J283" s="110">
        <v>0</v>
      </c>
      <c r="K283" s="154">
        <f t="shared" si="80"/>
        <v>324</v>
      </c>
      <c r="L283" s="164">
        <f t="shared" si="81"/>
        <v>0.26195899772209569</v>
      </c>
      <c r="M283" s="62">
        <v>439</v>
      </c>
      <c r="N283" s="63">
        <v>0</v>
      </c>
      <c r="O283" s="64">
        <f t="shared" si="67"/>
        <v>324</v>
      </c>
      <c r="P283" s="17">
        <f t="shared" si="75"/>
        <v>0.26195899772209569</v>
      </c>
      <c r="Q283" s="59">
        <v>439</v>
      </c>
      <c r="R283" s="60">
        <v>0</v>
      </c>
      <c r="S283" s="61">
        <f t="shared" si="68"/>
        <v>324</v>
      </c>
      <c r="T283" s="15">
        <f t="shared" si="76"/>
        <v>0.26195899772209569</v>
      </c>
      <c r="U283" s="62">
        <v>439</v>
      </c>
      <c r="V283" s="275">
        <f t="shared" si="77"/>
        <v>395.1</v>
      </c>
      <c r="W283" s="63">
        <v>0</v>
      </c>
      <c r="X283" s="64">
        <f t="shared" si="72"/>
        <v>324</v>
      </c>
      <c r="Y283" s="17">
        <f t="shared" si="69"/>
        <v>0.17995444191343968</v>
      </c>
      <c r="Z283" s="59">
        <v>439</v>
      </c>
      <c r="AA283" s="256">
        <f t="shared" si="78"/>
        <v>395.1</v>
      </c>
      <c r="AB283" s="60">
        <v>0</v>
      </c>
      <c r="AC283" s="61">
        <f t="shared" si="73"/>
        <v>324</v>
      </c>
      <c r="AD283" s="15">
        <f t="shared" si="70"/>
        <v>0.17995444191343968</v>
      </c>
      <c r="AE283" s="62">
        <v>439</v>
      </c>
      <c r="AF283" s="275">
        <f t="shared" si="79"/>
        <v>395.1</v>
      </c>
      <c r="AG283" s="63">
        <v>0</v>
      </c>
      <c r="AH283" s="64">
        <f t="shared" si="74"/>
        <v>324</v>
      </c>
      <c r="AI283" s="17">
        <f t="shared" si="71"/>
        <v>0.17995444191343968</v>
      </c>
    </row>
    <row r="284" spans="1:35" s="5" customFormat="1" ht="12" customHeight="1">
      <c r="A284" s="209" t="s">
        <v>579</v>
      </c>
      <c r="B284" s="137" t="s">
        <v>76</v>
      </c>
      <c r="C284" s="308" t="s">
        <v>5</v>
      </c>
      <c r="D284" s="139">
        <v>0.3</v>
      </c>
      <c r="E284" s="140" t="s">
        <v>580</v>
      </c>
      <c r="F284" s="154">
        <v>428</v>
      </c>
      <c r="G284" s="119">
        <v>389</v>
      </c>
      <c r="H284" s="110">
        <v>349</v>
      </c>
      <c r="I284" s="110">
        <v>283</v>
      </c>
      <c r="J284" s="110">
        <v>0</v>
      </c>
      <c r="K284" s="154">
        <f t="shared" si="80"/>
        <v>283</v>
      </c>
      <c r="L284" s="164">
        <f t="shared" si="81"/>
        <v>0.27249357326478146</v>
      </c>
      <c r="M284" s="62">
        <v>389</v>
      </c>
      <c r="N284" s="63">
        <v>0</v>
      </c>
      <c r="O284" s="64">
        <f t="shared" si="67"/>
        <v>283</v>
      </c>
      <c r="P284" s="17">
        <f t="shared" si="75"/>
        <v>0.27249357326478146</v>
      </c>
      <c r="Q284" s="59">
        <v>389</v>
      </c>
      <c r="R284" s="60">
        <v>0</v>
      </c>
      <c r="S284" s="61">
        <f t="shared" si="68"/>
        <v>283</v>
      </c>
      <c r="T284" s="15">
        <f t="shared" si="76"/>
        <v>0.27249357326478146</v>
      </c>
      <c r="U284" s="62">
        <v>389</v>
      </c>
      <c r="V284" s="275">
        <f t="shared" si="77"/>
        <v>350.1</v>
      </c>
      <c r="W284" s="63">
        <v>0</v>
      </c>
      <c r="X284" s="64">
        <f t="shared" si="72"/>
        <v>283</v>
      </c>
      <c r="Y284" s="17">
        <f t="shared" si="69"/>
        <v>0.19165952584975726</v>
      </c>
      <c r="Z284" s="59">
        <v>389</v>
      </c>
      <c r="AA284" s="256">
        <f t="shared" si="78"/>
        <v>350.1</v>
      </c>
      <c r="AB284" s="60">
        <v>0</v>
      </c>
      <c r="AC284" s="61">
        <f t="shared" si="73"/>
        <v>283</v>
      </c>
      <c r="AD284" s="15">
        <f t="shared" si="70"/>
        <v>0.19165952584975726</v>
      </c>
      <c r="AE284" s="62">
        <v>389</v>
      </c>
      <c r="AF284" s="275">
        <f t="shared" si="79"/>
        <v>350.1</v>
      </c>
      <c r="AG284" s="63">
        <v>0</v>
      </c>
      <c r="AH284" s="64">
        <f t="shared" si="74"/>
        <v>283</v>
      </c>
      <c r="AI284" s="17">
        <f t="shared" si="71"/>
        <v>0.19165952584975726</v>
      </c>
    </row>
    <row r="285" spans="1:35" s="5" customFormat="1" ht="12.75" customHeight="1">
      <c r="A285" s="209" t="s">
        <v>26</v>
      </c>
      <c r="B285" s="137" t="s">
        <v>76</v>
      </c>
      <c r="C285" s="319"/>
      <c r="D285" s="139">
        <v>0.3</v>
      </c>
      <c r="E285" s="140" t="s">
        <v>283</v>
      </c>
      <c r="F285" s="154">
        <v>549</v>
      </c>
      <c r="G285" s="119">
        <v>499</v>
      </c>
      <c r="H285" s="110">
        <v>449</v>
      </c>
      <c r="I285" s="110">
        <v>366</v>
      </c>
      <c r="J285" s="110">
        <v>5</v>
      </c>
      <c r="K285" s="154">
        <f t="shared" si="80"/>
        <v>361</v>
      </c>
      <c r="L285" s="164">
        <f t="shared" si="81"/>
        <v>0.27655310621242485</v>
      </c>
      <c r="M285" s="62">
        <v>499</v>
      </c>
      <c r="N285" s="63">
        <v>0</v>
      </c>
      <c r="O285" s="64">
        <f t="shared" si="67"/>
        <v>361</v>
      </c>
      <c r="P285" s="17">
        <f t="shared" si="75"/>
        <v>0.27655310621242485</v>
      </c>
      <c r="Q285" s="59">
        <v>499</v>
      </c>
      <c r="R285" s="60">
        <v>0</v>
      </c>
      <c r="S285" s="61">
        <f t="shared" si="68"/>
        <v>361</v>
      </c>
      <c r="T285" s="15">
        <f t="shared" si="76"/>
        <v>0.27655310621242485</v>
      </c>
      <c r="U285" s="62">
        <v>499</v>
      </c>
      <c r="V285" s="275">
        <f t="shared" si="77"/>
        <v>449.1</v>
      </c>
      <c r="W285" s="63">
        <v>0</v>
      </c>
      <c r="X285" s="64">
        <f t="shared" si="72"/>
        <v>361</v>
      </c>
      <c r="Y285" s="17">
        <f t="shared" si="69"/>
        <v>0.19617011801380543</v>
      </c>
      <c r="Z285" s="59">
        <v>499</v>
      </c>
      <c r="AA285" s="256">
        <f t="shared" si="78"/>
        <v>449.1</v>
      </c>
      <c r="AB285" s="60">
        <v>0</v>
      </c>
      <c r="AC285" s="61">
        <f t="shared" si="73"/>
        <v>361</v>
      </c>
      <c r="AD285" s="15">
        <f t="shared" si="70"/>
        <v>0.19617011801380543</v>
      </c>
      <c r="AE285" s="62">
        <v>499</v>
      </c>
      <c r="AF285" s="275">
        <f t="shared" si="79"/>
        <v>449.1</v>
      </c>
      <c r="AG285" s="63">
        <v>0</v>
      </c>
      <c r="AH285" s="64">
        <f t="shared" si="74"/>
        <v>361</v>
      </c>
      <c r="AI285" s="17">
        <f t="shared" si="71"/>
        <v>0.19617011801380543</v>
      </c>
    </row>
    <row r="286" spans="1:35" s="5" customFormat="1" ht="12.75" customHeight="1">
      <c r="A286" s="209" t="s">
        <v>355</v>
      </c>
      <c r="B286" s="137" t="s">
        <v>76</v>
      </c>
      <c r="C286" s="319"/>
      <c r="D286" s="139">
        <v>0.3</v>
      </c>
      <c r="E286" s="140" t="s">
        <v>283</v>
      </c>
      <c r="F286" s="154">
        <v>527</v>
      </c>
      <c r="G286" s="118">
        <v>479</v>
      </c>
      <c r="H286" s="110">
        <v>429</v>
      </c>
      <c r="I286" s="110">
        <v>350</v>
      </c>
      <c r="J286" s="110">
        <v>4</v>
      </c>
      <c r="K286" s="154">
        <f t="shared" si="80"/>
        <v>346</v>
      </c>
      <c r="L286" s="164">
        <f t="shared" si="81"/>
        <v>0.27766179540709812</v>
      </c>
      <c r="M286" s="62">
        <v>479</v>
      </c>
      <c r="N286" s="63">
        <v>0</v>
      </c>
      <c r="O286" s="64">
        <f t="shared" si="67"/>
        <v>346</v>
      </c>
      <c r="P286" s="17">
        <f t="shared" si="75"/>
        <v>0.27766179540709812</v>
      </c>
      <c r="Q286" s="59">
        <v>479</v>
      </c>
      <c r="R286" s="60">
        <v>0</v>
      </c>
      <c r="S286" s="61">
        <f t="shared" si="68"/>
        <v>346</v>
      </c>
      <c r="T286" s="15">
        <f t="shared" si="76"/>
        <v>0.27766179540709812</v>
      </c>
      <c r="U286" s="62">
        <v>479</v>
      </c>
      <c r="V286" s="275">
        <f t="shared" si="77"/>
        <v>431.1</v>
      </c>
      <c r="W286" s="63">
        <v>0</v>
      </c>
      <c r="X286" s="64">
        <f t="shared" si="72"/>
        <v>346</v>
      </c>
      <c r="Y286" s="17">
        <f t="shared" si="69"/>
        <v>0.19740199489677573</v>
      </c>
      <c r="Z286" s="59">
        <v>479</v>
      </c>
      <c r="AA286" s="256">
        <f t="shared" si="78"/>
        <v>431.1</v>
      </c>
      <c r="AB286" s="60">
        <v>0</v>
      </c>
      <c r="AC286" s="61">
        <f t="shared" si="73"/>
        <v>346</v>
      </c>
      <c r="AD286" s="15">
        <f t="shared" si="70"/>
        <v>0.19740199489677573</v>
      </c>
      <c r="AE286" s="62">
        <v>479</v>
      </c>
      <c r="AF286" s="275">
        <f t="shared" si="79"/>
        <v>431.1</v>
      </c>
      <c r="AG286" s="63">
        <v>0</v>
      </c>
      <c r="AH286" s="64">
        <f t="shared" si="74"/>
        <v>346</v>
      </c>
      <c r="AI286" s="17">
        <f t="shared" si="71"/>
        <v>0.19740199489677573</v>
      </c>
    </row>
    <row r="287" spans="1:35" s="5" customFormat="1" ht="12.75" customHeight="1">
      <c r="A287" s="209" t="s">
        <v>581</v>
      </c>
      <c r="B287" s="137" t="s">
        <v>76</v>
      </c>
      <c r="C287" s="308" t="s">
        <v>5</v>
      </c>
      <c r="D287" s="139">
        <v>0.3</v>
      </c>
      <c r="E287" s="140" t="s">
        <v>583</v>
      </c>
      <c r="F287" s="154">
        <v>560</v>
      </c>
      <c r="G287" s="119">
        <v>509</v>
      </c>
      <c r="H287" s="110">
        <v>449</v>
      </c>
      <c r="I287" s="110">
        <v>366</v>
      </c>
      <c r="J287" s="110">
        <v>0</v>
      </c>
      <c r="K287" s="154">
        <f t="shared" si="80"/>
        <v>366</v>
      </c>
      <c r="L287" s="164">
        <f t="shared" si="81"/>
        <v>0.28094302554027506</v>
      </c>
      <c r="M287" s="181">
        <v>449</v>
      </c>
      <c r="N287" s="63">
        <v>0</v>
      </c>
      <c r="O287" s="64">
        <f t="shared" si="67"/>
        <v>366</v>
      </c>
      <c r="P287" s="17">
        <f t="shared" si="75"/>
        <v>0.18485523385300667</v>
      </c>
      <c r="Q287" s="181">
        <v>449</v>
      </c>
      <c r="R287" s="60">
        <v>0</v>
      </c>
      <c r="S287" s="61">
        <f t="shared" si="68"/>
        <v>366</v>
      </c>
      <c r="T287" s="15">
        <f t="shared" si="76"/>
        <v>0.18485523385300667</v>
      </c>
      <c r="U287" s="181">
        <v>499</v>
      </c>
      <c r="V287" s="269">
        <f t="shared" si="77"/>
        <v>449.1</v>
      </c>
      <c r="W287" s="63">
        <v>0</v>
      </c>
      <c r="X287" s="64">
        <f t="shared" si="72"/>
        <v>366</v>
      </c>
      <c r="Y287" s="17">
        <f t="shared" si="69"/>
        <v>0.18503674014696062</v>
      </c>
      <c r="Z287" s="181">
        <v>499</v>
      </c>
      <c r="AA287" s="269">
        <f t="shared" si="78"/>
        <v>449.1</v>
      </c>
      <c r="AB287" s="60">
        <v>0</v>
      </c>
      <c r="AC287" s="61">
        <f t="shared" si="73"/>
        <v>366</v>
      </c>
      <c r="AD287" s="15">
        <f t="shared" si="70"/>
        <v>0.18503674014696062</v>
      </c>
      <c r="AE287" s="181">
        <v>499</v>
      </c>
      <c r="AF287" s="269">
        <f t="shared" si="79"/>
        <v>449.1</v>
      </c>
      <c r="AG287" s="63">
        <v>0</v>
      </c>
      <c r="AH287" s="64">
        <f t="shared" si="74"/>
        <v>366</v>
      </c>
      <c r="AI287" s="17">
        <f t="shared" si="71"/>
        <v>0.18503674014696062</v>
      </c>
    </row>
    <row r="288" spans="1:35" s="5" customFormat="1" ht="12.75" customHeight="1">
      <c r="A288" s="209" t="s">
        <v>582</v>
      </c>
      <c r="B288" s="137" t="s">
        <v>76</v>
      </c>
      <c r="C288" s="308" t="s">
        <v>5</v>
      </c>
      <c r="D288" s="139">
        <v>0.3</v>
      </c>
      <c r="E288" s="140" t="s">
        <v>583</v>
      </c>
      <c r="F288" s="154">
        <v>505</v>
      </c>
      <c r="G288" s="119">
        <v>459</v>
      </c>
      <c r="H288" s="110">
        <v>399</v>
      </c>
      <c r="I288" s="110">
        <v>325</v>
      </c>
      <c r="J288" s="110">
        <v>0</v>
      </c>
      <c r="K288" s="154">
        <f t="shared" si="80"/>
        <v>325</v>
      </c>
      <c r="L288" s="164">
        <f t="shared" si="81"/>
        <v>0.29193899782135074</v>
      </c>
      <c r="M288" s="181">
        <v>399</v>
      </c>
      <c r="N288" s="63">
        <v>0</v>
      </c>
      <c r="O288" s="64">
        <f t="shared" si="67"/>
        <v>325</v>
      </c>
      <c r="P288" s="17">
        <f t="shared" si="75"/>
        <v>0.18546365914786966</v>
      </c>
      <c r="Q288" s="181">
        <v>399</v>
      </c>
      <c r="R288" s="60">
        <v>0</v>
      </c>
      <c r="S288" s="61">
        <f t="shared" si="68"/>
        <v>325</v>
      </c>
      <c r="T288" s="15">
        <f t="shared" si="76"/>
        <v>0.18546365914786966</v>
      </c>
      <c r="U288" s="181">
        <v>443</v>
      </c>
      <c r="V288" s="269">
        <f t="shared" si="77"/>
        <v>398.7</v>
      </c>
      <c r="W288" s="63">
        <v>0</v>
      </c>
      <c r="X288" s="64">
        <f t="shared" si="72"/>
        <v>325</v>
      </c>
      <c r="Y288" s="17">
        <f t="shared" si="69"/>
        <v>0.18485076498620515</v>
      </c>
      <c r="Z288" s="181">
        <v>443</v>
      </c>
      <c r="AA288" s="269">
        <f t="shared" si="78"/>
        <v>398.7</v>
      </c>
      <c r="AB288" s="60">
        <v>0</v>
      </c>
      <c r="AC288" s="61">
        <f t="shared" si="73"/>
        <v>325</v>
      </c>
      <c r="AD288" s="15">
        <f t="shared" si="70"/>
        <v>0.18485076498620515</v>
      </c>
      <c r="AE288" s="181">
        <v>443</v>
      </c>
      <c r="AF288" s="269">
        <f t="shared" si="79"/>
        <v>398.7</v>
      </c>
      <c r="AG288" s="63">
        <v>0</v>
      </c>
      <c r="AH288" s="64">
        <f t="shared" si="74"/>
        <v>325</v>
      </c>
      <c r="AI288" s="17">
        <f t="shared" si="71"/>
        <v>0.18485076498620515</v>
      </c>
    </row>
    <row r="289" spans="1:35" s="5" customFormat="1" ht="12.75" customHeight="1">
      <c r="A289" s="209" t="s">
        <v>30</v>
      </c>
      <c r="B289" s="137" t="s">
        <v>76</v>
      </c>
      <c r="C289" s="307"/>
      <c r="D289" s="139">
        <v>0.3</v>
      </c>
      <c r="E289" s="140" t="s">
        <v>284</v>
      </c>
      <c r="F289" s="154">
        <v>736</v>
      </c>
      <c r="G289" s="119">
        <v>669</v>
      </c>
      <c r="H289" s="110">
        <v>569</v>
      </c>
      <c r="I289" s="110">
        <v>448</v>
      </c>
      <c r="J289" s="110">
        <v>0</v>
      </c>
      <c r="K289" s="154">
        <f t="shared" si="80"/>
        <v>448</v>
      </c>
      <c r="L289" s="164">
        <f t="shared" si="81"/>
        <v>0.33034379671150971</v>
      </c>
      <c r="M289" s="62">
        <v>669</v>
      </c>
      <c r="N289" s="63">
        <v>0</v>
      </c>
      <c r="O289" s="64">
        <f t="shared" si="67"/>
        <v>448</v>
      </c>
      <c r="P289" s="17">
        <f t="shared" si="75"/>
        <v>0.33034379671150971</v>
      </c>
      <c r="Q289" s="59">
        <v>669</v>
      </c>
      <c r="R289" s="60">
        <v>0</v>
      </c>
      <c r="S289" s="61">
        <f t="shared" si="68"/>
        <v>448</v>
      </c>
      <c r="T289" s="15">
        <f t="shared" si="76"/>
        <v>0.33034379671150971</v>
      </c>
      <c r="U289" s="62">
        <v>669</v>
      </c>
      <c r="V289" s="275">
        <f t="shared" si="77"/>
        <v>602.1</v>
      </c>
      <c r="W289" s="63">
        <v>0</v>
      </c>
      <c r="X289" s="64">
        <f t="shared" si="72"/>
        <v>448</v>
      </c>
      <c r="Y289" s="17">
        <f t="shared" si="69"/>
        <v>0.2559375519016775</v>
      </c>
      <c r="Z289" s="59">
        <v>669</v>
      </c>
      <c r="AA289" s="256">
        <f t="shared" si="78"/>
        <v>602.1</v>
      </c>
      <c r="AB289" s="60">
        <v>0</v>
      </c>
      <c r="AC289" s="61">
        <f t="shared" si="73"/>
        <v>448</v>
      </c>
      <c r="AD289" s="15">
        <f t="shared" si="70"/>
        <v>0.2559375519016775</v>
      </c>
      <c r="AE289" s="62">
        <v>669</v>
      </c>
      <c r="AF289" s="275">
        <f t="shared" si="79"/>
        <v>602.1</v>
      </c>
      <c r="AG289" s="63">
        <v>0</v>
      </c>
      <c r="AH289" s="64">
        <f t="shared" si="74"/>
        <v>448</v>
      </c>
      <c r="AI289" s="17">
        <f t="shared" si="71"/>
        <v>0.2559375519016775</v>
      </c>
    </row>
    <row r="290" spans="1:35" s="5" customFormat="1" ht="12.75" customHeight="1">
      <c r="A290" s="209" t="s">
        <v>25</v>
      </c>
      <c r="B290" s="137" t="s">
        <v>76</v>
      </c>
      <c r="C290" s="307"/>
      <c r="D290" s="139">
        <v>0.3</v>
      </c>
      <c r="E290" s="140" t="s">
        <v>283</v>
      </c>
      <c r="F290" s="154">
        <v>549</v>
      </c>
      <c r="G290" s="118">
        <v>499</v>
      </c>
      <c r="H290" s="110">
        <v>449</v>
      </c>
      <c r="I290" s="110">
        <v>365</v>
      </c>
      <c r="J290" s="110">
        <v>5</v>
      </c>
      <c r="K290" s="154">
        <f t="shared" si="80"/>
        <v>360</v>
      </c>
      <c r="L290" s="164">
        <f t="shared" si="81"/>
        <v>0.27855711422845691</v>
      </c>
      <c r="M290" s="62">
        <v>499</v>
      </c>
      <c r="N290" s="63">
        <v>0</v>
      </c>
      <c r="O290" s="64">
        <f t="shared" si="67"/>
        <v>360</v>
      </c>
      <c r="P290" s="17">
        <f t="shared" si="75"/>
        <v>0.27855711422845691</v>
      </c>
      <c r="Q290" s="59">
        <v>499</v>
      </c>
      <c r="R290" s="60">
        <v>0</v>
      </c>
      <c r="S290" s="61">
        <f t="shared" si="68"/>
        <v>360</v>
      </c>
      <c r="T290" s="15">
        <f t="shared" si="76"/>
        <v>0.27855711422845691</v>
      </c>
      <c r="U290" s="62">
        <v>499</v>
      </c>
      <c r="V290" s="275">
        <f t="shared" si="77"/>
        <v>449.1</v>
      </c>
      <c r="W290" s="63">
        <v>0</v>
      </c>
      <c r="X290" s="64">
        <f t="shared" si="72"/>
        <v>360</v>
      </c>
      <c r="Y290" s="17">
        <f t="shared" si="69"/>
        <v>0.19839679358717438</v>
      </c>
      <c r="Z290" s="59">
        <v>499</v>
      </c>
      <c r="AA290" s="256">
        <f t="shared" si="78"/>
        <v>449.1</v>
      </c>
      <c r="AB290" s="60">
        <v>0</v>
      </c>
      <c r="AC290" s="61">
        <f t="shared" si="73"/>
        <v>360</v>
      </c>
      <c r="AD290" s="15">
        <f t="shared" si="70"/>
        <v>0.19839679358717438</v>
      </c>
      <c r="AE290" s="62">
        <v>499</v>
      </c>
      <c r="AF290" s="275">
        <f t="shared" si="79"/>
        <v>449.1</v>
      </c>
      <c r="AG290" s="63">
        <v>0</v>
      </c>
      <c r="AH290" s="64">
        <f t="shared" si="74"/>
        <v>360</v>
      </c>
      <c r="AI290" s="17">
        <f t="shared" si="71"/>
        <v>0.19839679358717438</v>
      </c>
    </row>
    <row r="291" spans="1:35" s="5" customFormat="1" ht="12.75" customHeight="1">
      <c r="A291" s="209" t="s">
        <v>584</v>
      </c>
      <c r="B291" s="137" t="s">
        <v>76</v>
      </c>
      <c r="C291" s="308" t="s">
        <v>5</v>
      </c>
      <c r="D291" s="139">
        <v>0.3</v>
      </c>
      <c r="E291" s="140" t="s">
        <v>590</v>
      </c>
      <c r="F291" s="154">
        <v>824</v>
      </c>
      <c r="G291" s="118">
        <v>749</v>
      </c>
      <c r="H291" s="110">
        <v>649</v>
      </c>
      <c r="I291" s="110">
        <v>511</v>
      </c>
      <c r="J291" s="110">
        <v>0</v>
      </c>
      <c r="K291" s="154">
        <f t="shared" si="80"/>
        <v>511</v>
      </c>
      <c r="L291" s="164">
        <f t="shared" si="81"/>
        <v>0.31775700934579437</v>
      </c>
      <c r="M291" s="62">
        <v>749</v>
      </c>
      <c r="N291" s="63">
        <v>0</v>
      </c>
      <c r="O291" s="64">
        <f t="shared" si="67"/>
        <v>511</v>
      </c>
      <c r="P291" s="17">
        <f t="shared" si="75"/>
        <v>0.31775700934579437</v>
      </c>
      <c r="Q291" s="59">
        <v>749</v>
      </c>
      <c r="R291" s="60">
        <v>0</v>
      </c>
      <c r="S291" s="61">
        <f t="shared" si="68"/>
        <v>511</v>
      </c>
      <c r="T291" s="15">
        <f t="shared" si="76"/>
        <v>0.31775700934579437</v>
      </c>
      <c r="U291" s="181">
        <v>721</v>
      </c>
      <c r="V291" s="269">
        <f t="shared" si="77"/>
        <v>648.9</v>
      </c>
      <c r="W291" s="63">
        <v>0</v>
      </c>
      <c r="X291" s="64">
        <f t="shared" si="72"/>
        <v>511</v>
      </c>
      <c r="Y291" s="17">
        <f t="shared" si="69"/>
        <v>0.21251348435814452</v>
      </c>
      <c r="Z291" s="181">
        <v>721</v>
      </c>
      <c r="AA291" s="269">
        <f t="shared" si="78"/>
        <v>648.9</v>
      </c>
      <c r="AB291" s="60">
        <v>0</v>
      </c>
      <c r="AC291" s="61">
        <f t="shared" si="73"/>
        <v>511</v>
      </c>
      <c r="AD291" s="15">
        <f t="shared" si="70"/>
        <v>0.21251348435814452</v>
      </c>
      <c r="AE291" s="181">
        <v>721</v>
      </c>
      <c r="AF291" s="269">
        <f t="shared" si="79"/>
        <v>648.9</v>
      </c>
      <c r="AG291" s="63">
        <v>0</v>
      </c>
      <c r="AH291" s="64">
        <f t="shared" si="74"/>
        <v>511</v>
      </c>
      <c r="AI291" s="17">
        <f t="shared" si="71"/>
        <v>0.21251348435814452</v>
      </c>
    </row>
    <row r="292" spans="1:35" s="5" customFormat="1" ht="12.75" customHeight="1">
      <c r="A292" s="207" t="s">
        <v>585</v>
      </c>
      <c r="B292" s="137" t="s">
        <v>76</v>
      </c>
      <c r="C292" s="308" t="s">
        <v>5</v>
      </c>
      <c r="D292" s="139">
        <v>0.3</v>
      </c>
      <c r="E292" s="140" t="s">
        <v>590</v>
      </c>
      <c r="F292" s="156">
        <v>769</v>
      </c>
      <c r="G292" s="119">
        <v>699</v>
      </c>
      <c r="H292" s="112">
        <v>599</v>
      </c>
      <c r="I292" s="112">
        <v>472</v>
      </c>
      <c r="J292" s="112">
        <v>0</v>
      </c>
      <c r="K292" s="156">
        <f t="shared" si="80"/>
        <v>472</v>
      </c>
      <c r="L292" s="166">
        <f t="shared" si="81"/>
        <v>0.32474964234620884</v>
      </c>
      <c r="M292" s="88">
        <v>699</v>
      </c>
      <c r="N292" s="89">
        <v>0</v>
      </c>
      <c r="O292" s="91">
        <f t="shared" si="67"/>
        <v>472</v>
      </c>
      <c r="P292" s="19">
        <f t="shared" si="75"/>
        <v>0.32474964234620884</v>
      </c>
      <c r="Q292" s="86">
        <v>699</v>
      </c>
      <c r="R292" s="87">
        <v>0</v>
      </c>
      <c r="S292" s="90">
        <f t="shared" si="68"/>
        <v>472</v>
      </c>
      <c r="T292" s="14">
        <f t="shared" si="76"/>
        <v>0.32474964234620884</v>
      </c>
      <c r="U292" s="182">
        <v>666</v>
      </c>
      <c r="V292" s="274">
        <f t="shared" si="77"/>
        <v>599.4</v>
      </c>
      <c r="W292" s="89">
        <v>0</v>
      </c>
      <c r="X292" s="91">
        <f t="shared" si="72"/>
        <v>472</v>
      </c>
      <c r="Y292" s="19">
        <f t="shared" si="69"/>
        <v>0.21254587921254586</v>
      </c>
      <c r="Z292" s="182">
        <v>666</v>
      </c>
      <c r="AA292" s="274">
        <f t="shared" si="78"/>
        <v>599.4</v>
      </c>
      <c r="AB292" s="87">
        <v>0</v>
      </c>
      <c r="AC292" s="90">
        <f t="shared" si="73"/>
        <v>472</v>
      </c>
      <c r="AD292" s="14">
        <f t="shared" si="70"/>
        <v>0.21254587921254586</v>
      </c>
      <c r="AE292" s="182">
        <v>666</v>
      </c>
      <c r="AF292" s="274">
        <f t="shared" si="79"/>
        <v>599.4</v>
      </c>
      <c r="AG292" s="89">
        <v>0</v>
      </c>
      <c r="AH292" s="91">
        <f t="shared" si="74"/>
        <v>472</v>
      </c>
      <c r="AI292" s="19">
        <f t="shared" si="71"/>
        <v>0.21254587921254586</v>
      </c>
    </row>
    <row r="293" spans="1:35" s="5" customFormat="1" ht="12.75" customHeight="1">
      <c r="A293" s="209" t="s">
        <v>586</v>
      </c>
      <c r="B293" s="137" t="s">
        <v>76</v>
      </c>
      <c r="C293" s="292" t="s">
        <v>5</v>
      </c>
      <c r="D293" s="139">
        <v>0.3</v>
      </c>
      <c r="E293" s="140" t="s">
        <v>591</v>
      </c>
      <c r="F293" s="154">
        <v>637</v>
      </c>
      <c r="G293" s="118">
        <v>579</v>
      </c>
      <c r="H293" s="110">
        <v>519</v>
      </c>
      <c r="I293" s="110">
        <v>409</v>
      </c>
      <c r="J293" s="110">
        <v>0</v>
      </c>
      <c r="K293" s="154">
        <f t="shared" si="80"/>
        <v>409</v>
      </c>
      <c r="L293" s="164">
        <f t="shared" si="81"/>
        <v>0.29360967184801384</v>
      </c>
      <c r="M293" s="88">
        <v>579</v>
      </c>
      <c r="N293" s="89">
        <v>0</v>
      </c>
      <c r="O293" s="91">
        <f t="shared" si="67"/>
        <v>409</v>
      </c>
      <c r="P293" s="19">
        <f t="shared" si="75"/>
        <v>0.29360967184801384</v>
      </c>
      <c r="Q293" s="86">
        <v>579</v>
      </c>
      <c r="R293" s="87">
        <v>0</v>
      </c>
      <c r="S293" s="90">
        <f t="shared" si="68"/>
        <v>409</v>
      </c>
      <c r="T293" s="14">
        <f t="shared" si="76"/>
        <v>0.29360967184801384</v>
      </c>
      <c r="U293" s="182">
        <v>577</v>
      </c>
      <c r="V293" s="274">
        <f t="shared" si="77"/>
        <v>519.29999999999995</v>
      </c>
      <c r="W293" s="89">
        <v>0</v>
      </c>
      <c r="X293" s="91">
        <f t="shared" si="72"/>
        <v>409</v>
      </c>
      <c r="Y293" s="19">
        <f t="shared" si="69"/>
        <v>0.21240130945503555</v>
      </c>
      <c r="Z293" s="182">
        <v>577</v>
      </c>
      <c r="AA293" s="274">
        <f t="shared" si="78"/>
        <v>519.29999999999995</v>
      </c>
      <c r="AB293" s="87">
        <v>0</v>
      </c>
      <c r="AC293" s="90">
        <f t="shared" si="73"/>
        <v>409</v>
      </c>
      <c r="AD293" s="14">
        <f t="shared" si="70"/>
        <v>0.21240130945503555</v>
      </c>
      <c r="AE293" s="182">
        <v>577</v>
      </c>
      <c r="AF293" s="274">
        <f t="shared" si="79"/>
        <v>519.29999999999995</v>
      </c>
      <c r="AG293" s="89">
        <v>0</v>
      </c>
      <c r="AH293" s="91">
        <f t="shared" si="74"/>
        <v>409</v>
      </c>
      <c r="AI293" s="19">
        <f t="shared" si="71"/>
        <v>0.21240130945503555</v>
      </c>
    </row>
    <row r="294" spans="1:35" s="5" customFormat="1" ht="12.75" customHeight="1">
      <c r="A294" s="207" t="s">
        <v>587</v>
      </c>
      <c r="B294" s="137" t="s">
        <v>76</v>
      </c>
      <c r="C294" s="308" t="s">
        <v>5</v>
      </c>
      <c r="D294" s="139">
        <v>0.3</v>
      </c>
      <c r="E294" s="297" t="s">
        <v>591</v>
      </c>
      <c r="F294" s="156">
        <v>582</v>
      </c>
      <c r="G294" s="119">
        <v>529</v>
      </c>
      <c r="H294" s="112">
        <v>469</v>
      </c>
      <c r="I294" s="112">
        <v>369</v>
      </c>
      <c r="J294" s="112">
        <v>0</v>
      </c>
      <c r="K294" s="156">
        <f t="shared" si="80"/>
        <v>369</v>
      </c>
      <c r="L294" s="166">
        <f t="shared" si="81"/>
        <v>0.30245746691871456</v>
      </c>
      <c r="M294" s="88">
        <v>529</v>
      </c>
      <c r="N294" s="89">
        <v>0</v>
      </c>
      <c r="O294" s="91">
        <f t="shared" si="67"/>
        <v>369</v>
      </c>
      <c r="P294" s="19">
        <f t="shared" si="75"/>
        <v>0.30245746691871456</v>
      </c>
      <c r="Q294" s="86">
        <v>529</v>
      </c>
      <c r="R294" s="87">
        <v>0</v>
      </c>
      <c r="S294" s="90">
        <f t="shared" si="68"/>
        <v>369</v>
      </c>
      <c r="T294" s="14">
        <f t="shared" si="76"/>
        <v>0.30245746691871456</v>
      </c>
      <c r="U294" s="182">
        <v>521</v>
      </c>
      <c r="V294" s="274">
        <f t="shared" si="77"/>
        <v>468.9</v>
      </c>
      <c r="W294" s="89">
        <v>0</v>
      </c>
      <c r="X294" s="91">
        <f t="shared" si="72"/>
        <v>369</v>
      </c>
      <c r="Y294" s="19">
        <f t="shared" si="69"/>
        <v>0.21305182341650669</v>
      </c>
      <c r="Z294" s="182">
        <v>521</v>
      </c>
      <c r="AA294" s="274">
        <f t="shared" si="78"/>
        <v>468.9</v>
      </c>
      <c r="AB294" s="87">
        <v>0</v>
      </c>
      <c r="AC294" s="90">
        <f t="shared" si="73"/>
        <v>369</v>
      </c>
      <c r="AD294" s="14">
        <f t="shared" si="70"/>
        <v>0.21305182341650669</v>
      </c>
      <c r="AE294" s="182">
        <v>521</v>
      </c>
      <c r="AF294" s="274">
        <f t="shared" si="79"/>
        <v>468.9</v>
      </c>
      <c r="AG294" s="89">
        <v>0</v>
      </c>
      <c r="AH294" s="91">
        <f t="shared" si="74"/>
        <v>369</v>
      </c>
      <c r="AI294" s="19">
        <f t="shared" si="71"/>
        <v>0.21305182341650669</v>
      </c>
    </row>
    <row r="295" spans="1:35" s="5" customFormat="1" ht="12.75" customHeight="1">
      <c r="A295" s="207" t="s">
        <v>588</v>
      </c>
      <c r="B295" s="137" t="s">
        <v>76</v>
      </c>
      <c r="C295" s="308" t="s">
        <v>5</v>
      </c>
      <c r="D295" s="139">
        <v>0.3</v>
      </c>
      <c r="E295" s="297" t="s">
        <v>592</v>
      </c>
      <c r="F295" s="156">
        <v>714</v>
      </c>
      <c r="G295" s="119">
        <v>649</v>
      </c>
      <c r="H295" s="112">
        <v>599</v>
      </c>
      <c r="I295" s="112">
        <v>471</v>
      </c>
      <c r="J295" s="112">
        <v>0</v>
      </c>
      <c r="K295" s="156">
        <f t="shared" si="80"/>
        <v>471</v>
      </c>
      <c r="L295" s="166">
        <f t="shared" si="81"/>
        <v>0.27426810477657937</v>
      </c>
      <c r="M295" s="88">
        <v>649</v>
      </c>
      <c r="N295" s="89">
        <v>0</v>
      </c>
      <c r="O295" s="91">
        <f t="shared" si="67"/>
        <v>471</v>
      </c>
      <c r="P295" s="19">
        <f t="shared" si="75"/>
        <v>0.27426810477657937</v>
      </c>
      <c r="Q295" s="86">
        <v>649</v>
      </c>
      <c r="R295" s="87">
        <v>0</v>
      </c>
      <c r="S295" s="90">
        <f t="shared" si="68"/>
        <v>471</v>
      </c>
      <c r="T295" s="14">
        <f t="shared" si="76"/>
        <v>0.27426810477657937</v>
      </c>
      <c r="U295" s="182">
        <v>643</v>
      </c>
      <c r="V295" s="274">
        <f t="shared" si="77"/>
        <v>578.70000000000005</v>
      </c>
      <c r="W295" s="177">
        <v>2</v>
      </c>
      <c r="X295" s="91">
        <f t="shared" si="72"/>
        <v>469</v>
      </c>
      <c r="Y295" s="19">
        <f t="shared" si="69"/>
        <v>0.18956281320200455</v>
      </c>
      <c r="Z295" s="182">
        <v>643</v>
      </c>
      <c r="AA295" s="274">
        <f t="shared" si="78"/>
        <v>578.70000000000005</v>
      </c>
      <c r="AB295" s="177">
        <v>2</v>
      </c>
      <c r="AC295" s="90">
        <f t="shared" si="73"/>
        <v>469</v>
      </c>
      <c r="AD295" s="14">
        <f t="shared" si="70"/>
        <v>0.18956281320200455</v>
      </c>
      <c r="AE295" s="182">
        <v>643</v>
      </c>
      <c r="AF295" s="274">
        <f t="shared" si="79"/>
        <v>578.70000000000005</v>
      </c>
      <c r="AG295" s="177">
        <v>2</v>
      </c>
      <c r="AH295" s="91">
        <f t="shared" si="74"/>
        <v>469</v>
      </c>
      <c r="AI295" s="19">
        <f t="shared" si="71"/>
        <v>0.18956281320200455</v>
      </c>
    </row>
    <row r="296" spans="1:35" s="5" customFormat="1" ht="12.75" customHeight="1" thickBot="1">
      <c r="A296" s="215" t="s">
        <v>589</v>
      </c>
      <c r="B296" s="141" t="s">
        <v>76</v>
      </c>
      <c r="C296" s="320" t="s">
        <v>5</v>
      </c>
      <c r="D296" s="142">
        <v>0.3</v>
      </c>
      <c r="E296" s="309" t="s">
        <v>592</v>
      </c>
      <c r="F296" s="159">
        <v>659</v>
      </c>
      <c r="G296" s="230">
        <v>599</v>
      </c>
      <c r="H296" s="116">
        <v>549</v>
      </c>
      <c r="I296" s="116">
        <v>433</v>
      </c>
      <c r="J296" s="116">
        <v>0</v>
      </c>
      <c r="K296" s="159">
        <f t="shared" si="80"/>
        <v>433</v>
      </c>
      <c r="L296" s="175">
        <f t="shared" si="81"/>
        <v>0.27712854757929883</v>
      </c>
      <c r="M296" s="106">
        <v>599</v>
      </c>
      <c r="N296" s="98">
        <v>0</v>
      </c>
      <c r="O296" s="99">
        <f t="shared" si="67"/>
        <v>433</v>
      </c>
      <c r="P296" s="107">
        <f t="shared" si="75"/>
        <v>0.27712854757929883</v>
      </c>
      <c r="Q296" s="104">
        <v>599</v>
      </c>
      <c r="R296" s="96">
        <v>0</v>
      </c>
      <c r="S296" s="97">
        <f t="shared" si="68"/>
        <v>433</v>
      </c>
      <c r="T296" s="105">
        <f t="shared" si="76"/>
        <v>0.27712854757929883</v>
      </c>
      <c r="U296" s="106">
        <v>599</v>
      </c>
      <c r="V296" s="277">
        <f t="shared" si="77"/>
        <v>539.1</v>
      </c>
      <c r="W296" s="98">
        <v>0</v>
      </c>
      <c r="X296" s="99">
        <f t="shared" si="72"/>
        <v>433</v>
      </c>
      <c r="Y296" s="107">
        <f t="shared" si="69"/>
        <v>0.19680949731033207</v>
      </c>
      <c r="Z296" s="104">
        <v>599</v>
      </c>
      <c r="AA296" s="252">
        <f t="shared" si="78"/>
        <v>539.1</v>
      </c>
      <c r="AB296" s="96">
        <v>0</v>
      </c>
      <c r="AC296" s="97">
        <f t="shared" si="73"/>
        <v>433</v>
      </c>
      <c r="AD296" s="105">
        <f t="shared" si="70"/>
        <v>0.19680949731033207</v>
      </c>
      <c r="AE296" s="106">
        <v>599</v>
      </c>
      <c r="AF296" s="277">
        <f t="shared" si="79"/>
        <v>539.1</v>
      </c>
      <c r="AG296" s="98">
        <v>0</v>
      </c>
      <c r="AH296" s="99">
        <f t="shared" si="74"/>
        <v>433</v>
      </c>
      <c r="AI296" s="107">
        <f t="shared" si="71"/>
        <v>0.19680949731033207</v>
      </c>
    </row>
    <row r="297" spans="1:35" s="5" customFormat="1" ht="12.75" customHeight="1">
      <c r="A297" s="207" t="s">
        <v>52</v>
      </c>
      <c r="B297" s="295" t="s">
        <v>90</v>
      </c>
      <c r="C297" s="296"/>
      <c r="D297" s="298">
        <v>0.22</v>
      </c>
      <c r="E297" s="297" t="s">
        <v>83</v>
      </c>
      <c r="F297" s="156">
        <v>307</v>
      </c>
      <c r="G297" s="119">
        <v>279</v>
      </c>
      <c r="H297" s="112">
        <v>0</v>
      </c>
      <c r="I297" s="112">
        <v>206</v>
      </c>
      <c r="J297" s="112">
        <v>0</v>
      </c>
      <c r="K297" s="156">
        <f t="shared" ref="K297:K301" si="82">IFERROR(I297-J297,I297)</f>
        <v>206</v>
      </c>
      <c r="L297" s="166">
        <f t="shared" ref="L297:L301" si="83">IFERROR((G297-K297)/G297, " ")</f>
        <v>0.26164874551971329</v>
      </c>
      <c r="M297" s="182">
        <v>239</v>
      </c>
      <c r="N297" s="177">
        <v>8</v>
      </c>
      <c r="O297" s="91">
        <f t="shared" si="67"/>
        <v>198</v>
      </c>
      <c r="P297" s="19">
        <f t="shared" si="75"/>
        <v>0.17154811715481172</v>
      </c>
      <c r="Q297" s="182">
        <v>239</v>
      </c>
      <c r="R297" s="177">
        <v>28</v>
      </c>
      <c r="S297" s="90">
        <f t="shared" si="68"/>
        <v>178</v>
      </c>
      <c r="T297" s="14">
        <f t="shared" si="76"/>
        <v>0.25523012552301255</v>
      </c>
      <c r="U297" s="182">
        <v>254</v>
      </c>
      <c r="V297" s="274">
        <f t="shared" si="77"/>
        <v>228.6</v>
      </c>
      <c r="W297" s="177">
        <v>17</v>
      </c>
      <c r="X297" s="91">
        <f t="shared" si="72"/>
        <v>189</v>
      </c>
      <c r="Y297" s="19">
        <f t="shared" si="69"/>
        <v>0.17322834645669288</v>
      </c>
      <c r="Z297" s="182">
        <v>254</v>
      </c>
      <c r="AA297" s="274">
        <f t="shared" si="78"/>
        <v>228.6</v>
      </c>
      <c r="AB297" s="177">
        <v>17</v>
      </c>
      <c r="AC297" s="90">
        <f t="shared" si="73"/>
        <v>189</v>
      </c>
      <c r="AD297" s="14">
        <f t="shared" si="70"/>
        <v>0.17322834645669288</v>
      </c>
      <c r="AE297" s="182">
        <v>254</v>
      </c>
      <c r="AF297" s="274">
        <f t="shared" si="79"/>
        <v>228.6</v>
      </c>
      <c r="AG297" s="177">
        <v>17</v>
      </c>
      <c r="AH297" s="91">
        <f t="shared" si="74"/>
        <v>189</v>
      </c>
      <c r="AI297" s="19">
        <f t="shared" si="71"/>
        <v>0.17322834645669288</v>
      </c>
    </row>
    <row r="298" spans="1:35" s="5" customFormat="1" ht="12.75" customHeight="1" thickBot="1">
      <c r="A298" s="268" t="s">
        <v>51</v>
      </c>
      <c r="B298" s="331" t="s">
        <v>90</v>
      </c>
      <c r="C298" s="327"/>
      <c r="D298" s="332">
        <v>0.22</v>
      </c>
      <c r="E298" s="328" t="s">
        <v>83</v>
      </c>
      <c r="F298" s="191">
        <v>285</v>
      </c>
      <c r="G298" s="65">
        <v>259</v>
      </c>
      <c r="H298" s="329">
        <v>0</v>
      </c>
      <c r="I298" s="198">
        <v>191</v>
      </c>
      <c r="J298" s="198">
        <v>0</v>
      </c>
      <c r="K298" s="157">
        <f t="shared" si="82"/>
        <v>191</v>
      </c>
      <c r="L298" s="174">
        <f t="shared" si="83"/>
        <v>0.26254826254826252</v>
      </c>
      <c r="M298" s="199">
        <v>219</v>
      </c>
      <c r="N298" s="200">
        <v>10</v>
      </c>
      <c r="O298" s="184">
        <f t="shared" si="67"/>
        <v>181</v>
      </c>
      <c r="P298" s="185">
        <f t="shared" si="75"/>
        <v>0.17351598173515981</v>
      </c>
      <c r="Q298" s="358">
        <v>219</v>
      </c>
      <c r="R298" s="345">
        <v>28</v>
      </c>
      <c r="S298" s="195">
        <f t="shared" si="68"/>
        <v>163</v>
      </c>
      <c r="T298" s="205">
        <f t="shared" si="76"/>
        <v>0.25570776255707761</v>
      </c>
      <c r="U298" s="199">
        <v>232</v>
      </c>
      <c r="V298" s="344">
        <f t="shared" si="77"/>
        <v>208.8</v>
      </c>
      <c r="W298" s="345">
        <v>19</v>
      </c>
      <c r="X298" s="337">
        <f t="shared" si="72"/>
        <v>172</v>
      </c>
      <c r="Y298" s="338">
        <f t="shared" si="69"/>
        <v>0.17624521072796939</v>
      </c>
      <c r="Z298" s="199">
        <v>232</v>
      </c>
      <c r="AA298" s="344">
        <f t="shared" si="78"/>
        <v>208.8</v>
      </c>
      <c r="AB298" s="345">
        <v>19</v>
      </c>
      <c r="AC298" s="341">
        <f t="shared" si="73"/>
        <v>172</v>
      </c>
      <c r="AD298" s="342">
        <f t="shared" si="70"/>
        <v>0.17624521072796939</v>
      </c>
      <c r="AE298" s="199">
        <v>232</v>
      </c>
      <c r="AF298" s="344">
        <f t="shared" si="79"/>
        <v>208.8</v>
      </c>
      <c r="AG298" s="345">
        <v>19</v>
      </c>
      <c r="AH298" s="337">
        <f t="shared" si="74"/>
        <v>172</v>
      </c>
      <c r="AI298" s="338">
        <f t="shared" si="71"/>
        <v>0.17624521072796939</v>
      </c>
    </row>
    <row r="299" spans="1:35" s="5" customFormat="1" ht="12.75" customHeight="1">
      <c r="A299" s="214" t="s">
        <v>11</v>
      </c>
      <c r="B299" s="315" t="s">
        <v>65</v>
      </c>
      <c r="C299" s="316"/>
      <c r="D299" s="317" t="s">
        <v>303</v>
      </c>
      <c r="E299" s="318" t="s">
        <v>107</v>
      </c>
      <c r="F299" s="153">
        <v>0</v>
      </c>
      <c r="G299" s="118">
        <v>49</v>
      </c>
      <c r="H299" s="114">
        <v>0</v>
      </c>
      <c r="I299" s="114">
        <v>37</v>
      </c>
      <c r="J299" s="114">
        <v>0</v>
      </c>
      <c r="K299" s="153">
        <f t="shared" si="82"/>
        <v>37</v>
      </c>
      <c r="L299" s="167">
        <f t="shared" si="83"/>
        <v>0.24489795918367346</v>
      </c>
      <c r="M299" s="131">
        <v>49</v>
      </c>
      <c r="N299" s="132">
        <v>0</v>
      </c>
      <c r="O299" s="133">
        <f t="shared" si="67"/>
        <v>37</v>
      </c>
      <c r="P299" s="134">
        <f t="shared" si="75"/>
        <v>0.24489795918367346</v>
      </c>
      <c r="Q299" s="128">
        <v>49</v>
      </c>
      <c r="R299" s="129">
        <v>0</v>
      </c>
      <c r="S299" s="130">
        <f t="shared" si="68"/>
        <v>37</v>
      </c>
      <c r="T299" s="204">
        <f t="shared" si="76"/>
        <v>0.24489795918367346</v>
      </c>
      <c r="U299" s="131">
        <v>49</v>
      </c>
      <c r="V299" s="271">
        <f t="shared" si="77"/>
        <v>44.1</v>
      </c>
      <c r="W299" s="132">
        <v>0</v>
      </c>
      <c r="X299" s="133">
        <f t="shared" si="72"/>
        <v>37</v>
      </c>
      <c r="Y299" s="134">
        <f t="shared" si="69"/>
        <v>0.16099773242630389</v>
      </c>
      <c r="Z299" s="128">
        <v>49</v>
      </c>
      <c r="AA299" s="253">
        <f t="shared" si="78"/>
        <v>44.1</v>
      </c>
      <c r="AB299" s="129">
        <v>0</v>
      </c>
      <c r="AC299" s="130">
        <f t="shared" si="73"/>
        <v>37</v>
      </c>
      <c r="AD299" s="204">
        <f t="shared" si="70"/>
        <v>0.16099773242630389</v>
      </c>
      <c r="AE299" s="131">
        <v>49</v>
      </c>
      <c r="AF299" s="271">
        <f t="shared" si="79"/>
        <v>44.1</v>
      </c>
      <c r="AG299" s="132">
        <v>0</v>
      </c>
      <c r="AH299" s="133">
        <f t="shared" si="74"/>
        <v>37</v>
      </c>
      <c r="AI299" s="134">
        <f t="shared" si="71"/>
        <v>0.16099773242630389</v>
      </c>
    </row>
    <row r="300" spans="1:35" s="5" customFormat="1" ht="12.75" customHeight="1">
      <c r="A300" s="209" t="s">
        <v>7</v>
      </c>
      <c r="B300" s="137" t="s">
        <v>65</v>
      </c>
      <c r="C300" s="307"/>
      <c r="D300" s="139" t="s">
        <v>303</v>
      </c>
      <c r="E300" s="140" t="s">
        <v>105</v>
      </c>
      <c r="F300" s="154">
        <v>0</v>
      </c>
      <c r="G300" s="119">
        <v>49</v>
      </c>
      <c r="H300" s="110">
        <v>0</v>
      </c>
      <c r="I300" s="110">
        <v>37</v>
      </c>
      <c r="J300" s="110">
        <v>0</v>
      </c>
      <c r="K300" s="154">
        <f t="shared" si="82"/>
        <v>37</v>
      </c>
      <c r="L300" s="164">
        <f t="shared" si="83"/>
        <v>0.24489795918367346</v>
      </c>
      <c r="M300" s="62">
        <v>49</v>
      </c>
      <c r="N300" s="63">
        <v>0</v>
      </c>
      <c r="O300" s="64">
        <f t="shared" si="67"/>
        <v>37</v>
      </c>
      <c r="P300" s="17">
        <f t="shared" si="75"/>
        <v>0.24489795918367346</v>
      </c>
      <c r="Q300" s="59">
        <v>49</v>
      </c>
      <c r="R300" s="60">
        <v>0</v>
      </c>
      <c r="S300" s="61">
        <f t="shared" si="68"/>
        <v>37</v>
      </c>
      <c r="T300" s="15">
        <f t="shared" si="76"/>
        <v>0.24489795918367346</v>
      </c>
      <c r="U300" s="62">
        <v>49</v>
      </c>
      <c r="V300" s="275">
        <f t="shared" si="77"/>
        <v>44.1</v>
      </c>
      <c r="W300" s="63">
        <v>0</v>
      </c>
      <c r="X300" s="64">
        <f t="shared" si="72"/>
        <v>37</v>
      </c>
      <c r="Y300" s="17">
        <f t="shared" si="69"/>
        <v>0.16099773242630389</v>
      </c>
      <c r="Z300" s="59">
        <v>49</v>
      </c>
      <c r="AA300" s="256">
        <f t="shared" si="78"/>
        <v>44.1</v>
      </c>
      <c r="AB300" s="60">
        <v>0</v>
      </c>
      <c r="AC300" s="61">
        <f t="shared" si="73"/>
        <v>37</v>
      </c>
      <c r="AD300" s="15">
        <f t="shared" si="70"/>
        <v>0.16099773242630389</v>
      </c>
      <c r="AE300" s="62">
        <v>49</v>
      </c>
      <c r="AF300" s="275">
        <f t="shared" si="79"/>
        <v>44.1</v>
      </c>
      <c r="AG300" s="63">
        <v>0</v>
      </c>
      <c r="AH300" s="64">
        <f t="shared" si="74"/>
        <v>37</v>
      </c>
      <c r="AI300" s="17">
        <f t="shared" si="71"/>
        <v>0.16099773242630389</v>
      </c>
    </row>
    <row r="301" spans="1:35" s="5" customFormat="1" ht="12.75" customHeight="1">
      <c r="A301" s="209" t="s">
        <v>8</v>
      </c>
      <c r="B301" s="137" t="s">
        <v>65</v>
      </c>
      <c r="C301" s="307"/>
      <c r="D301" s="139" t="s">
        <v>303</v>
      </c>
      <c r="E301" s="140" t="s">
        <v>106</v>
      </c>
      <c r="F301" s="154">
        <v>0</v>
      </c>
      <c r="G301" s="118">
        <v>49</v>
      </c>
      <c r="H301" s="110">
        <v>0</v>
      </c>
      <c r="I301" s="110">
        <v>37</v>
      </c>
      <c r="J301" s="110">
        <v>0</v>
      </c>
      <c r="K301" s="154">
        <f t="shared" si="82"/>
        <v>37</v>
      </c>
      <c r="L301" s="164">
        <f t="shared" si="83"/>
        <v>0.24489795918367346</v>
      </c>
      <c r="M301" s="62">
        <v>49</v>
      </c>
      <c r="N301" s="63">
        <v>0</v>
      </c>
      <c r="O301" s="64">
        <f t="shared" si="67"/>
        <v>37</v>
      </c>
      <c r="P301" s="17">
        <f t="shared" si="75"/>
        <v>0.24489795918367346</v>
      </c>
      <c r="Q301" s="59">
        <v>49</v>
      </c>
      <c r="R301" s="60">
        <v>0</v>
      </c>
      <c r="S301" s="61">
        <f t="shared" si="68"/>
        <v>37</v>
      </c>
      <c r="T301" s="15">
        <f t="shared" si="76"/>
        <v>0.24489795918367346</v>
      </c>
      <c r="U301" s="62">
        <v>49</v>
      </c>
      <c r="V301" s="275">
        <f t="shared" si="77"/>
        <v>44.1</v>
      </c>
      <c r="W301" s="63">
        <v>0</v>
      </c>
      <c r="X301" s="64">
        <f t="shared" si="72"/>
        <v>37</v>
      </c>
      <c r="Y301" s="17">
        <f t="shared" si="69"/>
        <v>0.16099773242630389</v>
      </c>
      <c r="Z301" s="59">
        <v>49</v>
      </c>
      <c r="AA301" s="256">
        <f t="shared" si="78"/>
        <v>44.1</v>
      </c>
      <c r="AB301" s="60">
        <v>0</v>
      </c>
      <c r="AC301" s="61">
        <f t="shared" si="73"/>
        <v>37</v>
      </c>
      <c r="AD301" s="15">
        <f t="shared" si="70"/>
        <v>0.16099773242630389</v>
      </c>
      <c r="AE301" s="62">
        <v>49</v>
      </c>
      <c r="AF301" s="275">
        <f t="shared" si="79"/>
        <v>44.1</v>
      </c>
      <c r="AG301" s="63">
        <v>0</v>
      </c>
      <c r="AH301" s="64">
        <f t="shared" si="74"/>
        <v>37</v>
      </c>
      <c r="AI301" s="17">
        <f t="shared" si="71"/>
        <v>0.16099773242630389</v>
      </c>
    </row>
    <row r="302" spans="1:35" s="5" customFormat="1" ht="12.75" customHeight="1">
      <c r="A302" s="209" t="s">
        <v>9</v>
      </c>
      <c r="B302" s="137" t="s">
        <v>65</v>
      </c>
      <c r="C302" s="307"/>
      <c r="D302" s="139" t="s">
        <v>303</v>
      </c>
      <c r="E302" s="140" t="s">
        <v>107</v>
      </c>
      <c r="F302" s="154">
        <v>0</v>
      </c>
      <c r="G302" s="118">
        <v>49</v>
      </c>
      <c r="H302" s="110">
        <v>0</v>
      </c>
      <c r="I302" s="110">
        <v>37</v>
      </c>
      <c r="J302" s="110">
        <v>0</v>
      </c>
      <c r="K302" s="154">
        <f t="shared" ref="K302:K313" si="84">IFERROR(I302-J302,I302)</f>
        <v>37</v>
      </c>
      <c r="L302" s="164">
        <f t="shared" ref="L302:L313" si="85">IFERROR((G302-K302)/G302, " ")</f>
        <v>0.24489795918367346</v>
      </c>
      <c r="M302" s="62">
        <v>49</v>
      </c>
      <c r="N302" s="63">
        <v>0</v>
      </c>
      <c r="O302" s="64">
        <f t="shared" si="67"/>
        <v>37</v>
      </c>
      <c r="P302" s="17">
        <f t="shared" si="75"/>
        <v>0.24489795918367346</v>
      </c>
      <c r="Q302" s="59">
        <v>49</v>
      </c>
      <c r="R302" s="60">
        <v>0</v>
      </c>
      <c r="S302" s="61">
        <f t="shared" si="68"/>
        <v>37</v>
      </c>
      <c r="T302" s="15">
        <f t="shared" si="76"/>
        <v>0.24489795918367346</v>
      </c>
      <c r="U302" s="62">
        <v>49</v>
      </c>
      <c r="V302" s="275">
        <f t="shared" si="77"/>
        <v>44.1</v>
      </c>
      <c r="W302" s="63">
        <v>0</v>
      </c>
      <c r="X302" s="64">
        <f t="shared" si="72"/>
        <v>37</v>
      </c>
      <c r="Y302" s="17">
        <f t="shared" si="69"/>
        <v>0.16099773242630389</v>
      </c>
      <c r="Z302" s="59">
        <v>49</v>
      </c>
      <c r="AA302" s="256">
        <f t="shared" si="78"/>
        <v>44.1</v>
      </c>
      <c r="AB302" s="60">
        <v>0</v>
      </c>
      <c r="AC302" s="61">
        <f t="shared" si="73"/>
        <v>37</v>
      </c>
      <c r="AD302" s="15">
        <f t="shared" si="70"/>
        <v>0.16099773242630389</v>
      </c>
      <c r="AE302" s="62">
        <v>49</v>
      </c>
      <c r="AF302" s="275">
        <f t="shared" si="79"/>
        <v>44.1</v>
      </c>
      <c r="AG302" s="63">
        <v>0</v>
      </c>
      <c r="AH302" s="64">
        <f t="shared" si="74"/>
        <v>37</v>
      </c>
      <c r="AI302" s="17">
        <f t="shared" si="71"/>
        <v>0.16099773242630389</v>
      </c>
    </row>
    <row r="303" spans="1:35" s="5" customFormat="1" ht="12.75" customHeight="1" thickBot="1">
      <c r="A303" s="208" t="s">
        <v>10</v>
      </c>
      <c r="B303" s="141" t="s">
        <v>65</v>
      </c>
      <c r="C303" s="37"/>
      <c r="D303" s="142" t="s">
        <v>303</v>
      </c>
      <c r="E303" s="143" t="s">
        <v>107</v>
      </c>
      <c r="F303" s="155">
        <v>0</v>
      </c>
      <c r="G303" s="65">
        <v>49</v>
      </c>
      <c r="H303" s="111">
        <v>0</v>
      </c>
      <c r="I303" s="111">
        <v>37</v>
      </c>
      <c r="J303" s="111">
        <v>0</v>
      </c>
      <c r="K303" s="155">
        <f t="shared" si="84"/>
        <v>37</v>
      </c>
      <c r="L303" s="165">
        <f t="shared" si="85"/>
        <v>0.24489795918367346</v>
      </c>
      <c r="M303" s="69">
        <v>49</v>
      </c>
      <c r="N303" s="70">
        <v>0</v>
      </c>
      <c r="O303" s="71">
        <f t="shared" si="67"/>
        <v>37</v>
      </c>
      <c r="P303" s="18">
        <f t="shared" si="75"/>
        <v>0.24489795918367346</v>
      </c>
      <c r="Q303" s="66">
        <v>49</v>
      </c>
      <c r="R303" s="67">
        <v>0</v>
      </c>
      <c r="S303" s="68">
        <f t="shared" si="68"/>
        <v>37</v>
      </c>
      <c r="T303" s="16">
        <f t="shared" si="76"/>
        <v>0.24489795918367346</v>
      </c>
      <c r="U303" s="69">
        <v>49</v>
      </c>
      <c r="V303" s="279">
        <f t="shared" si="77"/>
        <v>44.1</v>
      </c>
      <c r="W303" s="70">
        <v>0</v>
      </c>
      <c r="X303" s="71">
        <f t="shared" si="72"/>
        <v>37</v>
      </c>
      <c r="Y303" s="18">
        <f t="shared" si="69"/>
        <v>0.16099773242630389</v>
      </c>
      <c r="Z303" s="66">
        <v>49</v>
      </c>
      <c r="AA303" s="255">
        <f t="shared" si="78"/>
        <v>44.1</v>
      </c>
      <c r="AB303" s="67">
        <v>0</v>
      </c>
      <c r="AC303" s="68">
        <f t="shared" si="73"/>
        <v>37</v>
      </c>
      <c r="AD303" s="16">
        <f t="shared" si="70"/>
        <v>0.16099773242630389</v>
      </c>
      <c r="AE303" s="69">
        <v>49</v>
      </c>
      <c r="AF303" s="279">
        <f t="shared" si="79"/>
        <v>44.1</v>
      </c>
      <c r="AG303" s="70">
        <v>0</v>
      </c>
      <c r="AH303" s="71">
        <f t="shared" si="74"/>
        <v>37</v>
      </c>
      <c r="AI303" s="18">
        <f t="shared" si="71"/>
        <v>0.16099773242630389</v>
      </c>
    </row>
    <row r="304" spans="1:35" s="5" customFormat="1" ht="12.75" customHeight="1" thickBot="1">
      <c r="A304" s="215" t="s">
        <v>12</v>
      </c>
      <c r="B304" s="324" t="s">
        <v>65</v>
      </c>
      <c r="C304" s="333"/>
      <c r="D304" s="325" t="s">
        <v>303</v>
      </c>
      <c r="E304" s="309" t="s">
        <v>56</v>
      </c>
      <c r="F304" s="159">
        <v>0</v>
      </c>
      <c r="G304" s="65">
        <v>25</v>
      </c>
      <c r="H304" s="116">
        <v>0</v>
      </c>
      <c r="I304" s="116">
        <v>19</v>
      </c>
      <c r="J304" s="116">
        <v>0</v>
      </c>
      <c r="K304" s="159">
        <f t="shared" si="84"/>
        <v>19</v>
      </c>
      <c r="L304" s="175">
        <f t="shared" si="85"/>
        <v>0.24</v>
      </c>
      <c r="M304" s="106">
        <v>25</v>
      </c>
      <c r="N304" s="98">
        <v>0</v>
      </c>
      <c r="O304" s="99">
        <f t="shared" si="67"/>
        <v>19</v>
      </c>
      <c r="P304" s="107">
        <f t="shared" si="75"/>
        <v>0.24</v>
      </c>
      <c r="Q304" s="104">
        <v>25</v>
      </c>
      <c r="R304" s="96">
        <v>0</v>
      </c>
      <c r="S304" s="97">
        <f t="shared" si="68"/>
        <v>19</v>
      </c>
      <c r="T304" s="105">
        <f t="shared" si="76"/>
        <v>0.24</v>
      </c>
      <c r="U304" s="106">
        <v>25</v>
      </c>
      <c r="V304" s="277">
        <f t="shared" si="77"/>
        <v>22.5</v>
      </c>
      <c r="W304" s="98">
        <v>0</v>
      </c>
      <c r="X304" s="99">
        <f t="shared" si="72"/>
        <v>19</v>
      </c>
      <c r="Y304" s="107">
        <f t="shared" si="69"/>
        <v>0.15555555555555556</v>
      </c>
      <c r="Z304" s="104">
        <v>25</v>
      </c>
      <c r="AA304" s="252">
        <f t="shared" si="78"/>
        <v>22.5</v>
      </c>
      <c r="AB304" s="96">
        <v>0</v>
      </c>
      <c r="AC304" s="97">
        <f t="shared" si="73"/>
        <v>19</v>
      </c>
      <c r="AD304" s="105">
        <f t="shared" si="70"/>
        <v>0.15555555555555556</v>
      </c>
      <c r="AE304" s="106">
        <v>25</v>
      </c>
      <c r="AF304" s="277">
        <f t="shared" si="79"/>
        <v>22.5</v>
      </c>
      <c r="AG304" s="98">
        <v>0</v>
      </c>
      <c r="AH304" s="99">
        <f t="shared" si="74"/>
        <v>19</v>
      </c>
      <c r="AI304" s="107">
        <f t="shared" si="71"/>
        <v>0.15555555555555556</v>
      </c>
    </row>
    <row r="305" spans="1:35" s="5" customFormat="1" ht="12.75" customHeight="1">
      <c r="A305" s="216" t="s">
        <v>117</v>
      </c>
      <c r="B305" s="311" t="s">
        <v>65</v>
      </c>
      <c r="C305" s="334"/>
      <c r="D305" s="313" t="s">
        <v>303</v>
      </c>
      <c r="E305" s="314" t="s">
        <v>171</v>
      </c>
      <c r="F305" s="218">
        <v>164</v>
      </c>
      <c r="G305" s="190">
        <v>149</v>
      </c>
      <c r="H305" s="217">
        <v>0</v>
      </c>
      <c r="I305" s="217">
        <v>117</v>
      </c>
      <c r="J305" s="217">
        <v>0</v>
      </c>
      <c r="K305" s="218">
        <f t="shared" si="84"/>
        <v>117</v>
      </c>
      <c r="L305" s="168">
        <f t="shared" si="85"/>
        <v>0.21476510067114093</v>
      </c>
      <c r="M305" s="220">
        <v>149</v>
      </c>
      <c r="N305" s="221">
        <v>0</v>
      </c>
      <c r="O305" s="147">
        <f t="shared" si="67"/>
        <v>117</v>
      </c>
      <c r="P305" s="249">
        <f t="shared" si="75"/>
        <v>0.21476510067114093</v>
      </c>
      <c r="Q305" s="248">
        <v>149</v>
      </c>
      <c r="R305" s="219">
        <v>0</v>
      </c>
      <c r="S305" s="146">
        <f t="shared" si="68"/>
        <v>117</v>
      </c>
      <c r="T305" s="244">
        <f t="shared" si="76"/>
        <v>0.21476510067114093</v>
      </c>
      <c r="U305" s="220">
        <v>149</v>
      </c>
      <c r="V305" s="281">
        <f t="shared" si="77"/>
        <v>134.1</v>
      </c>
      <c r="W305" s="221">
        <v>0</v>
      </c>
      <c r="X305" s="147">
        <f t="shared" si="72"/>
        <v>117</v>
      </c>
      <c r="Y305" s="249">
        <f t="shared" si="69"/>
        <v>0.12751677852348989</v>
      </c>
      <c r="Z305" s="248">
        <v>149</v>
      </c>
      <c r="AA305" s="347">
        <f t="shared" si="78"/>
        <v>134.1</v>
      </c>
      <c r="AB305" s="219">
        <v>0</v>
      </c>
      <c r="AC305" s="146">
        <f t="shared" si="73"/>
        <v>117</v>
      </c>
      <c r="AD305" s="244">
        <f t="shared" si="70"/>
        <v>0.12751677852348989</v>
      </c>
      <c r="AE305" s="220">
        <v>149</v>
      </c>
      <c r="AF305" s="281">
        <f t="shared" si="79"/>
        <v>134.1</v>
      </c>
      <c r="AG305" s="221">
        <v>0</v>
      </c>
      <c r="AH305" s="147">
        <f t="shared" si="74"/>
        <v>117</v>
      </c>
      <c r="AI305" s="249">
        <f t="shared" si="71"/>
        <v>0.12751677852348989</v>
      </c>
    </row>
    <row r="306" spans="1:35" s="5" customFormat="1" ht="12.75" customHeight="1" thickBot="1">
      <c r="A306" s="208" t="s">
        <v>491</v>
      </c>
      <c r="B306" s="141" t="s">
        <v>65</v>
      </c>
      <c r="C306" s="37"/>
      <c r="D306" s="142" t="s">
        <v>303</v>
      </c>
      <c r="E306" s="143" t="s">
        <v>492</v>
      </c>
      <c r="F306" s="155">
        <v>164</v>
      </c>
      <c r="G306" s="65">
        <v>149</v>
      </c>
      <c r="H306" s="65">
        <v>0</v>
      </c>
      <c r="I306" s="65">
        <v>117</v>
      </c>
      <c r="J306" s="65">
        <v>0</v>
      </c>
      <c r="K306" s="65">
        <f t="shared" si="84"/>
        <v>117</v>
      </c>
      <c r="L306" s="165">
        <f t="shared" si="85"/>
        <v>0.21476510067114093</v>
      </c>
      <c r="M306" s="69">
        <v>149</v>
      </c>
      <c r="N306" s="70">
        <v>0</v>
      </c>
      <c r="O306" s="71">
        <f t="shared" si="67"/>
        <v>117</v>
      </c>
      <c r="P306" s="18">
        <f t="shared" si="75"/>
        <v>0.21476510067114093</v>
      </c>
      <c r="Q306" s="66">
        <v>149</v>
      </c>
      <c r="R306" s="67">
        <v>0</v>
      </c>
      <c r="S306" s="68">
        <f t="shared" si="68"/>
        <v>117</v>
      </c>
      <c r="T306" s="16">
        <f t="shared" si="76"/>
        <v>0.21476510067114093</v>
      </c>
      <c r="U306" s="69">
        <v>149</v>
      </c>
      <c r="V306" s="279">
        <f t="shared" si="77"/>
        <v>134.1</v>
      </c>
      <c r="W306" s="70">
        <v>0</v>
      </c>
      <c r="X306" s="71">
        <f t="shared" si="72"/>
        <v>117</v>
      </c>
      <c r="Y306" s="18">
        <f t="shared" si="69"/>
        <v>0.12751677852348989</v>
      </c>
      <c r="Z306" s="66">
        <v>149</v>
      </c>
      <c r="AA306" s="255">
        <f t="shared" si="78"/>
        <v>134.1</v>
      </c>
      <c r="AB306" s="67">
        <v>0</v>
      </c>
      <c r="AC306" s="68">
        <f t="shared" si="73"/>
        <v>117</v>
      </c>
      <c r="AD306" s="16">
        <f t="shared" si="70"/>
        <v>0.12751677852348989</v>
      </c>
      <c r="AE306" s="69">
        <v>149</v>
      </c>
      <c r="AF306" s="279">
        <f t="shared" si="79"/>
        <v>134.1</v>
      </c>
      <c r="AG306" s="70">
        <v>0</v>
      </c>
      <c r="AH306" s="71">
        <f t="shared" si="74"/>
        <v>117</v>
      </c>
      <c r="AI306" s="18">
        <f t="shared" si="71"/>
        <v>0.12751677852348989</v>
      </c>
    </row>
    <row r="307" spans="1:35" s="5" customFormat="1" ht="12.75" customHeight="1">
      <c r="A307" s="207" t="s">
        <v>112</v>
      </c>
      <c r="B307" s="295" t="s">
        <v>65</v>
      </c>
      <c r="C307" s="296"/>
      <c r="D307" s="298">
        <v>0.1</v>
      </c>
      <c r="E307" s="297" t="s">
        <v>84</v>
      </c>
      <c r="F307" s="156">
        <v>307</v>
      </c>
      <c r="G307" s="119">
        <v>279</v>
      </c>
      <c r="H307" s="112">
        <v>0</v>
      </c>
      <c r="I307" s="112">
        <v>214</v>
      </c>
      <c r="J307" s="112">
        <v>0</v>
      </c>
      <c r="K307" s="156">
        <f t="shared" si="84"/>
        <v>214</v>
      </c>
      <c r="L307" s="166">
        <f t="shared" si="85"/>
        <v>0.23297491039426524</v>
      </c>
      <c r="M307" s="88">
        <v>279</v>
      </c>
      <c r="N307" s="89">
        <v>0</v>
      </c>
      <c r="O307" s="91">
        <f t="shared" si="67"/>
        <v>214</v>
      </c>
      <c r="P307" s="19">
        <f t="shared" si="75"/>
        <v>0.23297491039426524</v>
      </c>
      <c r="Q307" s="86">
        <v>279</v>
      </c>
      <c r="R307" s="87">
        <v>0</v>
      </c>
      <c r="S307" s="90">
        <f t="shared" si="68"/>
        <v>214</v>
      </c>
      <c r="T307" s="14">
        <f t="shared" si="76"/>
        <v>0.23297491039426524</v>
      </c>
      <c r="U307" s="88">
        <v>279</v>
      </c>
      <c r="V307" s="273">
        <f t="shared" si="77"/>
        <v>251.1</v>
      </c>
      <c r="W307" s="89">
        <v>0</v>
      </c>
      <c r="X307" s="91">
        <f t="shared" si="72"/>
        <v>214</v>
      </c>
      <c r="Y307" s="19">
        <f t="shared" si="69"/>
        <v>0.14774990043807246</v>
      </c>
      <c r="Z307" s="86">
        <v>279</v>
      </c>
      <c r="AA307" s="254">
        <f t="shared" si="78"/>
        <v>251.1</v>
      </c>
      <c r="AB307" s="87">
        <v>0</v>
      </c>
      <c r="AC307" s="90">
        <f t="shared" si="73"/>
        <v>214</v>
      </c>
      <c r="AD307" s="14">
        <f t="shared" si="70"/>
        <v>0.14774990043807246</v>
      </c>
      <c r="AE307" s="88">
        <v>279</v>
      </c>
      <c r="AF307" s="273">
        <f t="shared" si="79"/>
        <v>251.1</v>
      </c>
      <c r="AG307" s="89">
        <v>0</v>
      </c>
      <c r="AH307" s="91">
        <f t="shared" si="74"/>
        <v>214</v>
      </c>
      <c r="AI307" s="19">
        <f t="shared" si="71"/>
        <v>0.14774990043807246</v>
      </c>
    </row>
    <row r="308" spans="1:35" s="5" customFormat="1" ht="12.75" customHeight="1" thickBot="1">
      <c r="A308" s="208" t="s">
        <v>111</v>
      </c>
      <c r="B308" s="141" t="s">
        <v>65</v>
      </c>
      <c r="C308" s="37"/>
      <c r="D308" s="142">
        <v>0.1</v>
      </c>
      <c r="E308" s="143" t="s">
        <v>84</v>
      </c>
      <c r="F308" s="155">
        <v>285</v>
      </c>
      <c r="G308" s="65">
        <v>259</v>
      </c>
      <c r="H308" s="111">
        <v>0</v>
      </c>
      <c r="I308" s="111">
        <v>199</v>
      </c>
      <c r="J308" s="111">
        <v>0</v>
      </c>
      <c r="K308" s="155">
        <f t="shared" si="84"/>
        <v>199</v>
      </c>
      <c r="L308" s="165">
        <f t="shared" si="85"/>
        <v>0.23166023166023167</v>
      </c>
      <c r="M308" s="69">
        <v>259</v>
      </c>
      <c r="N308" s="70">
        <v>0</v>
      </c>
      <c r="O308" s="71">
        <f t="shared" si="67"/>
        <v>199</v>
      </c>
      <c r="P308" s="18">
        <f t="shared" si="75"/>
        <v>0.23166023166023167</v>
      </c>
      <c r="Q308" s="66">
        <v>259</v>
      </c>
      <c r="R308" s="67">
        <v>0</v>
      </c>
      <c r="S308" s="68">
        <f t="shared" si="68"/>
        <v>199</v>
      </c>
      <c r="T308" s="16">
        <f t="shared" si="76"/>
        <v>0.23166023166023167</v>
      </c>
      <c r="U308" s="69">
        <v>259</v>
      </c>
      <c r="V308" s="279">
        <f t="shared" si="77"/>
        <v>233.1</v>
      </c>
      <c r="W308" s="70">
        <v>0</v>
      </c>
      <c r="X308" s="71">
        <f t="shared" si="72"/>
        <v>199</v>
      </c>
      <c r="Y308" s="18">
        <f t="shared" si="69"/>
        <v>0.14628914628914627</v>
      </c>
      <c r="Z308" s="66">
        <v>259</v>
      </c>
      <c r="AA308" s="255">
        <f t="shared" si="78"/>
        <v>233.1</v>
      </c>
      <c r="AB308" s="67">
        <v>0</v>
      </c>
      <c r="AC308" s="68">
        <f t="shared" si="73"/>
        <v>199</v>
      </c>
      <c r="AD308" s="16">
        <f t="shared" si="70"/>
        <v>0.14628914628914627</v>
      </c>
      <c r="AE308" s="69">
        <v>259</v>
      </c>
      <c r="AF308" s="279">
        <f t="shared" si="79"/>
        <v>233.1</v>
      </c>
      <c r="AG308" s="70">
        <v>0</v>
      </c>
      <c r="AH308" s="71">
        <f t="shared" si="74"/>
        <v>199</v>
      </c>
      <c r="AI308" s="18">
        <f t="shared" si="71"/>
        <v>0.14628914628914627</v>
      </c>
    </row>
    <row r="309" spans="1:35" s="5" customFormat="1" ht="12.75" customHeight="1">
      <c r="A309" s="207" t="s">
        <v>41</v>
      </c>
      <c r="B309" s="295" t="s">
        <v>65</v>
      </c>
      <c r="C309" s="296"/>
      <c r="D309" s="298" t="s">
        <v>303</v>
      </c>
      <c r="E309" s="297" t="s">
        <v>86</v>
      </c>
      <c r="F309" s="156">
        <v>39</v>
      </c>
      <c r="G309" s="119">
        <v>35</v>
      </c>
      <c r="H309" s="112">
        <v>0</v>
      </c>
      <c r="I309" s="112">
        <v>27</v>
      </c>
      <c r="J309" s="112">
        <v>0</v>
      </c>
      <c r="K309" s="156">
        <f t="shared" si="84"/>
        <v>27</v>
      </c>
      <c r="L309" s="166">
        <f t="shared" si="85"/>
        <v>0.22857142857142856</v>
      </c>
      <c r="M309" s="88">
        <v>35</v>
      </c>
      <c r="N309" s="89">
        <v>0</v>
      </c>
      <c r="O309" s="91">
        <f t="shared" si="67"/>
        <v>27</v>
      </c>
      <c r="P309" s="19">
        <f t="shared" si="75"/>
        <v>0.22857142857142856</v>
      </c>
      <c r="Q309" s="86">
        <v>35</v>
      </c>
      <c r="R309" s="87">
        <v>0</v>
      </c>
      <c r="S309" s="90">
        <f t="shared" si="68"/>
        <v>27</v>
      </c>
      <c r="T309" s="14">
        <f t="shared" si="76"/>
        <v>0.22857142857142856</v>
      </c>
      <c r="U309" s="88">
        <v>35</v>
      </c>
      <c r="V309" s="273">
        <f t="shared" si="77"/>
        <v>31.5</v>
      </c>
      <c r="W309" s="89">
        <v>0</v>
      </c>
      <c r="X309" s="91">
        <f t="shared" si="72"/>
        <v>27</v>
      </c>
      <c r="Y309" s="19">
        <f t="shared" si="69"/>
        <v>0.14285714285714285</v>
      </c>
      <c r="Z309" s="86">
        <v>35</v>
      </c>
      <c r="AA309" s="254">
        <f t="shared" si="78"/>
        <v>31.5</v>
      </c>
      <c r="AB309" s="87">
        <v>0</v>
      </c>
      <c r="AC309" s="90">
        <f t="shared" si="73"/>
        <v>27</v>
      </c>
      <c r="AD309" s="14">
        <f t="shared" si="70"/>
        <v>0.14285714285714285</v>
      </c>
      <c r="AE309" s="88">
        <v>35</v>
      </c>
      <c r="AF309" s="273">
        <f t="shared" si="79"/>
        <v>31.5</v>
      </c>
      <c r="AG309" s="89">
        <v>0</v>
      </c>
      <c r="AH309" s="91">
        <f t="shared" si="74"/>
        <v>27</v>
      </c>
      <c r="AI309" s="19">
        <f t="shared" si="71"/>
        <v>0.14285714285714285</v>
      </c>
    </row>
    <row r="310" spans="1:35" s="5" customFormat="1" ht="12.75" customHeight="1">
      <c r="A310" s="209" t="s">
        <v>43</v>
      </c>
      <c r="B310" s="137" t="s">
        <v>65</v>
      </c>
      <c r="C310" s="307"/>
      <c r="D310" s="139" t="s">
        <v>303</v>
      </c>
      <c r="E310" s="140" t="s">
        <v>87</v>
      </c>
      <c r="F310" s="154">
        <v>44</v>
      </c>
      <c r="G310" s="118">
        <v>40</v>
      </c>
      <c r="H310" s="110">
        <v>0</v>
      </c>
      <c r="I310" s="110">
        <v>31</v>
      </c>
      <c r="J310" s="110">
        <v>0</v>
      </c>
      <c r="K310" s="154">
        <f t="shared" si="84"/>
        <v>31</v>
      </c>
      <c r="L310" s="164">
        <f t="shared" si="85"/>
        <v>0.22500000000000001</v>
      </c>
      <c r="M310" s="62">
        <v>40</v>
      </c>
      <c r="N310" s="63">
        <v>0</v>
      </c>
      <c r="O310" s="64">
        <f t="shared" si="67"/>
        <v>31</v>
      </c>
      <c r="P310" s="17">
        <f t="shared" si="75"/>
        <v>0.22500000000000001</v>
      </c>
      <c r="Q310" s="59">
        <v>40</v>
      </c>
      <c r="R310" s="60">
        <v>0</v>
      </c>
      <c r="S310" s="61">
        <f t="shared" si="68"/>
        <v>31</v>
      </c>
      <c r="T310" s="15">
        <f t="shared" si="76"/>
        <v>0.22500000000000001</v>
      </c>
      <c r="U310" s="62">
        <v>40</v>
      </c>
      <c r="V310" s="275">
        <f t="shared" si="77"/>
        <v>36</v>
      </c>
      <c r="W310" s="63">
        <v>0</v>
      </c>
      <c r="X310" s="64">
        <f t="shared" si="72"/>
        <v>31</v>
      </c>
      <c r="Y310" s="17">
        <f t="shared" si="69"/>
        <v>0.1388888888888889</v>
      </c>
      <c r="Z310" s="59">
        <v>40</v>
      </c>
      <c r="AA310" s="256">
        <f t="shared" si="78"/>
        <v>36</v>
      </c>
      <c r="AB310" s="60">
        <v>0</v>
      </c>
      <c r="AC310" s="61">
        <f t="shared" si="73"/>
        <v>31</v>
      </c>
      <c r="AD310" s="15">
        <f t="shared" si="70"/>
        <v>0.1388888888888889</v>
      </c>
      <c r="AE310" s="62">
        <v>40</v>
      </c>
      <c r="AF310" s="275">
        <f t="shared" si="79"/>
        <v>36</v>
      </c>
      <c r="AG310" s="63">
        <v>0</v>
      </c>
      <c r="AH310" s="64">
        <f t="shared" si="74"/>
        <v>31</v>
      </c>
      <c r="AI310" s="17">
        <f t="shared" si="71"/>
        <v>0.1388888888888889</v>
      </c>
    </row>
    <row r="311" spans="1:35" s="5" customFormat="1" ht="12.75" customHeight="1">
      <c r="A311" s="209" t="s">
        <v>42</v>
      </c>
      <c r="B311" s="137" t="s">
        <v>65</v>
      </c>
      <c r="C311" s="307"/>
      <c r="D311" s="139" t="s">
        <v>303</v>
      </c>
      <c r="E311" s="140" t="s">
        <v>85</v>
      </c>
      <c r="F311" s="154">
        <v>39</v>
      </c>
      <c r="G311" s="118">
        <v>35</v>
      </c>
      <c r="H311" s="110">
        <v>0</v>
      </c>
      <c r="I311" s="110">
        <v>27</v>
      </c>
      <c r="J311" s="110">
        <v>0</v>
      </c>
      <c r="K311" s="154">
        <f t="shared" si="84"/>
        <v>27</v>
      </c>
      <c r="L311" s="164">
        <f t="shared" si="85"/>
        <v>0.22857142857142856</v>
      </c>
      <c r="M311" s="62">
        <v>35</v>
      </c>
      <c r="N311" s="63">
        <v>0</v>
      </c>
      <c r="O311" s="64">
        <f t="shared" si="67"/>
        <v>27</v>
      </c>
      <c r="P311" s="17">
        <f t="shared" si="75"/>
        <v>0.22857142857142856</v>
      </c>
      <c r="Q311" s="59">
        <v>35</v>
      </c>
      <c r="R311" s="60">
        <v>0</v>
      </c>
      <c r="S311" s="61">
        <f t="shared" si="68"/>
        <v>27</v>
      </c>
      <c r="T311" s="15">
        <f t="shared" si="76"/>
        <v>0.22857142857142856</v>
      </c>
      <c r="U311" s="62">
        <v>35</v>
      </c>
      <c r="V311" s="275">
        <f t="shared" si="77"/>
        <v>31.5</v>
      </c>
      <c r="W311" s="63">
        <v>0</v>
      </c>
      <c r="X311" s="64">
        <f t="shared" si="72"/>
        <v>27</v>
      </c>
      <c r="Y311" s="17">
        <f t="shared" si="69"/>
        <v>0.14285714285714285</v>
      </c>
      <c r="Z311" s="59">
        <v>35</v>
      </c>
      <c r="AA311" s="256">
        <f t="shared" si="78"/>
        <v>31.5</v>
      </c>
      <c r="AB311" s="60">
        <v>0</v>
      </c>
      <c r="AC311" s="61">
        <f t="shared" si="73"/>
        <v>27</v>
      </c>
      <c r="AD311" s="15">
        <f t="shared" si="70"/>
        <v>0.14285714285714285</v>
      </c>
      <c r="AE311" s="62">
        <v>35</v>
      </c>
      <c r="AF311" s="275">
        <f t="shared" si="79"/>
        <v>31.5</v>
      </c>
      <c r="AG311" s="63">
        <v>0</v>
      </c>
      <c r="AH311" s="64">
        <f t="shared" si="74"/>
        <v>27</v>
      </c>
      <c r="AI311" s="17">
        <f t="shared" si="71"/>
        <v>0.14285714285714285</v>
      </c>
    </row>
    <row r="312" spans="1:35" s="5" customFormat="1" ht="12.75" customHeight="1" thickBot="1">
      <c r="A312" s="208" t="s">
        <v>124</v>
      </c>
      <c r="B312" s="141" t="s">
        <v>65</v>
      </c>
      <c r="C312" s="37"/>
      <c r="D312" s="142" t="s">
        <v>303</v>
      </c>
      <c r="E312" s="143" t="s">
        <v>164</v>
      </c>
      <c r="F312" s="155">
        <v>12</v>
      </c>
      <c r="G312" s="65">
        <v>10.99</v>
      </c>
      <c r="H312" s="111">
        <v>0</v>
      </c>
      <c r="I312" s="111">
        <v>9</v>
      </c>
      <c r="J312" s="111">
        <v>0</v>
      </c>
      <c r="K312" s="155">
        <f t="shared" si="84"/>
        <v>9</v>
      </c>
      <c r="L312" s="165">
        <f t="shared" si="85"/>
        <v>0.18107370336669701</v>
      </c>
      <c r="M312" s="69">
        <v>10.99</v>
      </c>
      <c r="N312" s="70">
        <v>0</v>
      </c>
      <c r="O312" s="71">
        <f t="shared" si="67"/>
        <v>9</v>
      </c>
      <c r="P312" s="18">
        <f t="shared" si="75"/>
        <v>0.18107370336669701</v>
      </c>
      <c r="Q312" s="66">
        <v>10.99</v>
      </c>
      <c r="R312" s="67">
        <v>0</v>
      </c>
      <c r="S312" s="68">
        <f t="shared" si="68"/>
        <v>9</v>
      </c>
      <c r="T312" s="16">
        <f t="shared" si="76"/>
        <v>0.18107370336669701</v>
      </c>
      <c r="U312" s="69">
        <v>10.99</v>
      </c>
      <c r="V312" s="279">
        <f t="shared" si="77"/>
        <v>9.891</v>
      </c>
      <c r="W312" s="70">
        <v>0</v>
      </c>
      <c r="X312" s="71">
        <f t="shared" si="72"/>
        <v>9</v>
      </c>
      <c r="Y312" s="18">
        <f t="shared" si="69"/>
        <v>9.0081892629663332E-2</v>
      </c>
      <c r="Z312" s="66">
        <v>10.99</v>
      </c>
      <c r="AA312" s="255">
        <f t="shared" si="78"/>
        <v>9.891</v>
      </c>
      <c r="AB312" s="67">
        <v>0</v>
      </c>
      <c r="AC312" s="68">
        <f t="shared" si="73"/>
        <v>9</v>
      </c>
      <c r="AD312" s="16">
        <f t="shared" si="70"/>
        <v>9.0081892629663332E-2</v>
      </c>
      <c r="AE312" s="69">
        <v>10.99</v>
      </c>
      <c r="AF312" s="279">
        <f t="shared" si="79"/>
        <v>9.891</v>
      </c>
      <c r="AG312" s="70">
        <v>0</v>
      </c>
      <c r="AH312" s="71">
        <f t="shared" si="74"/>
        <v>9</v>
      </c>
      <c r="AI312" s="18">
        <f t="shared" si="71"/>
        <v>9.0081892629663332E-2</v>
      </c>
    </row>
    <row r="313" spans="1:35" s="5" customFormat="1" ht="12.75" customHeight="1" thickBot="1">
      <c r="A313" s="208" t="s">
        <v>162</v>
      </c>
      <c r="B313" s="141" t="s">
        <v>65</v>
      </c>
      <c r="C313" s="37"/>
      <c r="D313" s="142" t="s">
        <v>303</v>
      </c>
      <c r="E313" s="143" t="s">
        <v>163</v>
      </c>
      <c r="F313" s="155">
        <v>65</v>
      </c>
      <c r="G313" s="65">
        <v>59</v>
      </c>
      <c r="H313" s="111">
        <v>0</v>
      </c>
      <c r="I313" s="111">
        <v>47</v>
      </c>
      <c r="J313" s="111">
        <v>0</v>
      </c>
      <c r="K313" s="155">
        <f t="shared" si="84"/>
        <v>47</v>
      </c>
      <c r="L313" s="165">
        <f t="shared" si="85"/>
        <v>0.20338983050847459</v>
      </c>
      <c r="M313" s="69">
        <v>59</v>
      </c>
      <c r="N313" s="70">
        <v>0</v>
      </c>
      <c r="O313" s="71">
        <f t="shared" si="67"/>
        <v>47</v>
      </c>
      <c r="P313" s="18">
        <f t="shared" si="75"/>
        <v>0.20338983050847459</v>
      </c>
      <c r="Q313" s="66">
        <v>59</v>
      </c>
      <c r="R313" s="67">
        <v>0</v>
      </c>
      <c r="S313" s="68">
        <f t="shared" si="68"/>
        <v>47</v>
      </c>
      <c r="T313" s="16">
        <f t="shared" si="76"/>
        <v>0.20338983050847459</v>
      </c>
      <c r="U313" s="69">
        <v>59</v>
      </c>
      <c r="V313" s="279">
        <f t="shared" si="77"/>
        <v>53.1</v>
      </c>
      <c r="W313" s="70">
        <v>0</v>
      </c>
      <c r="X313" s="71">
        <f t="shared" si="72"/>
        <v>47</v>
      </c>
      <c r="Y313" s="18">
        <f t="shared" si="69"/>
        <v>0.11487758945386066</v>
      </c>
      <c r="Z313" s="66">
        <v>59</v>
      </c>
      <c r="AA313" s="255">
        <f t="shared" si="78"/>
        <v>53.1</v>
      </c>
      <c r="AB313" s="67">
        <v>0</v>
      </c>
      <c r="AC313" s="68">
        <f t="shared" si="73"/>
        <v>47</v>
      </c>
      <c r="AD313" s="16">
        <f t="shared" si="70"/>
        <v>0.11487758945386066</v>
      </c>
      <c r="AE313" s="69">
        <v>59</v>
      </c>
      <c r="AF313" s="279">
        <f t="shared" si="79"/>
        <v>53.1</v>
      </c>
      <c r="AG313" s="70">
        <v>0</v>
      </c>
      <c r="AH313" s="71">
        <f t="shared" si="74"/>
        <v>47</v>
      </c>
      <c r="AI313" s="18">
        <f t="shared" si="71"/>
        <v>0.11487758945386066</v>
      </c>
    </row>
    <row r="314" spans="1:35" ht="12" thickBot="1">
      <c r="L314" s="170"/>
    </row>
    <row r="315" spans="1:35" s="30" customFormat="1" ht="12.75" customHeight="1" thickBot="1">
      <c r="A315" s="11" t="s">
        <v>66</v>
      </c>
      <c r="B315" s="22"/>
      <c r="C315" s="22"/>
      <c r="D315" s="41"/>
      <c r="E315" s="10" t="s">
        <v>59</v>
      </c>
      <c r="F315" s="29"/>
      <c r="G315" s="29"/>
      <c r="H315" s="29"/>
      <c r="I315" s="50"/>
      <c r="J315" s="50"/>
      <c r="K315" s="50"/>
      <c r="L315" s="171"/>
      <c r="M315" s="237"/>
      <c r="N315" s="237"/>
      <c r="O315" s="237"/>
      <c r="P315" s="237"/>
      <c r="Q315" s="237"/>
      <c r="R315" s="237"/>
      <c r="S315" s="237"/>
      <c r="T315" s="237"/>
      <c r="U315" s="237"/>
      <c r="V315" s="237"/>
      <c r="W315" s="237"/>
      <c r="X315" s="237"/>
      <c r="Y315" s="237"/>
      <c r="Z315" s="237"/>
      <c r="AA315" s="237"/>
      <c r="AB315" s="237"/>
      <c r="AC315" s="237"/>
      <c r="AD315" s="237"/>
      <c r="AE315" s="237"/>
      <c r="AF315" s="237"/>
      <c r="AG315" s="237"/>
      <c r="AH315" s="237"/>
      <c r="AI315" s="237"/>
    </row>
    <row r="316" spans="1:35" s="23" customFormat="1" ht="24.95" customHeight="1" thickBot="1">
      <c r="A316" s="75" t="s">
        <v>0</v>
      </c>
      <c r="B316" s="75" t="s">
        <v>74</v>
      </c>
      <c r="C316" s="75" t="s">
        <v>1</v>
      </c>
      <c r="D316" s="75" t="s">
        <v>91</v>
      </c>
      <c r="E316" s="75" t="s">
        <v>2</v>
      </c>
      <c r="F316" s="75" t="s">
        <v>3</v>
      </c>
      <c r="G316" s="75" t="s">
        <v>4</v>
      </c>
      <c r="H316" s="75" t="s">
        <v>362</v>
      </c>
      <c r="I316" s="75" t="s">
        <v>44</v>
      </c>
      <c r="J316" s="75" t="s">
        <v>604</v>
      </c>
      <c r="K316" s="117" t="str">
        <f>K7</f>
        <v>Net</v>
      </c>
      <c r="L316" s="163" t="s">
        <v>364</v>
      </c>
      <c r="M316" s="234" t="s">
        <v>62</v>
      </c>
      <c r="N316" s="235" t="s">
        <v>53</v>
      </c>
      <c r="O316" s="235" t="s">
        <v>61</v>
      </c>
      <c r="P316" s="236" t="s">
        <v>363</v>
      </c>
      <c r="Q316" s="234" t="s">
        <v>365</v>
      </c>
      <c r="R316" s="235" t="s">
        <v>53</v>
      </c>
      <c r="S316" s="235" t="str">
        <f>S7</f>
        <v>Promo
Net</v>
      </c>
      <c r="T316" s="236" t="str">
        <f>T7</f>
        <v>Promo Margin</v>
      </c>
      <c r="U316" s="234" t="s">
        <v>62</v>
      </c>
      <c r="V316" s="270" t="s">
        <v>365</v>
      </c>
      <c r="W316" s="235" t="s">
        <v>53</v>
      </c>
      <c r="X316" s="235" t="s">
        <v>61</v>
      </c>
      <c r="Y316" s="236" t="s">
        <v>363</v>
      </c>
      <c r="Z316" s="234" t="s">
        <v>62</v>
      </c>
      <c r="AA316" s="270" t="s">
        <v>365</v>
      </c>
      <c r="AB316" s="235" t="s">
        <v>53</v>
      </c>
      <c r="AC316" s="235" t="s">
        <v>61</v>
      </c>
      <c r="AD316" s="236" t="s">
        <v>363</v>
      </c>
      <c r="AE316" s="234" t="s">
        <v>62</v>
      </c>
      <c r="AF316" s="270" t="s">
        <v>365</v>
      </c>
      <c r="AG316" s="235" t="s">
        <v>53</v>
      </c>
      <c r="AH316" s="235" t="s">
        <v>61</v>
      </c>
      <c r="AI316" s="236" t="s">
        <v>363</v>
      </c>
    </row>
    <row r="317" spans="1:35" s="5" customFormat="1" ht="12.75" customHeight="1" thickBot="1">
      <c r="A317" s="208" t="s">
        <v>60</v>
      </c>
      <c r="B317" s="34" t="s">
        <v>67</v>
      </c>
      <c r="C317" s="8"/>
      <c r="D317" s="43">
        <v>2.08</v>
      </c>
      <c r="E317" s="2" t="s">
        <v>78</v>
      </c>
      <c r="F317" s="73">
        <v>1699.99</v>
      </c>
      <c r="G317" s="73">
        <v>0</v>
      </c>
      <c r="H317" s="83">
        <v>0</v>
      </c>
      <c r="I317" s="111">
        <v>1366</v>
      </c>
      <c r="J317" s="111">
        <v>0</v>
      </c>
      <c r="K317" s="155">
        <v>1327</v>
      </c>
      <c r="L317" s="172"/>
      <c r="M317" s="282">
        <v>0</v>
      </c>
      <c r="N317" s="108">
        <v>0</v>
      </c>
      <c r="O317" s="109">
        <f>K317-N317</f>
        <v>1327</v>
      </c>
      <c r="P317" s="251"/>
      <c r="Q317" s="101">
        <v>0</v>
      </c>
      <c r="R317" s="102">
        <v>0</v>
      </c>
      <c r="S317" s="103">
        <f>K317-R317</f>
        <v>1327</v>
      </c>
      <c r="T317" s="247" t="str">
        <f>IFERROR(IF((IFERROR(IF(R317&gt;1,(Q317-S317)/Q317,""),(($G317*0.9)-S317)/($G317*0.9)))&gt;1%,IFERROR(IF(R317&gt;1,(Q317-S317)/Q317,""),(($G317*0.9)-S317)/($G317*0.9)),""),"")</f>
        <v/>
      </c>
      <c r="U317" s="282">
        <v>0</v>
      </c>
      <c r="V317" s="283">
        <f t="shared" ref="V317:V318" si="86">U317-(U317*10%)</f>
        <v>0</v>
      </c>
      <c r="W317" s="108">
        <v>0</v>
      </c>
      <c r="X317" s="109">
        <f t="shared" ref="X317:X318" si="87">K317-W317</f>
        <v>1327</v>
      </c>
      <c r="Y317" s="251" t="str">
        <f>IFERROR(IF((IFERROR(IF(W317&gt;1,(U317-X317)/U317,""),(($G317*0.9)-X317)/($G317*0.9)))&gt;1%,IFERROR(IF(W317&gt;1,(U317-X317)/U317,""),(($G317*0.9)-X317)/($G317*0.9)),""),"")</f>
        <v/>
      </c>
      <c r="Z317" s="201">
        <v>1554</v>
      </c>
      <c r="AA317" s="286">
        <f t="shared" ref="AA317:AA318" si="88">Z317-(Z317*10%)</f>
        <v>1398.6</v>
      </c>
      <c r="AB317" s="102">
        <v>0</v>
      </c>
      <c r="AC317" s="103">
        <f t="shared" ref="AC317:AC318" si="89">K317-AB317</f>
        <v>1327</v>
      </c>
      <c r="AD317" s="247" t="str">
        <f>IFERROR(IF((IFERROR(IF(AB317&gt;1,(Z317-AC317)/Z317,""),(($G317*0.9)-AC317)/($G317*0.9)))&gt;1%,IFERROR(IF(AB317&gt;1,(Z317-AC317)/Z317,""),(($G317*0.9)-AC317)/($G317*0.9)),""),"")</f>
        <v/>
      </c>
      <c r="AE317" s="201">
        <v>1554</v>
      </c>
      <c r="AF317" s="286">
        <f t="shared" ref="AF317:AF318" si="90">AE317-(AE317*10%)</f>
        <v>1398.6</v>
      </c>
      <c r="AG317" s="108">
        <v>0</v>
      </c>
      <c r="AH317" s="109">
        <f t="shared" ref="AH317:AH318" si="91">K317-AG317</f>
        <v>1327</v>
      </c>
      <c r="AI317" s="251" t="str">
        <f>IFERROR(IF((IFERROR(IF(AG317&gt;1,(AE317-AH317)/AE317,""),(($G317*0.9)-AH317)/($G317*0.9)))&gt;1%,IFERROR(IF(AG317&gt;1,(AE317-AH317)/AE317,""),(($G317*0.9)-AH317)/($G317*0.9)),""),"")</f>
        <v/>
      </c>
    </row>
    <row r="318" spans="1:35" s="5" customFormat="1" ht="12.75" customHeight="1" thickBot="1">
      <c r="A318" s="208" t="s">
        <v>350</v>
      </c>
      <c r="B318" s="34" t="s">
        <v>67</v>
      </c>
      <c r="C318" s="8"/>
      <c r="D318" s="43">
        <v>2.08</v>
      </c>
      <c r="E318" s="2" t="s">
        <v>351</v>
      </c>
      <c r="F318" s="73">
        <v>1699</v>
      </c>
      <c r="G318" s="73">
        <v>0</v>
      </c>
      <c r="H318" s="83">
        <v>0</v>
      </c>
      <c r="I318" s="111">
        <v>1464</v>
      </c>
      <c r="J318" s="111">
        <v>0</v>
      </c>
      <c r="K318" s="155">
        <f>I318-J318</f>
        <v>1464</v>
      </c>
      <c r="L318" s="172"/>
      <c r="M318" s="282">
        <v>0</v>
      </c>
      <c r="N318" s="108">
        <v>0</v>
      </c>
      <c r="O318" s="109">
        <f>K318-N318</f>
        <v>1464</v>
      </c>
      <c r="P318" s="251"/>
      <c r="Q318" s="101">
        <v>0</v>
      </c>
      <c r="R318" s="102">
        <v>0</v>
      </c>
      <c r="S318" s="103">
        <f>K318-R318</f>
        <v>1464</v>
      </c>
      <c r="T318" s="247" t="str">
        <f>IFERROR(IF((IFERROR(IF(R318&gt;1,(Q318-S318)/Q318,""),(($G318*0.9)-S318)/($G318*0.9)))&gt;1%,IFERROR(IF(R318&gt;1,(Q318-S318)/Q318,""),(($G318*0.9)-S318)/($G318*0.9)),""),"")</f>
        <v/>
      </c>
      <c r="U318" s="282">
        <v>0</v>
      </c>
      <c r="V318" s="283">
        <f t="shared" si="86"/>
        <v>0</v>
      </c>
      <c r="W318" s="108">
        <v>0</v>
      </c>
      <c r="X318" s="109">
        <f t="shared" si="87"/>
        <v>1464</v>
      </c>
      <c r="Y318" s="251" t="str">
        <f>IFERROR(IF((IFERROR(IF(W318&gt;1,(U318-X318)/U318,""),(($G318*0.9)-X318)/($G318*0.9)))&gt;1%,IFERROR(IF(W318&gt;1,(U318-X318)/U318,""),(($G318*0.9)-X318)/($G318*0.9)),""),"")</f>
        <v/>
      </c>
      <c r="Z318" s="201">
        <v>1666</v>
      </c>
      <c r="AA318" s="286">
        <f t="shared" si="88"/>
        <v>1499.4</v>
      </c>
      <c r="AB318" s="102">
        <v>0</v>
      </c>
      <c r="AC318" s="103">
        <f t="shared" si="89"/>
        <v>1464</v>
      </c>
      <c r="AD318" s="247" t="str">
        <f>IFERROR(IF((IFERROR(IF(AB318&gt;1,(Z318-AC318)/Z318,""),(($G318*0.9)-AC318)/($G318*0.9)))&gt;1%,IFERROR(IF(AB318&gt;1,(Z318-AC318)/Z318,""),(($G318*0.9)-AC318)/($G318*0.9)),""),"")</f>
        <v/>
      </c>
      <c r="AE318" s="201">
        <v>1666</v>
      </c>
      <c r="AF318" s="286">
        <f t="shared" si="90"/>
        <v>1499.4</v>
      </c>
      <c r="AG318" s="108">
        <v>0</v>
      </c>
      <c r="AH318" s="109">
        <f t="shared" si="91"/>
        <v>1464</v>
      </c>
      <c r="AI318" s="251" t="str">
        <f>IFERROR(IF((IFERROR(IF(AG318&gt;1,(AE318-AH318)/AE318,""),(($G318*0.9)-AH318)/($G318*0.9)))&gt;1%,IFERROR(IF(AG318&gt;1,(AE318-AH318)/AE318,""),(($G318*0.9)-AH318)/($G318*0.9)),""),"")</f>
        <v/>
      </c>
    </row>
  </sheetData>
  <sortState ref="A71:H84">
    <sortCondition ref="A71"/>
  </sortState>
  <mergeCells count="6">
    <mergeCell ref="AE3:AI3"/>
    <mergeCell ref="U3:Y3"/>
    <mergeCell ref="M3:P3"/>
    <mergeCell ref="F2:G2"/>
    <mergeCell ref="Q3:T3"/>
    <mergeCell ref="Z3:AD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2:AI106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40" sqref="E40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60" customWidth="1"/>
    <col min="13" max="15" width="9.42578125" style="25" customWidth="1"/>
    <col min="16" max="16" width="9.42578125" style="26" customWidth="1"/>
    <col min="17" max="17" width="9.5703125" style="25" customWidth="1"/>
    <col min="18" max="19" width="9.42578125" style="25" customWidth="1"/>
    <col min="20" max="20" width="9.42578125" style="26" customWidth="1"/>
    <col min="21" max="24" width="9.42578125" style="25" customWidth="1"/>
    <col min="25" max="25" width="9.42578125" style="26" customWidth="1"/>
    <col min="26" max="29" width="9.42578125" style="25" customWidth="1"/>
    <col min="30" max="30" width="9.42578125" style="26" customWidth="1"/>
    <col min="31" max="34" width="9.42578125" style="25" customWidth="1"/>
    <col min="35" max="35" width="9.42578125" style="26" customWidth="1"/>
    <col min="36" max="16384" width="9.140625" style="27"/>
  </cols>
  <sheetData>
    <row r="2" spans="1:35">
      <c r="F2" s="362">
        <v>44778</v>
      </c>
      <c r="G2" s="362"/>
      <c r="H2" s="335"/>
    </row>
    <row r="3" spans="1:35" ht="37.5" customHeight="1" thickBot="1">
      <c r="M3" s="361" t="s">
        <v>366</v>
      </c>
      <c r="N3" s="361"/>
      <c r="O3" s="361"/>
      <c r="P3" s="361"/>
      <c r="Q3" s="361" t="s">
        <v>366</v>
      </c>
      <c r="R3" s="361"/>
      <c r="S3" s="361"/>
      <c r="T3" s="361"/>
      <c r="U3" s="360" t="s">
        <v>538</v>
      </c>
      <c r="V3" s="360"/>
      <c r="W3" s="360"/>
      <c r="X3" s="360"/>
      <c r="Y3" s="360"/>
      <c r="Z3" s="360" t="s">
        <v>538</v>
      </c>
      <c r="AA3" s="360"/>
      <c r="AB3" s="360"/>
      <c r="AC3" s="360"/>
      <c r="AD3" s="360"/>
      <c r="AE3" s="360" t="s">
        <v>538</v>
      </c>
      <c r="AF3" s="360"/>
      <c r="AG3" s="360"/>
      <c r="AH3" s="360"/>
      <c r="AI3" s="360"/>
    </row>
    <row r="4" spans="1:35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61"/>
      <c r="M4" s="76" t="s">
        <v>539</v>
      </c>
      <c r="N4" s="76"/>
      <c r="O4" s="58"/>
      <c r="P4" s="58"/>
      <c r="Q4" s="55" t="s">
        <v>602</v>
      </c>
      <c r="R4" s="52"/>
      <c r="S4" s="52"/>
      <c r="T4" s="53"/>
      <c r="U4" s="76" t="s">
        <v>606</v>
      </c>
      <c r="V4" s="76"/>
      <c r="W4" s="76"/>
      <c r="X4" s="58"/>
      <c r="Y4" s="58"/>
      <c r="Z4" s="55" t="s">
        <v>603</v>
      </c>
      <c r="AA4" s="52"/>
      <c r="AB4" s="53"/>
      <c r="AC4" s="53"/>
      <c r="AD4" s="53"/>
      <c r="AE4" s="76" t="s">
        <v>607</v>
      </c>
      <c r="AF4" s="76"/>
      <c r="AG4" s="76"/>
      <c r="AH4" s="58"/>
      <c r="AI4" s="58"/>
    </row>
    <row r="5" spans="1:35" s="28" customFormat="1" ht="15" customHeight="1" thickBot="1">
      <c r="A5" s="21"/>
      <c r="B5" s="31"/>
      <c r="C5" s="21"/>
      <c r="D5" s="40"/>
      <c r="E5" s="206"/>
      <c r="F5" s="3"/>
      <c r="G5" s="3"/>
      <c r="H5" s="3"/>
      <c r="I5" s="3"/>
      <c r="J5" s="3"/>
      <c r="K5" s="3"/>
      <c r="L5" s="161"/>
      <c r="M5" s="77" t="s">
        <v>54</v>
      </c>
      <c r="N5" s="57">
        <v>44763</v>
      </c>
      <c r="O5" s="57"/>
      <c r="P5" s="57"/>
      <c r="Q5" s="56" t="s">
        <v>54</v>
      </c>
      <c r="R5" s="51">
        <v>44784</v>
      </c>
      <c r="S5" s="51"/>
      <c r="T5" s="54"/>
      <c r="U5" s="77" t="s">
        <v>54</v>
      </c>
      <c r="V5" s="57">
        <v>44791</v>
      </c>
      <c r="W5" s="57"/>
      <c r="X5" s="57"/>
      <c r="Y5" s="57"/>
      <c r="Z5" s="56" t="s">
        <v>54</v>
      </c>
      <c r="AA5" s="51">
        <v>44798</v>
      </c>
      <c r="AB5" s="53"/>
      <c r="AC5" s="53"/>
      <c r="AD5" s="53"/>
      <c r="AE5" s="77" t="s">
        <v>54</v>
      </c>
      <c r="AF5" s="57">
        <v>44833</v>
      </c>
      <c r="AG5" s="57"/>
      <c r="AH5" s="57"/>
      <c r="AI5" s="57"/>
    </row>
    <row r="6" spans="1:35" s="30" customFormat="1" ht="15" customHeight="1" thickBot="1">
      <c r="A6" s="120"/>
      <c r="B6" s="120"/>
      <c r="C6" s="120"/>
      <c r="D6" s="121"/>
      <c r="E6" s="122"/>
      <c r="F6" s="13"/>
      <c r="G6" s="13"/>
      <c r="H6" s="13"/>
      <c r="I6" s="13"/>
      <c r="J6" s="13"/>
      <c r="K6" s="13"/>
      <c r="L6" s="162"/>
      <c r="M6" s="232" t="s">
        <v>55</v>
      </c>
      <c r="N6" s="233">
        <v>44783</v>
      </c>
      <c r="O6" s="233"/>
      <c r="P6" s="233"/>
      <c r="Q6" s="241" t="s">
        <v>55</v>
      </c>
      <c r="R6" s="242">
        <v>44797</v>
      </c>
      <c r="S6" s="242"/>
      <c r="T6" s="243"/>
      <c r="U6" s="232" t="s">
        <v>55</v>
      </c>
      <c r="V6" s="233">
        <v>44797</v>
      </c>
      <c r="W6" s="233"/>
      <c r="X6" s="233"/>
      <c r="Y6" s="233"/>
      <c r="Z6" s="241" t="s">
        <v>55</v>
      </c>
      <c r="AA6" s="242">
        <v>44818</v>
      </c>
      <c r="AB6" s="53"/>
      <c r="AC6" s="53"/>
      <c r="AD6" s="53"/>
      <c r="AE6" s="232" t="s">
        <v>55</v>
      </c>
      <c r="AF6" s="233">
        <v>44853</v>
      </c>
      <c r="AG6" s="233"/>
      <c r="AH6" s="233"/>
      <c r="AI6" s="233"/>
    </row>
    <row r="7" spans="1:35" s="23" customFormat="1" ht="24.95" customHeight="1">
      <c r="A7" s="75" t="s">
        <v>0</v>
      </c>
      <c r="B7" s="75" t="s">
        <v>74</v>
      </c>
      <c r="C7" s="75" t="s">
        <v>1</v>
      </c>
      <c r="D7" s="75" t="s">
        <v>91</v>
      </c>
      <c r="E7" s="75" t="s">
        <v>2</v>
      </c>
      <c r="F7" s="75" t="s">
        <v>3</v>
      </c>
      <c r="G7" s="75" t="s">
        <v>4</v>
      </c>
      <c r="H7" s="75" t="s">
        <v>362</v>
      </c>
      <c r="I7" s="75" t="s">
        <v>44</v>
      </c>
      <c r="J7" s="75" t="s">
        <v>604</v>
      </c>
      <c r="K7" s="75" t="s">
        <v>168</v>
      </c>
      <c r="L7" s="163" t="s">
        <v>364</v>
      </c>
      <c r="M7" s="234" t="s">
        <v>434</v>
      </c>
      <c r="N7" s="235" t="s">
        <v>53</v>
      </c>
      <c r="O7" s="235" t="s">
        <v>61</v>
      </c>
      <c r="P7" s="236" t="s">
        <v>363</v>
      </c>
      <c r="Q7" s="234" t="s">
        <v>434</v>
      </c>
      <c r="R7" s="235" t="s">
        <v>53</v>
      </c>
      <c r="S7" s="235" t="s">
        <v>61</v>
      </c>
      <c r="T7" s="236" t="s">
        <v>363</v>
      </c>
      <c r="U7" s="234" t="s">
        <v>434</v>
      </c>
      <c r="V7" s="270" t="s">
        <v>365</v>
      </c>
      <c r="W7" s="235" t="s">
        <v>53</v>
      </c>
      <c r="X7" s="235" t="s">
        <v>61</v>
      </c>
      <c r="Y7" s="236" t="s">
        <v>363</v>
      </c>
      <c r="Z7" s="234" t="s">
        <v>434</v>
      </c>
      <c r="AA7" s="270" t="s">
        <v>365</v>
      </c>
      <c r="AB7" s="235" t="s">
        <v>53</v>
      </c>
      <c r="AC7" s="235" t="s">
        <v>61</v>
      </c>
      <c r="AD7" s="236" t="s">
        <v>363</v>
      </c>
      <c r="AE7" s="234" t="s">
        <v>434</v>
      </c>
      <c r="AF7" s="270" t="s">
        <v>365</v>
      </c>
      <c r="AG7" s="235" t="s">
        <v>53</v>
      </c>
      <c r="AH7" s="235" t="s">
        <v>61</v>
      </c>
      <c r="AI7" s="236" t="s">
        <v>363</v>
      </c>
    </row>
    <row r="8" spans="1:35" s="5" customFormat="1" ht="12.75" customHeight="1">
      <c r="A8" s="209" t="s">
        <v>542</v>
      </c>
      <c r="B8" s="137" t="s">
        <v>73</v>
      </c>
      <c r="C8" s="292" t="s">
        <v>5</v>
      </c>
      <c r="D8" s="139" t="s">
        <v>303</v>
      </c>
      <c r="E8" s="140" t="s">
        <v>543</v>
      </c>
      <c r="F8" s="118">
        <v>714</v>
      </c>
      <c r="G8" s="118">
        <v>649</v>
      </c>
      <c r="H8" s="118">
        <v>0</v>
      </c>
      <c r="I8" s="118">
        <v>512</v>
      </c>
      <c r="J8" s="118">
        <v>0</v>
      </c>
      <c r="K8" s="118">
        <f>IFERROR(I8-J8,I8)</f>
        <v>512</v>
      </c>
      <c r="L8" s="290">
        <f t="shared" ref="L8:L71" si="0">IFERROR((G8-K8)/G8, " ")</f>
        <v>0.2110939907550077</v>
      </c>
      <c r="M8" s="62">
        <v>649</v>
      </c>
      <c r="N8" s="63">
        <v>0</v>
      </c>
      <c r="O8" s="64">
        <f t="shared" ref="O8:O71" si="1">K8-N8</f>
        <v>512</v>
      </c>
      <c r="P8" s="17">
        <f t="shared" ref="P8" si="2">(M8-O8)/M8</f>
        <v>0.2110939907550077</v>
      </c>
      <c r="Q8" s="256">
        <v>649</v>
      </c>
      <c r="R8" s="60">
        <v>0</v>
      </c>
      <c r="S8" s="61">
        <f t="shared" ref="S8:S71" si="3">K8-R8</f>
        <v>512</v>
      </c>
      <c r="T8" s="291">
        <f>(Q8-S8)/Q8</f>
        <v>0.2110939907550077</v>
      </c>
      <c r="U8" s="62">
        <v>649</v>
      </c>
      <c r="V8" s="63">
        <f t="shared" ref="V8" si="4">U8-(U8*10%)</f>
        <v>584.1</v>
      </c>
      <c r="W8" s="63">
        <v>0</v>
      </c>
      <c r="X8" s="64">
        <f>K8-W8</f>
        <v>512</v>
      </c>
      <c r="Y8" s="17">
        <f t="shared" ref="Y8:Y71" si="5">(V8-X8)/V8</f>
        <v>0.12343776750556415</v>
      </c>
      <c r="Z8" s="59">
        <v>649</v>
      </c>
      <c r="AA8" s="60">
        <f t="shared" ref="AA8" si="6">Z8-(Z8*10%)</f>
        <v>584.1</v>
      </c>
      <c r="AB8" s="60">
        <v>0</v>
      </c>
      <c r="AC8" s="61">
        <f>K8-AB8</f>
        <v>512</v>
      </c>
      <c r="AD8" s="15">
        <f t="shared" ref="AD8:AD71" si="7">(AA8-AC8)/AA8</f>
        <v>0.12343776750556415</v>
      </c>
      <c r="AE8" s="62">
        <v>649</v>
      </c>
      <c r="AF8" s="63">
        <f t="shared" ref="AF8" si="8">AE8-(AE8*10%)</f>
        <v>584.1</v>
      </c>
      <c r="AG8" s="63">
        <v>0</v>
      </c>
      <c r="AH8" s="64">
        <f>K8-AG8</f>
        <v>512</v>
      </c>
      <c r="AI8" s="17">
        <f t="shared" ref="AI8:AI71" si="9">(AF8-AH8)/AF8</f>
        <v>0.12343776750556415</v>
      </c>
    </row>
    <row r="9" spans="1:35" s="5" customFormat="1" ht="12.75" customHeight="1">
      <c r="A9" s="207" t="s">
        <v>148</v>
      </c>
      <c r="B9" s="295" t="s">
        <v>73</v>
      </c>
      <c r="C9" s="296"/>
      <c r="D9" s="298">
        <v>1.38</v>
      </c>
      <c r="E9" s="297" t="s">
        <v>225</v>
      </c>
      <c r="F9" s="156">
        <v>769</v>
      </c>
      <c r="G9" s="119">
        <v>699</v>
      </c>
      <c r="H9" s="119">
        <v>0</v>
      </c>
      <c r="I9" s="112">
        <v>551</v>
      </c>
      <c r="J9" s="119">
        <v>0</v>
      </c>
      <c r="K9" s="156">
        <f>IFERROR(I9-J9,I9)</f>
        <v>551</v>
      </c>
      <c r="L9" s="289">
        <f t="shared" si="0"/>
        <v>0.21173104434907011</v>
      </c>
      <c r="M9" s="88">
        <v>699</v>
      </c>
      <c r="N9" s="89">
        <v>0</v>
      </c>
      <c r="O9" s="91">
        <f t="shared" si="1"/>
        <v>551</v>
      </c>
      <c r="P9" s="19">
        <f>(M9-O9)/M9</f>
        <v>0.21173104434907011</v>
      </c>
      <c r="Q9" s="86">
        <v>699</v>
      </c>
      <c r="R9" s="87">
        <v>0</v>
      </c>
      <c r="S9" s="90">
        <f t="shared" si="3"/>
        <v>551</v>
      </c>
      <c r="T9" s="14">
        <f>(Q9-S9)/Q9</f>
        <v>0.21173104434907011</v>
      </c>
      <c r="U9" s="88">
        <v>699</v>
      </c>
      <c r="V9" s="273">
        <f>U9-(U9*10%)</f>
        <v>629.1</v>
      </c>
      <c r="W9" s="89">
        <v>0</v>
      </c>
      <c r="X9" s="91">
        <f t="shared" ref="X9:X72" si="10">K9-W9</f>
        <v>551</v>
      </c>
      <c r="Y9" s="19">
        <f t="shared" si="5"/>
        <v>0.12414560483230014</v>
      </c>
      <c r="Z9" s="86">
        <v>699</v>
      </c>
      <c r="AA9" s="254">
        <f>Z9-(Z9*10%)</f>
        <v>629.1</v>
      </c>
      <c r="AB9" s="87">
        <v>0</v>
      </c>
      <c r="AC9" s="90">
        <f t="shared" ref="AC9:AC72" si="11">K9-AB9</f>
        <v>551</v>
      </c>
      <c r="AD9" s="14">
        <f t="shared" si="7"/>
        <v>0.12414560483230014</v>
      </c>
      <c r="AE9" s="88">
        <v>699</v>
      </c>
      <c r="AF9" s="273">
        <f>AE9-(AE9*10%)</f>
        <v>629.1</v>
      </c>
      <c r="AG9" s="89">
        <v>0</v>
      </c>
      <c r="AH9" s="91">
        <f t="shared" ref="AH9:AH72" si="12">K9-AG9</f>
        <v>551</v>
      </c>
      <c r="AI9" s="19">
        <f t="shared" si="9"/>
        <v>0.12414560483230014</v>
      </c>
    </row>
    <row r="10" spans="1:35" s="5" customFormat="1" ht="12.75" customHeight="1">
      <c r="A10" s="209" t="s">
        <v>297</v>
      </c>
      <c r="B10" s="137" t="s">
        <v>73</v>
      </c>
      <c r="C10" s="292"/>
      <c r="D10" s="139">
        <v>2.08</v>
      </c>
      <c r="E10" s="140" t="s">
        <v>302</v>
      </c>
      <c r="F10" s="154">
        <v>1221</v>
      </c>
      <c r="G10" s="118">
        <v>1110</v>
      </c>
      <c r="H10" s="118">
        <v>0</v>
      </c>
      <c r="I10" s="110">
        <v>881</v>
      </c>
      <c r="J10" s="118">
        <v>0</v>
      </c>
      <c r="K10" s="154">
        <f t="shared" ref="K10:K73" si="13">IFERROR(I10-J10,I10)</f>
        <v>881</v>
      </c>
      <c r="L10" s="164">
        <f t="shared" si="0"/>
        <v>0.20630630630630631</v>
      </c>
      <c r="M10" s="181">
        <v>999</v>
      </c>
      <c r="N10" s="63">
        <v>0</v>
      </c>
      <c r="O10" s="64">
        <f t="shared" si="1"/>
        <v>881</v>
      </c>
      <c r="P10" s="17">
        <f t="shared" ref="P10:P73" si="14">(M10-O10)/M10</f>
        <v>0.11811811811811812</v>
      </c>
      <c r="Q10" s="181">
        <v>999</v>
      </c>
      <c r="R10" s="60">
        <v>0</v>
      </c>
      <c r="S10" s="61">
        <f t="shared" si="3"/>
        <v>881</v>
      </c>
      <c r="T10" s="15">
        <f t="shared" ref="T10:T73" si="15">(Q10-S10)/Q10</f>
        <v>0.11811811811811812</v>
      </c>
      <c r="U10" s="62">
        <v>1110</v>
      </c>
      <c r="V10" s="275">
        <f t="shared" ref="V10:V73" si="16">U10-(U10*10%)</f>
        <v>999</v>
      </c>
      <c r="W10" s="63">
        <v>0</v>
      </c>
      <c r="X10" s="64">
        <f t="shared" si="10"/>
        <v>881</v>
      </c>
      <c r="Y10" s="17">
        <f t="shared" si="5"/>
        <v>0.11811811811811812</v>
      </c>
      <c r="Z10" s="59">
        <v>1110</v>
      </c>
      <c r="AA10" s="256">
        <f t="shared" ref="AA10:AA73" si="17">Z10-(Z10*10%)</f>
        <v>999</v>
      </c>
      <c r="AB10" s="60">
        <v>0</v>
      </c>
      <c r="AC10" s="61">
        <f t="shared" si="11"/>
        <v>881</v>
      </c>
      <c r="AD10" s="15">
        <f t="shared" si="7"/>
        <v>0.11811811811811812</v>
      </c>
      <c r="AE10" s="62">
        <v>1110</v>
      </c>
      <c r="AF10" s="275">
        <f t="shared" ref="AF10:AF73" si="18">AE10-(AE10*10%)</f>
        <v>999</v>
      </c>
      <c r="AG10" s="63">
        <v>0</v>
      </c>
      <c r="AH10" s="64">
        <f t="shared" si="12"/>
        <v>881</v>
      </c>
      <c r="AI10" s="17">
        <f t="shared" si="9"/>
        <v>0.11811811811811812</v>
      </c>
    </row>
    <row r="11" spans="1:35" s="5" customFormat="1" ht="12.75" customHeight="1" thickBot="1">
      <c r="A11" s="208" t="s">
        <v>451</v>
      </c>
      <c r="B11" s="141" t="s">
        <v>73</v>
      </c>
      <c r="C11" s="145"/>
      <c r="D11" s="142">
        <v>3.12</v>
      </c>
      <c r="E11" s="143" t="s">
        <v>452</v>
      </c>
      <c r="F11" s="155">
        <v>1282</v>
      </c>
      <c r="G11" s="65">
        <v>1165</v>
      </c>
      <c r="H11" s="65">
        <v>0</v>
      </c>
      <c r="I11" s="111">
        <v>940</v>
      </c>
      <c r="J11" s="65">
        <v>20</v>
      </c>
      <c r="K11" s="155">
        <f t="shared" si="13"/>
        <v>920</v>
      </c>
      <c r="L11" s="165">
        <f t="shared" si="0"/>
        <v>0.21030042918454936</v>
      </c>
      <c r="M11" s="180">
        <v>1049</v>
      </c>
      <c r="N11" s="70">
        <v>0</v>
      </c>
      <c r="O11" s="71">
        <f t="shared" si="1"/>
        <v>920</v>
      </c>
      <c r="P11" s="18">
        <f t="shared" si="14"/>
        <v>0.12297426120114395</v>
      </c>
      <c r="Q11" s="180">
        <v>1049</v>
      </c>
      <c r="R11" s="67">
        <v>0</v>
      </c>
      <c r="S11" s="68">
        <f t="shared" si="3"/>
        <v>920</v>
      </c>
      <c r="T11" s="16">
        <f t="shared" si="15"/>
        <v>0.12297426120114395</v>
      </c>
      <c r="U11" s="69">
        <v>1165</v>
      </c>
      <c r="V11" s="279">
        <f t="shared" si="16"/>
        <v>1048.5</v>
      </c>
      <c r="W11" s="70">
        <v>0</v>
      </c>
      <c r="X11" s="71">
        <f t="shared" si="10"/>
        <v>920</v>
      </c>
      <c r="Y11" s="18">
        <f t="shared" si="5"/>
        <v>0.12255603242727706</v>
      </c>
      <c r="Z11" s="66">
        <v>1165</v>
      </c>
      <c r="AA11" s="255">
        <f t="shared" si="17"/>
        <v>1048.5</v>
      </c>
      <c r="AB11" s="67">
        <v>0</v>
      </c>
      <c r="AC11" s="68">
        <f t="shared" si="11"/>
        <v>920</v>
      </c>
      <c r="AD11" s="16">
        <f t="shared" si="7"/>
        <v>0.12255603242727706</v>
      </c>
      <c r="AE11" s="69">
        <v>1165</v>
      </c>
      <c r="AF11" s="279">
        <f t="shared" si="18"/>
        <v>1048.5</v>
      </c>
      <c r="AG11" s="70">
        <v>0</v>
      </c>
      <c r="AH11" s="71">
        <f t="shared" si="12"/>
        <v>920</v>
      </c>
      <c r="AI11" s="18">
        <f t="shared" si="9"/>
        <v>0.12255603242727706</v>
      </c>
    </row>
    <row r="12" spans="1:35" s="5" customFormat="1" ht="12.75" customHeight="1">
      <c r="A12" s="207" t="s">
        <v>160</v>
      </c>
      <c r="B12" s="295" t="s">
        <v>73</v>
      </c>
      <c r="C12" s="296"/>
      <c r="D12" s="298">
        <v>1.49</v>
      </c>
      <c r="E12" s="297" t="s">
        <v>226</v>
      </c>
      <c r="F12" s="156">
        <v>1429</v>
      </c>
      <c r="G12" s="119">
        <v>1299</v>
      </c>
      <c r="H12" s="119">
        <v>0</v>
      </c>
      <c r="I12" s="112">
        <v>1071</v>
      </c>
      <c r="J12" s="119">
        <v>0</v>
      </c>
      <c r="K12" s="156">
        <f t="shared" si="13"/>
        <v>1071</v>
      </c>
      <c r="L12" s="166">
        <f t="shared" si="0"/>
        <v>0.17551963048498845</v>
      </c>
      <c r="M12" s="88">
        <v>1299</v>
      </c>
      <c r="N12" s="89">
        <v>0</v>
      </c>
      <c r="O12" s="91">
        <f t="shared" si="1"/>
        <v>1071</v>
      </c>
      <c r="P12" s="19">
        <f t="shared" si="14"/>
        <v>0.17551963048498845</v>
      </c>
      <c r="Q12" s="86">
        <v>1299</v>
      </c>
      <c r="R12" s="87">
        <v>0</v>
      </c>
      <c r="S12" s="90">
        <f t="shared" si="3"/>
        <v>1071</v>
      </c>
      <c r="T12" s="14">
        <f t="shared" si="15"/>
        <v>0.17551963048498845</v>
      </c>
      <c r="U12" s="88">
        <v>1299</v>
      </c>
      <c r="V12" s="273">
        <f t="shared" si="16"/>
        <v>1169.0999999999999</v>
      </c>
      <c r="W12" s="89">
        <v>0</v>
      </c>
      <c r="X12" s="91">
        <f t="shared" si="10"/>
        <v>1071</v>
      </c>
      <c r="Y12" s="19">
        <f t="shared" si="5"/>
        <v>8.391070053887599E-2</v>
      </c>
      <c r="Z12" s="86">
        <v>1299</v>
      </c>
      <c r="AA12" s="254">
        <f t="shared" si="17"/>
        <v>1169.0999999999999</v>
      </c>
      <c r="AB12" s="87">
        <v>0</v>
      </c>
      <c r="AC12" s="90">
        <f t="shared" si="11"/>
        <v>1071</v>
      </c>
      <c r="AD12" s="14">
        <f t="shared" si="7"/>
        <v>8.391070053887599E-2</v>
      </c>
      <c r="AE12" s="88">
        <v>1299</v>
      </c>
      <c r="AF12" s="273">
        <f t="shared" si="18"/>
        <v>1169.0999999999999</v>
      </c>
      <c r="AG12" s="89">
        <v>0</v>
      </c>
      <c r="AH12" s="91">
        <f t="shared" si="12"/>
        <v>1071</v>
      </c>
      <c r="AI12" s="19">
        <f t="shared" si="9"/>
        <v>8.391070053887599E-2</v>
      </c>
    </row>
    <row r="13" spans="1:35" s="5" customFormat="1" ht="12.75" customHeight="1">
      <c r="A13" s="209" t="s">
        <v>352</v>
      </c>
      <c r="B13" s="137" t="s">
        <v>73</v>
      </c>
      <c r="C13" s="138"/>
      <c r="D13" s="139">
        <v>3.12</v>
      </c>
      <c r="E13" s="140" t="s">
        <v>227</v>
      </c>
      <c r="F13" s="154">
        <v>2089</v>
      </c>
      <c r="G13" s="118">
        <v>1899</v>
      </c>
      <c r="H13" s="118">
        <v>1699</v>
      </c>
      <c r="I13" s="110">
        <v>1412</v>
      </c>
      <c r="J13" s="118">
        <v>28</v>
      </c>
      <c r="K13" s="154">
        <f t="shared" si="13"/>
        <v>1384</v>
      </c>
      <c r="L13" s="164">
        <f t="shared" si="0"/>
        <v>0.27119536598209582</v>
      </c>
      <c r="M13" s="181">
        <v>1699</v>
      </c>
      <c r="N13" s="63">
        <v>0</v>
      </c>
      <c r="O13" s="64">
        <f t="shared" si="1"/>
        <v>1384</v>
      </c>
      <c r="P13" s="17">
        <f t="shared" si="14"/>
        <v>0.18540317834020012</v>
      </c>
      <c r="Q13" s="181">
        <v>1699</v>
      </c>
      <c r="R13" s="60">
        <v>0</v>
      </c>
      <c r="S13" s="61">
        <f t="shared" si="3"/>
        <v>1384</v>
      </c>
      <c r="T13" s="15">
        <f t="shared" si="15"/>
        <v>0.18540317834020012</v>
      </c>
      <c r="U13" s="62">
        <v>1899</v>
      </c>
      <c r="V13" s="275">
        <f t="shared" si="16"/>
        <v>1709.1</v>
      </c>
      <c r="W13" s="63">
        <v>0</v>
      </c>
      <c r="X13" s="64">
        <f t="shared" si="10"/>
        <v>1384</v>
      </c>
      <c r="Y13" s="17">
        <f t="shared" si="5"/>
        <v>0.19021707331343979</v>
      </c>
      <c r="Z13" s="59">
        <v>1899</v>
      </c>
      <c r="AA13" s="256">
        <f t="shared" si="17"/>
        <v>1709.1</v>
      </c>
      <c r="AB13" s="60">
        <v>0</v>
      </c>
      <c r="AC13" s="61">
        <f t="shared" si="11"/>
        <v>1384</v>
      </c>
      <c r="AD13" s="15">
        <f t="shared" si="7"/>
        <v>0.19021707331343979</v>
      </c>
      <c r="AE13" s="62">
        <v>1899</v>
      </c>
      <c r="AF13" s="275">
        <f t="shared" si="18"/>
        <v>1709.1</v>
      </c>
      <c r="AG13" s="63">
        <v>0</v>
      </c>
      <c r="AH13" s="64">
        <f t="shared" si="12"/>
        <v>1384</v>
      </c>
      <c r="AI13" s="17">
        <f t="shared" si="9"/>
        <v>0.19021707331343979</v>
      </c>
    </row>
    <row r="14" spans="1:35" s="5" customFormat="1" ht="12.75" customHeight="1" thickBot="1">
      <c r="A14" s="208" t="s">
        <v>183</v>
      </c>
      <c r="B14" s="141" t="s">
        <v>73</v>
      </c>
      <c r="C14" s="145"/>
      <c r="D14" s="142">
        <v>3.12</v>
      </c>
      <c r="E14" s="143" t="s">
        <v>227</v>
      </c>
      <c r="F14" s="155">
        <v>1979</v>
      </c>
      <c r="G14" s="65">
        <v>1799</v>
      </c>
      <c r="H14" s="65">
        <v>1599</v>
      </c>
      <c r="I14" s="111">
        <v>1329</v>
      </c>
      <c r="J14" s="65">
        <v>27</v>
      </c>
      <c r="K14" s="155">
        <f t="shared" si="13"/>
        <v>1302</v>
      </c>
      <c r="L14" s="165">
        <f t="shared" si="0"/>
        <v>0.27626459143968873</v>
      </c>
      <c r="M14" s="180">
        <v>1599</v>
      </c>
      <c r="N14" s="70">
        <v>0</v>
      </c>
      <c r="O14" s="71">
        <f t="shared" si="1"/>
        <v>1302</v>
      </c>
      <c r="P14" s="18">
        <f t="shared" si="14"/>
        <v>0.18574108818011256</v>
      </c>
      <c r="Q14" s="180">
        <v>1599</v>
      </c>
      <c r="R14" s="67">
        <v>0</v>
      </c>
      <c r="S14" s="68">
        <f t="shared" si="3"/>
        <v>1302</v>
      </c>
      <c r="T14" s="16">
        <f t="shared" si="15"/>
        <v>0.18574108818011256</v>
      </c>
      <c r="U14" s="69">
        <v>1799</v>
      </c>
      <c r="V14" s="279">
        <f t="shared" si="16"/>
        <v>1619.1</v>
      </c>
      <c r="W14" s="70">
        <v>0</v>
      </c>
      <c r="X14" s="71">
        <f t="shared" si="10"/>
        <v>1302</v>
      </c>
      <c r="Y14" s="18">
        <f t="shared" si="5"/>
        <v>0.19584954604409852</v>
      </c>
      <c r="Z14" s="66">
        <v>1799</v>
      </c>
      <c r="AA14" s="255">
        <f t="shared" si="17"/>
        <v>1619.1</v>
      </c>
      <c r="AB14" s="67">
        <v>0</v>
      </c>
      <c r="AC14" s="68">
        <f t="shared" si="11"/>
        <v>1302</v>
      </c>
      <c r="AD14" s="16">
        <f t="shared" si="7"/>
        <v>0.19584954604409852</v>
      </c>
      <c r="AE14" s="69">
        <v>1799</v>
      </c>
      <c r="AF14" s="279">
        <f t="shared" si="18"/>
        <v>1619.1</v>
      </c>
      <c r="AG14" s="70">
        <v>0</v>
      </c>
      <c r="AH14" s="71">
        <f t="shared" si="12"/>
        <v>1302</v>
      </c>
      <c r="AI14" s="18">
        <f t="shared" si="9"/>
        <v>0.19584954604409852</v>
      </c>
    </row>
    <row r="15" spans="1:35" s="5" customFormat="1" ht="12.75" customHeight="1">
      <c r="A15" s="207" t="s">
        <v>186</v>
      </c>
      <c r="B15" s="295" t="s">
        <v>73</v>
      </c>
      <c r="C15" s="308"/>
      <c r="D15" s="298">
        <v>3.57</v>
      </c>
      <c r="E15" s="297" t="s">
        <v>309</v>
      </c>
      <c r="F15" s="156">
        <v>4289</v>
      </c>
      <c r="G15" s="119">
        <v>3899</v>
      </c>
      <c r="H15" s="119">
        <v>3599</v>
      </c>
      <c r="I15" s="112">
        <v>2877</v>
      </c>
      <c r="J15" s="119">
        <v>36</v>
      </c>
      <c r="K15" s="156">
        <f t="shared" si="13"/>
        <v>2841</v>
      </c>
      <c r="L15" s="166">
        <f t="shared" si="0"/>
        <v>0.27135162862272377</v>
      </c>
      <c r="M15" s="182">
        <v>3599</v>
      </c>
      <c r="N15" s="89">
        <v>0</v>
      </c>
      <c r="O15" s="91">
        <f t="shared" si="1"/>
        <v>2841</v>
      </c>
      <c r="P15" s="19">
        <f t="shared" si="14"/>
        <v>0.21061405946096137</v>
      </c>
      <c r="Q15" s="182">
        <v>3599</v>
      </c>
      <c r="R15" s="87">
        <v>0</v>
      </c>
      <c r="S15" s="90">
        <f t="shared" si="3"/>
        <v>2841</v>
      </c>
      <c r="T15" s="14">
        <f t="shared" si="15"/>
        <v>0.21061405946096137</v>
      </c>
      <c r="U15" s="182">
        <v>3554</v>
      </c>
      <c r="V15" s="274">
        <f t="shared" si="16"/>
        <v>3198.6</v>
      </c>
      <c r="W15" s="177">
        <v>248</v>
      </c>
      <c r="X15" s="91">
        <f t="shared" si="10"/>
        <v>2593</v>
      </c>
      <c r="Y15" s="19">
        <f t="shared" si="5"/>
        <v>0.18933283311448756</v>
      </c>
      <c r="Z15" s="182">
        <v>3554</v>
      </c>
      <c r="AA15" s="274">
        <f t="shared" si="17"/>
        <v>3198.6</v>
      </c>
      <c r="AB15" s="177">
        <v>248</v>
      </c>
      <c r="AC15" s="90">
        <f t="shared" si="11"/>
        <v>2593</v>
      </c>
      <c r="AD15" s="14">
        <f t="shared" si="7"/>
        <v>0.18933283311448756</v>
      </c>
      <c r="AE15" s="182">
        <v>3554</v>
      </c>
      <c r="AF15" s="274">
        <f t="shared" si="18"/>
        <v>3198.6</v>
      </c>
      <c r="AG15" s="177">
        <v>248</v>
      </c>
      <c r="AH15" s="91">
        <f t="shared" si="12"/>
        <v>2593</v>
      </c>
      <c r="AI15" s="19">
        <f t="shared" si="9"/>
        <v>0.18933283311448756</v>
      </c>
    </row>
    <row r="16" spans="1:35" s="5" customFormat="1" ht="12.75" customHeight="1">
      <c r="A16" s="209" t="s">
        <v>185</v>
      </c>
      <c r="B16" s="137" t="s">
        <v>73</v>
      </c>
      <c r="C16" s="292"/>
      <c r="D16" s="139">
        <v>3.57</v>
      </c>
      <c r="E16" s="140" t="s">
        <v>309</v>
      </c>
      <c r="F16" s="154">
        <v>4179</v>
      </c>
      <c r="G16" s="118">
        <v>3799</v>
      </c>
      <c r="H16" s="118">
        <v>3499</v>
      </c>
      <c r="I16" s="110">
        <v>2796</v>
      </c>
      <c r="J16" s="118">
        <v>35</v>
      </c>
      <c r="K16" s="154">
        <f t="shared" si="13"/>
        <v>2761</v>
      </c>
      <c r="L16" s="164">
        <f t="shared" si="0"/>
        <v>0.2732297973150829</v>
      </c>
      <c r="M16" s="181">
        <v>3499</v>
      </c>
      <c r="N16" s="63">
        <v>0</v>
      </c>
      <c r="O16" s="64">
        <f t="shared" si="1"/>
        <v>2761</v>
      </c>
      <c r="P16" s="17">
        <f t="shared" si="14"/>
        <v>0.21091740497284939</v>
      </c>
      <c r="Q16" s="181">
        <v>3499</v>
      </c>
      <c r="R16" s="60">
        <v>0</v>
      </c>
      <c r="S16" s="61">
        <f t="shared" si="3"/>
        <v>2761</v>
      </c>
      <c r="T16" s="15">
        <f t="shared" si="15"/>
        <v>0.21091740497284939</v>
      </c>
      <c r="U16" s="181">
        <v>3443</v>
      </c>
      <c r="V16" s="269">
        <f t="shared" si="16"/>
        <v>3098.7</v>
      </c>
      <c r="W16" s="178">
        <v>250</v>
      </c>
      <c r="X16" s="64">
        <f t="shared" si="10"/>
        <v>2511</v>
      </c>
      <c r="Y16" s="17">
        <f t="shared" si="5"/>
        <v>0.18966018007551549</v>
      </c>
      <c r="Z16" s="181">
        <v>3443</v>
      </c>
      <c r="AA16" s="269">
        <f t="shared" si="17"/>
        <v>3098.7</v>
      </c>
      <c r="AB16" s="178">
        <v>250</v>
      </c>
      <c r="AC16" s="61">
        <f t="shared" si="11"/>
        <v>2511</v>
      </c>
      <c r="AD16" s="15">
        <f t="shared" si="7"/>
        <v>0.18966018007551549</v>
      </c>
      <c r="AE16" s="181">
        <v>3443</v>
      </c>
      <c r="AF16" s="269">
        <f t="shared" si="18"/>
        <v>3098.7</v>
      </c>
      <c r="AG16" s="178">
        <v>250</v>
      </c>
      <c r="AH16" s="64">
        <f t="shared" si="12"/>
        <v>2511</v>
      </c>
      <c r="AI16" s="17">
        <f t="shared" si="9"/>
        <v>0.18966018007551549</v>
      </c>
    </row>
    <row r="17" spans="1:35" s="5" customFormat="1" ht="12.75" customHeight="1">
      <c r="A17" s="209" t="s">
        <v>188</v>
      </c>
      <c r="B17" s="137" t="s">
        <v>73</v>
      </c>
      <c r="C17" s="307"/>
      <c r="D17" s="139" t="s">
        <v>303</v>
      </c>
      <c r="E17" s="140" t="s">
        <v>308</v>
      </c>
      <c r="F17" s="154">
        <v>4729</v>
      </c>
      <c r="G17" s="118">
        <v>4299</v>
      </c>
      <c r="H17" s="118">
        <v>3899</v>
      </c>
      <c r="I17" s="110">
        <v>3117</v>
      </c>
      <c r="J17" s="118">
        <v>0</v>
      </c>
      <c r="K17" s="154">
        <f t="shared" si="13"/>
        <v>3117</v>
      </c>
      <c r="L17" s="164">
        <f t="shared" si="0"/>
        <v>0.27494766224703421</v>
      </c>
      <c r="M17" s="181">
        <v>3899</v>
      </c>
      <c r="N17" s="63">
        <v>0</v>
      </c>
      <c r="O17" s="64">
        <f t="shared" si="1"/>
        <v>3117</v>
      </c>
      <c r="P17" s="17">
        <f t="shared" si="14"/>
        <v>0.2005642472428828</v>
      </c>
      <c r="Q17" s="181">
        <v>3899</v>
      </c>
      <c r="R17" s="60">
        <v>0</v>
      </c>
      <c r="S17" s="61">
        <f t="shared" si="3"/>
        <v>3117</v>
      </c>
      <c r="T17" s="15">
        <f t="shared" si="15"/>
        <v>0.2005642472428828</v>
      </c>
      <c r="U17" s="181">
        <v>3777</v>
      </c>
      <c r="V17" s="269">
        <f t="shared" si="16"/>
        <v>3399.3</v>
      </c>
      <c r="W17" s="178">
        <v>322</v>
      </c>
      <c r="X17" s="64">
        <f t="shared" si="10"/>
        <v>2795</v>
      </c>
      <c r="Y17" s="17">
        <f t="shared" si="5"/>
        <v>0.17777189421351458</v>
      </c>
      <c r="Z17" s="181">
        <v>3777</v>
      </c>
      <c r="AA17" s="269">
        <f t="shared" si="17"/>
        <v>3399.3</v>
      </c>
      <c r="AB17" s="178">
        <v>322</v>
      </c>
      <c r="AC17" s="61">
        <f t="shared" si="11"/>
        <v>2795</v>
      </c>
      <c r="AD17" s="15">
        <f t="shared" si="7"/>
        <v>0.17777189421351458</v>
      </c>
      <c r="AE17" s="181">
        <v>3777</v>
      </c>
      <c r="AF17" s="269">
        <f t="shared" si="18"/>
        <v>3399.3</v>
      </c>
      <c r="AG17" s="178">
        <v>322</v>
      </c>
      <c r="AH17" s="64">
        <f t="shared" si="12"/>
        <v>2795</v>
      </c>
      <c r="AI17" s="17">
        <f t="shared" si="9"/>
        <v>0.17777189421351458</v>
      </c>
    </row>
    <row r="18" spans="1:35" s="5" customFormat="1" ht="12.75" customHeight="1">
      <c r="A18" s="209" t="s">
        <v>187</v>
      </c>
      <c r="B18" s="137" t="s">
        <v>73</v>
      </c>
      <c r="C18" s="307"/>
      <c r="D18" s="139" t="s">
        <v>303</v>
      </c>
      <c r="E18" s="140" t="s">
        <v>308</v>
      </c>
      <c r="F18" s="154">
        <v>4619</v>
      </c>
      <c r="G18" s="118">
        <v>4199</v>
      </c>
      <c r="H18" s="118">
        <v>3799</v>
      </c>
      <c r="I18" s="110">
        <v>3037</v>
      </c>
      <c r="J18" s="118">
        <v>0</v>
      </c>
      <c r="K18" s="154">
        <f t="shared" si="13"/>
        <v>3037</v>
      </c>
      <c r="L18" s="164">
        <f t="shared" si="0"/>
        <v>0.27673255537032626</v>
      </c>
      <c r="M18" s="181">
        <v>3799</v>
      </c>
      <c r="N18" s="63">
        <v>0</v>
      </c>
      <c r="O18" s="64">
        <f t="shared" si="1"/>
        <v>3037</v>
      </c>
      <c r="P18" s="17">
        <f t="shared" si="14"/>
        <v>0.20057909976309554</v>
      </c>
      <c r="Q18" s="181">
        <v>3799</v>
      </c>
      <c r="R18" s="60">
        <v>0</v>
      </c>
      <c r="S18" s="61">
        <f t="shared" si="3"/>
        <v>3037</v>
      </c>
      <c r="T18" s="15">
        <f t="shared" si="15"/>
        <v>0.20057909976309554</v>
      </c>
      <c r="U18" s="181">
        <v>3666</v>
      </c>
      <c r="V18" s="269">
        <f t="shared" si="16"/>
        <v>3299.4</v>
      </c>
      <c r="W18" s="178">
        <v>324</v>
      </c>
      <c r="X18" s="64">
        <f t="shared" si="10"/>
        <v>2713</v>
      </c>
      <c r="Y18" s="17">
        <f t="shared" si="5"/>
        <v>0.17772928411226285</v>
      </c>
      <c r="Z18" s="181">
        <v>3666</v>
      </c>
      <c r="AA18" s="269">
        <f t="shared" si="17"/>
        <v>3299.4</v>
      </c>
      <c r="AB18" s="178">
        <v>324</v>
      </c>
      <c r="AC18" s="61">
        <f t="shared" si="11"/>
        <v>2713</v>
      </c>
      <c r="AD18" s="15">
        <f t="shared" si="7"/>
        <v>0.17772928411226285</v>
      </c>
      <c r="AE18" s="181">
        <v>3666</v>
      </c>
      <c r="AF18" s="269">
        <f t="shared" si="18"/>
        <v>3299.4</v>
      </c>
      <c r="AG18" s="178">
        <v>324</v>
      </c>
      <c r="AH18" s="64">
        <f t="shared" si="12"/>
        <v>2713</v>
      </c>
      <c r="AI18" s="17">
        <f t="shared" si="9"/>
        <v>0.17772928411226285</v>
      </c>
    </row>
    <row r="19" spans="1:35" s="5" customFormat="1" ht="12.75" customHeight="1">
      <c r="A19" s="209" t="s">
        <v>154</v>
      </c>
      <c r="B19" s="137" t="s">
        <v>73</v>
      </c>
      <c r="C19" s="307"/>
      <c r="D19" s="139">
        <v>3.57</v>
      </c>
      <c r="E19" s="140" t="s">
        <v>311</v>
      </c>
      <c r="F19" s="154">
        <v>5059</v>
      </c>
      <c r="G19" s="118">
        <v>4599</v>
      </c>
      <c r="H19" s="118">
        <v>4199</v>
      </c>
      <c r="I19" s="110">
        <v>3357</v>
      </c>
      <c r="J19" s="118">
        <v>42</v>
      </c>
      <c r="K19" s="154">
        <f t="shared" si="13"/>
        <v>3315</v>
      </c>
      <c r="L19" s="164">
        <f t="shared" si="0"/>
        <v>0.27919112850619698</v>
      </c>
      <c r="M19" s="181">
        <v>4199</v>
      </c>
      <c r="N19" s="63">
        <v>0</v>
      </c>
      <c r="O19" s="64">
        <f t="shared" si="1"/>
        <v>3315</v>
      </c>
      <c r="P19" s="17">
        <f t="shared" si="14"/>
        <v>0.21052631578947367</v>
      </c>
      <c r="Q19" s="181">
        <v>4199</v>
      </c>
      <c r="R19" s="60">
        <v>0</v>
      </c>
      <c r="S19" s="61">
        <f t="shared" si="3"/>
        <v>3315</v>
      </c>
      <c r="T19" s="15">
        <f t="shared" si="15"/>
        <v>0.21052631578947367</v>
      </c>
      <c r="U19" s="181">
        <v>3999</v>
      </c>
      <c r="V19" s="269">
        <f t="shared" si="16"/>
        <v>3599.1</v>
      </c>
      <c r="W19" s="178">
        <v>400</v>
      </c>
      <c r="X19" s="64">
        <f t="shared" si="10"/>
        <v>2915</v>
      </c>
      <c r="Y19" s="17">
        <f t="shared" si="5"/>
        <v>0.19007529660192823</v>
      </c>
      <c r="Z19" s="181">
        <v>3999</v>
      </c>
      <c r="AA19" s="269">
        <f t="shared" si="17"/>
        <v>3599.1</v>
      </c>
      <c r="AB19" s="178">
        <v>400</v>
      </c>
      <c r="AC19" s="61">
        <f t="shared" si="11"/>
        <v>2915</v>
      </c>
      <c r="AD19" s="15">
        <f t="shared" si="7"/>
        <v>0.19007529660192823</v>
      </c>
      <c r="AE19" s="181">
        <v>3999</v>
      </c>
      <c r="AF19" s="269">
        <f t="shared" si="18"/>
        <v>3599.1</v>
      </c>
      <c r="AG19" s="178">
        <v>400</v>
      </c>
      <c r="AH19" s="64">
        <f t="shared" si="12"/>
        <v>2915</v>
      </c>
      <c r="AI19" s="17">
        <f t="shared" si="9"/>
        <v>0.19007529660192823</v>
      </c>
    </row>
    <row r="20" spans="1:35" s="5" customFormat="1" ht="12.75" customHeight="1">
      <c r="A20" s="209" t="s">
        <v>153</v>
      </c>
      <c r="B20" s="137" t="s">
        <v>73</v>
      </c>
      <c r="C20" s="307"/>
      <c r="D20" s="139">
        <v>3.57</v>
      </c>
      <c r="E20" s="140" t="s">
        <v>497</v>
      </c>
      <c r="F20" s="154">
        <v>4949</v>
      </c>
      <c r="G20" s="118">
        <v>4499</v>
      </c>
      <c r="H20" s="118">
        <v>4099</v>
      </c>
      <c r="I20" s="110">
        <v>3277</v>
      </c>
      <c r="J20" s="118">
        <v>41</v>
      </c>
      <c r="K20" s="154">
        <f t="shared" si="13"/>
        <v>3236</v>
      </c>
      <c r="L20" s="164">
        <f t="shared" si="0"/>
        <v>0.28072905090020006</v>
      </c>
      <c r="M20" s="181">
        <v>4099</v>
      </c>
      <c r="N20" s="63">
        <v>0</v>
      </c>
      <c r="O20" s="64">
        <f t="shared" si="1"/>
        <v>3236</v>
      </c>
      <c r="P20" s="17">
        <f t="shared" si="14"/>
        <v>0.2105391558916809</v>
      </c>
      <c r="Q20" s="181">
        <v>4099</v>
      </c>
      <c r="R20" s="60">
        <v>0</v>
      </c>
      <c r="S20" s="61">
        <f t="shared" si="3"/>
        <v>3236</v>
      </c>
      <c r="T20" s="15">
        <f t="shared" si="15"/>
        <v>0.2105391558916809</v>
      </c>
      <c r="U20" s="181">
        <v>3888</v>
      </c>
      <c r="V20" s="269">
        <f t="shared" si="16"/>
        <v>3499.2</v>
      </c>
      <c r="W20" s="178">
        <v>400</v>
      </c>
      <c r="X20" s="64">
        <f t="shared" si="10"/>
        <v>2836</v>
      </c>
      <c r="Y20" s="17">
        <f t="shared" si="5"/>
        <v>0.18952903520804751</v>
      </c>
      <c r="Z20" s="181">
        <v>3888</v>
      </c>
      <c r="AA20" s="269">
        <f t="shared" si="17"/>
        <v>3499.2</v>
      </c>
      <c r="AB20" s="178">
        <v>400</v>
      </c>
      <c r="AC20" s="61">
        <f t="shared" si="11"/>
        <v>2836</v>
      </c>
      <c r="AD20" s="15">
        <f t="shared" si="7"/>
        <v>0.18952903520804751</v>
      </c>
      <c r="AE20" s="181">
        <v>3888</v>
      </c>
      <c r="AF20" s="269">
        <f t="shared" si="18"/>
        <v>3499.2</v>
      </c>
      <c r="AG20" s="178">
        <v>400</v>
      </c>
      <c r="AH20" s="64">
        <f t="shared" si="12"/>
        <v>2836</v>
      </c>
      <c r="AI20" s="17">
        <f t="shared" si="9"/>
        <v>0.18952903520804751</v>
      </c>
    </row>
    <row r="21" spans="1:35" s="5" customFormat="1" ht="12.75" customHeight="1">
      <c r="A21" s="209" t="s">
        <v>544</v>
      </c>
      <c r="B21" s="137" t="s">
        <v>73</v>
      </c>
      <c r="C21" s="292" t="s">
        <v>5</v>
      </c>
      <c r="D21" s="139" t="s">
        <v>303</v>
      </c>
      <c r="E21" s="140" t="s">
        <v>546</v>
      </c>
      <c r="F21" s="154">
        <v>2859</v>
      </c>
      <c r="G21" s="118">
        <v>2599</v>
      </c>
      <c r="H21" s="118">
        <v>2399</v>
      </c>
      <c r="I21" s="110">
        <v>2045</v>
      </c>
      <c r="J21" s="118">
        <v>26</v>
      </c>
      <c r="K21" s="154">
        <f t="shared" si="13"/>
        <v>2019</v>
      </c>
      <c r="L21" s="164">
        <f t="shared" si="0"/>
        <v>0.22316275490573298</v>
      </c>
      <c r="M21" s="62">
        <v>2599</v>
      </c>
      <c r="N21" s="63">
        <v>0</v>
      </c>
      <c r="O21" s="64">
        <f t="shared" si="1"/>
        <v>2019</v>
      </c>
      <c r="P21" s="17">
        <f t="shared" si="14"/>
        <v>0.22316275490573298</v>
      </c>
      <c r="Q21" s="59">
        <v>2599</v>
      </c>
      <c r="R21" s="60">
        <v>0</v>
      </c>
      <c r="S21" s="61">
        <f t="shared" si="3"/>
        <v>2019</v>
      </c>
      <c r="T21" s="15">
        <f t="shared" si="15"/>
        <v>0.22316275490573298</v>
      </c>
      <c r="U21" s="62">
        <v>2599</v>
      </c>
      <c r="V21" s="275">
        <f t="shared" si="16"/>
        <v>2339.1</v>
      </c>
      <c r="W21" s="63">
        <v>0</v>
      </c>
      <c r="X21" s="64">
        <f t="shared" si="10"/>
        <v>2019</v>
      </c>
      <c r="Y21" s="17">
        <f t="shared" si="5"/>
        <v>0.13684750545081439</v>
      </c>
      <c r="Z21" s="59">
        <v>2599</v>
      </c>
      <c r="AA21" s="256">
        <f t="shared" si="17"/>
        <v>2339.1</v>
      </c>
      <c r="AB21" s="60">
        <v>0</v>
      </c>
      <c r="AC21" s="61">
        <f t="shared" si="11"/>
        <v>2019</v>
      </c>
      <c r="AD21" s="15">
        <f t="shared" si="7"/>
        <v>0.13684750545081439</v>
      </c>
      <c r="AE21" s="62">
        <v>2599</v>
      </c>
      <c r="AF21" s="275">
        <f t="shared" si="18"/>
        <v>2339.1</v>
      </c>
      <c r="AG21" s="63">
        <v>0</v>
      </c>
      <c r="AH21" s="64">
        <f t="shared" si="12"/>
        <v>2019</v>
      </c>
      <c r="AI21" s="17">
        <f t="shared" si="9"/>
        <v>0.13684750545081439</v>
      </c>
    </row>
    <row r="22" spans="1:35" s="5" customFormat="1" ht="12.75" customHeight="1">
      <c r="A22" s="209" t="s">
        <v>545</v>
      </c>
      <c r="B22" s="137" t="s">
        <v>73</v>
      </c>
      <c r="C22" s="292" t="s">
        <v>5</v>
      </c>
      <c r="D22" s="139" t="s">
        <v>303</v>
      </c>
      <c r="E22" s="140" t="s">
        <v>546</v>
      </c>
      <c r="F22" s="154">
        <v>2749</v>
      </c>
      <c r="G22" s="118">
        <v>2499</v>
      </c>
      <c r="H22" s="118">
        <v>2299</v>
      </c>
      <c r="I22" s="110">
        <v>1960</v>
      </c>
      <c r="J22" s="118">
        <v>25</v>
      </c>
      <c r="K22" s="154">
        <f t="shared" si="13"/>
        <v>1935</v>
      </c>
      <c r="L22" s="164">
        <f t="shared" si="0"/>
        <v>0.22569027611044418</v>
      </c>
      <c r="M22" s="62">
        <v>2499</v>
      </c>
      <c r="N22" s="63">
        <v>0</v>
      </c>
      <c r="O22" s="64">
        <f t="shared" si="1"/>
        <v>1935</v>
      </c>
      <c r="P22" s="17">
        <f t="shared" si="14"/>
        <v>0.22569027611044418</v>
      </c>
      <c r="Q22" s="59">
        <v>2499</v>
      </c>
      <c r="R22" s="60">
        <v>0</v>
      </c>
      <c r="S22" s="61">
        <f t="shared" si="3"/>
        <v>1935</v>
      </c>
      <c r="T22" s="15">
        <f t="shared" si="15"/>
        <v>0.22569027611044418</v>
      </c>
      <c r="U22" s="62">
        <v>2499</v>
      </c>
      <c r="V22" s="275">
        <f t="shared" si="16"/>
        <v>2249.1</v>
      </c>
      <c r="W22" s="63">
        <v>0</v>
      </c>
      <c r="X22" s="64">
        <f t="shared" si="10"/>
        <v>1935</v>
      </c>
      <c r="Y22" s="17">
        <f t="shared" si="5"/>
        <v>0.13965586234493793</v>
      </c>
      <c r="Z22" s="59">
        <v>2499</v>
      </c>
      <c r="AA22" s="256">
        <f t="shared" si="17"/>
        <v>2249.1</v>
      </c>
      <c r="AB22" s="60">
        <v>0</v>
      </c>
      <c r="AC22" s="61">
        <f t="shared" si="11"/>
        <v>1935</v>
      </c>
      <c r="AD22" s="15">
        <f t="shared" si="7"/>
        <v>0.13965586234493793</v>
      </c>
      <c r="AE22" s="62">
        <v>2499</v>
      </c>
      <c r="AF22" s="275">
        <f t="shared" si="18"/>
        <v>2249.1</v>
      </c>
      <c r="AG22" s="63">
        <v>0</v>
      </c>
      <c r="AH22" s="64">
        <f t="shared" si="12"/>
        <v>1935</v>
      </c>
      <c r="AI22" s="17">
        <f t="shared" si="9"/>
        <v>0.13965586234493793</v>
      </c>
    </row>
    <row r="23" spans="1:35" s="5" customFormat="1" ht="12.75" customHeight="1">
      <c r="A23" s="209" t="s">
        <v>547</v>
      </c>
      <c r="B23" s="137" t="s">
        <v>73</v>
      </c>
      <c r="C23" s="292" t="s">
        <v>5</v>
      </c>
      <c r="D23" s="139" t="s">
        <v>303</v>
      </c>
      <c r="E23" s="140" t="s">
        <v>549</v>
      </c>
      <c r="F23" s="154">
        <v>3299</v>
      </c>
      <c r="G23" s="118">
        <v>2999</v>
      </c>
      <c r="H23" s="118">
        <v>2699</v>
      </c>
      <c r="I23" s="110">
        <v>2301</v>
      </c>
      <c r="J23" s="118">
        <v>0</v>
      </c>
      <c r="K23" s="154">
        <f t="shared" si="13"/>
        <v>2301</v>
      </c>
      <c r="L23" s="164">
        <f t="shared" si="0"/>
        <v>0.23274424808269423</v>
      </c>
      <c r="M23" s="62">
        <v>2999</v>
      </c>
      <c r="N23" s="63">
        <v>0</v>
      </c>
      <c r="O23" s="64">
        <f t="shared" si="1"/>
        <v>2301</v>
      </c>
      <c r="P23" s="17">
        <f t="shared" si="14"/>
        <v>0.23274424808269423</v>
      </c>
      <c r="Q23" s="59">
        <v>2999</v>
      </c>
      <c r="R23" s="60">
        <v>0</v>
      </c>
      <c r="S23" s="61">
        <f t="shared" si="3"/>
        <v>2301</v>
      </c>
      <c r="T23" s="15">
        <f t="shared" si="15"/>
        <v>0.23274424808269423</v>
      </c>
      <c r="U23" s="62">
        <v>2999</v>
      </c>
      <c r="V23" s="275">
        <f t="shared" si="16"/>
        <v>2699.1</v>
      </c>
      <c r="W23" s="63">
        <v>0</v>
      </c>
      <c r="X23" s="64">
        <f t="shared" si="10"/>
        <v>2301</v>
      </c>
      <c r="Y23" s="17">
        <f t="shared" si="5"/>
        <v>0.14749360898077135</v>
      </c>
      <c r="Z23" s="59">
        <v>2999</v>
      </c>
      <c r="AA23" s="256">
        <f t="shared" si="17"/>
        <v>2699.1</v>
      </c>
      <c r="AB23" s="60">
        <v>0</v>
      </c>
      <c r="AC23" s="61">
        <f t="shared" si="11"/>
        <v>2301</v>
      </c>
      <c r="AD23" s="15">
        <f t="shared" si="7"/>
        <v>0.14749360898077135</v>
      </c>
      <c r="AE23" s="62">
        <v>2999</v>
      </c>
      <c r="AF23" s="275">
        <f t="shared" si="18"/>
        <v>2699.1</v>
      </c>
      <c r="AG23" s="63">
        <v>0</v>
      </c>
      <c r="AH23" s="64">
        <f t="shared" si="12"/>
        <v>2301</v>
      </c>
      <c r="AI23" s="17">
        <f t="shared" si="9"/>
        <v>0.14749360898077135</v>
      </c>
    </row>
    <row r="24" spans="1:35" s="5" customFormat="1" ht="12.75" customHeight="1">
      <c r="A24" s="209" t="s">
        <v>548</v>
      </c>
      <c r="B24" s="137" t="s">
        <v>73</v>
      </c>
      <c r="C24" s="292" t="s">
        <v>5</v>
      </c>
      <c r="D24" s="139" t="s">
        <v>303</v>
      </c>
      <c r="E24" s="140" t="s">
        <v>549</v>
      </c>
      <c r="F24" s="154">
        <v>3189</v>
      </c>
      <c r="G24" s="118">
        <v>2899</v>
      </c>
      <c r="H24" s="118">
        <v>2599</v>
      </c>
      <c r="I24" s="110">
        <v>2215</v>
      </c>
      <c r="J24" s="118">
        <v>0</v>
      </c>
      <c r="K24" s="154">
        <f t="shared" si="13"/>
        <v>2215</v>
      </c>
      <c r="L24" s="164">
        <f t="shared" si="0"/>
        <v>0.23594342876854088</v>
      </c>
      <c r="M24" s="62">
        <v>2899</v>
      </c>
      <c r="N24" s="63">
        <v>0</v>
      </c>
      <c r="O24" s="64">
        <f t="shared" si="1"/>
        <v>2215</v>
      </c>
      <c r="P24" s="17">
        <f t="shared" si="14"/>
        <v>0.23594342876854088</v>
      </c>
      <c r="Q24" s="59">
        <v>2899</v>
      </c>
      <c r="R24" s="60">
        <v>0</v>
      </c>
      <c r="S24" s="61">
        <f t="shared" si="3"/>
        <v>2215</v>
      </c>
      <c r="T24" s="15">
        <f t="shared" si="15"/>
        <v>0.23594342876854088</v>
      </c>
      <c r="U24" s="62">
        <v>2899</v>
      </c>
      <c r="V24" s="275">
        <f t="shared" si="16"/>
        <v>2609.1</v>
      </c>
      <c r="W24" s="63">
        <v>0</v>
      </c>
      <c r="X24" s="64">
        <f t="shared" si="10"/>
        <v>2215</v>
      </c>
      <c r="Y24" s="17">
        <f t="shared" si="5"/>
        <v>0.15104825418726761</v>
      </c>
      <c r="Z24" s="59">
        <v>2899</v>
      </c>
      <c r="AA24" s="256">
        <f t="shared" si="17"/>
        <v>2609.1</v>
      </c>
      <c r="AB24" s="60">
        <v>0</v>
      </c>
      <c r="AC24" s="61">
        <f t="shared" si="11"/>
        <v>2215</v>
      </c>
      <c r="AD24" s="15">
        <f t="shared" si="7"/>
        <v>0.15104825418726761</v>
      </c>
      <c r="AE24" s="62">
        <v>2899</v>
      </c>
      <c r="AF24" s="275">
        <f t="shared" si="18"/>
        <v>2609.1</v>
      </c>
      <c r="AG24" s="63">
        <v>0</v>
      </c>
      <c r="AH24" s="64">
        <f t="shared" si="12"/>
        <v>2215</v>
      </c>
      <c r="AI24" s="17">
        <f t="shared" si="9"/>
        <v>0.15104825418726761</v>
      </c>
    </row>
    <row r="25" spans="1:35" s="5" customFormat="1" ht="12.75" customHeight="1">
      <c r="A25" s="209" t="s">
        <v>550</v>
      </c>
      <c r="B25" s="137" t="s">
        <v>73</v>
      </c>
      <c r="C25" s="292" t="s">
        <v>5</v>
      </c>
      <c r="D25" s="139" t="s">
        <v>303</v>
      </c>
      <c r="E25" s="140" t="s">
        <v>551</v>
      </c>
      <c r="F25" s="154">
        <v>3519</v>
      </c>
      <c r="G25" s="118">
        <v>3199</v>
      </c>
      <c r="H25" s="118">
        <v>2899</v>
      </c>
      <c r="I25" s="110">
        <v>2421</v>
      </c>
      <c r="J25" s="118">
        <v>0</v>
      </c>
      <c r="K25" s="154">
        <f t="shared" si="13"/>
        <v>2421</v>
      </c>
      <c r="L25" s="164">
        <f t="shared" si="0"/>
        <v>0.2432010003125977</v>
      </c>
      <c r="M25" s="181">
        <v>2899</v>
      </c>
      <c r="N25" s="63">
        <v>0</v>
      </c>
      <c r="O25" s="64">
        <f t="shared" si="1"/>
        <v>2421</v>
      </c>
      <c r="P25" s="17">
        <f t="shared" si="14"/>
        <v>0.16488444291134874</v>
      </c>
      <c r="Q25" s="181">
        <v>2899</v>
      </c>
      <c r="R25" s="60">
        <v>0</v>
      </c>
      <c r="S25" s="61">
        <f t="shared" si="3"/>
        <v>2421</v>
      </c>
      <c r="T25" s="15">
        <f t="shared" si="15"/>
        <v>0.16488444291134874</v>
      </c>
      <c r="U25" s="181">
        <v>3110</v>
      </c>
      <c r="V25" s="269">
        <f t="shared" si="16"/>
        <v>2799</v>
      </c>
      <c r="W25" s="178">
        <v>6</v>
      </c>
      <c r="X25" s="64">
        <f t="shared" si="10"/>
        <v>2415</v>
      </c>
      <c r="Y25" s="17">
        <f t="shared" si="5"/>
        <v>0.13719185423365488</v>
      </c>
      <c r="Z25" s="181">
        <v>3110</v>
      </c>
      <c r="AA25" s="269">
        <f t="shared" si="17"/>
        <v>2799</v>
      </c>
      <c r="AB25" s="178">
        <v>6</v>
      </c>
      <c r="AC25" s="61">
        <f t="shared" si="11"/>
        <v>2415</v>
      </c>
      <c r="AD25" s="15">
        <f t="shared" si="7"/>
        <v>0.13719185423365488</v>
      </c>
      <c r="AE25" s="181">
        <v>3110</v>
      </c>
      <c r="AF25" s="269">
        <f t="shared" si="18"/>
        <v>2799</v>
      </c>
      <c r="AG25" s="178">
        <v>6</v>
      </c>
      <c r="AH25" s="64">
        <f t="shared" si="12"/>
        <v>2415</v>
      </c>
      <c r="AI25" s="17">
        <f t="shared" si="9"/>
        <v>0.13719185423365488</v>
      </c>
    </row>
    <row r="26" spans="1:35" s="5" customFormat="1" ht="12.75" customHeight="1">
      <c r="A26" s="209" t="s">
        <v>552</v>
      </c>
      <c r="B26" s="137" t="s">
        <v>73</v>
      </c>
      <c r="C26" s="292" t="s">
        <v>5</v>
      </c>
      <c r="D26" s="139" t="s">
        <v>303</v>
      </c>
      <c r="E26" s="140" t="s">
        <v>554</v>
      </c>
      <c r="F26" s="154">
        <v>3959</v>
      </c>
      <c r="G26" s="118">
        <v>3599</v>
      </c>
      <c r="H26" s="118">
        <v>3299</v>
      </c>
      <c r="I26" s="110">
        <v>2710</v>
      </c>
      <c r="J26" s="118">
        <v>0</v>
      </c>
      <c r="K26" s="154">
        <f t="shared" si="13"/>
        <v>2710</v>
      </c>
      <c r="L26" s="164">
        <f t="shared" si="0"/>
        <v>0.24701305918310643</v>
      </c>
      <c r="M26" s="62">
        <v>3599</v>
      </c>
      <c r="N26" s="63">
        <v>0</v>
      </c>
      <c r="O26" s="64">
        <f t="shared" si="1"/>
        <v>2710</v>
      </c>
      <c r="P26" s="17">
        <f t="shared" si="14"/>
        <v>0.24701305918310643</v>
      </c>
      <c r="Q26" s="59">
        <v>3599</v>
      </c>
      <c r="R26" s="60">
        <v>0</v>
      </c>
      <c r="S26" s="61">
        <f t="shared" si="3"/>
        <v>2710</v>
      </c>
      <c r="T26" s="15">
        <f t="shared" si="15"/>
        <v>0.24701305918310643</v>
      </c>
      <c r="U26" s="62">
        <v>3599</v>
      </c>
      <c r="V26" s="275">
        <f t="shared" si="16"/>
        <v>3239.1</v>
      </c>
      <c r="W26" s="63">
        <v>0</v>
      </c>
      <c r="X26" s="64">
        <f t="shared" si="10"/>
        <v>2710</v>
      </c>
      <c r="Y26" s="17">
        <f t="shared" si="5"/>
        <v>0.16334784353678489</v>
      </c>
      <c r="Z26" s="59">
        <v>3599</v>
      </c>
      <c r="AA26" s="256">
        <f t="shared" si="17"/>
        <v>3239.1</v>
      </c>
      <c r="AB26" s="60">
        <v>0</v>
      </c>
      <c r="AC26" s="61">
        <f t="shared" si="11"/>
        <v>2710</v>
      </c>
      <c r="AD26" s="15">
        <f t="shared" si="7"/>
        <v>0.16334784353678489</v>
      </c>
      <c r="AE26" s="62">
        <v>3599</v>
      </c>
      <c r="AF26" s="275">
        <f t="shared" si="18"/>
        <v>3239.1</v>
      </c>
      <c r="AG26" s="63">
        <v>0</v>
      </c>
      <c r="AH26" s="64">
        <f t="shared" si="12"/>
        <v>2710</v>
      </c>
      <c r="AI26" s="17">
        <f t="shared" si="9"/>
        <v>0.16334784353678489</v>
      </c>
    </row>
    <row r="27" spans="1:35" s="5" customFormat="1" ht="12.75" customHeight="1">
      <c r="A27" s="209" t="s">
        <v>553</v>
      </c>
      <c r="B27" s="137" t="s">
        <v>73</v>
      </c>
      <c r="C27" s="292" t="s">
        <v>5</v>
      </c>
      <c r="D27" s="139" t="s">
        <v>303</v>
      </c>
      <c r="E27" s="140" t="s">
        <v>554</v>
      </c>
      <c r="F27" s="154">
        <v>3849</v>
      </c>
      <c r="G27" s="118">
        <v>3499</v>
      </c>
      <c r="H27" s="118">
        <v>3199</v>
      </c>
      <c r="I27" s="110">
        <v>2628</v>
      </c>
      <c r="J27" s="118">
        <v>0</v>
      </c>
      <c r="K27" s="154">
        <f t="shared" si="13"/>
        <v>2628</v>
      </c>
      <c r="L27" s="164">
        <f t="shared" si="0"/>
        <v>0.2489282652186339</v>
      </c>
      <c r="M27" s="62">
        <v>3499</v>
      </c>
      <c r="N27" s="63">
        <v>0</v>
      </c>
      <c r="O27" s="64">
        <f t="shared" si="1"/>
        <v>2628</v>
      </c>
      <c r="P27" s="17">
        <f t="shared" si="14"/>
        <v>0.2489282652186339</v>
      </c>
      <c r="Q27" s="59">
        <v>3499</v>
      </c>
      <c r="R27" s="60">
        <v>0</v>
      </c>
      <c r="S27" s="61">
        <f t="shared" si="3"/>
        <v>2628</v>
      </c>
      <c r="T27" s="15">
        <f t="shared" si="15"/>
        <v>0.2489282652186339</v>
      </c>
      <c r="U27" s="62">
        <v>3499</v>
      </c>
      <c r="V27" s="275">
        <f t="shared" si="16"/>
        <v>3149.1</v>
      </c>
      <c r="W27" s="63">
        <v>0</v>
      </c>
      <c r="X27" s="64">
        <f t="shared" si="10"/>
        <v>2628</v>
      </c>
      <c r="Y27" s="17">
        <f t="shared" si="5"/>
        <v>0.16547585024292652</v>
      </c>
      <c r="Z27" s="59">
        <v>3499</v>
      </c>
      <c r="AA27" s="256">
        <f t="shared" si="17"/>
        <v>3149.1</v>
      </c>
      <c r="AB27" s="60">
        <v>0</v>
      </c>
      <c r="AC27" s="61">
        <f t="shared" si="11"/>
        <v>2628</v>
      </c>
      <c r="AD27" s="15">
        <f t="shared" si="7"/>
        <v>0.16547585024292652</v>
      </c>
      <c r="AE27" s="62">
        <v>3499</v>
      </c>
      <c r="AF27" s="275">
        <f t="shared" si="18"/>
        <v>3149.1</v>
      </c>
      <c r="AG27" s="63">
        <v>0</v>
      </c>
      <c r="AH27" s="64">
        <f t="shared" si="12"/>
        <v>2628</v>
      </c>
      <c r="AI27" s="17">
        <f t="shared" si="9"/>
        <v>0.16547585024292652</v>
      </c>
    </row>
    <row r="28" spans="1:35" s="5" customFormat="1" ht="12.75" customHeight="1">
      <c r="A28" s="209" t="s">
        <v>190</v>
      </c>
      <c r="B28" s="137" t="s">
        <v>73</v>
      </c>
      <c r="C28" s="292"/>
      <c r="D28" s="139">
        <v>4.16</v>
      </c>
      <c r="E28" s="140" t="s">
        <v>310</v>
      </c>
      <c r="F28" s="154">
        <v>4619</v>
      </c>
      <c r="G28" s="118">
        <v>4199</v>
      </c>
      <c r="H28" s="118">
        <v>3799</v>
      </c>
      <c r="I28" s="110">
        <v>3037</v>
      </c>
      <c r="J28" s="118">
        <v>38</v>
      </c>
      <c r="K28" s="154">
        <f t="shared" si="13"/>
        <v>2999</v>
      </c>
      <c r="L28" s="164">
        <f t="shared" si="0"/>
        <v>0.28578232912598239</v>
      </c>
      <c r="M28" s="181">
        <v>3799</v>
      </c>
      <c r="N28" s="63">
        <v>0</v>
      </c>
      <c r="O28" s="64">
        <f t="shared" si="1"/>
        <v>2999</v>
      </c>
      <c r="P28" s="17">
        <f t="shared" si="14"/>
        <v>0.21058173203474598</v>
      </c>
      <c r="Q28" s="181">
        <v>3799</v>
      </c>
      <c r="R28" s="60">
        <v>0</v>
      </c>
      <c r="S28" s="61">
        <f t="shared" si="3"/>
        <v>2999</v>
      </c>
      <c r="T28" s="15">
        <f t="shared" si="15"/>
        <v>0.21058173203474598</v>
      </c>
      <c r="U28" s="181">
        <v>3666</v>
      </c>
      <c r="V28" s="269">
        <f t="shared" si="16"/>
        <v>3299.4</v>
      </c>
      <c r="W28" s="178">
        <v>324</v>
      </c>
      <c r="X28" s="64">
        <f t="shared" si="10"/>
        <v>2675</v>
      </c>
      <c r="Y28" s="17">
        <f t="shared" si="5"/>
        <v>0.1892465296720616</v>
      </c>
      <c r="Z28" s="181">
        <v>3666</v>
      </c>
      <c r="AA28" s="269">
        <f t="shared" si="17"/>
        <v>3299.4</v>
      </c>
      <c r="AB28" s="178">
        <v>324</v>
      </c>
      <c r="AC28" s="61">
        <f t="shared" si="11"/>
        <v>2675</v>
      </c>
      <c r="AD28" s="15">
        <f t="shared" si="7"/>
        <v>0.1892465296720616</v>
      </c>
      <c r="AE28" s="181">
        <v>3666</v>
      </c>
      <c r="AF28" s="269">
        <f t="shared" si="18"/>
        <v>3299.4</v>
      </c>
      <c r="AG28" s="178">
        <v>324</v>
      </c>
      <c r="AH28" s="64">
        <f t="shared" si="12"/>
        <v>2675</v>
      </c>
      <c r="AI28" s="17">
        <f t="shared" si="9"/>
        <v>0.1892465296720616</v>
      </c>
    </row>
    <row r="29" spans="1:35" s="5" customFormat="1" ht="12.75" customHeight="1">
      <c r="A29" s="209" t="s">
        <v>189</v>
      </c>
      <c r="B29" s="137" t="s">
        <v>73</v>
      </c>
      <c r="C29" s="292"/>
      <c r="D29" s="139">
        <v>4.16</v>
      </c>
      <c r="E29" s="140" t="s">
        <v>310</v>
      </c>
      <c r="F29" s="154">
        <v>4509</v>
      </c>
      <c r="G29" s="118">
        <v>4099</v>
      </c>
      <c r="H29" s="118">
        <v>3699</v>
      </c>
      <c r="I29" s="110">
        <v>2957</v>
      </c>
      <c r="J29" s="118">
        <v>37</v>
      </c>
      <c r="K29" s="154">
        <f t="shared" si="13"/>
        <v>2920</v>
      </c>
      <c r="L29" s="164">
        <f t="shared" si="0"/>
        <v>0.28763112954379116</v>
      </c>
      <c r="M29" s="181">
        <v>3699</v>
      </c>
      <c r="N29" s="63">
        <v>0</v>
      </c>
      <c r="O29" s="64">
        <f t="shared" si="1"/>
        <v>2920</v>
      </c>
      <c r="P29" s="17">
        <f t="shared" si="14"/>
        <v>0.21059745877264124</v>
      </c>
      <c r="Q29" s="181">
        <v>3699</v>
      </c>
      <c r="R29" s="60">
        <v>0</v>
      </c>
      <c r="S29" s="61">
        <f t="shared" si="3"/>
        <v>2920</v>
      </c>
      <c r="T29" s="15">
        <f t="shared" si="15"/>
        <v>0.21059745877264124</v>
      </c>
      <c r="U29" s="181">
        <v>3554</v>
      </c>
      <c r="V29" s="269">
        <f t="shared" si="16"/>
        <v>3198.6</v>
      </c>
      <c r="W29" s="178">
        <v>328</v>
      </c>
      <c r="X29" s="64">
        <f t="shared" si="10"/>
        <v>2592</v>
      </c>
      <c r="Y29" s="17">
        <f t="shared" si="5"/>
        <v>0.18964546989307821</v>
      </c>
      <c r="Z29" s="181">
        <v>3554</v>
      </c>
      <c r="AA29" s="269">
        <f t="shared" si="17"/>
        <v>3198.6</v>
      </c>
      <c r="AB29" s="178">
        <v>328</v>
      </c>
      <c r="AC29" s="61">
        <f t="shared" si="11"/>
        <v>2592</v>
      </c>
      <c r="AD29" s="15">
        <f t="shared" si="7"/>
        <v>0.18964546989307821</v>
      </c>
      <c r="AE29" s="181">
        <v>3554</v>
      </c>
      <c r="AF29" s="269">
        <f t="shared" si="18"/>
        <v>3198.6</v>
      </c>
      <c r="AG29" s="178">
        <v>328</v>
      </c>
      <c r="AH29" s="64">
        <f t="shared" si="12"/>
        <v>2592</v>
      </c>
      <c r="AI29" s="17">
        <f t="shared" si="9"/>
        <v>0.18964546989307821</v>
      </c>
    </row>
    <row r="30" spans="1:35" s="5" customFormat="1" ht="12.75" customHeight="1">
      <c r="A30" s="209" t="s">
        <v>156</v>
      </c>
      <c r="B30" s="137" t="s">
        <v>73</v>
      </c>
      <c r="C30" s="307"/>
      <c r="D30" s="139">
        <v>4.16</v>
      </c>
      <c r="E30" s="140" t="s">
        <v>312</v>
      </c>
      <c r="F30" s="154">
        <v>4949</v>
      </c>
      <c r="G30" s="118">
        <v>4499</v>
      </c>
      <c r="H30" s="118">
        <v>4099</v>
      </c>
      <c r="I30" s="110">
        <v>3277</v>
      </c>
      <c r="J30" s="118">
        <v>41</v>
      </c>
      <c r="K30" s="154">
        <f t="shared" si="13"/>
        <v>3236</v>
      </c>
      <c r="L30" s="164">
        <f t="shared" si="0"/>
        <v>0.28072905090020006</v>
      </c>
      <c r="M30" s="181">
        <v>4099</v>
      </c>
      <c r="N30" s="63">
        <v>0</v>
      </c>
      <c r="O30" s="64">
        <f t="shared" si="1"/>
        <v>3236</v>
      </c>
      <c r="P30" s="17">
        <f t="shared" si="14"/>
        <v>0.2105391558916809</v>
      </c>
      <c r="Q30" s="181">
        <v>4099</v>
      </c>
      <c r="R30" s="60">
        <v>0</v>
      </c>
      <c r="S30" s="61">
        <f t="shared" si="3"/>
        <v>3236</v>
      </c>
      <c r="T30" s="15">
        <f t="shared" si="15"/>
        <v>0.2105391558916809</v>
      </c>
      <c r="U30" s="181">
        <v>3999</v>
      </c>
      <c r="V30" s="269">
        <f t="shared" si="16"/>
        <v>3599.1</v>
      </c>
      <c r="W30" s="178">
        <v>318</v>
      </c>
      <c r="X30" s="64">
        <f t="shared" si="10"/>
        <v>2918</v>
      </c>
      <c r="Y30" s="17">
        <f t="shared" si="5"/>
        <v>0.18924175488316522</v>
      </c>
      <c r="Z30" s="181">
        <v>3999</v>
      </c>
      <c r="AA30" s="269">
        <f t="shared" si="17"/>
        <v>3599.1</v>
      </c>
      <c r="AB30" s="178">
        <v>318</v>
      </c>
      <c r="AC30" s="61">
        <f t="shared" si="11"/>
        <v>2918</v>
      </c>
      <c r="AD30" s="15">
        <f t="shared" si="7"/>
        <v>0.18924175488316522</v>
      </c>
      <c r="AE30" s="181">
        <v>3999</v>
      </c>
      <c r="AF30" s="269">
        <f t="shared" si="18"/>
        <v>3599.1</v>
      </c>
      <c r="AG30" s="178">
        <v>318</v>
      </c>
      <c r="AH30" s="64">
        <f t="shared" si="12"/>
        <v>2918</v>
      </c>
      <c r="AI30" s="17">
        <f t="shared" si="9"/>
        <v>0.18924175488316522</v>
      </c>
    </row>
    <row r="31" spans="1:35" s="5" customFormat="1" ht="12.75" customHeight="1">
      <c r="A31" s="209" t="s">
        <v>155</v>
      </c>
      <c r="B31" s="137" t="s">
        <v>73</v>
      </c>
      <c r="C31" s="307"/>
      <c r="D31" s="139">
        <v>4.16</v>
      </c>
      <c r="E31" s="140" t="s">
        <v>312</v>
      </c>
      <c r="F31" s="154">
        <v>4839</v>
      </c>
      <c r="G31" s="118">
        <v>4399</v>
      </c>
      <c r="H31" s="118">
        <v>3999</v>
      </c>
      <c r="I31" s="110">
        <v>3197</v>
      </c>
      <c r="J31" s="118">
        <v>40</v>
      </c>
      <c r="K31" s="154">
        <f t="shared" si="13"/>
        <v>3157</v>
      </c>
      <c r="L31" s="164">
        <f t="shared" si="0"/>
        <v>0.28233689474880652</v>
      </c>
      <c r="M31" s="181">
        <v>3999</v>
      </c>
      <c r="N31" s="63">
        <v>0</v>
      </c>
      <c r="O31" s="64">
        <f t="shared" si="1"/>
        <v>3157</v>
      </c>
      <c r="P31" s="17">
        <f t="shared" si="14"/>
        <v>0.2105526381595399</v>
      </c>
      <c r="Q31" s="181">
        <v>3999</v>
      </c>
      <c r="R31" s="60">
        <v>0</v>
      </c>
      <c r="S31" s="61">
        <f t="shared" si="3"/>
        <v>3157</v>
      </c>
      <c r="T31" s="15">
        <f t="shared" si="15"/>
        <v>0.2105526381595399</v>
      </c>
      <c r="U31" s="181">
        <v>3888</v>
      </c>
      <c r="V31" s="269">
        <f t="shared" si="16"/>
        <v>3499.2</v>
      </c>
      <c r="W31" s="178">
        <v>320</v>
      </c>
      <c r="X31" s="64">
        <f t="shared" si="10"/>
        <v>2837</v>
      </c>
      <c r="Y31" s="17">
        <f t="shared" si="5"/>
        <v>0.18924325560128025</v>
      </c>
      <c r="Z31" s="181">
        <v>3888</v>
      </c>
      <c r="AA31" s="269">
        <f t="shared" si="17"/>
        <v>3499.2</v>
      </c>
      <c r="AB31" s="178">
        <v>320</v>
      </c>
      <c r="AC31" s="61">
        <f t="shared" si="11"/>
        <v>2837</v>
      </c>
      <c r="AD31" s="15">
        <f t="shared" si="7"/>
        <v>0.18924325560128025</v>
      </c>
      <c r="AE31" s="181">
        <v>3888</v>
      </c>
      <c r="AF31" s="269">
        <f t="shared" si="18"/>
        <v>3499.2</v>
      </c>
      <c r="AG31" s="178">
        <v>320</v>
      </c>
      <c r="AH31" s="64">
        <f t="shared" si="12"/>
        <v>2837</v>
      </c>
      <c r="AI31" s="17">
        <f t="shared" si="9"/>
        <v>0.18924325560128025</v>
      </c>
    </row>
    <row r="32" spans="1:35" s="5" customFormat="1" ht="12.75" customHeight="1">
      <c r="A32" s="209" t="s">
        <v>424</v>
      </c>
      <c r="B32" s="137" t="s">
        <v>73</v>
      </c>
      <c r="C32" s="292" t="s">
        <v>5</v>
      </c>
      <c r="D32" s="139" t="s">
        <v>303</v>
      </c>
      <c r="E32" s="140" t="s">
        <v>426</v>
      </c>
      <c r="F32" s="154">
        <v>3849</v>
      </c>
      <c r="G32" s="118">
        <v>3499</v>
      </c>
      <c r="H32" s="118">
        <v>3199</v>
      </c>
      <c r="I32" s="110">
        <v>2552</v>
      </c>
      <c r="J32" s="118">
        <v>0</v>
      </c>
      <c r="K32" s="154">
        <f t="shared" si="13"/>
        <v>2552</v>
      </c>
      <c r="L32" s="164">
        <f t="shared" si="0"/>
        <v>0.2706487567876536</v>
      </c>
      <c r="M32" s="181">
        <v>3199</v>
      </c>
      <c r="N32" s="63">
        <v>0</v>
      </c>
      <c r="O32" s="64">
        <f t="shared" si="1"/>
        <v>2552</v>
      </c>
      <c r="P32" s="17">
        <f t="shared" si="14"/>
        <v>0.20225070334479525</v>
      </c>
      <c r="Q32" s="181">
        <v>3199</v>
      </c>
      <c r="R32" s="60">
        <v>0</v>
      </c>
      <c r="S32" s="61">
        <f t="shared" si="3"/>
        <v>2552</v>
      </c>
      <c r="T32" s="15">
        <f t="shared" si="15"/>
        <v>0.20225070334479525</v>
      </c>
      <c r="U32" s="62">
        <v>3499</v>
      </c>
      <c r="V32" s="275">
        <f t="shared" si="16"/>
        <v>3149.1</v>
      </c>
      <c r="W32" s="63">
        <v>0</v>
      </c>
      <c r="X32" s="64">
        <f t="shared" si="10"/>
        <v>2552</v>
      </c>
      <c r="Y32" s="17">
        <f t="shared" si="5"/>
        <v>0.18960972976405954</v>
      </c>
      <c r="Z32" s="59">
        <v>3499</v>
      </c>
      <c r="AA32" s="256">
        <f t="shared" si="17"/>
        <v>3149.1</v>
      </c>
      <c r="AB32" s="60">
        <v>0</v>
      </c>
      <c r="AC32" s="61">
        <f t="shared" si="11"/>
        <v>2552</v>
      </c>
      <c r="AD32" s="15">
        <f t="shared" si="7"/>
        <v>0.18960972976405954</v>
      </c>
      <c r="AE32" s="62">
        <v>3499</v>
      </c>
      <c r="AF32" s="275">
        <f t="shared" si="18"/>
        <v>3149.1</v>
      </c>
      <c r="AG32" s="63">
        <v>0</v>
      </c>
      <c r="AH32" s="64">
        <f t="shared" si="12"/>
        <v>2552</v>
      </c>
      <c r="AI32" s="17">
        <f t="shared" si="9"/>
        <v>0.18960972976405954</v>
      </c>
    </row>
    <row r="33" spans="1:35" s="5" customFormat="1" ht="12.75" customHeight="1">
      <c r="A33" s="209" t="s">
        <v>425</v>
      </c>
      <c r="B33" s="137" t="s">
        <v>73</v>
      </c>
      <c r="C33" s="292" t="s">
        <v>5</v>
      </c>
      <c r="D33" s="139" t="s">
        <v>303</v>
      </c>
      <c r="E33" s="140" t="s">
        <v>426</v>
      </c>
      <c r="F33" s="154">
        <v>3739</v>
      </c>
      <c r="G33" s="118">
        <v>3399</v>
      </c>
      <c r="H33" s="118">
        <v>3099</v>
      </c>
      <c r="I33" s="110">
        <v>2471</v>
      </c>
      <c r="J33" s="118">
        <v>0</v>
      </c>
      <c r="K33" s="154">
        <f t="shared" si="13"/>
        <v>2471</v>
      </c>
      <c r="L33" s="164">
        <f t="shared" si="0"/>
        <v>0.27302147690497203</v>
      </c>
      <c r="M33" s="181">
        <v>3099</v>
      </c>
      <c r="N33" s="63">
        <v>0</v>
      </c>
      <c r="O33" s="64">
        <f t="shared" si="1"/>
        <v>2471</v>
      </c>
      <c r="P33" s="17">
        <f t="shared" si="14"/>
        <v>0.2026460148434979</v>
      </c>
      <c r="Q33" s="181">
        <v>3099</v>
      </c>
      <c r="R33" s="60">
        <v>0</v>
      </c>
      <c r="S33" s="61">
        <f t="shared" si="3"/>
        <v>2471</v>
      </c>
      <c r="T33" s="15">
        <f t="shared" si="15"/>
        <v>0.2026460148434979</v>
      </c>
      <c r="U33" s="62">
        <v>3399</v>
      </c>
      <c r="V33" s="275">
        <f t="shared" si="16"/>
        <v>3059.1</v>
      </c>
      <c r="W33" s="63">
        <v>0</v>
      </c>
      <c r="X33" s="64">
        <f t="shared" si="10"/>
        <v>2471</v>
      </c>
      <c r="Y33" s="17">
        <f t="shared" si="5"/>
        <v>0.19224608544996893</v>
      </c>
      <c r="Z33" s="59">
        <v>3399</v>
      </c>
      <c r="AA33" s="256">
        <f t="shared" si="17"/>
        <v>3059.1</v>
      </c>
      <c r="AB33" s="60">
        <v>0</v>
      </c>
      <c r="AC33" s="61">
        <f t="shared" si="11"/>
        <v>2471</v>
      </c>
      <c r="AD33" s="15">
        <f t="shared" si="7"/>
        <v>0.19224608544996893</v>
      </c>
      <c r="AE33" s="62">
        <v>3399</v>
      </c>
      <c r="AF33" s="275">
        <f t="shared" si="18"/>
        <v>3059.1</v>
      </c>
      <c r="AG33" s="63">
        <v>0</v>
      </c>
      <c r="AH33" s="64">
        <f t="shared" si="12"/>
        <v>2471</v>
      </c>
      <c r="AI33" s="17">
        <f t="shared" si="9"/>
        <v>0.19224608544996893</v>
      </c>
    </row>
    <row r="34" spans="1:35" s="5" customFormat="1" ht="12.75" customHeight="1">
      <c r="A34" s="209" t="s">
        <v>193</v>
      </c>
      <c r="B34" s="137" t="s">
        <v>73</v>
      </c>
      <c r="C34" s="307"/>
      <c r="D34" s="139" t="s">
        <v>303</v>
      </c>
      <c r="E34" s="140" t="s">
        <v>306</v>
      </c>
      <c r="F34" s="154">
        <v>4949</v>
      </c>
      <c r="G34" s="118">
        <v>4499</v>
      </c>
      <c r="H34" s="118">
        <v>4099</v>
      </c>
      <c r="I34" s="110">
        <v>3277</v>
      </c>
      <c r="J34" s="118">
        <v>0</v>
      </c>
      <c r="K34" s="154">
        <f t="shared" si="13"/>
        <v>3277</v>
      </c>
      <c r="L34" s="164">
        <f t="shared" si="0"/>
        <v>0.27161591464769946</v>
      </c>
      <c r="M34" s="181">
        <v>4099</v>
      </c>
      <c r="N34" s="63">
        <v>0</v>
      </c>
      <c r="O34" s="64">
        <f t="shared" si="1"/>
        <v>3277</v>
      </c>
      <c r="P34" s="17">
        <f t="shared" si="14"/>
        <v>0.20053671627226152</v>
      </c>
      <c r="Q34" s="181">
        <v>4099</v>
      </c>
      <c r="R34" s="60">
        <v>0</v>
      </c>
      <c r="S34" s="61">
        <f t="shared" si="3"/>
        <v>3277</v>
      </c>
      <c r="T34" s="15">
        <f t="shared" si="15"/>
        <v>0.20053671627226152</v>
      </c>
      <c r="U34" s="181">
        <v>3999</v>
      </c>
      <c r="V34" s="269">
        <f t="shared" si="16"/>
        <v>3599.1</v>
      </c>
      <c r="W34" s="178">
        <v>320</v>
      </c>
      <c r="X34" s="64">
        <f t="shared" si="10"/>
        <v>2957</v>
      </c>
      <c r="Y34" s="17">
        <f t="shared" si="5"/>
        <v>0.17840571253924589</v>
      </c>
      <c r="Z34" s="181">
        <v>3999</v>
      </c>
      <c r="AA34" s="269">
        <f t="shared" si="17"/>
        <v>3599.1</v>
      </c>
      <c r="AB34" s="178">
        <v>320</v>
      </c>
      <c r="AC34" s="61">
        <f t="shared" si="11"/>
        <v>2957</v>
      </c>
      <c r="AD34" s="15">
        <f t="shared" si="7"/>
        <v>0.17840571253924589</v>
      </c>
      <c r="AE34" s="181">
        <v>3999</v>
      </c>
      <c r="AF34" s="269">
        <f t="shared" si="18"/>
        <v>3599.1</v>
      </c>
      <c r="AG34" s="178">
        <v>320</v>
      </c>
      <c r="AH34" s="64">
        <f t="shared" si="12"/>
        <v>2957</v>
      </c>
      <c r="AI34" s="17">
        <f t="shared" si="9"/>
        <v>0.17840571253924589</v>
      </c>
    </row>
    <row r="35" spans="1:35" s="5" customFormat="1" ht="12.75" customHeight="1">
      <c r="A35" s="209" t="s">
        <v>192</v>
      </c>
      <c r="B35" s="137" t="s">
        <v>73</v>
      </c>
      <c r="C35" s="307"/>
      <c r="D35" s="139" t="s">
        <v>303</v>
      </c>
      <c r="E35" s="140" t="s">
        <v>306</v>
      </c>
      <c r="F35" s="154">
        <v>4839</v>
      </c>
      <c r="G35" s="118">
        <v>4399</v>
      </c>
      <c r="H35" s="118">
        <v>3999</v>
      </c>
      <c r="I35" s="110">
        <v>3197</v>
      </c>
      <c r="J35" s="118">
        <v>0</v>
      </c>
      <c r="K35" s="154">
        <f t="shared" si="13"/>
        <v>3197</v>
      </c>
      <c r="L35" s="164">
        <f t="shared" si="0"/>
        <v>0.27324391907251649</v>
      </c>
      <c r="M35" s="181">
        <v>3999</v>
      </c>
      <c r="N35" s="63">
        <v>0</v>
      </c>
      <c r="O35" s="64">
        <f t="shared" si="1"/>
        <v>3197</v>
      </c>
      <c r="P35" s="17">
        <f t="shared" si="14"/>
        <v>0.20055013753438358</v>
      </c>
      <c r="Q35" s="181">
        <v>3999</v>
      </c>
      <c r="R35" s="60">
        <v>0</v>
      </c>
      <c r="S35" s="61">
        <f t="shared" si="3"/>
        <v>3197</v>
      </c>
      <c r="T35" s="15">
        <f t="shared" si="15"/>
        <v>0.20055013753438358</v>
      </c>
      <c r="U35" s="181">
        <v>3999</v>
      </c>
      <c r="V35" s="269">
        <f t="shared" si="16"/>
        <v>3599.1</v>
      </c>
      <c r="W35" s="178">
        <v>240</v>
      </c>
      <c r="X35" s="64">
        <f t="shared" si="10"/>
        <v>2957</v>
      </c>
      <c r="Y35" s="17">
        <f t="shared" si="5"/>
        <v>0.17840571253924589</v>
      </c>
      <c r="Z35" s="181">
        <v>3999</v>
      </c>
      <c r="AA35" s="269">
        <f t="shared" si="17"/>
        <v>3599.1</v>
      </c>
      <c r="AB35" s="178">
        <v>240</v>
      </c>
      <c r="AC35" s="61">
        <f t="shared" si="11"/>
        <v>2957</v>
      </c>
      <c r="AD35" s="15">
        <f t="shared" si="7"/>
        <v>0.17840571253924589</v>
      </c>
      <c r="AE35" s="181">
        <v>3999</v>
      </c>
      <c r="AF35" s="269">
        <f t="shared" si="18"/>
        <v>3599.1</v>
      </c>
      <c r="AG35" s="178">
        <v>240</v>
      </c>
      <c r="AH35" s="64">
        <f t="shared" si="12"/>
        <v>2957</v>
      </c>
      <c r="AI35" s="17">
        <f t="shared" si="9"/>
        <v>0.17840571253924589</v>
      </c>
    </row>
    <row r="36" spans="1:35" s="5" customFormat="1" ht="12.75" customHeight="1">
      <c r="A36" s="209" t="s">
        <v>195</v>
      </c>
      <c r="B36" s="137" t="s">
        <v>73</v>
      </c>
      <c r="C36" s="307"/>
      <c r="D36" s="139">
        <v>3.57</v>
      </c>
      <c r="E36" s="140" t="s">
        <v>305</v>
      </c>
      <c r="F36" s="154">
        <v>5279</v>
      </c>
      <c r="G36" s="118">
        <v>4799</v>
      </c>
      <c r="H36" s="118">
        <v>4399</v>
      </c>
      <c r="I36" s="110">
        <v>3516</v>
      </c>
      <c r="J36" s="118">
        <v>44</v>
      </c>
      <c r="K36" s="154">
        <f t="shared" si="13"/>
        <v>3472</v>
      </c>
      <c r="L36" s="164">
        <f t="shared" si="0"/>
        <v>0.27651594082100439</v>
      </c>
      <c r="M36" s="181">
        <v>4399</v>
      </c>
      <c r="N36" s="63">
        <v>0</v>
      </c>
      <c r="O36" s="64">
        <f t="shared" si="1"/>
        <v>3472</v>
      </c>
      <c r="P36" s="17">
        <f t="shared" si="14"/>
        <v>0.21072971129802229</v>
      </c>
      <c r="Q36" s="181">
        <v>4399</v>
      </c>
      <c r="R36" s="60">
        <v>0</v>
      </c>
      <c r="S36" s="61">
        <f t="shared" si="3"/>
        <v>3472</v>
      </c>
      <c r="T36" s="15">
        <f t="shared" si="15"/>
        <v>0.21072971129802229</v>
      </c>
      <c r="U36" s="181">
        <v>4332</v>
      </c>
      <c r="V36" s="269">
        <f t="shared" si="16"/>
        <v>3898.8</v>
      </c>
      <c r="W36" s="178">
        <v>310</v>
      </c>
      <c r="X36" s="64">
        <f t="shared" si="10"/>
        <v>3162</v>
      </c>
      <c r="Y36" s="17">
        <f t="shared" si="5"/>
        <v>0.18898122499230535</v>
      </c>
      <c r="Z36" s="181">
        <v>4332</v>
      </c>
      <c r="AA36" s="269">
        <f t="shared" si="17"/>
        <v>3898.8</v>
      </c>
      <c r="AB36" s="178">
        <v>310</v>
      </c>
      <c r="AC36" s="61">
        <f t="shared" si="11"/>
        <v>3162</v>
      </c>
      <c r="AD36" s="15">
        <f t="shared" si="7"/>
        <v>0.18898122499230535</v>
      </c>
      <c r="AE36" s="181">
        <v>4332</v>
      </c>
      <c r="AF36" s="269">
        <f t="shared" si="18"/>
        <v>3898.8</v>
      </c>
      <c r="AG36" s="178">
        <v>310</v>
      </c>
      <c r="AH36" s="64">
        <f t="shared" si="12"/>
        <v>3162</v>
      </c>
      <c r="AI36" s="17">
        <f t="shared" si="9"/>
        <v>0.18898122499230535</v>
      </c>
    </row>
    <row r="37" spans="1:35" s="5" customFormat="1" ht="12.75" customHeight="1">
      <c r="A37" s="209" t="s">
        <v>194</v>
      </c>
      <c r="B37" s="137" t="s">
        <v>73</v>
      </c>
      <c r="C37" s="307"/>
      <c r="D37" s="139">
        <v>3.57</v>
      </c>
      <c r="E37" s="140" t="s">
        <v>305</v>
      </c>
      <c r="F37" s="154">
        <v>5169</v>
      </c>
      <c r="G37" s="118">
        <v>4699</v>
      </c>
      <c r="H37" s="118">
        <v>4299</v>
      </c>
      <c r="I37" s="110">
        <v>3437</v>
      </c>
      <c r="J37" s="118">
        <v>43</v>
      </c>
      <c r="K37" s="154">
        <f t="shared" si="13"/>
        <v>3394</v>
      </c>
      <c r="L37" s="164">
        <f t="shared" si="0"/>
        <v>0.27771866354543517</v>
      </c>
      <c r="M37" s="181">
        <v>4299</v>
      </c>
      <c r="N37" s="63">
        <v>0</v>
      </c>
      <c r="O37" s="64">
        <f t="shared" si="1"/>
        <v>3394</v>
      </c>
      <c r="P37" s="17">
        <f t="shared" si="14"/>
        <v>0.21051407304024192</v>
      </c>
      <c r="Q37" s="181">
        <v>4299</v>
      </c>
      <c r="R37" s="60">
        <v>0</v>
      </c>
      <c r="S37" s="61">
        <f t="shared" si="3"/>
        <v>3394</v>
      </c>
      <c r="T37" s="15">
        <f t="shared" si="15"/>
        <v>0.21051407304024192</v>
      </c>
      <c r="U37" s="181">
        <v>4332</v>
      </c>
      <c r="V37" s="269">
        <f t="shared" si="16"/>
        <v>3898.8</v>
      </c>
      <c r="W37" s="178">
        <v>233</v>
      </c>
      <c r="X37" s="64">
        <f t="shared" si="10"/>
        <v>3161</v>
      </c>
      <c r="Y37" s="17">
        <f t="shared" si="5"/>
        <v>0.18923771416846213</v>
      </c>
      <c r="Z37" s="181">
        <v>4332</v>
      </c>
      <c r="AA37" s="269">
        <f t="shared" si="17"/>
        <v>3898.8</v>
      </c>
      <c r="AB37" s="178">
        <v>233</v>
      </c>
      <c r="AC37" s="61">
        <f t="shared" si="11"/>
        <v>3161</v>
      </c>
      <c r="AD37" s="15">
        <f t="shared" si="7"/>
        <v>0.18923771416846213</v>
      </c>
      <c r="AE37" s="181">
        <v>4332</v>
      </c>
      <c r="AF37" s="269">
        <f t="shared" si="18"/>
        <v>3898.8</v>
      </c>
      <c r="AG37" s="178">
        <v>233</v>
      </c>
      <c r="AH37" s="64">
        <f t="shared" si="12"/>
        <v>3161</v>
      </c>
      <c r="AI37" s="17">
        <f t="shared" si="9"/>
        <v>0.18923771416846213</v>
      </c>
    </row>
    <row r="38" spans="1:35" s="5" customFormat="1" ht="12.75" customHeight="1">
      <c r="A38" s="209" t="s">
        <v>422</v>
      </c>
      <c r="B38" s="137" t="s">
        <v>73</v>
      </c>
      <c r="C38" s="292" t="s">
        <v>5</v>
      </c>
      <c r="D38" s="139" t="s">
        <v>303</v>
      </c>
      <c r="E38" s="140" t="s">
        <v>427</v>
      </c>
      <c r="F38" s="154">
        <v>3739</v>
      </c>
      <c r="G38" s="118">
        <v>3399</v>
      </c>
      <c r="H38" s="118">
        <v>3099</v>
      </c>
      <c r="I38" s="110">
        <v>2472</v>
      </c>
      <c r="J38" s="118">
        <v>0</v>
      </c>
      <c r="K38" s="154">
        <f t="shared" si="13"/>
        <v>2472</v>
      </c>
      <c r="L38" s="164">
        <f t="shared" si="0"/>
        <v>0.27272727272727271</v>
      </c>
      <c r="M38" s="181">
        <v>3099</v>
      </c>
      <c r="N38" s="63">
        <v>0</v>
      </c>
      <c r="O38" s="64">
        <f t="shared" si="1"/>
        <v>2472</v>
      </c>
      <c r="P38" s="17">
        <f t="shared" si="14"/>
        <v>0.20232333010648595</v>
      </c>
      <c r="Q38" s="181">
        <v>3099</v>
      </c>
      <c r="R38" s="60">
        <v>0</v>
      </c>
      <c r="S38" s="61">
        <f t="shared" si="3"/>
        <v>2472</v>
      </c>
      <c r="T38" s="15">
        <f t="shared" si="15"/>
        <v>0.20232333010648595</v>
      </c>
      <c r="U38" s="62">
        <v>3399</v>
      </c>
      <c r="V38" s="275">
        <f t="shared" si="16"/>
        <v>3059.1</v>
      </c>
      <c r="W38" s="63">
        <v>0</v>
      </c>
      <c r="X38" s="64">
        <f t="shared" si="10"/>
        <v>2472</v>
      </c>
      <c r="Y38" s="17">
        <f t="shared" si="5"/>
        <v>0.19191919191919191</v>
      </c>
      <c r="Z38" s="59">
        <v>3399</v>
      </c>
      <c r="AA38" s="256">
        <f t="shared" si="17"/>
        <v>3059.1</v>
      </c>
      <c r="AB38" s="60">
        <v>0</v>
      </c>
      <c r="AC38" s="61">
        <f t="shared" si="11"/>
        <v>2472</v>
      </c>
      <c r="AD38" s="15">
        <f t="shared" si="7"/>
        <v>0.19191919191919191</v>
      </c>
      <c r="AE38" s="62">
        <v>3399</v>
      </c>
      <c r="AF38" s="275">
        <f t="shared" si="18"/>
        <v>3059.1</v>
      </c>
      <c r="AG38" s="63">
        <v>0</v>
      </c>
      <c r="AH38" s="64">
        <f t="shared" si="12"/>
        <v>2472</v>
      </c>
      <c r="AI38" s="17">
        <f t="shared" si="9"/>
        <v>0.19191919191919191</v>
      </c>
    </row>
    <row r="39" spans="1:35" s="5" customFormat="1" ht="12.75" customHeight="1">
      <c r="A39" s="209" t="s">
        <v>423</v>
      </c>
      <c r="B39" s="137" t="s">
        <v>73</v>
      </c>
      <c r="C39" s="292" t="s">
        <v>5</v>
      </c>
      <c r="D39" s="139" t="s">
        <v>303</v>
      </c>
      <c r="E39" s="140" t="s">
        <v>427</v>
      </c>
      <c r="F39" s="154">
        <v>3629</v>
      </c>
      <c r="G39" s="118">
        <v>3299</v>
      </c>
      <c r="H39" s="118">
        <v>2999</v>
      </c>
      <c r="I39" s="110">
        <v>2391</v>
      </c>
      <c r="J39" s="118">
        <v>0</v>
      </c>
      <c r="K39" s="154">
        <f t="shared" si="13"/>
        <v>2391</v>
      </c>
      <c r="L39" s="164">
        <f t="shared" si="0"/>
        <v>0.27523491967262809</v>
      </c>
      <c r="M39" s="181">
        <v>2999</v>
      </c>
      <c r="N39" s="63">
        <v>0</v>
      </c>
      <c r="O39" s="64">
        <f t="shared" si="1"/>
        <v>2391</v>
      </c>
      <c r="P39" s="17">
        <f t="shared" si="14"/>
        <v>0.20273424474824941</v>
      </c>
      <c r="Q39" s="181">
        <v>2999</v>
      </c>
      <c r="R39" s="60">
        <v>0</v>
      </c>
      <c r="S39" s="61">
        <f t="shared" si="3"/>
        <v>2391</v>
      </c>
      <c r="T39" s="15">
        <f t="shared" si="15"/>
        <v>0.20273424474824941</v>
      </c>
      <c r="U39" s="62">
        <v>3299</v>
      </c>
      <c r="V39" s="275">
        <f t="shared" si="16"/>
        <v>2969.1</v>
      </c>
      <c r="W39" s="63">
        <v>0</v>
      </c>
      <c r="X39" s="64">
        <f t="shared" si="10"/>
        <v>2391</v>
      </c>
      <c r="Y39" s="17">
        <f t="shared" si="5"/>
        <v>0.19470546630292004</v>
      </c>
      <c r="Z39" s="59">
        <v>3299</v>
      </c>
      <c r="AA39" s="256">
        <f t="shared" si="17"/>
        <v>2969.1</v>
      </c>
      <c r="AB39" s="60">
        <v>0</v>
      </c>
      <c r="AC39" s="61">
        <f t="shared" si="11"/>
        <v>2391</v>
      </c>
      <c r="AD39" s="15">
        <f t="shared" si="7"/>
        <v>0.19470546630292004</v>
      </c>
      <c r="AE39" s="62">
        <v>3299</v>
      </c>
      <c r="AF39" s="275">
        <f t="shared" si="18"/>
        <v>2969.1</v>
      </c>
      <c r="AG39" s="63">
        <v>0</v>
      </c>
      <c r="AH39" s="64">
        <f t="shared" si="12"/>
        <v>2391</v>
      </c>
      <c r="AI39" s="17">
        <f t="shared" si="9"/>
        <v>0.19470546630292004</v>
      </c>
    </row>
    <row r="40" spans="1:35" s="5" customFormat="1" ht="12.75" customHeight="1">
      <c r="A40" s="209" t="s">
        <v>419</v>
      </c>
      <c r="B40" s="137" t="s">
        <v>73</v>
      </c>
      <c r="C40" s="292"/>
      <c r="D40" s="139" t="s">
        <v>303</v>
      </c>
      <c r="E40" s="140" t="s">
        <v>421</v>
      </c>
      <c r="F40" s="154">
        <v>4399</v>
      </c>
      <c r="G40" s="118">
        <v>3999</v>
      </c>
      <c r="H40" s="118">
        <v>3599</v>
      </c>
      <c r="I40" s="110">
        <v>2874</v>
      </c>
      <c r="J40" s="118">
        <v>0</v>
      </c>
      <c r="K40" s="154">
        <f t="shared" si="13"/>
        <v>2874</v>
      </c>
      <c r="L40" s="164">
        <f t="shared" si="0"/>
        <v>0.28132033008252061</v>
      </c>
      <c r="M40" s="181">
        <v>3599</v>
      </c>
      <c r="N40" s="63">
        <v>0</v>
      </c>
      <c r="O40" s="64">
        <f t="shared" si="1"/>
        <v>2874</v>
      </c>
      <c r="P40" s="17">
        <f t="shared" si="14"/>
        <v>0.20144484579049737</v>
      </c>
      <c r="Q40" s="181">
        <v>3599</v>
      </c>
      <c r="R40" s="60">
        <v>0</v>
      </c>
      <c r="S40" s="61">
        <f t="shared" si="3"/>
        <v>2874</v>
      </c>
      <c r="T40" s="15">
        <f t="shared" si="15"/>
        <v>0.20144484579049737</v>
      </c>
      <c r="U40" s="62">
        <v>3999</v>
      </c>
      <c r="V40" s="275">
        <f t="shared" si="16"/>
        <v>3599.1</v>
      </c>
      <c r="W40" s="63">
        <v>0</v>
      </c>
      <c r="X40" s="64">
        <f t="shared" si="10"/>
        <v>2874</v>
      </c>
      <c r="Y40" s="17">
        <f t="shared" si="5"/>
        <v>0.2014670334250229</v>
      </c>
      <c r="Z40" s="59">
        <v>3999</v>
      </c>
      <c r="AA40" s="256">
        <f t="shared" si="17"/>
        <v>3599.1</v>
      </c>
      <c r="AB40" s="60">
        <v>0</v>
      </c>
      <c r="AC40" s="61">
        <f t="shared" si="11"/>
        <v>2874</v>
      </c>
      <c r="AD40" s="15">
        <f t="shared" si="7"/>
        <v>0.2014670334250229</v>
      </c>
      <c r="AE40" s="62">
        <v>3999</v>
      </c>
      <c r="AF40" s="275">
        <f t="shared" si="18"/>
        <v>3599.1</v>
      </c>
      <c r="AG40" s="63">
        <v>0</v>
      </c>
      <c r="AH40" s="64">
        <f t="shared" si="12"/>
        <v>2874</v>
      </c>
      <c r="AI40" s="17">
        <f t="shared" si="9"/>
        <v>0.2014670334250229</v>
      </c>
    </row>
    <row r="41" spans="1:35" s="5" customFormat="1" ht="12.75" customHeight="1">
      <c r="A41" s="209" t="s">
        <v>420</v>
      </c>
      <c r="B41" s="137" t="s">
        <v>73</v>
      </c>
      <c r="C41" s="292"/>
      <c r="D41" s="139" t="s">
        <v>303</v>
      </c>
      <c r="E41" s="140" t="s">
        <v>421</v>
      </c>
      <c r="F41" s="154">
        <v>4289</v>
      </c>
      <c r="G41" s="118">
        <v>3899</v>
      </c>
      <c r="H41" s="118">
        <v>3499</v>
      </c>
      <c r="I41" s="110">
        <v>2796</v>
      </c>
      <c r="J41" s="118">
        <v>0</v>
      </c>
      <c r="K41" s="154">
        <f t="shared" si="13"/>
        <v>2796</v>
      </c>
      <c r="L41" s="164">
        <f t="shared" si="0"/>
        <v>0.28289304949987176</v>
      </c>
      <c r="M41" s="181">
        <v>3499</v>
      </c>
      <c r="N41" s="63">
        <v>0</v>
      </c>
      <c r="O41" s="64">
        <f t="shared" si="1"/>
        <v>2796</v>
      </c>
      <c r="P41" s="17">
        <f t="shared" si="14"/>
        <v>0.20091454701343242</v>
      </c>
      <c r="Q41" s="181">
        <v>3499</v>
      </c>
      <c r="R41" s="60">
        <v>0</v>
      </c>
      <c r="S41" s="61">
        <f t="shared" si="3"/>
        <v>2796</v>
      </c>
      <c r="T41" s="15">
        <f t="shared" si="15"/>
        <v>0.20091454701343242</v>
      </c>
      <c r="U41" s="62">
        <v>3899</v>
      </c>
      <c r="V41" s="275">
        <f t="shared" si="16"/>
        <v>3509.1</v>
      </c>
      <c r="W41" s="63">
        <v>0</v>
      </c>
      <c r="X41" s="64">
        <f t="shared" si="10"/>
        <v>2796</v>
      </c>
      <c r="Y41" s="17">
        <f t="shared" si="5"/>
        <v>0.20321449944430195</v>
      </c>
      <c r="Z41" s="59">
        <v>3899</v>
      </c>
      <c r="AA41" s="256">
        <f t="shared" si="17"/>
        <v>3509.1</v>
      </c>
      <c r="AB41" s="60">
        <v>0</v>
      </c>
      <c r="AC41" s="61">
        <f t="shared" si="11"/>
        <v>2796</v>
      </c>
      <c r="AD41" s="15">
        <f t="shared" si="7"/>
        <v>0.20321449944430195</v>
      </c>
      <c r="AE41" s="62">
        <v>3899</v>
      </c>
      <c r="AF41" s="275">
        <f t="shared" si="18"/>
        <v>3509.1</v>
      </c>
      <c r="AG41" s="63">
        <v>0</v>
      </c>
      <c r="AH41" s="64">
        <f t="shared" si="12"/>
        <v>2796</v>
      </c>
      <c r="AI41" s="17">
        <f t="shared" si="9"/>
        <v>0.20321449944430195</v>
      </c>
    </row>
    <row r="42" spans="1:35" s="5" customFormat="1" ht="12.75" customHeight="1">
      <c r="A42" s="209" t="s">
        <v>555</v>
      </c>
      <c r="B42" s="137" t="s">
        <v>73</v>
      </c>
      <c r="C42" s="292" t="s">
        <v>5</v>
      </c>
      <c r="D42" s="139" t="s">
        <v>303</v>
      </c>
      <c r="E42" s="140" t="s">
        <v>557</v>
      </c>
      <c r="F42" s="154">
        <v>2932</v>
      </c>
      <c r="G42" s="118">
        <v>2665</v>
      </c>
      <c r="H42" s="118">
        <v>0</v>
      </c>
      <c r="I42" s="110">
        <v>2151</v>
      </c>
      <c r="J42" s="118">
        <v>27</v>
      </c>
      <c r="K42" s="154">
        <f t="shared" si="13"/>
        <v>2124</v>
      </c>
      <c r="L42" s="164">
        <f t="shared" si="0"/>
        <v>0.20300187617260787</v>
      </c>
      <c r="M42" s="181">
        <v>2399</v>
      </c>
      <c r="N42" s="63">
        <v>0</v>
      </c>
      <c r="O42" s="64">
        <f t="shared" si="1"/>
        <v>2124</v>
      </c>
      <c r="P42" s="17">
        <f t="shared" si="14"/>
        <v>0.11463109629012089</v>
      </c>
      <c r="Q42" s="181">
        <v>2399</v>
      </c>
      <c r="R42" s="60">
        <v>0</v>
      </c>
      <c r="S42" s="61">
        <f t="shared" si="3"/>
        <v>2124</v>
      </c>
      <c r="T42" s="15">
        <f t="shared" si="15"/>
        <v>0.11463109629012089</v>
      </c>
      <c r="U42" s="62">
        <v>2665</v>
      </c>
      <c r="V42" s="275">
        <f t="shared" si="16"/>
        <v>2398.5</v>
      </c>
      <c r="W42" s="63">
        <v>0</v>
      </c>
      <c r="X42" s="64">
        <f t="shared" si="10"/>
        <v>2124</v>
      </c>
      <c r="Y42" s="17">
        <f t="shared" si="5"/>
        <v>0.11444652908067542</v>
      </c>
      <c r="Z42" s="59">
        <v>2665</v>
      </c>
      <c r="AA42" s="256">
        <f t="shared" si="17"/>
        <v>2398.5</v>
      </c>
      <c r="AB42" s="60">
        <v>0</v>
      </c>
      <c r="AC42" s="61">
        <f t="shared" si="11"/>
        <v>2124</v>
      </c>
      <c r="AD42" s="15">
        <f t="shared" si="7"/>
        <v>0.11444652908067542</v>
      </c>
      <c r="AE42" s="62">
        <v>2665</v>
      </c>
      <c r="AF42" s="275">
        <f t="shared" si="18"/>
        <v>2398.5</v>
      </c>
      <c r="AG42" s="63">
        <v>0</v>
      </c>
      <c r="AH42" s="64">
        <f t="shared" si="12"/>
        <v>2124</v>
      </c>
      <c r="AI42" s="17">
        <f t="shared" si="9"/>
        <v>0.11444652908067542</v>
      </c>
    </row>
    <row r="43" spans="1:35" s="5" customFormat="1" ht="12.75" customHeight="1">
      <c r="A43" s="209" t="s">
        <v>556</v>
      </c>
      <c r="B43" s="137" t="s">
        <v>73</v>
      </c>
      <c r="C43" s="292" t="s">
        <v>5</v>
      </c>
      <c r="D43" s="139" t="s">
        <v>303</v>
      </c>
      <c r="E43" s="140" t="s">
        <v>557</v>
      </c>
      <c r="F43" s="154">
        <v>2809</v>
      </c>
      <c r="G43" s="118">
        <v>2554</v>
      </c>
      <c r="H43" s="118">
        <v>0</v>
      </c>
      <c r="I43" s="110">
        <v>2061</v>
      </c>
      <c r="J43" s="118">
        <v>26</v>
      </c>
      <c r="K43" s="154">
        <f t="shared" si="13"/>
        <v>2035</v>
      </c>
      <c r="L43" s="164">
        <f t="shared" si="0"/>
        <v>0.20321064996084573</v>
      </c>
      <c r="M43" s="181">
        <v>2299</v>
      </c>
      <c r="N43" s="63">
        <v>0</v>
      </c>
      <c r="O43" s="64">
        <f t="shared" si="1"/>
        <v>2035</v>
      </c>
      <c r="P43" s="17">
        <f t="shared" si="14"/>
        <v>0.11483253588516747</v>
      </c>
      <c r="Q43" s="181">
        <v>2299</v>
      </c>
      <c r="R43" s="60">
        <v>0</v>
      </c>
      <c r="S43" s="61">
        <f t="shared" si="3"/>
        <v>2035</v>
      </c>
      <c r="T43" s="15">
        <f t="shared" si="15"/>
        <v>0.11483253588516747</v>
      </c>
      <c r="U43" s="181">
        <v>2332</v>
      </c>
      <c r="V43" s="269">
        <f t="shared" si="16"/>
        <v>2098.8000000000002</v>
      </c>
      <c r="W43" s="178">
        <v>176</v>
      </c>
      <c r="X43" s="64">
        <f t="shared" si="10"/>
        <v>1859</v>
      </c>
      <c r="Y43" s="17">
        <f t="shared" si="5"/>
        <v>0.1142557651991615</v>
      </c>
      <c r="Z43" s="181">
        <v>2332</v>
      </c>
      <c r="AA43" s="269">
        <f t="shared" si="17"/>
        <v>2098.8000000000002</v>
      </c>
      <c r="AB43" s="178">
        <v>176</v>
      </c>
      <c r="AC43" s="61">
        <f t="shared" si="11"/>
        <v>1859</v>
      </c>
      <c r="AD43" s="15">
        <f t="shared" si="7"/>
        <v>0.1142557651991615</v>
      </c>
      <c r="AE43" s="181">
        <v>2332</v>
      </c>
      <c r="AF43" s="269">
        <f t="shared" si="18"/>
        <v>2098.8000000000002</v>
      </c>
      <c r="AG43" s="178">
        <v>176</v>
      </c>
      <c r="AH43" s="64">
        <f t="shared" si="12"/>
        <v>1859</v>
      </c>
      <c r="AI43" s="17">
        <f t="shared" si="9"/>
        <v>0.1142557651991615</v>
      </c>
    </row>
    <row r="44" spans="1:35" s="5" customFormat="1" ht="12.75" customHeight="1">
      <c r="A44" s="209" t="s">
        <v>558</v>
      </c>
      <c r="B44" s="137" t="s">
        <v>73</v>
      </c>
      <c r="C44" s="292" t="s">
        <v>5</v>
      </c>
      <c r="D44" s="139" t="s">
        <v>303</v>
      </c>
      <c r="E44" s="140" t="s">
        <v>559</v>
      </c>
      <c r="F44" s="154">
        <v>4399</v>
      </c>
      <c r="G44" s="118">
        <v>3999</v>
      </c>
      <c r="H44" s="118">
        <v>3599</v>
      </c>
      <c r="I44" s="110">
        <v>2999</v>
      </c>
      <c r="J44" s="118">
        <v>0</v>
      </c>
      <c r="K44" s="154">
        <f t="shared" si="13"/>
        <v>2999</v>
      </c>
      <c r="L44" s="164">
        <f t="shared" si="0"/>
        <v>0.25006251562890724</v>
      </c>
      <c r="M44" s="181">
        <v>3599</v>
      </c>
      <c r="N44" s="63">
        <v>0</v>
      </c>
      <c r="O44" s="64">
        <f t="shared" si="1"/>
        <v>2999</v>
      </c>
      <c r="P44" s="17">
        <f t="shared" si="14"/>
        <v>0.16671297582661851</v>
      </c>
      <c r="Q44" s="181">
        <v>3599</v>
      </c>
      <c r="R44" s="60">
        <v>0</v>
      </c>
      <c r="S44" s="61">
        <f t="shared" si="3"/>
        <v>2999</v>
      </c>
      <c r="T44" s="15">
        <f t="shared" si="15"/>
        <v>0.16671297582661851</v>
      </c>
      <c r="U44" s="181">
        <v>3777</v>
      </c>
      <c r="V44" s="269">
        <f t="shared" si="16"/>
        <v>3399.3</v>
      </c>
      <c r="W44" s="178">
        <v>75</v>
      </c>
      <c r="X44" s="64">
        <f t="shared" si="10"/>
        <v>2924</v>
      </c>
      <c r="Y44" s="17">
        <f t="shared" si="5"/>
        <v>0.13982290471567679</v>
      </c>
      <c r="Z44" s="181">
        <v>3777</v>
      </c>
      <c r="AA44" s="269">
        <f t="shared" si="17"/>
        <v>3399.3</v>
      </c>
      <c r="AB44" s="178">
        <v>75</v>
      </c>
      <c r="AC44" s="61">
        <f t="shared" si="11"/>
        <v>2924</v>
      </c>
      <c r="AD44" s="15">
        <f t="shared" si="7"/>
        <v>0.13982290471567679</v>
      </c>
      <c r="AE44" s="181">
        <v>3777</v>
      </c>
      <c r="AF44" s="269">
        <f t="shared" si="18"/>
        <v>3399.3</v>
      </c>
      <c r="AG44" s="178">
        <v>75</v>
      </c>
      <c r="AH44" s="64">
        <f t="shared" si="12"/>
        <v>2924</v>
      </c>
      <c r="AI44" s="17">
        <f t="shared" si="9"/>
        <v>0.13982290471567679</v>
      </c>
    </row>
    <row r="45" spans="1:35" s="5" customFormat="1" ht="12.75" customHeight="1">
      <c r="A45" s="209" t="s">
        <v>197</v>
      </c>
      <c r="B45" s="137" t="s">
        <v>73</v>
      </c>
      <c r="C45" s="307"/>
      <c r="D45" s="139">
        <v>4.54</v>
      </c>
      <c r="E45" s="140" t="s">
        <v>307</v>
      </c>
      <c r="F45" s="154">
        <v>4839</v>
      </c>
      <c r="G45" s="118">
        <v>4399</v>
      </c>
      <c r="H45" s="118">
        <v>3999</v>
      </c>
      <c r="I45" s="110">
        <v>3197</v>
      </c>
      <c r="J45" s="118">
        <v>40</v>
      </c>
      <c r="K45" s="154">
        <f t="shared" si="13"/>
        <v>3157</v>
      </c>
      <c r="L45" s="164">
        <f t="shared" si="0"/>
        <v>0.28233689474880652</v>
      </c>
      <c r="M45" s="181">
        <v>3999</v>
      </c>
      <c r="N45" s="63">
        <v>0</v>
      </c>
      <c r="O45" s="64">
        <f t="shared" si="1"/>
        <v>3157</v>
      </c>
      <c r="P45" s="17">
        <f t="shared" si="14"/>
        <v>0.2105526381595399</v>
      </c>
      <c r="Q45" s="181">
        <v>3999</v>
      </c>
      <c r="R45" s="60">
        <v>0</v>
      </c>
      <c r="S45" s="61">
        <f t="shared" si="3"/>
        <v>3157</v>
      </c>
      <c r="T45" s="15">
        <f t="shared" si="15"/>
        <v>0.2105526381595399</v>
      </c>
      <c r="U45" s="181">
        <v>3999</v>
      </c>
      <c r="V45" s="269">
        <f t="shared" si="16"/>
        <v>3599.1</v>
      </c>
      <c r="W45" s="178">
        <v>240</v>
      </c>
      <c r="X45" s="64">
        <f t="shared" si="10"/>
        <v>2917</v>
      </c>
      <c r="Y45" s="17">
        <f t="shared" si="5"/>
        <v>0.1895196021227529</v>
      </c>
      <c r="Z45" s="181">
        <v>3999</v>
      </c>
      <c r="AA45" s="269">
        <f t="shared" si="17"/>
        <v>3599.1</v>
      </c>
      <c r="AB45" s="178">
        <v>240</v>
      </c>
      <c r="AC45" s="61">
        <f t="shared" si="11"/>
        <v>2917</v>
      </c>
      <c r="AD45" s="15">
        <f t="shared" si="7"/>
        <v>0.1895196021227529</v>
      </c>
      <c r="AE45" s="181">
        <v>3999</v>
      </c>
      <c r="AF45" s="269">
        <f t="shared" si="18"/>
        <v>3599.1</v>
      </c>
      <c r="AG45" s="178">
        <v>240</v>
      </c>
      <c r="AH45" s="64">
        <f t="shared" si="12"/>
        <v>2917</v>
      </c>
      <c r="AI45" s="17">
        <f t="shared" si="9"/>
        <v>0.1895196021227529</v>
      </c>
    </row>
    <row r="46" spans="1:35" s="5" customFormat="1" ht="12.75" customHeight="1">
      <c r="A46" s="209" t="s">
        <v>196</v>
      </c>
      <c r="B46" s="137" t="s">
        <v>73</v>
      </c>
      <c r="C46" s="307"/>
      <c r="D46" s="139">
        <v>4.54</v>
      </c>
      <c r="E46" s="140" t="s">
        <v>307</v>
      </c>
      <c r="F46" s="154">
        <v>4729</v>
      </c>
      <c r="G46" s="118">
        <v>4299</v>
      </c>
      <c r="H46" s="118">
        <v>3899</v>
      </c>
      <c r="I46" s="110">
        <v>3117</v>
      </c>
      <c r="J46" s="118">
        <v>39</v>
      </c>
      <c r="K46" s="154">
        <f t="shared" si="13"/>
        <v>3078</v>
      </c>
      <c r="L46" s="164">
        <f t="shared" si="0"/>
        <v>0.28401953942777391</v>
      </c>
      <c r="M46" s="181">
        <v>3899</v>
      </c>
      <c r="N46" s="63">
        <v>0</v>
      </c>
      <c r="O46" s="64">
        <f t="shared" si="1"/>
        <v>3078</v>
      </c>
      <c r="P46" s="17">
        <f t="shared" si="14"/>
        <v>0.21056681200307772</v>
      </c>
      <c r="Q46" s="181">
        <v>3899</v>
      </c>
      <c r="R46" s="60">
        <v>0</v>
      </c>
      <c r="S46" s="61">
        <f t="shared" si="3"/>
        <v>3078</v>
      </c>
      <c r="T46" s="15">
        <f t="shared" si="15"/>
        <v>0.21056681200307772</v>
      </c>
      <c r="U46" s="181">
        <v>3999</v>
      </c>
      <c r="V46" s="269">
        <f t="shared" si="16"/>
        <v>3599.1</v>
      </c>
      <c r="W46" s="178">
        <v>159</v>
      </c>
      <c r="X46" s="64">
        <f t="shared" si="10"/>
        <v>2919</v>
      </c>
      <c r="Y46" s="17">
        <f t="shared" si="5"/>
        <v>0.18896390764357754</v>
      </c>
      <c r="Z46" s="181">
        <v>3999</v>
      </c>
      <c r="AA46" s="269">
        <f t="shared" si="17"/>
        <v>3599.1</v>
      </c>
      <c r="AB46" s="178">
        <v>159</v>
      </c>
      <c r="AC46" s="61">
        <f t="shared" si="11"/>
        <v>2919</v>
      </c>
      <c r="AD46" s="15">
        <f t="shared" si="7"/>
        <v>0.18896390764357754</v>
      </c>
      <c r="AE46" s="181">
        <v>3999</v>
      </c>
      <c r="AF46" s="269">
        <f t="shared" si="18"/>
        <v>3599.1</v>
      </c>
      <c r="AG46" s="178">
        <v>159</v>
      </c>
      <c r="AH46" s="64">
        <f t="shared" si="12"/>
        <v>2919</v>
      </c>
      <c r="AI46" s="17">
        <f t="shared" si="9"/>
        <v>0.18896390764357754</v>
      </c>
    </row>
    <row r="47" spans="1:35" s="5" customFormat="1" ht="12.75" customHeight="1">
      <c r="A47" s="209" t="s">
        <v>199</v>
      </c>
      <c r="B47" s="137" t="s">
        <v>73</v>
      </c>
      <c r="C47" s="307"/>
      <c r="D47" s="139" t="s">
        <v>303</v>
      </c>
      <c r="E47" s="140" t="s">
        <v>304</v>
      </c>
      <c r="F47" s="154">
        <v>5169</v>
      </c>
      <c r="G47" s="118">
        <v>4699</v>
      </c>
      <c r="H47" s="118">
        <v>4299</v>
      </c>
      <c r="I47" s="110">
        <v>3436</v>
      </c>
      <c r="J47" s="118">
        <v>0</v>
      </c>
      <c r="K47" s="154">
        <f t="shared" si="13"/>
        <v>3436</v>
      </c>
      <c r="L47" s="164">
        <f t="shared" si="0"/>
        <v>0.26878059161523726</v>
      </c>
      <c r="M47" s="181">
        <v>4299</v>
      </c>
      <c r="N47" s="63">
        <v>0</v>
      </c>
      <c r="O47" s="64">
        <f t="shared" si="1"/>
        <v>3436</v>
      </c>
      <c r="P47" s="17">
        <f t="shared" si="14"/>
        <v>0.20074435915329147</v>
      </c>
      <c r="Q47" s="181">
        <v>4299</v>
      </c>
      <c r="R47" s="60">
        <v>0</v>
      </c>
      <c r="S47" s="61">
        <f t="shared" si="3"/>
        <v>3436</v>
      </c>
      <c r="T47" s="15">
        <f t="shared" si="15"/>
        <v>0.20074435915329147</v>
      </c>
      <c r="U47" s="181">
        <v>4332</v>
      </c>
      <c r="V47" s="269">
        <f t="shared" si="16"/>
        <v>3898.8</v>
      </c>
      <c r="W47" s="178">
        <v>230</v>
      </c>
      <c r="X47" s="64">
        <f t="shared" si="10"/>
        <v>3206</v>
      </c>
      <c r="Y47" s="17">
        <f t="shared" si="5"/>
        <v>0.17769570124140766</v>
      </c>
      <c r="Z47" s="181">
        <v>4332</v>
      </c>
      <c r="AA47" s="269">
        <f t="shared" si="17"/>
        <v>3898.8</v>
      </c>
      <c r="AB47" s="178">
        <v>230</v>
      </c>
      <c r="AC47" s="61">
        <f t="shared" si="11"/>
        <v>3206</v>
      </c>
      <c r="AD47" s="15">
        <f t="shared" si="7"/>
        <v>0.17769570124140766</v>
      </c>
      <c r="AE47" s="181">
        <v>4332</v>
      </c>
      <c r="AF47" s="269">
        <f t="shared" si="18"/>
        <v>3898.8</v>
      </c>
      <c r="AG47" s="178">
        <v>230</v>
      </c>
      <c r="AH47" s="64">
        <f t="shared" si="12"/>
        <v>3206</v>
      </c>
      <c r="AI47" s="17">
        <f t="shared" si="9"/>
        <v>0.17769570124140766</v>
      </c>
    </row>
    <row r="48" spans="1:35" s="5" customFormat="1" ht="12.75" customHeight="1" thickBot="1">
      <c r="A48" s="208" t="s">
        <v>198</v>
      </c>
      <c r="B48" s="141" t="s">
        <v>73</v>
      </c>
      <c r="C48" s="37"/>
      <c r="D48" s="142" t="s">
        <v>303</v>
      </c>
      <c r="E48" s="143" t="s">
        <v>304</v>
      </c>
      <c r="F48" s="155">
        <v>5059</v>
      </c>
      <c r="G48" s="65">
        <v>4599</v>
      </c>
      <c r="H48" s="65">
        <v>4199</v>
      </c>
      <c r="I48" s="111">
        <v>3357</v>
      </c>
      <c r="J48" s="65">
        <v>0</v>
      </c>
      <c r="K48" s="155">
        <f t="shared" si="13"/>
        <v>3357</v>
      </c>
      <c r="L48" s="165">
        <f t="shared" si="0"/>
        <v>0.27005870841487278</v>
      </c>
      <c r="M48" s="180">
        <v>4199</v>
      </c>
      <c r="N48" s="70">
        <v>0</v>
      </c>
      <c r="O48" s="71">
        <f t="shared" si="1"/>
        <v>3357</v>
      </c>
      <c r="P48" s="18">
        <f t="shared" si="14"/>
        <v>0.20052393427006429</v>
      </c>
      <c r="Q48" s="180">
        <v>4199</v>
      </c>
      <c r="R48" s="67">
        <v>0</v>
      </c>
      <c r="S48" s="68">
        <f t="shared" si="3"/>
        <v>3357</v>
      </c>
      <c r="T48" s="16">
        <f t="shared" si="15"/>
        <v>0.20052393427006429</v>
      </c>
      <c r="U48" s="180">
        <v>4332</v>
      </c>
      <c r="V48" s="272">
        <f t="shared" si="16"/>
        <v>3898.8</v>
      </c>
      <c r="W48" s="176">
        <v>153</v>
      </c>
      <c r="X48" s="71">
        <f t="shared" si="10"/>
        <v>3204</v>
      </c>
      <c r="Y48" s="18">
        <f t="shared" si="5"/>
        <v>0.17820867959372119</v>
      </c>
      <c r="Z48" s="180">
        <v>4332</v>
      </c>
      <c r="AA48" s="272">
        <f t="shared" si="17"/>
        <v>3898.8</v>
      </c>
      <c r="AB48" s="176">
        <v>153</v>
      </c>
      <c r="AC48" s="68">
        <f t="shared" si="11"/>
        <v>3204</v>
      </c>
      <c r="AD48" s="16">
        <f t="shared" si="7"/>
        <v>0.17820867959372119</v>
      </c>
      <c r="AE48" s="180">
        <v>4332</v>
      </c>
      <c r="AF48" s="272">
        <f t="shared" si="18"/>
        <v>3898.8</v>
      </c>
      <c r="AG48" s="176">
        <v>153</v>
      </c>
      <c r="AH48" s="71">
        <f t="shared" si="12"/>
        <v>3204</v>
      </c>
      <c r="AI48" s="18">
        <f t="shared" si="9"/>
        <v>0.17820867959372119</v>
      </c>
    </row>
    <row r="49" spans="1:35" s="5" customFormat="1" ht="12.75" customHeight="1">
      <c r="A49" s="210" t="s">
        <v>132</v>
      </c>
      <c r="B49" s="303" t="s">
        <v>73</v>
      </c>
      <c r="C49" s="330"/>
      <c r="D49" s="304">
        <v>3.57</v>
      </c>
      <c r="E49" s="305" t="s">
        <v>228</v>
      </c>
      <c r="F49" s="153">
        <v>2529</v>
      </c>
      <c r="G49" s="119">
        <v>2299</v>
      </c>
      <c r="H49" s="127">
        <v>2099</v>
      </c>
      <c r="I49" s="114">
        <v>1673</v>
      </c>
      <c r="J49" s="127">
        <v>22</v>
      </c>
      <c r="K49" s="153">
        <f t="shared" si="13"/>
        <v>1651</v>
      </c>
      <c r="L49" s="167">
        <f t="shared" si="0"/>
        <v>0.28186167899086562</v>
      </c>
      <c r="M49" s="179">
        <v>2099</v>
      </c>
      <c r="N49" s="132">
        <v>0</v>
      </c>
      <c r="O49" s="133">
        <f t="shared" si="1"/>
        <v>1651</v>
      </c>
      <c r="P49" s="134">
        <f t="shared" si="14"/>
        <v>0.21343496903287279</v>
      </c>
      <c r="Q49" s="181">
        <v>2099</v>
      </c>
      <c r="R49" s="129">
        <v>0</v>
      </c>
      <c r="S49" s="130">
        <f t="shared" si="3"/>
        <v>1651</v>
      </c>
      <c r="T49" s="204">
        <f t="shared" si="15"/>
        <v>0.21343496903287279</v>
      </c>
      <c r="U49" s="131">
        <v>2299</v>
      </c>
      <c r="V49" s="271">
        <f t="shared" si="16"/>
        <v>2069.1</v>
      </c>
      <c r="W49" s="132">
        <v>0</v>
      </c>
      <c r="X49" s="133">
        <f t="shared" si="10"/>
        <v>1651</v>
      </c>
      <c r="Y49" s="134">
        <f t="shared" si="5"/>
        <v>0.20206853221207285</v>
      </c>
      <c r="Z49" s="128">
        <v>2299</v>
      </c>
      <c r="AA49" s="253">
        <f t="shared" si="17"/>
        <v>2069.1</v>
      </c>
      <c r="AB49" s="129">
        <v>0</v>
      </c>
      <c r="AC49" s="130">
        <f t="shared" si="11"/>
        <v>1651</v>
      </c>
      <c r="AD49" s="204">
        <f t="shared" si="7"/>
        <v>0.20206853221207285</v>
      </c>
      <c r="AE49" s="131">
        <v>2299</v>
      </c>
      <c r="AF49" s="271">
        <f t="shared" si="18"/>
        <v>2069.1</v>
      </c>
      <c r="AG49" s="132">
        <v>0</v>
      </c>
      <c r="AH49" s="133">
        <f t="shared" si="12"/>
        <v>1651</v>
      </c>
      <c r="AI49" s="134">
        <f t="shared" si="9"/>
        <v>0.20206853221207285</v>
      </c>
    </row>
    <row r="50" spans="1:35" s="5" customFormat="1" ht="12.75" customHeight="1">
      <c r="A50" s="209" t="s">
        <v>165</v>
      </c>
      <c r="B50" s="137" t="s">
        <v>73</v>
      </c>
      <c r="C50" s="292"/>
      <c r="D50" s="139" t="s">
        <v>303</v>
      </c>
      <c r="E50" s="140" t="s">
        <v>229</v>
      </c>
      <c r="F50" s="154">
        <v>3189</v>
      </c>
      <c r="G50" s="119">
        <v>2899</v>
      </c>
      <c r="H50" s="118">
        <v>2599</v>
      </c>
      <c r="I50" s="110">
        <v>2190</v>
      </c>
      <c r="J50" s="118">
        <v>0</v>
      </c>
      <c r="K50" s="154">
        <f t="shared" si="13"/>
        <v>2190</v>
      </c>
      <c r="L50" s="164">
        <f t="shared" si="0"/>
        <v>0.24456709210072439</v>
      </c>
      <c r="M50" s="181">
        <v>2599</v>
      </c>
      <c r="N50" s="63">
        <v>0</v>
      </c>
      <c r="O50" s="64">
        <f t="shared" si="1"/>
        <v>2190</v>
      </c>
      <c r="P50" s="17">
        <f t="shared" si="14"/>
        <v>0.15736821854559446</v>
      </c>
      <c r="Q50" s="181">
        <v>2599</v>
      </c>
      <c r="R50" s="60">
        <v>0</v>
      </c>
      <c r="S50" s="61">
        <f t="shared" si="3"/>
        <v>2190</v>
      </c>
      <c r="T50" s="15">
        <f t="shared" si="15"/>
        <v>0.15736821854559446</v>
      </c>
      <c r="U50" s="62">
        <v>2899</v>
      </c>
      <c r="V50" s="275">
        <f t="shared" si="16"/>
        <v>2609.1</v>
      </c>
      <c r="W50" s="63">
        <v>0</v>
      </c>
      <c r="X50" s="64">
        <f t="shared" si="10"/>
        <v>2190</v>
      </c>
      <c r="Y50" s="17">
        <f t="shared" si="5"/>
        <v>0.16063010233413819</v>
      </c>
      <c r="Z50" s="59">
        <v>2899</v>
      </c>
      <c r="AA50" s="256">
        <f t="shared" si="17"/>
        <v>2609.1</v>
      </c>
      <c r="AB50" s="60">
        <v>0</v>
      </c>
      <c r="AC50" s="61">
        <f t="shared" si="11"/>
        <v>2190</v>
      </c>
      <c r="AD50" s="15">
        <f t="shared" si="7"/>
        <v>0.16063010233413819</v>
      </c>
      <c r="AE50" s="62">
        <v>2899</v>
      </c>
      <c r="AF50" s="275">
        <f t="shared" si="18"/>
        <v>2609.1</v>
      </c>
      <c r="AG50" s="63">
        <v>0</v>
      </c>
      <c r="AH50" s="64">
        <f t="shared" si="12"/>
        <v>2190</v>
      </c>
      <c r="AI50" s="17">
        <f t="shared" si="9"/>
        <v>0.16063010233413819</v>
      </c>
    </row>
    <row r="51" spans="1:35" s="5" customFormat="1" ht="12.75" customHeight="1">
      <c r="A51" s="209" t="s">
        <v>130</v>
      </c>
      <c r="B51" s="137" t="s">
        <v>73</v>
      </c>
      <c r="C51" s="307"/>
      <c r="D51" s="139">
        <v>3.57</v>
      </c>
      <c r="E51" s="140" t="s">
        <v>230</v>
      </c>
      <c r="F51" s="154">
        <v>3299</v>
      </c>
      <c r="G51" s="118">
        <v>2999</v>
      </c>
      <c r="H51" s="118">
        <v>2699</v>
      </c>
      <c r="I51" s="110">
        <v>2157</v>
      </c>
      <c r="J51" s="118">
        <v>27</v>
      </c>
      <c r="K51" s="154">
        <f t="shared" si="13"/>
        <v>2130</v>
      </c>
      <c r="L51" s="164">
        <f t="shared" si="0"/>
        <v>0.28976325441813938</v>
      </c>
      <c r="M51" s="181">
        <v>2699</v>
      </c>
      <c r="N51" s="63">
        <v>0</v>
      </c>
      <c r="O51" s="64">
        <f t="shared" si="1"/>
        <v>2130</v>
      </c>
      <c r="P51" s="17">
        <f t="shared" si="14"/>
        <v>0.2108188217858466</v>
      </c>
      <c r="Q51" s="181">
        <v>2699</v>
      </c>
      <c r="R51" s="60">
        <v>0</v>
      </c>
      <c r="S51" s="61">
        <f t="shared" si="3"/>
        <v>2130</v>
      </c>
      <c r="T51" s="15">
        <f t="shared" si="15"/>
        <v>0.2108188217858466</v>
      </c>
      <c r="U51" s="62">
        <v>2999</v>
      </c>
      <c r="V51" s="275">
        <f t="shared" si="16"/>
        <v>2699.1</v>
      </c>
      <c r="W51" s="63">
        <v>0</v>
      </c>
      <c r="X51" s="64">
        <f t="shared" si="10"/>
        <v>2130</v>
      </c>
      <c r="Y51" s="17">
        <f t="shared" si="5"/>
        <v>0.21084806046459928</v>
      </c>
      <c r="Z51" s="59">
        <v>2999</v>
      </c>
      <c r="AA51" s="256">
        <f t="shared" si="17"/>
        <v>2699.1</v>
      </c>
      <c r="AB51" s="60">
        <v>0</v>
      </c>
      <c r="AC51" s="61">
        <f t="shared" si="11"/>
        <v>2130</v>
      </c>
      <c r="AD51" s="15">
        <f t="shared" si="7"/>
        <v>0.21084806046459928</v>
      </c>
      <c r="AE51" s="62">
        <v>2999</v>
      </c>
      <c r="AF51" s="275">
        <f t="shared" si="18"/>
        <v>2699.1</v>
      </c>
      <c r="AG51" s="63">
        <v>0</v>
      </c>
      <c r="AH51" s="64">
        <f t="shared" si="12"/>
        <v>2130</v>
      </c>
      <c r="AI51" s="17">
        <f t="shared" si="9"/>
        <v>0.21084806046459928</v>
      </c>
    </row>
    <row r="52" spans="1:35" s="5" customFormat="1" ht="12.75" customHeight="1">
      <c r="A52" s="209" t="s">
        <v>131</v>
      </c>
      <c r="B52" s="137" t="s">
        <v>73</v>
      </c>
      <c r="C52" s="307"/>
      <c r="D52" s="139">
        <v>3.57</v>
      </c>
      <c r="E52" s="140" t="s">
        <v>230</v>
      </c>
      <c r="F52" s="154">
        <v>3189</v>
      </c>
      <c r="G52" s="118">
        <v>2899</v>
      </c>
      <c r="H52" s="118">
        <v>2599</v>
      </c>
      <c r="I52" s="110">
        <v>2078</v>
      </c>
      <c r="J52" s="118">
        <v>26</v>
      </c>
      <c r="K52" s="154">
        <f t="shared" si="13"/>
        <v>2052</v>
      </c>
      <c r="L52" s="164">
        <f t="shared" si="0"/>
        <v>0.29216971369437739</v>
      </c>
      <c r="M52" s="181">
        <v>2599</v>
      </c>
      <c r="N52" s="63">
        <v>0</v>
      </c>
      <c r="O52" s="64">
        <f t="shared" si="1"/>
        <v>2052</v>
      </c>
      <c r="P52" s="17">
        <f t="shared" si="14"/>
        <v>0.21046556367833782</v>
      </c>
      <c r="Q52" s="181">
        <v>2599</v>
      </c>
      <c r="R52" s="60">
        <v>0</v>
      </c>
      <c r="S52" s="61">
        <f t="shared" si="3"/>
        <v>2052</v>
      </c>
      <c r="T52" s="15">
        <f t="shared" si="15"/>
        <v>0.21046556367833782</v>
      </c>
      <c r="U52" s="62">
        <v>2899</v>
      </c>
      <c r="V52" s="275">
        <f t="shared" si="16"/>
        <v>2609.1</v>
      </c>
      <c r="W52" s="63">
        <v>0</v>
      </c>
      <c r="X52" s="64">
        <f t="shared" si="10"/>
        <v>2052</v>
      </c>
      <c r="Y52" s="17">
        <f t="shared" si="5"/>
        <v>0.21352190410486371</v>
      </c>
      <c r="Z52" s="59">
        <v>2899</v>
      </c>
      <c r="AA52" s="256">
        <f t="shared" si="17"/>
        <v>2609.1</v>
      </c>
      <c r="AB52" s="60">
        <v>0</v>
      </c>
      <c r="AC52" s="61">
        <f t="shared" si="11"/>
        <v>2052</v>
      </c>
      <c r="AD52" s="15">
        <f t="shared" si="7"/>
        <v>0.21352190410486371</v>
      </c>
      <c r="AE52" s="62">
        <v>2899</v>
      </c>
      <c r="AF52" s="275">
        <f t="shared" si="18"/>
        <v>2609.1</v>
      </c>
      <c r="AG52" s="63">
        <v>0</v>
      </c>
      <c r="AH52" s="64">
        <f t="shared" si="12"/>
        <v>2052</v>
      </c>
      <c r="AI52" s="17">
        <f t="shared" si="9"/>
        <v>0.21352190410486371</v>
      </c>
    </row>
    <row r="53" spans="1:35" s="5" customFormat="1" ht="12.75" customHeight="1">
      <c r="A53" s="209" t="s">
        <v>151</v>
      </c>
      <c r="B53" s="137" t="s">
        <v>73</v>
      </c>
      <c r="C53" s="307"/>
      <c r="D53" s="139">
        <v>3.57</v>
      </c>
      <c r="E53" s="140" t="s">
        <v>231</v>
      </c>
      <c r="F53" s="154">
        <v>3959</v>
      </c>
      <c r="G53" s="118">
        <v>3599</v>
      </c>
      <c r="H53" s="118">
        <v>3299</v>
      </c>
      <c r="I53" s="110">
        <v>2710</v>
      </c>
      <c r="J53" s="118">
        <v>34</v>
      </c>
      <c r="K53" s="154">
        <f t="shared" si="13"/>
        <v>2676</v>
      </c>
      <c r="L53" s="164">
        <f t="shared" si="0"/>
        <v>0.25646012781328148</v>
      </c>
      <c r="M53" s="181">
        <v>3299</v>
      </c>
      <c r="N53" s="63">
        <v>0</v>
      </c>
      <c r="O53" s="64">
        <f t="shared" si="1"/>
        <v>2676</v>
      </c>
      <c r="P53" s="17">
        <f t="shared" si="14"/>
        <v>0.1888451045771446</v>
      </c>
      <c r="Q53" s="181">
        <v>3299</v>
      </c>
      <c r="R53" s="60">
        <v>0</v>
      </c>
      <c r="S53" s="61">
        <f t="shared" si="3"/>
        <v>2676</v>
      </c>
      <c r="T53" s="15">
        <f t="shared" si="15"/>
        <v>0.1888451045771446</v>
      </c>
      <c r="U53" s="62">
        <v>3599</v>
      </c>
      <c r="V53" s="275">
        <f t="shared" si="16"/>
        <v>3239.1</v>
      </c>
      <c r="W53" s="63">
        <v>0</v>
      </c>
      <c r="X53" s="64">
        <f t="shared" si="10"/>
        <v>2676</v>
      </c>
      <c r="Y53" s="17">
        <f t="shared" si="5"/>
        <v>0.17384458645920162</v>
      </c>
      <c r="Z53" s="59">
        <v>3599</v>
      </c>
      <c r="AA53" s="256">
        <f t="shared" si="17"/>
        <v>3239.1</v>
      </c>
      <c r="AB53" s="60">
        <v>0</v>
      </c>
      <c r="AC53" s="61">
        <f t="shared" si="11"/>
        <v>2676</v>
      </c>
      <c r="AD53" s="15">
        <f t="shared" si="7"/>
        <v>0.17384458645920162</v>
      </c>
      <c r="AE53" s="62">
        <v>3599</v>
      </c>
      <c r="AF53" s="275">
        <f t="shared" si="18"/>
        <v>3239.1</v>
      </c>
      <c r="AG53" s="63">
        <v>0</v>
      </c>
      <c r="AH53" s="64">
        <f t="shared" si="12"/>
        <v>2676</v>
      </c>
      <c r="AI53" s="17">
        <f t="shared" si="9"/>
        <v>0.17384458645920162</v>
      </c>
    </row>
    <row r="54" spans="1:35" s="5" customFormat="1" ht="12.75" customHeight="1">
      <c r="A54" s="209" t="s">
        <v>128</v>
      </c>
      <c r="B54" s="137" t="s">
        <v>73</v>
      </c>
      <c r="C54" s="307"/>
      <c r="D54" s="139">
        <v>3.57</v>
      </c>
      <c r="E54" s="140" t="s">
        <v>231</v>
      </c>
      <c r="F54" s="154">
        <v>3849</v>
      </c>
      <c r="G54" s="118">
        <v>3499</v>
      </c>
      <c r="H54" s="118">
        <v>3199</v>
      </c>
      <c r="I54" s="110">
        <v>2629</v>
      </c>
      <c r="J54" s="118">
        <v>33</v>
      </c>
      <c r="K54" s="154">
        <f t="shared" si="13"/>
        <v>2596</v>
      </c>
      <c r="L54" s="164">
        <f t="shared" si="0"/>
        <v>0.25807373535295797</v>
      </c>
      <c r="M54" s="181">
        <v>3199</v>
      </c>
      <c r="N54" s="63">
        <v>0</v>
      </c>
      <c r="O54" s="64">
        <f t="shared" si="1"/>
        <v>2596</v>
      </c>
      <c r="P54" s="17">
        <f t="shared" si="14"/>
        <v>0.18849640512660207</v>
      </c>
      <c r="Q54" s="181">
        <v>3199</v>
      </c>
      <c r="R54" s="60">
        <v>0</v>
      </c>
      <c r="S54" s="61">
        <f t="shared" si="3"/>
        <v>2596</v>
      </c>
      <c r="T54" s="15">
        <f t="shared" si="15"/>
        <v>0.18849640512660207</v>
      </c>
      <c r="U54" s="62">
        <v>3499</v>
      </c>
      <c r="V54" s="275">
        <f t="shared" si="16"/>
        <v>3149.1</v>
      </c>
      <c r="W54" s="63">
        <v>0</v>
      </c>
      <c r="X54" s="64">
        <f t="shared" si="10"/>
        <v>2596</v>
      </c>
      <c r="Y54" s="17">
        <f t="shared" si="5"/>
        <v>0.17563748372550886</v>
      </c>
      <c r="Z54" s="59">
        <v>3499</v>
      </c>
      <c r="AA54" s="256">
        <f t="shared" si="17"/>
        <v>3149.1</v>
      </c>
      <c r="AB54" s="60">
        <v>0</v>
      </c>
      <c r="AC54" s="61">
        <f t="shared" si="11"/>
        <v>2596</v>
      </c>
      <c r="AD54" s="15">
        <f t="shared" si="7"/>
        <v>0.17563748372550886</v>
      </c>
      <c r="AE54" s="62">
        <v>3499</v>
      </c>
      <c r="AF54" s="275">
        <f t="shared" si="18"/>
        <v>3149.1</v>
      </c>
      <c r="AG54" s="63">
        <v>0</v>
      </c>
      <c r="AH54" s="64">
        <f t="shared" si="12"/>
        <v>2596</v>
      </c>
      <c r="AI54" s="17">
        <f t="shared" si="9"/>
        <v>0.17563748372550886</v>
      </c>
    </row>
    <row r="55" spans="1:35" s="5" customFormat="1" ht="12.75" customHeight="1">
      <c r="A55" s="209" t="s">
        <v>6</v>
      </c>
      <c r="B55" s="137" t="s">
        <v>73</v>
      </c>
      <c r="C55" s="307"/>
      <c r="D55" s="139">
        <v>2.08</v>
      </c>
      <c r="E55" s="140" t="s">
        <v>232</v>
      </c>
      <c r="F55" s="154">
        <v>2309</v>
      </c>
      <c r="G55" s="118">
        <v>2099</v>
      </c>
      <c r="H55" s="118">
        <v>0</v>
      </c>
      <c r="I55" s="110">
        <v>1664</v>
      </c>
      <c r="J55" s="118">
        <v>22</v>
      </c>
      <c r="K55" s="154">
        <f t="shared" si="13"/>
        <v>1642</v>
      </c>
      <c r="L55" s="164">
        <f t="shared" si="0"/>
        <v>0.2177227251071939</v>
      </c>
      <c r="M55" s="62">
        <v>2099</v>
      </c>
      <c r="N55" s="63">
        <v>0</v>
      </c>
      <c r="O55" s="64">
        <f t="shared" si="1"/>
        <v>1642</v>
      </c>
      <c r="P55" s="17">
        <f t="shared" si="14"/>
        <v>0.2177227251071939</v>
      </c>
      <c r="Q55" s="59">
        <v>2099</v>
      </c>
      <c r="R55" s="60">
        <v>0</v>
      </c>
      <c r="S55" s="61">
        <f t="shared" si="3"/>
        <v>1642</v>
      </c>
      <c r="T55" s="15">
        <f t="shared" si="15"/>
        <v>0.2177227251071939</v>
      </c>
      <c r="U55" s="62">
        <v>2099</v>
      </c>
      <c r="V55" s="275">
        <f t="shared" si="16"/>
        <v>1889.1</v>
      </c>
      <c r="W55" s="63">
        <v>0</v>
      </c>
      <c r="X55" s="64">
        <f t="shared" si="10"/>
        <v>1642</v>
      </c>
      <c r="Y55" s="17">
        <f t="shared" si="5"/>
        <v>0.13080302789688208</v>
      </c>
      <c r="Z55" s="59">
        <v>2099</v>
      </c>
      <c r="AA55" s="256">
        <f t="shared" si="17"/>
        <v>1889.1</v>
      </c>
      <c r="AB55" s="60">
        <v>0</v>
      </c>
      <c r="AC55" s="61">
        <f t="shared" si="11"/>
        <v>1642</v>
      </c>
      <c r="AD55" s="15">
        <f t="shared" si="7"/>
        <v>0.13080302789688208</v>
      </c>
      <c r="AE55" s="62">
        <v>2099</v>
      </c>
      <c r="AF55" s="275">
        <f t="shared" si="18"/>
        <v>1889.1</v>
      </c>
      <c r="AG55" s="63">
        <v>0</v>
      </c>
      <c r="AH55" s="64">
        <f t="shared" si="12"/>
        <v>1642</v>
      </c>
      <c r="AI55" s="17">
        <f t="shared" si="9"/>
        <v>0.13080302789688208</v>
      </c>
    </row>
    <row r="56" spans="1:35" s="5" customFormat="1" ht="12.75" customHeight="1">
      <c r="A56" s="209" t="s">
        <v>92</v>
      </c>
      <c r="B56" s="137" t="s">
        <v>73</v>
      </c>
      <c r="C56" s="307"/>
      <c r="D56" s="139">
        <v>2.08</v>
      </c>
      <c r="E56" s="140" t="s">
        <v>174</v>
      </c>
      <c r="F56" s="154">
        <v>2419</v>
      </c>
      <c r="G56" s="118">
        <v>2199</v>
      </c>
      <c r="H56" s="118">
        <v>1999</v>
      </c>
      <c r="I56" s="110">
        <v>1686</v>
      </c>
      <c r="J56" s="118">
        <v>0</v>
      </c>
      <c r="K56" s="154">
        <f t="shared" si="13"/>
        <v>1686</v>
      </c>
      <c r="L56" s="164">
        <f t="shared" si="0"/>
        <v>0.23328785811732605</v>
      </c>
      <c r="M56" s="181">
        <v>1999</v>
      </c>
      <c r="N56" s="63">
        <v>0</v>
      </c>
      <c r="O56" s="64">
        <f t="shared" si="1"/>
        <v>1686</v>
      </c>
      <c r="P56" s="17">
        <f t="shared" si="14"/>
        <v>0.15657828914457228</v>
      </c>
      <c r="Q56" s="181">
        <v>1999</v>
      </c>
      <c r="R56" s="60">
        <v>0</v>
      </c>
      <c r="S56" s="61">
        <f t="shared" si="3"/>
        <v>1686</v>
      </c>
      <c r="T56" s="15">
        <f t="shared" si="15"/>
        <v>0.15657828914457228</v>
      </c>
      <c r="U56" s="181">
        <v>1999</v>
      </c>
      <c r="V56" s="269">
        <f t="shared" si="16"/>
        <v>1799.1</v>
      </c>
      <c r="W56" s="178">
        <v>118</v>
      </c>
      <c r="X56" s="64">
        <f t="shared" si="10"/>
        <v>1568</v>
      </c>
      <c r="Y56" s="17">
        <f t="shared" si="5"/>
        <v>0.12845311544661214</v>
      </c>
      <c r="Z56" s="181">
        <v>1999</v>
      </c>
      <c r="AA56" s="269">
        <f t="shared" si="17"/>
        <v>1799.1</v>
      </c>
      <c r="AB56" s="178">
        <v>118</v>
      </c>
      <c r="AC56" s="61">
        <f t="shared" si="11"/>
        <v>1568</v>
      </c>
      <c r="AD56" s="15">
        <f t="shared" si="7"/>
        <v>0.12845311544661214</v>
      </c>
      <c r="AE56" s="181">
        <v>1999</v>
      </c>
      <c r="AF56" s="269">
        <f t="shared" si="18"/>
        <v>1799.1</v>
      </c>
      <c r="AG56" s="178">
        <v>118</v>
      </c>
      <c r="AH56" s="64">
        <f t="shared" si="12"/>
        <v>1568</v>
      </c>
      <c r="AI56" s="17">
        <f t="shared" si="9"/>
        <v>0.12845311544661214</v>
      </c>
    </row>
    <row r="57" spans="1:35" s="5" customFormat="1" ht="12.75" customHeight="1">
      <c r="A57" s="209" t="s">
        <v>170</v>
      </c>
      <c r="B57" s="137" t="s">
        <v>73</v>
      </c>
      <c r="C57" s="307"/>
      <c r="D57" s="139">
        <v>3.12</v>
      </c>
      <c r="E57" s="140" t="s">
        <v>175</v>
      </c>
      <c r="F57" s="154">
        <v>2419</v>
      </c>
      <c r="G57" s="118">
        <v>2199</v>
      </c>
      <c r="H57" s="118">
        <v>0</v>
      </c>
      <c r="I57" s="110">
        <v>1698</v>
      </c>
      <c r="J57" s="118">
        <v>22</v>
      </c>
      <c r="K57" s="154">
        <f t="shared" si="13"/>
        <v>1676</v>
      </c>
      <c r="L57" s="164">
        <f t="shared" si="0"/>
        <v>0.23783537971805366</v>
      </c>
      <c r="M57" s="62">
        <v>2199</v>
      </c>
      <c r="N57" s="63">
        <v>0</v>
      </c>
      <c r="O57" s="64">
        <f t="shared" si="1"/>
        <v>1676</v>
      </c>
      <c r="P57" s="17">
        <f t="shared" si="14"/>
        <v>0.23783537971805366</v>
      </c>
      <c r="Q57" s="59">
        <v>2199</v>
      </c>
      <c r="R57" s="60">
        <v>0</v>
      </c>
      <c r="S57" s="61">
        <f t="shared" si="3"/>
        <v>1676</v>
      </c>
      <c r="T57" s="15">
        <f t="shared" si="15"/>
        <v>0.23783537971805366</v>
      </c>
      <c r="U57" s="62">
        <v>2199</v>
      </c>
      <c r="V57" s="275">
        <f t="shared" si="16"/>
        <v>1979.1</v>
      </c>
      <c r="W57" s="63">
        <v>0</v>
      </c>
      <c r="X57" s="64">
        <f t="shared" si="10"/>
        <v>1676</v>
      </c>
      <c r="Y57" s="17">
        <f t="shared" si="5"/>
        <v>0.15315042190894848</v>
      </c>
      <c r="Z57" s="59">
        <v>2199</v>
      </c>
      <c r="AA57" s="256">
        <f t="shared" si="17"/>
        <v>1979.1</v>
      </c>
      <c r="AB57" s="60">
        <v>0</v>
      </c>
      <c r="AC57" s="61">
        <f t="shared" si="11"/>
        <v>1676</v>
      </c>
      <c r="AD57" s="15">
        <f t="shared" si="7"/>
        <v>0.15315042190894848</v>
      </c>
      <c r="AE57" s="62">
        <v>2199</v>
      </c>
      <c r="AF57" s="275">
        <f t="shared" si="18"/>
        <v>1979.1</v>
      </c>
      <c r="AG57" s="63">
        <v>0</v>
      </c>
      <c r="AH57" s="64">
        <f t="shared" si="12"/>
        <v>1676</v>
      </c>
      <c r="AI57" s="17">
        <f t="shared" si="9"/>
        <v>0.15315042190894848</v>
      </c>
    </row>
    <row r="58" spans="1:35" s="5" customFormat="1" ht="12.75" customHeight="1">
      <c r="A58" s="209" t="s">
        <v>296</v>
      </c>
      <c r="B58" s="137" t="s">
        <v>73</v>
      </c>
      <c r="C58" s="292"/>
      <c r="D58" s="139">
        <v>3.12</v>
      </c>
      <c r="E58" s="140" t="s">
        <v>175</v>
      </c>
      <c r="F58" s="154">
        <v>3299</v>
      </c>
      <c r="G58" s="118">
        <v>2999</v>
      </c>
      <c r="H58" s="118">
        <v>2699</v>
      </c>
      <c r="I58" s="110">
        <v>2243</v>
      </c>
      <c r="J58" s="118">
        <v>29</v>
      </c>
      <c r="K58" s="154">
        <f t="shared" si="13"/>
        <v>2214</v>
      </c>
      <c r="L58" s="164">
        <f t="shared" si="0"/>
        <v>0.26175391797265757</v>
      </c>
      <c r="M58" s="181">
        <v>2699</v>
      </c>
      <c r="N58" s="63">
        <v>0</v>
      </c>
      <c r="O58" s="64">
        <f t="shared" si="1"/>
        <v>2214</v>
      </c>
      <c r="P58" s="17">
        <f t="shared" si="14"/>
        <v>0.17969618377176733</v>
      </c>
      <c r="Q58" s="181">
        <v>2699</v>
      </c>
      <c r="R58" s="60">
        <v>0</v>
      </c>
      <c r="S58" s="61">
        <f t="shared" si="3"/>
        <v>2214</v>
      </c>
      <c r="T58" s="15">
        <f t="shared" si="15"/>
        <v>0.17969618377176733</v>
      </c>
      <c r="U58" s="62">
        <v>2999</v>
      </c>
      <c r="V58" s="275">
        <f t="shared" si="16"/>
        <v>2699.1</v>
      </c>
      <c r="W58" s="63">
        <v>0</v>
      </c>
      <c r="X58" s="64">
        <f t="shared" si="10"/>
        <v>2214</v>
      </c>
      <c r="Y58" s="17">
        <f t="shared" si="5"/>
        <v>0.17972657552517504</v>
      </c>
      <c r="Z58" s="59">
        <v>2999</v>
      </c>
      <c r="AA58" s="256">
        <f t="shared" si="17"/>
        <v>2699.1</v>
      </c>
      <c r="AB58" s="60">
        <v>0</v>
      </c>
      <c r="AC58" s="61">
        <f t="shared" si="11"/>
        <v>2214</v>
      </c>
      <c r="AD58" s="15">
        <f t="shared" si="7"/>
        <v>0.17972657552517504</v>
      </c>
      <c r="AE58" s="62">
        <v>2999</v>
      </c>
      <c r="AF58" s="275">
        <f t="shared" si="18"/>
        <v>2699.1</v>
      </c>
      <c r="AG58" s="63">
        <v>0</v>
      </c>
      <c r="AH58" s="64">
        <f t="shared" si="12"/>
        <v>2214</v>
      </c>
      <c r="AI58" s="17">
        <f t="shared" si="9"/>
        <v>0.17972657552517504</v>
      </c>
    </row>
    <row r="59" spans="1:35" s="5" customFormat="1" ht="12.75" customHeight="1">
      <c r="A59" s="209" t="s">
        <v>166</v>
      </c>
      <c r="B59" s="137" t="s">
        <v>73</v>
      </c>
      <c r="C59" s="307"/>
      <c r="D59" s="139">
        <v>3.12</v>
      </c>
      <c r="E59" s="140" t="s">
        <v>233</v>
      </c>
      <c r="F59" s="154">
        <v>3189</v>
      </c>
      <c r="G59" s="118">
        <v>2899</v>
      </c>
      <c r="H59" s="118">
        <v>2599</v>
      </c>
      <c r="I59" s="110">
        <v>2160</v>
      </c>
      <c r="J59" s="118">
        <v>28</v>
      </c>
      <c r="K59" s="154">
        <f t="shared" si="13"/>
        <v>2132</v>
      </c>
      <c r="L59" s="164">
        <f t="shared" si="0"/>
        <v>0.26457399103139012</v>
      </c>
      <c r="M59" s="181">
        <v>2599</v>
      </c>
      <c r="N59" s="63">
        <v>0</v>
      </c>
      <c r="O59" s="64">
        <f t="shared" si="1"/>
        <v>2132</v>
      </c>
      <c r="P59" s="17">
        <f t="shared" si="14"/>
        <v>0.17968449403616776</v>
      </c>
      <c r="Q59" s="181">
        <v>2599</v>
      </c>
      <c r="R59" s="60">
        <v>0</v>
      </c>
      <c r="S59" s="61">
        <f t="shared" si="3"/>
        <v>2132</v>
      </c>
      <c r="T59" s="15">
        <f t="shared" si="15"/>
        <v>0.17968449403616776</v>
      </c>
      <c r="U59" s="62">
        <v>2899</v>
      </c>
      <c r="V59" s="275">
        <f t="shared" si="16"/>
        <v>2609.1</v>
      </c>
      <c r="W59" s="63">
        <v>0</v>
      </c>
      <c r="X59" s="64">
        <f t="shared" si="10"/>
        <v>2132</v>
      </c>
      <c r="Y59" s="17">
        <f t="shared" si="5"/>
        <v>0.18285999003487791</v>
      </c>
      <c r="Z59" s="59">
        <v>2899</v>
      </c>
      <c r="AA59" s="256">
        <f t="shared" si="17"/>
        <v>2609.1</v>
      </c>
      <c r="AB59" s="60">
        <v>0</v>
      </c>
      <c r="AC59" s="61">
        <f t="shared" si="11"/>
        <v>2132</v>
      </c>
      <c r="AD59" s="15">
        <f t="shared" si="7"/>
        <v>0.18285999003487791</v>
      </c>
      <c r="AE59" s="62">
        <v>2899</v>
      </c>
      <c r="AF59" s="275">
        <f t="shared" si="18"/>
        <v>2609.1</v>
      </c>
      <c r="AG59" s="63">
        <v>0</v>
      </c>
      <c r="AH59" s="64">
        <f t="shared" si="12"/>
        <v>2132</v>
      </c>
      <c r="AI59" s="17">
        <f t="shared" si="9"/>
        <v>0.18285999003487791</v>
      </c>
    </row>
    <row r="60" spans="1:35" s="5" customFormat="1" ht="12.75" customHeight="1">
      <c r="A60" s="209" t="s">
        <v>152</v>
      </c>
      <c r="B60" s="137" t="s">
        <v>73</v>
      </c>
      <c r="C60" s="307"/>
      <c r="D60" s="139">
        <v>3.57</v>
      </c>
      <c r="E60" s="140" t="s">
        <v>234</v>
      </c>
      <c r="F60" s="154">
        <v>3849</v>
      </c>
      <c r="G60" s="118">
        <v>3499</v>
      </c>
      <c r="H60" s="118">
        <v>3199</v>
      </c>
      <c r="I60" s="110">
        <v>2628</v>
      </c>
      <c r="J60" s="118">
        <v>33</v>
      </c>
      <c r="K60" s="154">
        <f t="shared" si="13"/>
        <v>2595</v>
      </c>
      <c r="L60" s="164">
        <f t="shared" si="0"/>
        <v>0.25835953129465561</v>
      </c>
      <c r="M60" s="181">
        <v>3199</v>
      </c>
      <c r="N60" s="63">
        <v>0</v>
      </c>
      <c r="O60" s="64">
        <f t="shared" si="1"/>
        <v>2595</v>
      </c>
      <c r="P60" s="17">
        <f t="shared" si="14"/>
        <v>0.18880900281337917</v>
      </c>
      <c r="Q60" s="181">
        <v>3199</v>
      </c>
      <c r="R60" s="60">
        <v>0</v>
      </c>
      <c r="S60" s="61">
        <f t="shared" si="3"/>
        <v>2595</v>
      </c>
      <c r="T60" s="15">
        <f t="shared" si="15"/>
        <v>0.18880900281337917</v>
      </c>
      <c r="U60" s="62">
        <v>3499</v>
      </c>
      <c r="V60" s="275">
        <f t="shared" si="16"/>
        <v>3149.1</v>
      </c>
      <c r="W60" s="63">
        <v>0</v>
      </c>
      <c r="X60" s="64">
        <f t="shared" si="10"/>
        <v>2595</v>
      </c>
      <c r="Y60" s="17">
        <f t="shared" si="5"/>
        <v>0.17595503477183955</v>
      </c>
      <c r="Z60" s="59">
        <v>3499</v>
      </c>
      <c r="AA60" s="256">
        <f t="shared" si="17"/>
        <v>3149.1</v>
      </c>
      <c r="AB60" s="60">
        <v>0</v>
      </c>
      <c r="AC60" s="61">
        <f t="shared" si="11"/>
        <v>2595</v>
      </c>
      <c r="AD60" s="15">
        <f t="shared" si="7"/>
        <v>0.17595503477183955</v>
      </c>
      <c r="AE60" s="62">
        <v>3499</v>
      </c>
      <c r="AF60" s="275">
        <f t="shared" si="18"/>
        <v>3149.1</v>
      </c>
      <c r="AG60" s="63">
        <v>0</v>
      </c>
      <c r="AH60" s="64">
        <f t="shared" si="12"/>
        <v>2595</v>
      </c>
      <c r="AI60" s="17">
        <f t="shared" si="9"/>
        <v>0.17595503477183955</v>
      </c>
    </row>
    <row r="61" spans="1:35" s="5" customFormat="1" ht="12.75" customHeight="1">
      <c r="A61" s="209" t="s">
        <v>113</v>
      </c>
      <c r="B61" s="137" t="s">
        <v>73</v>
      </c>
      <c r="C61" s="307"/>
      <c r="D61" s="139">
        <v>4.16</v>
      </c>
      <c r="E61" s="140" t="s">
        <v>234</v>
      </c>
      <c r="F61" s="154">
        <v>3739</v>
      </c>
      <c r="G61" s="118">
        <v>3399</v>
      </c>
      <c r="H61" s="118">
        <v>3099</v>
      </c>
      <c r="I61" s="110">
        <v>2545</v>
      </c>
      <c r="J61" s="118">
        <v>32</v>
      </c>
      <c r="K61" s="154">
        <f t="shared" si="13"/>
        <v>2513</v>
      </c>
      <c r="L61" s="164">
        <f t="shared" si="0"/>
        <v>0.26066490144160048</v>
      </c>
      <c r="M61" s="181">
        <v>3099</v>
      </c>
      <c r="N61" s="63">
        <v>0</v>
      </c>
      <c r="O61" s="64">
        <f t="shared" si="1"/>
        <v>2513</v>
      </c>
      <c r="P61" s="17">
        <f t="shared" si="14"/>
        <v>0.18909325588899645</v>
      </c>
      <c r="Q61" s="181">
        <v>3099</v>
      </c>
      <c r="R61" s="60">
        <v>0</v>
      </c>
      <c r="S61" s="61">
        <f t="shared" si="3"/>
        <v>2513</v>
      </c>
      <c r="T61" s="15">
        <f t="shared" si="15"/>
        <v>0.18909325588899645</v>
      </c>
      <c r="U61" s="181">
        <v>2888</v>
      </c>
      <c r="V61" s="269">
        <f t="shared" si="16"/>
        <v>2599.1999999999998</v>
      </c>
      <c r="W61" s="178">
        <v>345</v>
      </c>
      <c r="X61" s="64">
        <f t="shared" si="10"/>
        <v>2168</v>
      </c>
      <c r="Y61" s="17">
        <f t="shared" si="5"/>
        <v>0.16589719913819631</v>
      </c>
      <c r="Z61" s="181">
        <v>2888</v>
      </c>
      <c r="AA61" s="269">
        <f t="shared" si="17"/>
        <v>2599.1999999999998</v>
      </c>
      <c r="AB61" s="178">
        <v>345</v>
      </c>
      <c r="AC61" s="61">
        <f t="shared" si="11"/>
        <v>2168</v>
      </c>
      <c r="AD61" s="15">
        <f t="shared" si="7"/>
        <v>0.16589719913819631</v>
      </c>
      <c r="AE61" s="62">
        <v>3399</v>
      </c>
      <c r="AF61" s="275">
        <f t="shared" si="18"/>
        <v>3059.1</v>
      </c>
      <c r="AG61" s="63">
        <v>0</v>
      </c>
      <c r="AH61" s="64">
        <f t="shared" si="12"/>
        <v>2513</v>
      </c>
      <c r="AI61" s="17">
        <f t="shared" si="9"/>
        <v>0.17851655715733383</v>
      </c>
    </row>
    <row r="62" spans="1:35" s="5" customFormat="1" ht="12.75" customHeight="1">
      <c r="A62" s="209" t="s">
        <v>109</v>
      </c>
      <c r="B62" s="137" t="s">
        <v>73</v>
      </c>
      <c r="C62" s="307"/>
      <c r="D62" s="139">
        <v>4.16</v>
      </c>
      <c r="E62" s="140" t="s">
        <v>235</v>
      </c>
      <c r="F62" s="154">
        <v>3189</v>
      </c>
      <c r="G62" s="118">
        <v>2899</v>
      </c>
      <c r="H62" s="118">
        <v>2599</v>
      </c>
      <c r="I62" s="110">
        <v>2190</v>
      </c>
      <c r="J62" s="118">
        <v>28</v>
      </c>
      <c r="K62" s="154">
        <f t="shared" si="13"/>
        <v>2162</v>
      </c>
      <c r="L62" s="164">
        <f t="shared" si="0"/>
        <v>0.25422559503276992</v>
      </c>
      <c r="M62" s="181">
        <v>2599</v>
      </c>
      <c r="N62" s="63">
        <v>0</v>
      </c>
      <c r="O62" s="64">
        <f t="shared" si="1"/>
        <v>2162</v>
      </c>
      <c r="P62" s="17">
        <f t="shared" si="14"/>
        <v>0.16814159292035399</v>
      </c>
      <c r="Q62" s="181">
        <v>2599</v>
      </c>
      <c r="R62" s="60">
        <v>0</v>
      </c>
      <c r="S62" s="61">
        <f t="shared" si="3"/>
        <v>2162</v>
      </c>
      <c r="T62" s="15">
        <f t="shared" si="15"/>
        <v>0.16814159292035399</v>
      </c>
      <c r="U62" s="62">
        <v>2899</v>
      </c>
      <c r="V62" s="275">
        <f t="shared" si="16"/>
        <v>2609.1</v>
      </c>
      <c r="W62" s="63">
        <v>0</v>
      </c>
      <c r="X62" s="64">
        <f t="shared" si="10"/>
        <v>2162</v>
      </c>
      <c r="Y62" s="17">
        <f t="shared" si="5"/>
        <v>0.17136177225863322</v>
      </c>
      <c r="Z62" s="59">
        <v>2899</v>
      </c>
      <c r="AA62" s="256">
        <f t="shared" si="17"/>
        <v>2609.1</v>
      </c>
      <c r="AB62" s="60">
        <v>0</v>
      </c>
      <c r="AC62" s="61">
        <f t="shared" si="11"/>
        <v>2162</v>
      </c>
      <c r="AD62" s="15">
        <f t="shared" si="7"/>
        <v>0.17136177225863322</v>
      </c>
      <c r="AE62" s="62">
        <v>2899</v>
      </c>
      <c r="AF62" s="275">
        <f t="shared" si="18"/>
        <v>2609.1</v>
      </c>
      <c r="AG62" s="63">
        <v>0</v>
      </c>
      <c r="AH62" s="64">
        <f t="shared" si="12"/>
        <v>2162</v>
      </c>
      <c r="AI62" s="17">
        <f t="shared" si="9"/>
        <v>0.17136177225863322</v>
      </c>
    </row>
    <row r="63" spans="1:35" s="5" customFormat="1" ht="12.75" customHeight="1">
      <c r="A63" s="209" t="s">
        <v>110</v>
      </c>
      <c r="B63" s="137" t="s">
        <v>73</v>
      </c>
      <c r="C63" s="307"/>
      <c r="D63" s="139">
        <v>4.16</v>
      </c>
      <c r="E63" s="140" t="s">
        <v>235</v>
      </c>
      <c r="F63" s="154">
        <v>3079</v>
      </c>
      <c r="G63" s="118">
        <v>2799</v>
      </c>
      <c r="H63" s="118">
        <v>2499</v>
      </c>
      <c r="I63" s="110">
        <v>2107</v>
      </c>
      <c r="J63" s="118">
        <v>27</v>
      </c>
      <c r="K63" s="154">
        <f t="shared" si="13"/>
        <v>2080</v>
      </c>
      <c r="L63" s="164">
        <f t="shared" si="0"/>
        <v>0.25687745623436942</v>
      </c>
      <c r="M63" s="181">
        <v>2499</v>
      </c>
      <c r="N63" s="63">
        <v>0</v>
      </c>
      <c r="O63" s="64">
        <f t="shared" si="1"/>
        <v>2080</v>
      </c>
      <c r="P63" s="17">
        <f t="shared" si="14"/>
        <v>0.16766706682673069</v>
      </c>
      <c r="Q63" s="181">
        <v>2499</v>
      </c>
      <c r="R63" s="60">
        <v>0</v>
      </c>
      <c r="S63" s="61">
        <f t="shared" si="3"/>
        <v>2080</v>
      </c>
      <c r="T63" s="15">
        <f t="shared" si="15"/>
        <v>0.16766706682673069</v>
      </c>
      <c r="U63" s="181">
        <v>2332</v>
      </c>
      <c r="V63" s="269">
        <f t="shared" si="16"/>
        <v>2098.8000000000002</v>
      </c>
      <c r="W63" s="178">
        <v>278</v>
      </c>
      <c r="X63" s="64">
        <f t="shared" si="10"/>
        <v>1802</v>
      </c>
      <c r="Y63" s="17">
        <f t="shared" si="5"/>
        <v>0.14141414141414149</v>
      </c>
      <c r="Z63" s="181">
        <v>2332</v>
      </c>
      <c r="AA63" s="269">
        <f t="shared" si="17"/>
        <v>2098.8000000000002</v>
      </c>
      <c r="AB63" s="178">
        <v>278</v>
      </c>
      <c r="AC63" s="61">
        <f t="shared" si="11"/>
        <v>1802</v>
      </c>
      <c r="AD63" s="15">
        <f t="shared" si="7"/>
        <v>0.14141414141414149</v>
      </c>
      <c r="AE63" s="181">
        <v>2332</v>
      </c>
      <c r="AF63" s="269">
        <f t="shared" si="18"/>
        <v>2098.8000000000002</v>
      </c>
      <c r="AG63" s="178">
        <v>278</v>
      </c>
      <c r="AH63" s="64">
        <f t="shared" si="12"/>
        <v>1802</v>
      </c>
      <c r="AI63" s="17">
        <f t="shared" si="9"/>
        <v>0.14141414141414149</v>
      </c>
    </row>
    <row r="64" spans="1:35" s="5" customFormat="1" ht="12.75" customHeight="1">
      <c r="A64" s="209" t="s">
        <v>161</v>
      </c>
      <c r="B64" s="137" t="s">
        <v>73</v>
      </c>
      <c r="C64" s="307"/>
      <c r="D64" s="139">
        <v>3.84</v>
      </c>
      <c r="E64" s="140" t="s">
        <v>236</v>
      </c>
      <c r="F64" s="154">
        <v>3079</v>
      </c>
      <c r="G64" s="118">
        <v>2799</v>
      </c>
      <c r="H64" s="118">
        <v>2499</v>
      </c>
      <c r="I64" s="110">
        <v>2077</v>
      </c>
      <c r="J64" s="118">
        <v>27</v>
      </c>
      <c r="K64" s="154">
        <f t="shared" si="13"/>
        <v>2050</v>
      </c>
      <c r="L64" s="164">
        <f t="shared" si="0"/>
        <v>0.26759556984637373</v>
      </c>
      <c r="M64" s="181">
        <v>2499</v>
      </c>
      <c r="N64" s="63">
        <v>0</v>
      </c>
      <c r="O64" s="64">
        <f t="shared" si="1"/>
        <v>2050</v>
      </c>
      <c r="P64" s="17">
        <f t="shared" si="14"/>
        <v>0.17967186874749899</v>
      </c>
      <c r="Q64" s="181">
        <v>2499</v>
      </c>
      <c r="R64" s="60">
        <v>0</v>
      </c>
      <c r="S64" s="61">
        <f t="shared" si="3"/>
        <v>2050</v>
      </c>
      <c r="T64" s="15">
        <f t="shared" si="15"/>
        <v>0.17967186874749899</v>
      </c>
      <c r="U64" s="62">
        <v>2799</v>
      </c>
      <c r="V64" s="275">
        <f t="shared" si="16"/>
        <v>2519.1</v>
      </c>
      <c r="W64" s="63">
        <v>0</v>
      </c>
      <c r="X64" s="64">
        <f t="shared" si="10"/>
        <v>2050</v>
      </c>
      <c r="Y64" s="17">
        <f t="shared" si="5"/>
        <v>0.1862172998293041</v>
      </c>
      <c r="Z64" s="59">
        <v>2799</v>
      </c>
      <c r="AA64" s="256">
        <f t="shared" si="17"/>
        <v>2519.1</v>
      </c>
      <c r="AB64" s="60">
        <v>0</v>
      </c>
      <c r="AC64" s="61">
        <f t="shared" si="11"/>
        <v>2050</v>
      </c>
      <c r="AD64" s="15">
        <f t="shared" si="7"/>
        <v>0.1862172998293041</v>
      </c>
      <c r="AE64" s="62">
        <v>2799</v>
      </c>
      <c r="AF64" s="275">
        <f t="shared" si="18"/>
        <v>2519.1</v>
      </c>
      <c r="AG64" s="63">
        <v>0</v>
      </c>
      <c r="AH64" s="64">
        <f t="shared" si="12"/>
        <v>2050</v>
      </c>
      <c r="AI64" s="17">
        <f t="shared" si="9"/>
        <v>0.1862172998293041</v>
      </c>
    </row>
    <row r="65" spans="1:35" s="5" customFormat="1" ht="12.75" customHeight="1">
      <c r="A65" s="209" t="s">
        <v>70</v>
      </c>
      <c r="B65" s="137" t="s">
        <v>73</v>
      </c>
      <c r="C65" s="307"/>
      <c r="D65" s="139">
        <v>4.16</v>
      </c>
      <c r="E65" s="140" t="s">
        <v>237</v>
      </c>
      <c r="F65" s="154">
        <v>3409</v>
      </c>
      <c r="G65" s="118">
        <v>3099</v>
      </c>
      <c r="H65" s="118">
        <v>2799</v>
      </c>
      <c r="I65" s="110">
        <v>2293</v>
      </c>
      <c r="J65" s="118">
        <v>29</v>
      </c>
      <c r="K65" s="154">
        <f t="shared" si="13"/>
        <v>2264</v>
      </c>
      <c r="L65" s="164">
        <f t="shared" si="0"/>
        <v>0.26944175540496934</v>
      </c>
      <c r="M65" s="181">
        <v>2799</v>
      </c>
      <c r="N65" s="63">
        <v>0</v>
      </c>
      <c r="O65" s="64">
        <f t="shared" si="1"/>
        <v>2264</v>
      </c>
      <c r="P65" s="17">
        <f t="shared" si="14"/>
        <v>0.1911396927474098</v>
      </c>
      <c r="Q65" s="181">
        <v>2799</v>
      </c>
      <c r="R65" s="60">
        <v>0</v>
      </c>
      <c r="S65" s="61">
        <f t="shared" si="3"/>
        <v>2264</v>
      </c>
      <c r="T65" s="15">
        <f t="shared" si="15"/>
        <v>0.1911396927474098</v>
      </c>
      <c r="U65" s="62">
        <v>3099</v>
      </c>
      <c r="V65" s="275">
        <f t="shared" si="16"/>
        <v>2789.1</v>
      </c>
      <c r="W65" s="63">
        <v>0</v>
      </c>
      <c r="X65" s="64">
        <f t="shared" si="10"/>
        <v>2264</v>
      </c>
      <c r="Y65" s="17">
        <f t="shared" si="5"/>
        <v>0.18826861711663259</v>
      </c>
      <c r="Z65" s="59">
        <v>3099</v>
      </c>
      <c r="AA65" s="256">
        <f t="shared" si="17"/>
        <v>2789.1</v>
      </c>
      <c r="AB65" s="60">
        <v>0</v>
      </c>
      <c r="AC65" s="61">
        <f t="shared" si="11"/>
        <v>2264</v>
      </c>
      <c r="AD65" s="15">
        <f t="shared" si="7"/>
        <v>0.18826861711663259</v>
      </c>
      <c r="AE65" s="62">
        <v>3099</v>
      </c>
      <c r="AF65" s="275">
        <f t="shared" si="18"/>
        <v>2789.1</v>
      </c>
      <c r="AG65" s="63">
        <v>0</v>
      </c>
      <c r="AH65" s="64">
        <f t="shared" si="12"/>
        <v>2264</v>
      </c>
      <c r="AI65" s="17">
        <f t="shared" si="9"/>
        <v>0.18826861711663259</v>
      </c>
    </row>
    <row r="66" spans="1:35" s="5" customFormat="1" ht="12.75" customHeight="1">
      <c r="A66" s="211" t="s">
        <v>71</v>
      </c>
      <c r="B66" s="349" t="s">
        <v>73</v>
      </c>
      <c r="C66" s="350"/>
      <c r="D66" s="351">
        <v>4.16</v>
      </c>
      <c r="E66" s="352" t="s">
        <v>237</v>
      </c>
      <c r="F66" s="353">
        <v>3299</v>
      </c>
      <c r="G66" s="118">
        <v>2999</v>
      </c>
      <c r="H66" s="354">
        <v>2699</v>
      </c>
      <c r="I66" s="355">
        <v>2212</v>
      </c>
      <c r="J66" s="354">
        <v>28</v>
      </c>
      <c r="K66" s="353">
        <f t="shared" si="13"/>
        <v>2184</v>
      </c>
      <c r="L66" s="356">
        <f t="shared" si="0"/>
        <v>0.27175725241747251</v>
      </c>
      <c r="M66" s="199">
        <v>2699</v>
      </c>
      <c r="N66" s="336">
        <v>0</v>
      </c>
      <c r="O66" s="337">
        <f t="shared" si="1"/>
        <v>2184</v>
      </c>
      <c r="P66" s="338">
        <f t="shared" si="14"/>
        <v>0.1908114116339385</v>
      </c>
      <c r="Q66" s="181">
        <v>2699</v>
      </c>
      <c r="R66" s="340">
        <v>0</v>
      </c>
      <c r="S66" s="341">
        <f t="shared" si="3"/>
        <v>2184</v>
      </c>
      <c r="T66" s="342">
        <f t="shared" si="15"/>
        <v>0.1908114116339385</v>
      </c>
      <c r="U66" s="199">
        <v>2554</v>
      </c>
      <c r="V66" s="344">
        <f t="shared" si="16"/>
        <v>2298.6</v>
      </c>
      <c r="W66" s="345">
        <v>268</v>
      </c>
      <c r="X66" s="337">
        <f t="shared" si="10"/>
        <v>1916</v>
      </c>
      <c r="Y66" s="338">
        <f t="shared" si="5"/>
        <v>0.16644914295658222</v>
      </c>
      <c r="Z66" s="199">
        <v>2554</v>
      </c>
      <c r="AA66" s="344">
        <f t="shared" si="17"/>
        <v>2298.6</v>
      </c>
      <c r="AB66" s="345">
        <v>268</v>
      </c>
      <c r="AC66" s="341">
        <f t="shared" si="11"/>
        <v>1916</v>
      </c>
      <c r="AD66" s="342">
        <f t="shared" si="7"/>
        <v>0.16644914295658222</v>
      </c>
      <c r="AE66" s="199">
        <v>2554</v>
      </c>
      <c r="AF66" s="344">
        <f t="shared" si="18"/>
        <v>2298.6</v>
      </c>
      <c r="AG66" s="345">
        <v>268</v>
      </c>
      <c r="AH66" s="337">
        <f t="shared" si="12"/>
        <v>1916</v>
      </c>
      <c r="AI66" s="338">
        <f t="shared" si="9"/>
        <v>0.16644914295658222</v>
      </c>
    </row>
    <row r="67" spans="1:35" s="5" customFormat="1" ht="12.75" customHeight="1">
      <c r="A67" s="209" t="s">
        <v>416</v>
      </c>
      <c r="B67" s="137" t="s">
        <v>73</v>
      </c>
      <c r="C67" s="292"/>
      <c r="D67" s="139">
        <v>4.16</v>
      </c>
      <c r="E67" s="140" t="s">
        <v>418</v>
      </c>
      <c r="F67" s="154">
        <v>2565</v>
      </c>
      <c r="G67" s="354">
        <v>2332</v>
      </c>
      <c r="H67" s="118">
        <v>0</v>
      </c>
      <c r="I67" s="110">
        <v>1855</v>
      </c>
      <c r="J67" s="118">
        <v>0</v>
      </c>
      <c r="K67" s="118">
        <f t="shared" si="13"/>
        <v>1855</v>
      </c>
      <c r="L67" s="164">
        <f t="shared" si="0"/>
        <v>0.20454545454545456</v>
      </c>
      <c r="M67" s="181">
        <v>2099</v>
      </c>
      <c r="N67" s="63">
        <v>0</v>
      </c>
      <c r="O67" s="64">
        <f t="shared" si="1"/>
        <v>1855</v>
      </c>
      <c r="P67" s="17">
        <f t="shared" si="14"/>
        <v>0.11624583134826108</v>
      </c>
      <c r="Q67" s="181">
        <v>2099</v>
      </c>
      <c r="R67" s="60">
        <v>0</v>
      </c>
      <c r="S67" s="61">
        <f t="shared" si="3"/>
        <v>1855</v>
      </c>
      <c r="T67" s="15">
        <f t="shared" si="15"/>
        <v>0.11624583134826108</v>
      </c>
      <c r="U67" s="62">
        <v>2332</v>
      </c>
      <c r="V67" s="275">
        <f t="shared" si="16"/>
        <v>2098.8000000000002</v>
      </c>
      <c r="W67" s="63">
        <v>0</v>
      </c>
      <c r="X67" s="64">
        <f t="shared" si="10"/>
        <v>1855</v>
      </c>
      <c r="Y67" s="17">
        <f t="shared" si="5"/>
        <v>0.11616161616161624</v>
      </c>
      <c r="Z67" s="59">
        <v>2332</v>
      </c>
      <c r="AA67" s="256">
        <f t="shared" si="17"/>
        <v>2098.8000000000002</v>
      </c>
      <c r="AB67" s="60">
        <v>0</v>
      </c>
      <c r="AC67" s="61">
        <f t="shared" si="11"/>
        <v>1855</v>
      </c>
      <c r="AD67" s="15">
        <f t="shared" si="7"/>
        <v>0.11616161616161624</v>
      </c>
      <c r="AE67" s="62">
        <v>2332</v>
      </c>
      <c r="AF67" s="275">
        <f t="shared" si="18"/>
        <v>2098.8000000000002</v>
      </c>
      <c r="AG67" s="63">
        <v>0</v>
      </c>
      <c r="AH67" s="64">
        <f t="shared" si="12"/>
        <v>1855</v>
      </c>
      <c r="AI67" s="17">
        <f t="shared" si="9"/>
        <v>0.11616161616161624</v>
      </c>
    </row>
    <row r="68" spans="1:35" s="5" customFormat="1" ht="12.75" customHeight="1">
      <c r="A68" s="211" t="s">
        <v>417</v>
      </c>
      <c r="B68" s="349" t="s">
        <v>73</v>
      </c>
      <c r="C68" s="357"/>
      <c r="D68" s="351">
        <v>4.16</v>
      </c>
      <c r="E68" s="352" t="s">
        <v>418</v>
      </c>
      <c r="F68" s="353">
        <v>2443</v>
      </c>
      <c r="G68" s="118">
        <v>2221</v>
      </c>
      <c r="H68" s="354">
        <v>0</v>
      </c>
      <c r="I68" s="355">
        <v>1767</v>
      </c>
      <c r="J68" s="354">
        <v>0</v>
      </c>
      <c r="K68" s="354">
        <f t="shared" si="13"/>
        <v>1767</v>
      </c>
      <c r="L68" s="356">
        <f t="shared" si="0"/>
        <v>0.20441242683475913</v>
      </c>
      <c r="M68" s="199">
        <v>1999</v>
      </c>
      <c r="N68" s="336">
        <v>0</v>
      </c>
      <c r="O68" s="337">
        <f t="shared" si="1"/>
        <v>1767</v>
      </c>
      <c r="P68" s="338">
        <f t="shared" si="14"/>
        <v>0.11605802901450725</v>
      </c>
      <c r="Q68" s="358">
        <v>1999</v>
      </c>
      <c r="R68" s="340">
        <v>0</v>
      </c>
      <c r="S68" s="341">
        <f t="shared" si="3"/>
        <v>1767</v>
      </c>
      <c r="T68" s="342">
        <f t="shared" si="15"/>
        <v>0.11605802901450725</v>
      </c>
      <c r="U68" s="196">
        <v>2221</v>
      </c>
      <c r="V68" s="346">
        <f t="shared" si="16"/>
        <v>1998.9</v>
      </c>
      <c r="W68" s="336">
        <v>0</v>
      </c>
      <c r="X68" s="337">
        <f t="shared" si="10"/>
        <v>1767</v>
      </c>
      <c r="Y68" s="338">
        <f t="shared" si="5"/>
        <v>0.11601380759417684</v>
      </c>
      <c r="Z68" s="193">
        <v>2221</v>
      </c>
      <c r="AA68" s="339">
        <f t="shared" si="17"/>
        <v>1998.9</v>
      </c>
      <c r="AB68" s="340">
        <v>0</v>
      </c>
      <c r="AC68" s="341">
        <f t="shared" si="11"/>
        <v>1767</v>
      </c>
      <c r="AD68" s="342">
        <f t="shared" si="7"/>
        <v>0.11601380759417684</v>
      </c>
      <c r="AE68" s="196">
        <v>2221</v>
      </c>
      <c r="AF68" s="346">
        <f t="shared" si="18"/>
        <v>1998.9</v>
      </c>
      <c r="AG68" s="336">
        <v>0</v>
      </c>
      <c r="AH68" s="337">
        <f t="shared" si="12"/>
        <v>1767</v>
      </c>
      <c r="AI68" s="338">
        <f t="shared" si="9"/>
        <v>0.11601380759417684</v>
      </c>
    </row>
    <row r="69" spans="1:35" s="5" customFormat="1" ht="12.75" customHeight="1" thickBot="1">
      <c r="A69" s="208" t="s">
        <v>453</v>
      </c>
      <c r="B69" s="141" t="s">
        <v>73</v>
      </c>
      <c r="C69" s="145"/>
      <c r="D69" s="142">
        <v>4.16</v>
      </c>
      <c r="E69" s="143" t="s">
        <v>454</v>
      </c>
      <c r="F69" s="155">
        <v>2321</v>
      </c>
      <c r="G69" s="65">
        <v>2110</v>
      </c>
      <c r="H69" s="65">
        <v>0</v>
      </c>
      <c r="I69" s="111">
        <v>1704</v>
      </c>
      <c r="J69" s="65">
        <v>0</v>
      </c>
      <c r="K69" s="155">
        <f t="shared" si="13"/>
        <v>1704</v>
      </c>
      <c r="L69" s="165">
        <f t="shared" si="0"/>
        <v>0.1924170616113744</v>
      </c>
      <c r="M69" s="180">
        <v>1899</v>
      </c>
      <c r="N69" s="70">
        <v>0</v>
      </c>
      <c r="O69" s="71">
        <f t="shared" si="1"/>
        <v>1704</v>
      </c>
      <c r="P69" s="18">
        <f t="shared" si="14"/>
        <v>0.10268562401263823</v>
      </c>
      <c r="Q69" s="180">
        <v>1899</v>
      </c>
      <c r="R69" s="67">
        <v>0</v>
      </c>
      <c r="S69" s="68">
        <f t="shared" si="3"/>
        <v>1704</v>
      </c>
      <c r="T69" s="16">
        <f t="shared" si="15"/>
        <v>0.10268562401263823</v>
      </c>
      <c r="U69" s="69">
        <v>2110</v>
      </c>
      <c r="V69" s="279">
        <f t="shared" si="16"/>
        <v>1899</v>
      </c>
      <c r="W69" s="70">
        <v>0</v>
      </c>
      <c r="X69" s="71">
        <f t="shared" si="10"/>
        <v>1704</v>
      </c>
      <c r="Y69" s="18">
        <f t="shared" si="5"/>
        <v>0.10268562401263823</v>
      </c>
      <c r="Z69" s="66">
        <v>2110</v>
      </c>
      <c r="AA69" s="255">
        <f t="shared" si="17"/>
        <v>1899</v>
      </c>
      <c r="AB69" s="67">
        <v>0</v>
      </c>
      <c r="AC69" s="68">
        <f t="shared" si="11"/>
        <v>1704</v>
      </c>
      <c r="AD69" s="16">
        <f t="shared" si="7"/>
        <v>0.10268562401263823</v>
      </c>
      <c r="AE69" s="69">
        <v>2110</v>
      </c>
      <c r="AF69" s="279">
        <f t="shared" si="18"/>
        <v>1899</v>
      </c>
      <c r="AG69" s="70">
        <v>0</v>
      </c>
      <c r="AH69" s="71">
        <f t="shared" si="12"/>
        <v>1704</v>
      </c>
      <c r="AI69" s="18">
        <f t="shared" si="9"/>
        <v>0.10268562401263823</v>
      </c>
    </row>
    <row r="70" spans="1:35" s="5" customFormat="1" ht="12.75" customHeight="1">
      <c r="A70" s="207" t="s">
        <v>191</v>
      </c>
      <c r="B70" s="295" t="s">
        <v>73</v>
      </c>
      <c r="C70" s="296"/>
      <c r="D70" s="298" t="s">
        <v>303</v>
      </c>
      <c r="E70" s="297" t="s">
        <v>176</v>
      </c>
      <c r="F70" s="156">
        <v>2749</v>
      </c>
      <c r="G70" s="119">
        <v>2499</v>
      </c>
      <c r="H70" s="119">
        <v>2299</v>
      </c>
      <c r="I70" s="112">
        <v>1861</v>
      </c>
      <c r="J70" s="119">
        <v>0</v>
      </c>
      <c r="K70" s="156">
        <f t="shared" si="13"/>
        <v>1861</v>
      </c>
      <c r="L70" s="166">
        <f t="shared" si="0"/>
        <v>0.25530212084833931</v>
      </c>
      <c r="M70" s="182">
        <v>2299</v>
      </c>
      <c r="N70" s="89">
        <v>0</v>
      </c>
      <c r="O70" s="91">
        <f t="shared" si="1"/>
        <v>1861</v>
      </c>
      <c r="P70" s="19">
        <f t="shared" si="14"/>
        <v>0.19051761635493694</v>
      </c>
      <c r="Q70" s="181">
        <v>2299</v>
      </c>
      <c r="R70" s="87">
        <v>0</v>
      </c>
      <c r="S70" s="90">
        <f t="shared" si="3"/>
        <v>1861</v>
      </c>
      <c r="T70" s="14">
        <f t="shared" si="15"/>
        <v>0.19051761635493694</v>
      </c>
      <c r="U70" s="88">
        <v>2499</v>
      </c>
      <c r="V70" s="273">
        <f t="shared" si="16"/>
        <v>2249.1</v>
      </c>
      <c r="W70" s="89">
        <v>0</v>
      </c>
      <c r="X70" s="91">
        <f t="shared" si="10"/>
        <v>1861</v>
      </c>
      <c r="Y70" s="19">
        <f t="shared" si="5"/>
        <v>0.17255791205371035</v>
      </c>
      <c r="Z70" s="86">
        <v>2499</v>
      </c>
      <c r="AA70" s="254">
        <f t="shared" si="17"/>
        <v>2249.1</v>
      </c>
      <c r="AB70" s="87">
        <v>0</v>
      </c>
      <c r="AC70" s="90">
        <f t="shared" si="11"/>
        <v>1861</v>
      </c>
      <c r="AD70" s="14">
        <f t="shared" si="7"/>
        <v>0.17255791205371035</v>
      </c>
      <c r="AE70" s="88">
        <v>2499</v>
      </c>
      <c r="AF70" s="273">
        <f t="shared" si="18"/>
        <v>2249.1</v>
      </c>
      <c r="AG70" s="89">
        <v>0</v>
      </c>
      <c r="AH70" s="91">
        <f t="shared" si="12"/>
        <v>1861</v>
      </c>
      <c r="AI70" s="19">
        <f t="shared" si="9"/>
        <v>0.17255791205371035</v>
      </c>
    </row>
    <row r="71" spans="1:35" s="5" customFormat="1" ht="12.75" customHeight="1">
      <c r="A71" s="207" t="s">
        <v>413</v>
      </c>
      <c r="B71" s="137" t="s">
        <v>73</v>
      </c>
      <c r="C71" s="292" t="s">
        <v>5</v>
      </c>
      <c r="D71" s="139" t="s">
        <v>303</v>
      </c>
      <c r="E71" s="297" t="s">
        <v>415</v>
      </c>
      <c r="F71" s="156">
        <v>3629</v>
      </c>
      <c r="G71" s="119">
        <v>3299</v>
      </c>
      <c r="H71" s="119">
        <v>2999</v>
      </c>
      <c r="I71" s="112">
        <v>2392</v>
      </c>
      <c r="J71" s="119">
        <v>0</v>
      </c>
      <c r="K71" s="156">
        <f t="shared" si="13"/>
        <v>2392</v>
      </c>
      <c r="L71" s="166">
        <f t="shared" si="0"/>
        <v>0.27493179751439828</v>
      </c>
      <c r="M71" s="181">
        <v>2999</v>
      </c>
      <c r="N71" s="63">
        <v>0</v>
      </c>
      <c r="O71" s="64">
        <f t="shared" si="1"/>
        <v>2392</v>
      </c>
      <c r="P71" s="17">
        <f t="shared" si="14"/>
        <v>0.20240080026675558</v>
      </c>
      <c r="Q71" s="181">
        <v>2999</v>
      </c>
      <c r="R71" s="60">
        <v>0</v>
      </c>
      <c r="S71" s="61">
        <f t="shared" si="3"/>
        <v>2392</v>
      </c>
      <c r="T71" s="15">
        <f t="shared" si="15"/>
        <v>0.20240080026675558</v>
      </c>
      <c r="U71" s="62">
        <v>3299</v>
      </c>
      <c r="V71" s="275">
        <f t="shared" si="16"/>
        <v>2969.1</v>
      </c>
      <c r="W71" s="63">
        <v>0</v>
      </c>
      <c r="X71" s="64">
        <f t="shared" si="10"/>
        <v>2392</v>
      </c>
      <c r="Y71" s="17">
        <f t="shared" si="5"/>
        <v>0.19436866390488697</v>
      </c>
      <c r="Z71" s="59">
        <v>3299</v>
      </c>
      <c r="AA71" s="256">
        <f t="shared" si="17"/>
        <v>2969.1</v>
      </c>
      <c r="AB71" s="60">
        <v>0</v>
      </c>
      <c r="AC71" s="61">
        <f t="shared" si="11"/>
        <v>2392</v>
      </c>
      <c r="AD71" s="15">
        <f t="shared" si="7"/>
        <v>0.19436866390488697</v>
      </c>
      <c r="AE71" s="62">
        <v>3299</v>
      </c>
      <c r="AF71" s="275">
        <f t="shared" si="18"/>
        <v>2969.1</v>
      </c>
      <c r="AG71" s="63">
        <v>0</v>
      </c>
      <c r="AH71" s="64">
        <f t="shared" si="12"/>
        <v>2392</v>
      </c>
      <c r="AI71" s="17">
        <f t="shared" si="9"/>
        <v>0.19436866390488697</v>
      </c>
    </row>
    <row r="72" spans="1:35" s="5" customFormat="1" ht="12.75" customHeight="1">
      <c r="A72" s="207" t="s">
        <v>414</v>
      </c>
      <c r="B72" s="137" t="s">
        <v>73</v>
      </c>
      <c r="C72" s="292" t="s">
        <v>5</v>
      </c>
      <c r="D72" s="139" t="s">
        <v>303</v>
      </c>
      <c r="E72" s="297" t="s">
        <v>415</v>
      </c>
      <c r="F72" s="156">
        <v>3519</v>
      </c>
      <c r="G72" s="119">
        <v>3199</v>
      </c>
      <c r="H72" s="119">
        <v>2899</v>
      </c>
      <c r="I72" s="112">
        <v>2312</v>
      </c>
      <c r="J72" s="119">
        <v>0</v>
      </c>
      <c r="K72" s="156">
        <f t="shared" si="13"/>
        <v>2312</v>
      </c>
      <c r="L72" s="166">
        <f t="shared" ref="L72:L101" si="19">IFERROR((G72-K72)/G72, " ")</f>
        <v>0.27727414817130352</v>
      </c>
      <c r="M72" s="181">
        <v>2899</v>
      </c>
      <c r="N72" s="63">
        <v>0</v>
      </c>
      <c r="O72" s="64">
        <f t="shared" ref="O72:O101" si="20">K72-N72</f>
        <v>2312</v>
      </c>
      <c r="P72" s="17">
        <f t="shared" si="14"/>
        <v>0.20248361503966886</v>
      </c>
      <c r="Q72" s="181">
        <v>2899</v>
      </c>
      <c r="R72" s="60">
        <v>0</v>
      </c>
      <c r="S72" s="61">
        <f t="shared" ref="S72:S101" si="21">K72-R72</f>
        <v>2312</v>
      </c>
      <c r="T72" s="15">
        <f t="shared" si="15"/>
        <v>0.20248361503966886</v>
      </c>
      <c r="U72" s="181">
        <v>2888</v>
      </c>
      <c r="V72" s="269">
        <f t="shared" si="16"/>
        <v>2599.1999999999998</v>
      </c>
      <c r="W72" s="178">
        <v>178</v>
      </c>
      <c r="X72" s="64">
        <f t="shared" si="10"/>
        <v>2134</v>
      </c>
      <c r="Y72" s="17">
        <f t="shared" ref="Y72:Y101" si="22">(V72-X72)/V72</f>
        <v>0.17897814712219137</v>
      </c>
      <c r="Z72" s="181">
        <v>2888</v>
      </c>
      <c r="AA72" s="269">
        <f t="shared" si="17"/>
        <v>2599.1999999999998</v>
      </c>
      <c r="AB72" s="178">
        <v>178</v>
      </c>
      <c r="AC72" s="61">
        <f t="shared" si="11"/>
        <v>2134</v>
      </c>
      <c r="AD72" s="15">
        <f t="shared" ref="AD72:AD101" si="23">(AA72-AC72)/AA72</f>
        <v>0.17897814712219137</v>
      </c>
      <c r="AE72" s="181">
        <v>2888</v>
      </c>
      <c r="AF72" s="269">
        <f t="shared" si="18"/>
        <v>2599.1999999999998</v>
      </c>
      <c r="AG72" s="178">
        <v>178</v>
      </c>
      <c r="AH72" s="64">
        <f t="shared" si="12"/>
        <v>2134</v>
      </c>
      <c r="AI72" s="17">
        <f t="shared" ref="AI72:AI101" si="24">(AF72-AH72)/AF72</f>
        <v>0.17897814712219137</v>
      </c>
    </row>
    <row r="73" spans="1:35" s="5" customFormat="1" ht="12.75" customHeight="1">
      <c r="A73" s="209" t="s">
        <v>172</v>
      </c>
      <c r="B73" s="137" t="s">
        <v>73</v>
      </c>
      <c r="C73" s="292"/>
      <c r="D73" s="139" t="s">
        <v>303</v>
      </c>
      <c r="E73" s="140" t="s">
        <v>173</v>
      </c>
      <c r="F73" s="154">
        <v>2639</v>
      </c>
      <c r="G73" s="118">
        <v>2399</v>
      </c>
      <c r="H73" s="118">
        <v>2199</v>
      </c>
      <c r="I73" s="110">
        <v>1879</v>
      </c>
      <c r="J73" s="118">
        <v>0</v>
      </c>
      <c r="K73" s="154">
        <f t="shared" si="13"/>
        <v>1879</v>
      </c>
      <c r="L73" s="164">
        <f t="shared" si="19"/>
        <v>0.21675698207586494</v>
      </c>
      <c r="M73" s="181">
        <v>2199</v>
      </c>
      <c r="N73" s="63">
        <v>0</v>
      </c>
      <c r="O73" s="64">
        <f t="shared" si="20"/>
        <v>1879</v>
      </c>
      <c r="P73" s="17">
        <f t="shared" si="14"/>
        <v>0.14552069122328332</v>
      </c>
      <c r="Q73" s="181">
        <v>2199</v>
      </c>
      <c r="R73" s="60">
        <v>0</v>
      </c>
      <c r="S73" s="61">
        <f t="shared" si="21"/>
        <v>1879</v>
      </c>
      <c r="T73" s="15">
        <f t="shared" si="15"/>
        <v>0.14552069122328332</v>
      </c>
      <c r="U73" s="62">
        <v>2399</v>
      </c>
      <c r="V73" s="275">
        <f t="shared" si="16"/>
        <v>2159.1</v>
      </c>
      <c r="W73" s="63">
        <v>0</v>
      </c>
      <c r="X73" s="64">
        <f t="shared" ref="X73:X101" si="25">K73-W73</f>
        <v>1879</v>
      </c>
      <c r="Y73" s="17">
        <f t="shared" si="22"/>
        <v>0.12972998008429434</v>
      </c>
      <c r="Z73" s="59">
        <v>2399</v>
      </c>
      <c r="AA73" s="256">
        <f t="shared" si="17"/>
        <v>2159.1</v>
      </c>
      <c r="AB73" s="60">
        <v>0</v>
      </c>
      <c r="AC73" s="61">
        <f t="shared" ref="AC73:AC101" si="26">K73-AB73</f>
        <v>1879</v>
      </c>
      <c r="AD73" s="15">
        <f t="shared" si="23"/>
        <v>0.12972998008429434</v>
      </c>
      <c r="AE73" s="62">
        <v>2399</v>
      </c>
      <c r="AF73" s="275">
        <f t="shared" si="18"/>
        <v>2159.1</v>
      </c>
      <c r="AG73" s="63">
        <v>0</v>
      </c>
      <c r="AH73" s="64">
        <f t="shared" ref="AH73:AH101" si="27">K73-AG73</f>
        <v>1879</v>
      </c>
      <c r="AI73" s="17">
        <f t="shared" si="24"/>
        <v>0.12972998008429434</v>
      </c>
    </row>
    <row r="74" spans="1:35" s="5" customFormat="1" ht="12.75" customHeight="1">
      <c r="A74" s="209" t="s">
        <v>68</v>
      </c>
      <c r="B74" s="137" t="s">
        <v>73</v>
      </c>
      <c r="C74" s="307"/>
      <c r="D74" s="139">
        <v>4.16</v>
      </c>
      <c r="E74" s="140" t="s">
        <v>238</v>
      </c>
      <c r="F74" s="154">
        <v>3519</v>
      </c>
      <c r="G74" s="118">
        <v>3199</v>
      </c>
      <c r="H74" s="118">
        <v>2899</v>
      </c>
      <c r="I74" s="110">
        <v>2310</v>
      </c>
      <c r="J74" s="118">
        <v>29</v>
      </c>
      <c r="K74" s="154">
        <f t="shared" ref="K74:K101" si="28">IFERROR(I74-J74,I74)</f>
        <v>2281</v>
      </c>
      <c r="L74" s="164">
        <f t="shared" si="19"/>
        <v>0.28696467646139417</v>
      </c>
      <c r="M74" s="181">
        <v>2899</v>
      </c>
      <c r="N74" s="63">
        <v>0</v>
      </c>
      <c r="O74" s="64">
        <f t="shared" si="20"/>
        <v>2281</v>
      </c>
      <c r="P74" s="17">
        <f t="shared" ref="P74:P101" si="29">(M74-O74)/M74</f>
        <v>0.2131769575715764</v>
      </c>
      <c r="Q74" s="181">
        <v>2899</v>
      </c>
      <c r="R74" s="60">
        <v>0</v>
      </c>
      <c r="S74" s="61">
        <f t="shared" si="21"/>
        <v>2281</v>
      </c>
      <c r="T74" s="15">
        <f t="shared" ref="T74:T101" si="30">(Q74-S74)/Q74</f>
        <v>0.2131769575715764</v>
      </c>
      <c r="U74" s="62">
        <v>3199</v>
      </c>
      <c r="V74" s="275">
        <f t="shared" ref="V74:V101" si="31">U74-(U74*10%)</f>
        <v>2879.1</v>
      </c>
      <c r="W74" s="63">
        <v>0</v>
      </c>
      <c r="X74" s="64">
        <f t="shared" si="25"/>
        <v>2281</v>
      </c>
      <c r="Y74" s="17">
        <f t="shared" si="22"/>
        <v>0.20773852940154908</v>
      </c>
      <c r="Z74" s="59">
        <v>3199</v>
      </c>
      <c r="AA74" s="256">
        <f t="shared" ref="AA74:AA101" si="32">Z74-(Z74*10%)</f>
        <v>2879.1</v>
      </c>
      <c r="AB74" s="60">
        <v>0</v>
      </c>
      <c r="AC74" s="61">
        <f t="shared" si="26"/>
        <v>2281</v>
      </c>
      <c r="AD74" s="15">
        <f t="shared" si="23"/>
        <v>0.20773852940154908</v>
      </c>
      <c r="AE74" s="62">
        <v>3199</v>
      </c>
      <c r="AF74" s="275">
        <f t="shared" ref="AF74:AF101" si="33">AE74-(AE74*10%)</f>
        <v>2879.1</v>
      </c>
      <c r="AG74" s="63">
        <v>0</v>
      </c>
      <c r="AH74" s="64">
        <f t="shared" si="27"/>
        <v>2281</v>
      </c>
      <c r="AI74" s="17">
        <f t="shared" si="24"/>
        <v>0.20773852940154908</v>
      </c>
    </row>
    <row r="75" spans="1:35" s="5" customFormat="1" ht="12.75" customHeight="1">
      <c r="A75" s="209" t="s">
        <v>69</v>
      </c>
      <c r="B75" s="137" t="s">
        <v>73</v>
      </c>
      <c r="C75" s="307"/>
      <c r="D75" s="139">
        <v>4.16</v>
      </c>
      <c r="E75" s="140" t="s">
        <v>238</v>
      </c>
      <c r="F75" s="154">
        <v>3409</v>
      </c>
      <c r="G75" s="118">
        <v>3099</v>
      </c>
      <c r="H75" s="118">
        <v>2799</v>
      </c>
      <c r="I75" s="110">
        <v>2231</v>
      </c>
      <c r="J75" s="118">
        <v>28</v>
      </c>
      <c r="K75" s="154">
        <f t="shared" si="28"/>
        <v>2203</v>
      </c>
      <c r="L75" s="164">
        <f t="shared" si="19"/>
        <v>0.28912552436269762</v>
      </c>
      <c r="M75" s="181">
        <v>2799</v>
      </c>
      <c r="N75" s="63">
        <v>0</v>
      </c>
      <c r="O75" s="64">
        <f t="shared" si="20"/>
        <v>2203</v>
      </c>
      <c r="P75" s="17">
        <f t="shared" si="29"/>
        <v>0.21293319042515185</v>
      </c>
      <c r="Q75" s="181">
        <v>2799</v>
      </c>
      <c r="R75" s="60">
        <v>0</v>
      </c>
      <c r="S75" s="61">
        <f t="shared" si="21"/>
        <v>2203</v>
      </c>
      <c r="T75" s="15">
        <f t="shared" si="30"/>
        <v>0.21293319042515185</v>
      </c>
      <c r="U75" s="181">
        <v>2888</v>
      </c>
      <c r="V75" s="269">
        <f t="shared" si="31"/>
        <v>2599.1999999999998</v>
      </c>
      <c r="W75" s="178">
        <v>99</v>
      </c>
      <c r="X75" s="64">
        <f t="shared" si="25"/>
        <v>2104</v>
      </c>
      <c r="Y75" s="17">
        <f t="shared" si="22"/>
        <v>0.19052016004924585</v>
      </c>
      <c r="Z75" s="181">
        <v>2888</v>
      </c>
      <c r="AA75" s="269">
        <f t="shared" si="32"/>
        <v>2599.1999999999998</v>
      </c>
      <c r="AB75" s="178">
        <v>99</v>
      </c>
      <c r="AC75" s="61">
        <f t="shared" si="26"/>
        <v>2104</v>
      </c>
      <c r="AD75" s="15">
        <f t="shared" si="23"/>
        <v>0.19052016004924585</v>
      </c>
      <c r="AE75" s="181">
        <v>2888</v>
      </c>
      <c r="AF75" s="269">
        <f t="shared" si="33"/>
        <v>2599.1999999999998</v>
      </c>
      <c r="AG75" s="178">
        <v>99</v>
      </c>
      <c r="AH75" s="64">
        <f t="shared" si="27"/>
        <v>2104</v>
      </c>
      <c r="AI75" s="17">
        <f t="shared" si="24"/>
        <v>0.19052016004924585</v>
      </c>
    </row>
    <row r="76" spans="1:35" s="5" customFormat="1" ht="12.75" customHeight="1">
      <c r="A76" s="209" t="s">
        <v>149</v>
      </c>
      <c r="B76" s="137" t="s">
        <v>73</v>
      </c>
      <c r="C76" s="307"/>
      <c r="D76" s="139">
        <v>4.16</v>
      </c>
      <c r="E76" s="140" t="s">
        <v>239</v>
      </c>
      <c r="F76" s="154">
        <v>4179</v>
      </c>
      <c r="G76" s="118">
        <v>3799</v>
      </c>
      <c r="H76" s="118">
        <v>3399</v>
      </c>
      <c r="I76" s="110">
        <v>2715</v>
      </c>
      <c r="J76" s="118">
        <v>34</v>
      </c>
      <c r="K76" s="154">
        <f t="shared" si="28"/>
        <v>2681</v>
      </c>
      <c r="L76" s="164">
        <f t="shared" si="19"/>
        <v>0.29428797051855754</v>
      </c>
      <c r="M76" s="181">
        <v>3399</v>
      </c>
      <c r="N76" s="63">
        <v>0</v>
      </c>
      <c r="O76" s="64">
        <f t="shared" si="20"/>
        <v>2681</v>
      </c>
      <c r="P76" s="17">
        <f t="shared" si="29"/>
        <v>0.21123859958811414</v>
      </c>
      <c r="Q76" s="181">
        <v>3399</v>
      </c>
      <c r="R76" s="60">
        <v>0</v>
      </c>
      <c r="S76" s="61">
        <f t="shared" si="21"/>
        <v>2681</v>
      </c>
      <c r="T76" s="15">
        <f t="shared" si="30"/>
        <v>0.21123859958811414</v>
      </c>
      <c r="U76" s="62">
        <v>3799</v>
      </c>
      <c r="V76" s="275">
        <f t="shared" si="31"/>
        <v>3419.1</v>
      </c>
      <c r="W76" s="63">
        <v>0</v>
      </c>
      <c r="X76" s="64">
        <f t="shared" si="25"/>
        <v>2681</v>
      </c>
      <c r="Y76" s="17">
        <f t="shared" si="22"/>
        <v>0.21587552279839722</v>
      </c>
      <c r="Z76" s="59">
        <v>3799</v>
      </c>
      <c r="AA76" s="256">
        <f t="shared" si="32"/>
        <v>3419.1</v>
      </c>
      <c r="AB76" s="60">
        <v>0</v>
      </c>
      <c r="AC76" s="61">
        <f t="shared" si="26"/>
        <v>2681</v>
      </c>
      <c r="AD76" s="15">
        <f t="shared" si="23"/>
        <v>0.21587552279839722</v>
      </c>
      <c r="AE76" s="62">
        <v>3799</v>
      </c>
      <c r="AF76" s="275">
        <f t="shared" si="33"/>
        <v>3419.1</v>
      </c>
      <c r="AG76" s="63">
        <v>0</v>
      </c>
      <c r="AH76" s="64">
        <f t="shared" si="27"/>
        <v>2681</v>
      </c>
      <c r="AI76" s="17">
        <f t="shared" si="24"/>
        <v>0.21587552279839722</v>
      </c>
    </row>
    <row r="77" spans="1:35" s="5" customFormat="1" ht="12.75" customHeight="1" thickBot="1">
      <c r="A77" s="208" t="s">
        <v>150</v>
      </c>
      <c r="B77" s="141" t="s">
        <v>73</v>
      </c>
      <c r="C77" s="37"/>
      <c r="D77" s="142">
        <v>4.16</v>
      </c>
      <c r="E77" s="143" t="s">
        <v>239</v>
      </c>
      <c r="F77" s="155">
        <v>4069</v>
      </c>
      <c r="G77" s="65">
        <v>3699</v>
      </c>
      <c r="H77" s="65">
        <v>3299</v>
      </c>
      <c r="I77" s="111">
        <v>2636</v>
      </c>
      <c r="J77" s="65">
        <v>33</v>
      </c>
      <c r="K77" s="155">
        <f t="shared" si="28"/>
        <v>2603</v>
      </c>
      <c r="L77" s="165">
        <f t="shared" si="19"/>
        <v>0.29629629629629628</v>
      </c>
      <c r="M77" s="180">
        <v>3299</v>
      </c>
      <c r="N77" s="70">
        <v>0</v>
      </c>
      <c r="O77" s="71">
        <f t="shared" si="20"/>
        <v>2603</v>
      </c>
      <c r="P77" s="18">
        <f t="shared" si="29"/>
        <v>0.21097302212791755</v>
      </c>
      <c r="Q77" s="180">
        <v>3299</v>
      </c>
      <c r="R77" s="67">
        <v>0</v>
      </c>
      <c r="S77" s="68">
        <f t="shared" si="21"/>
        <v>2603</v>
      </c>
      <c r="T77" s="16">
        <f t="shared" si="30"/>
        <v>0.21097302212791755</v>
      </c>
      <c r="U77" s="69">
        <v>3699</v>
      </c>
      <c r="V77" s="279">
        <f t="shared" si="31"/>
        <v>3329.1</v>
      </c>
      <c r="W77" s="70">
        <v>0</v>
      </c>
      <c r="X77" s="71">
        <f t="shared" si="25"/>
        <v>2603</v>
      </c>
      <c r="Y77" s="18">
        <f t="shared" si="22"/>
        <v>0.21810699588477364</v>
      </c>
      <c r="Z77" s="66">
        <v>3699</v>
      </c>
      <c r="AA77" s="255">
        <f t="shared" si="32"/>
        <v>3329.1</v>
      </c>
      <c r="AB77" s="67">
        <v>0</v>
      </c>
      <c r="AC77" s="68">
        <f t="shared" si="26"/>
        <v>2603</v>
      </c>
      <c r="AD77" s="16">
        <f t="shared" si="23"/>
        <v>0.21810699588477364</v>
      </c>
      <c r="AE77" s="69">
        <v>3699</v>
      </c>
      <c r="AF77" s="279">
        <f t="shared" si="33"/>
        <v>3329.1</v>
      </c>
      <c r="AG77" s="70">
        <v>0</v>
      </c>
      <c r="AH77" s="71">
        <f t="shared" si="27"/>
        <v>2603</v>
      </c>
      <c r="AI77" s="18">
        <f t="shared" si="24"/>
        <v>0.21810699588477364</v>
      </c>
    </row>
    <row r="78" spans="1:35" s="5" customFormat="1" ht="12.75" customHeight="1">
      <c r="A78" s="209" t="s">
        <v>457</v>
      </c>
      <c r="B78" s="137" t="s">
        <v>73</v>
      </c>
      <c r="C78" s="292"/>
      <c r="D78" s="139">
        <v>3.57</v>
      </c>
      <c r="E78" s="140" t="s">
        <v>459</v>
      </c>
      <c r="F78" s="154">
        <v>2137</v>
      </c>
      <c r="G78" s="118">
        <v>1943</v>
      </c>
      <c r="H78" s="118">
        <v>0</v>
      </c>
      <c r="I78" s="110">
        <v>1568</v>
      </c>
      <c r="J78" s="118">
        <v>20</v>
      </c>
      <c r="K78" s="154">
        <f t="shared" si="28"/>
        <v>1548</v>
      </c>
      <c r="L78" s="164">
        <f t="shared" si="19"/>
        <v>0.20329387545033453</v>
      </c>
      <c r="M78" s="181">
        <v>1749</v>
      </c>
      <c r="N78" s="63">
        <v>0</v>
      </c>
      <c r="O78" s="64">
        <f t="shared" si="20"/>
        <v>1548</v>
      </c>
      <c r="P78" s="17">
        <f t="shared" si="29"/>
        <v>0.11492281303602059</v>
      </c>
      <c r="Q78" s="181">
        <v>1749</v>
      </c>
      <c r="R78" s="60">
        <v>0</v>
      </c>
      <c r="S78" s="61">
        <f t="shared" si="21"/>
        <v>1548</v>
      </c>
      <c r="T78" s="15">
        <f t="shared" si="30"/>
        <v>0.11492281303602059</v>
      </c>
      <c r="U78" s="181">
        <v>1832</v>
      </c>
      <c r="V78" s="269">
        <f t="shared" si="31"/>
        <v>1648.8</v>
      </c>
      <c r="W78" s="178">
        <v>87</v>
      </c>
      <c r="X78" s="64">
        <f t="shared" si="25"/>
        <v>1461</v>
      </c>
      <c r="Y78" s="17">
        <f t="shared" si="22"/>
        <v>0.11390101892285295</v>
      </c>
      <c r="Z78" s="181">
        <v>1832</v>
      </c>
      <c r="AA78" s="269">
        <f t="shared" si="32"/>
        <v>1648.8</v>
      </c>
      <c r="AB78" s="178">
        <v>87</v>
      </c>
      <c r="AC78" s="61">
        <f t="shared" si="26"/>
        <v>1461</v>
      </c>
      <c r="AD78" s="15">
        <f t="shared" si="23"/>
        <v>0.11390101892285295</v>
      </c>
      <c r="AE78" s="181">
        <v>1832</v>
      </c>
      <c r="AF78" s="269">
        <f t="shared" si="33"/>
        <v>1648.8</v>
      </c>
      <c r="AG78" s="178">
        <v>87</v>
      </c>
      <c r="AH78" s="64">
        <f t="shared" si="27"/>
        <v>1461</v>
      </c>
      <c r="AI78" s="17">
        <f t="shared" si="24"/>
        <v>0.11390101892285295</v>
      </c>
    </row>
    <row r="79" spans="1:35" s="5" customFormat="1" ht="12.75" customHeight="1">
      <c r="A79" s="209" t="s">
        <v>458</v>
      </c>
      <c r="B79" s="137" t="s">
        <v>73</v>
      </c>
      <c r="C79" s="292"/>
      <c r="D79" s="139">
        <v>3.57</v>
      </c>
      <c r="E79" s="140" t="s">
        <v>460</v>
      </c>
      <c r="F79" s="154">
        <v>2015</v>
      </c>
      <c r="G79" s="118">
        <v>1832</v>
      </c>
      <c r="H79" s="118">
        <v>0</v>
      </c>
      <c r="I79" s="110">
        <v>1479</v>
      </c>
      <c r="J79" s="118">
        <v>19</v>
      </c>
      <c r="K79" s="154">
        <f t="shared" si="28"/>
        <v>1460</v>
      </c>
      <c r="L79" s="164">
        <f t="shared" si="19"/>
        <v>0.20305676855895197</v>
      </c>
      <c r="M79" s="181">
        <v>1649</v>
      </c>
      <c r="N79" s="63">
        <v>0</v>
      </c>
      <c r="O79" s="64">
        <f t="shared" si="20"/>
        <v>1460</v>
      </c>
      <c r="P79" s="17">
        <f t="shared" si="29"/>
        <v>0.11461491813220133</v>
      </c>
      <c r="Q79" s="181">
        <v>1649</v>
      </c>
      <c r="R79" s="60">
        <v>0</v>
      </c>
      <c r="S79" s="61">
        <f t="shared" si="21"/>
        <v>1460</v>
      </c>
      <c r="T79" s="15">
        <f t="shared" si="30"/>
        <v>0.11461491813220133</v>
      </c>
      <c r="U79" s="62">
        <v>1832</v>
      </c>
      <c r="V79" s="275">
        <f t="shared" si="31"/>
        <v>1648.8</v>
      </c>
      <c r="W79" s="63">
        <v>0</v>
      </c>
      <c r="X79" s="64">
        <f t="shared" si="25"/>
        <v>1460</v>
      </c>
      <c r="Y79" s="17">
        <f t="shared" si="22"/>
        <v>0.11450752062105772</v>
      </c>
      <c r="Z79" s="59">
        <v>1832</v>
      </c>
      <c r="AA79" s="256">
        <f t="shared" si="32"/>
        <v>1648.8</v>
      </c>
      <c r="AB79" s="60">
        <v>0</v>
      </c>
      <c r="AC79" s="61">
        <f t="shared" si="26"/>
        <v>1460</v>
      </c>
      <c r="AD79" s="15">
        <f t="shared" si="23"/>
        <v>0.11450752062105772</v>
      </c>
      <c r="AE79" s="62">
        <v>1832</v>
      </c>
      <c r="AF79" s="275">
        <f t="shared" si="33"/>
        <v>1648.8</v>
      </c>
      <c r="AG79" s="63">
        <v>0</v>
      </c>
      <c r="AH79" s="64">
        <f t="shared" si="27"/>
        <v>1460</v>
      </c>
      <c r="AI79" s="17">
        <f t="shared" si="24"/>
        <v>0.11450752062105772</v>
      </c>
    </row>
    <row r="80" spans="1:35" s="5" customFormat="1" ht="12.75" customHeight="1">
      <c r="A80" s="209" t="s">
        <v>461</v>
      </c>
      <c r="B80" s="137" t="s">
        <v>73</v>
      </c>
      <c r="C80" s="292"/>
      <c r="D80" s="139">
        <v>3.57</v>
      </c>
      <c r="E80" s="140" t="s">
        <v>463</v>
      </c>
      <c r="F80" s="154">
        <v>2687</v>
      </c>
      <c r="G80" s="118">
        <v>2443</v>
      </c>
      <c r="H80" s="118">
        <v>0</v>
      </c>
      <c r="I80" s="110">
        <v>1973</v>
      </c>
      <c r="J80" s="118">
        <v>25</v>
      </c>
      <c r="K80" s="154">
        <f t="shared" si="28"/>
        <v>1948</v>
      </c>
      <c r="L80" s="164">
        <f t="shared" si="19"/>
        <v>0.20261972984036022</v>
      </c>
      <c r="M80" s="181">
        <v>2199</v>
      </c>
      <c r="N80" s="63">
        <v>0</v>
      </c>
      <c r="O80" s="64">
        <f t="shared" si="20"/>
        <v>1948</v>
      </c>
      <c r="P80" s="17">
        <f t="shared" si="29"/>
        <v>0.11414279217826284</v>
      </c>
      <c r="Q80" s="181">
        <v>2199</v>
      </c>
      <c r="R80" s="60">
        <v>0</v>
      </c>
      <c r="S80" s="61">
        <f t="shared" si="21"/>
        <v>1948</v>
      </c>
      <c r="T80" s="15">
        <f t="shared" si="30"/>
        <v>0.11414279217826284</v>
      </c>
      <c r="U80" s="62">
        <v>2443</v>
      </c>
      <c r="V80" s="275">
        <f t="shared" si="31"/>
        <v>2198.6999999999998</v>
      </c>
      <c r="W80" s="63">
        <v>0</v>
      </c>
      <c r="X80" s="64">
        <f t="shared" si="25"/>
        <v>1948</v>
      </c>
      <c r="Y80" s="17">
        <f t="shared" si="22"/>
        <v>0.11402192204484461</v>
      </c>
      <c r="Z80" s="59">
        <v>2443</v>
      </c>
      <c r="AA80" s="256">
        <f t="shared" si="32"/>
        <v>2198.6999999999998</v>
      </c>
      <c r="AB80" s="60">
        <v>0</v>
      </c>
      <c r="AC80" s="61">
        <f t="shared" si="26"/>
        <v>1948</v>
      </c>
      <c r="AD80" s="15">
        <f t="shared" si="23"/>
        <v>0.11402192204484461</v>
      </c>
      <c r="AE80" s="62">
        <v>2443</v>
      </c>
      <c r="AF80" s="275">
        <f t="shared" si="33"/>
        <v>2198.6999999999998</v>
      </c>
      <c r="AG80" s="63">
        <v>0</v>
      </c>
      <c r="AH80" s="64">
        <f t="shared" si="27"/>
        <v>1948</v>
      </c>
      <c r="AI80" s="17">
        <f t="shared" si="24"/>
        <v>0.11402192204484461</v>
      </c>
    </row>
    <row r="81" spans="1:35" s="5" customFormat="1" ht="12.75" customHeight="1">
      <c r="A81" s="209" t="s">
        <v>462</v>
      </c>
      <c r="B81" s="137" t="s">
        <v>73</v>
      </c>
      <c r="C81" s="292"/>
      <c r="D81" s="139">
        <v>3.57</v>
      </c>
      <c r="E81" s="140" t="s">
        <v>464</v>
      </c>
      <c r="F81" s="154">
        <v>2565</v>
      </c>
      <c r="G81" s="118">
        <v>2332</v>
      </c>
      <c r="H81" s="118">
        <v>0</v>
      </c>
      <c r="I81" s="110">
        <v>1882</v>
      </c>
      <c r="J81" s="118">
        <v>24</v>
      </c>
      <c r="K81" s="154">
        <f t="shared" si="28"/>
        <v>1858</v>
      </c>
      <c r="L81" s="164">
        <f t="shared" si="19"/>
        <v>0.20325900514579759</v>
      </c>
      <c r="M81" s="181">
        <v>2099</v>
      </c>
      <c r="N81" s="63">
        <v>0</v>
      </c>
      <c r="O81" s="64">
        <f t="shared" si="20"/>
        <v>1858</v>
      </c>
      <c r="P81" s="17">
        <f t="shared" si="29"/>
        <v>0.11481657932348738</v>
      </c>
      <c r="Q81" s="181">
        <v>2099</v>
      </c>
      <c r="R81" s="60">
        <v>0</v>
      </c>
      <c r="S81" s="61">
        <f t="shared" si="21"/>
        <v>1858</v>
      </c>
      <c r="T81" s="15">
        <f t="shared" si="30"/>
        <v>0.11481657932348738</v>
      </c>
      <c r="U81" s="62">
        <v>2332</v>
      </c>
      <c r="V81" s="275">
        <f t="shared" si="31"/>
        <v>2098.8000000000002</v>
      </c>
      <c r="W81" s="63">
        <v>0</v>
      </c>
      <c r="X81" s="64">
        <f t="shared" si="25"/>
        <v>1858</v>
      </c>
      <c r="Y81" s="17">
        <f t="shared" si="22"/>
        <v>0.11473222793977518</v>
      </c>
      <c r="Z81" s="59">
        <v>2332</v>
      </c>
      <c r="AA81" s="256">
        <f t="shared" si="32"/>
        <v>2098.8000000000002</v>
      </c>
      <c r="AB81" s="60">
        <v>0</v>
      </c>
      <c r="AC81" s="61">
        <f t="shared" si="26"/>
        <v>1858</v>
      </c>
      <c r="AD81" s="15">
        <f t="shared" si="23"/>
        <v>0.11473222793977518</v>
      </c>
      <c r="AE81" s="62">
        <v>2332</v>
      </c>
      <c r="AF81" s="275">
        <f t="shared" si="33"/>
        <v>2098.8000000000002</v>
      </c>
      <c r="AG81" s="63">
        <v>0</v>
      </c>
      <c r="AH81" s="64">
        <f t="shared" si="27"/>
        <v>1858</v>
      </c>
      <c r="AI81" s="17">
        <f t="shared" si="24"/>
        <v>0.11473222793977518</v>
      </c>
    </row>
    <row r="82" spans="1:35" s="5" customFormat="1" ht="12.75" customHeight="1">
      <c r="A82" s="209" t="s">
        <v>455</v>
      </c>
      <c r="B82" s="137" t="s">
        <v>73</v>
      </c>
      <c r="C82" s="292"/>
      <c r="D82" s="139">
        <v>3.12</v>
      </c>
      <c r="E82" s="140" t="s">
        <v>456</v>
      </c>
      <c r="F82" s="154">
        <v>2321</v>
      </c>
      <c r="G82" s="118">
        <v>2110</v>
      </c>
      <c r="H82" s="118">
        <v>0</v>
      </c>
      <c r="I82" s="110">
        <v>1679</v>
      </c>
      <c r="J82" s="118">
        <v>0</v>
      </c>
      <c r="K82" s="154">
        <f t="shared" si="28"/>
        <v>1679</v>
      </c>
      <c r="L82" s="164">
        <f t="shared" si="19"/>
        <v>0.2042654028436019</v>
      </c>
      <c r="M82" s="62">
        <v>2110</v>
      </c>
      <c r="N82" s="63">
        <v>0</v>
      </c>
      <c r="O82" s="64">
        <f t="shared" si="20"/>
        <v>1679</v>
      </c>
      <c r="P82" s="17">
        <f t="shared" si="29"/>
        <v>0.2042654028436019</v>
      </c>
      <c r="Q82" s="59">
        <v>2110</v>
      </c>
      <c r="R82" s="60">
        <v>0</v>
      </c>
      <c r="S82" s="61">
        <f t="shared" si="21"/>
        <v>1679</v>
      </c>
      <c r="T82" s="15">
        <f t="shared" si="30"/>
        <v>0.2042654028436019</v>
      </c>
      <c r="U82" s="62">
        <v>2110</v>
      </c>
      <c r="V82" s="275">
        <f t="shared" si="31"/>
        <v>1899</v>
      </c>
      <c r="W82" s="63">
        <v>0</v>
      </c>
      <c r="X82" s="64">
        <f t="shared" si="25"/>
        <v>1679</v>
      </c>
      <c r="Y82" s="17">
        <f t="shared" si="22"/>
        <v>0.11585044760400211</v>
      </c>
      <c r="Z82" s="59">
        <v>2110</v>
      </c>
      <c r="AA82" s="256">
        <f t="shared" si="32"/>
        <v>1899</v>
      </c>
      <c r="AB82" s="60">
        <v>0</v>
      </c>
      <c r="AC82" s="61">
        <f t="shared" si="26"/>
        <v>1679</v>
      </c>
      <c r="AD82" s="15">
        <f t="shared" si="23"/>
        <v>0.11585044760400211</v>
      </c>
      <c r="AE82" s="62">
        <v>2110</v>
      </c>
      <c r="AF82" s="275">
        <f t="shared" si="33"/>
        <v>1899</v>
      </c>
      <c r="AG82" s="63">
        <v>0</v>
      </c>
      <c r="AH82" s="64">
        <f t="shared" si="27"/>
        <v>1679</v>
      </c>
      <c r="AI82" s="17">
        <f t="shared" si="24"/>
        <v>0.11585044760400211</v>
      </c>
    </row>
    <row r="83" spans="1:35" s="5" customFormat="1" ht="12.75" customHeight="1">
      <c r="A83" s="209" t="s">
        <v>441</v>
      </c>
      <c r="B83" s="137" t="s">
        <v>73</v>
      </c>
      <c r="C83" s="292"/>
      <c r="D83" s="139">
        <v>3.12</v>
      </c>
      <c r="E83" s="140" t="s">
        <v>445</v>
      </c>
      <c r="F83" s="154">
        <v>1893</v>
      </c>
      <c r="G83" s="119">
        <v>1721</v>
      </c>
      <c r="H83" s="118">
        <v>0</v>
      </c>
      <c r="I83" s="110">
        <v>1389</v>
      </c>
      <c r="J83" s="118">
        <v>18</v>
      </c>
      <c r="K83" s="154">
        <f t="shared" si="28"/>
        <v>1371</v>
      </c>
      <c r="L83" s="164">
        <f t="shared" si="19"/>
        <v>0.20337013364323067</v>
      </c>
      <c r="M83" s="181">
        <v>1549</v>
      </c>
      <c r="N83" s="63">
        <v>0</v>
      </c>
      <c r="O83" s="64">
        <f t="shared" si="20"/>
        <v>1371</v>
      </c>
      <c r="P83" s="17">
        <f t="shared" si="29"/>
        <v>0.11491284699806327</v>
      </c>
      <c r="Q83" s="181">
        <v>1549</v>
      </c>
      <c r="R83" s="60">
        <v>0</v>
      </c>
      <c r="S83" s="61">
        <f t="shared" si="21"/>
        <v>1371</v>
      </c>
      <c r="T83" s="15">
        <f t="shared" si="30"/>
        <v>0.11491284699806327</v>
      </c>
      <c r="U83" s="181">
        <v>1554</v>
      </c>
      <c r="V83" s="269">
        <f t="shared" si="31"/>
        <v>1398.6</v>
      </c>
      <c r="W83" s="178">
        <v>132</v>
      </c>
      <c r="X83" s="64">
        <f t="shared" si="25"/>
        <v>1239</v>
      </c>
      <c r="Y83" s="17">
        <f t="shared" si="22"/>
        <v>0.11411411411411405</v>
      </c>
      <c r="Z83" s="181">
        <v>1554</v>
      </c>
      <c r="AA83" s="269">
        <f t="shared" si="32"/>
        <v>1398.6</v>
      </c>
      <c r="AB83" s="178">
        <v>132</v>
      </c>
      <c r="AC83" s="61">
        <f t="shared" si="26"/>
        <v>1239</v>
      </c>
      <c r="AD83" s="15">
        <f t="shared" si="23"/>
        <v>0.11411411411411405</v>
      </c>
      <c r="AE83" s="181">
        <v>1554</v>
      </c>
      <c r="AF83" s="269">
        <f t="shared" si="33"/>
        <v>1398.6</v>
      </c>
      <c r="AG83" s="178">
        <v>132</v>
      </c>
      <c r="AH83" s="64">
        <f t="shared" si="27"/>
        <v>1239</v>
      </c>
      <c r="AI83" s="17">
        <f t="shared" si="24"/>
        <v>0.11411411411411405</v>
      </c>
    </row>
    <row r="84" spans="1:35" s="5" customFormat="1" ht="12.75" customHeight="1">
      <c r="A84" s="209" t="s">
        <v>442</v>
      </c>
      <c r="B84" s="137" t="s">
        <v>73</v>
      </c>
      <c r="C84" s="292"/>
      <c r="D84" s="139">
        <v>3.12</v>
      </c>
      <c r="E84" s="140" t="s">
        <v>446</v>
      </c>
      <c r="F84" s="154">
        <v>2015</v>
      </c>
      <c r="G84" s="118">
        <v>1832</v>
      </c>
      <c r="H84" s="118">
        <v>0</v>
      </c>
      <c r="I84" s="110">
        <v>1478</v>
      </c>
      <c r="J84" s="118">
        <v>19</v>
      </c>
      <c r="K84" s="154">
        <f t="shared" si="28"/>
        <v>1459</v>
      </c>
      <c r="L84" s="164">
        <f t="shared" si="19"/>
        <v>0.20360262008733623</v>
      </c>
      <c r="M84" s="181">
        <v>1649</v>
      </c>
      <c r="N84" s="63">
        <v>0</v>
      </c>
      <c r="O84" s="64">
        <f t="shared" si="20"/>
        <v>1459</v>
      </c>
      <c r="P84" s="17">
        <f t="shared" si="29"/>
        <v>0.11522134627046694</v>
      </c>
      <c r="Q84" s="181">
        <v>1649</v>
      </c>
      <c r="R84" s="60">
        <v>0</v>
      </c>
      <c r="S84" s="61">
        <f t="shared" si="21"/>
        <v>1459</v>
      </c>
      <c r="T84" s="15">
        <f t="shared" si="30"/>
        <v>0.11522134627046694</v>
      </c>
      <c r="U84" s="181">
        <v>1554</v>
      </c>
      <c r="V84" s="269">
        <f t="shared" si="31"/>
        <v>1398.6</v>
      </c>
      <c r="W84" s="178">
        <v>220</v>
      </c>
      <c r="X84" s="64">
        <f t="shared" si="25"/>
        <v>1239</v>
      </c>
      <c r="Y84" s="17">
        <f t="shared" si="22"/>
        <v>0.11411411411411405</v>
      </c>
      <c r="Z84" s="181">
        <v>1554</v>
      </c>
      <c r="AA84" s="269">
        <f t="shared" si="32"/>
        <v>1398.6</v>
      </c>
      <c r="AB84" s="178">
        <v>220</v>
      </c>
      <c r="AC84" s="61">
        <f t="shared" si="26"/>
        <v>1239</v>
      </c>
      <c r="AD84" s="15">
        <f t="shared" si="23"/>
        <v>0.11411411411411405</v>
      </c>
      <c r="AE84" s="181">
        <v>1554</v>
      </c>
      <c r="AF84" s="269">
        <f t="shared" si="33"/>
        <v>1398.6</v>
      </c>
      <c r="AG84" s="178">
        <v>220</v>
      </c>
      <c r="AH84" s="64">
        <f t="shared" si="27"/>
        <v>1239</v>
      </c>
      <c r="AI84" s="17">
        <f t="shared" si="24"/>
        <v>0.11411411411411405</v>
      </c>
    </row>
    <row r="85" spans="1:35" s="5" customFormat="1" ht="12.75" customHeight="1">
      <c r="A85" s="209" t="s">
        <v>443</v>
      </c>
      <c r="B85" s="137" t="s">
        <v>73</v>
      </c>
      <c r="C85" s="292"/>
      <c r="D85" s="139">
        <v>3.12</v>
      </c>
      <c r="E85" s="140" t="s">
        <v>447</v>
      </c>
      <c r="F85" s="154">
        <v>1893</v>
      </c>
      <c r="G85" s="118">
        <v>1721</v>
      </c>
      <c r="H85" s="118">
        <v>0</v>
      </c>
      <c r="I85" s="110">
        <v>1389</v>
      </c>
      <c r="J85" s="118">
        <v>18</v>
      </c>
      <c r="K85" s="154">
        <f t="shared" si="28"/>
        <v>1371</v>
      </c>
      <c r="L85" s="164">
        <f t="shared" si="19"/>
        <v>0.20337013364323067</v>
      </c>
      <c r="M85" s="181">
        <v>1549</v>
      </c>
      <c r="N85" s="63">
        <v>0</v>
      </c>
      <c r="O85" s="64">
        <f t="shared" si="20"/>
        <v>1371</v>
      </c>
      <c r="P85" s="17">
        <f t="shared" si="29"/>
        <v>0.11491284699806327</v>
      </c>
      <c r="Q85" s="181">
        <v>1549</v>
      </c>
      <c r="R85" s="60">
        <v>0</v>
      </c>
      <c r="S85" s="61">
        <f t="shared" si="21"/>
        <v>1371</v>
      </c>
      <c r="T85" s="15">
        <f t="shared" si="30"/>
        <v>0.11491284699806327</v>
      </c>
      <c r="U85" s="181">
        <v>1554</v>
      </c>
      <c r="V85" s="269">
        <f t="shared" si="31"/>
        <v>1398.6</v>
      </c>
      <c r="W85" s="178">
        <v>132</v>
      </c>
      <c r="X85" s="64">
        <f t="shared" si="25"/>
        <v>1239</v>
      </c>
      <c r="Y85" s="17">
        <f t="shared" si="22"/>
        <v>0.11411411411411405</v>
      </c>
      <c r="Z85" s="181">
        <v>1554</v>
      </c>
      <c r="AA85" s="269">
        <f t="shared" si="32"/>
        <v>1398.6</v>
      </c>
      <c r="AB85" s="178">
        <v>132</v>
      </c>
      <c r="AC85" s="61">
        <f t="shared" si="26"/>
        <v>1239</v>
      </c>
      <c r="AD85" s="15">
        <f t="shared" si="23"/>
        <v>0.11411411411411405</v>
      </c>
      <c r="AE85" s="181">
        <v>1554</v>
      </c>
      <c r="AF85" s="269">
        <f t="shared" si="33"/>
        <v>1398.6</v>
      </c>
      <c r="AG85" s="178">
        <v>132</v>
      </c>
      <c r="AH85" s="64">
        <f t="shared" si="27"/>
        <v>1239</v>
      </c>
      <c r="AI85" s="17">
        <f t="shared" si="24"/>
        <v>0.11411411411411405</v>
      </c>
    </row>
    <row r="86" spans="1:35" s="5" customFormat="1" ht="12.75" customHeight="1">
      <c r="A86" s="209" t="s">
        <v>444</v>
      </c>
      <c r="B86" s="137" t="s">
        <v>73</v>
      </c>
      <c r="C86" s="292"/>
      <c r="D86" s="139">
        <v>3.12</v>
      </c>
      <c r="E86" s="140" t="s">
        <v>448</v>
      </c>
      <c r="F86" s="154">
        <v>1893</v>
      </c>
      <c r="G86" s="118">
        <v>1721</v>
      </c>
      <c r="H86" s="118">
        <v>0</v>
      </c>
      <c r="I86" s="110">
        <v>1389</v>
      </c>
      <c r="J86" s="118">
        <v>18</v>
      </c>
      <c r="K86" s="154">
        <f t="shared" si="28"/>
        <v>1371</v>
      </c>
      <c r="L86" s="164">
        <f t="shared" si="19"/>
        <v>0.20337013364323067</v>
      </c>
      <c r="M86" s="181">
        <v>1549</v>
      </c>
      <c r="N86" s="63">
        <v>0</v>
      </c>
      <c r="O86" s="64">
        <f t="shared" si="20"/>
        <v>1371</v>
      </c>
      <c r="P86" s="17">
        <f t="shared" si="29"/>
        <v>0.11491284699806327</v>
      </c>
      <c r="Q86" s="181">
        <v>1549</v>
      </c>
      <c r="R86" s="60">
        <v>0</v>
      </c>
      <c r="S86" s="61">
        <f t="shared" si="21"/>
        <v>1371</v>
      </c>
      <c r="T86" s="15">
        <f t="shared" si="30"/>
        <v>0.11491284699806327</v>
      </c>
      <c r="U86" s="181">
        <v>1554</v>
      </c>
      <c r="V86" s="269">
        <f t="shared" si="31"/>
        <v>1398.6</v>
      </c>
      <c r="W86" s="178">
        <v>132</v>
      </c>
      <c r="X86" s="64">
        <f t="shared" si="25"/>
        <v>1239</v>
      </c>
      <c r="Y86" s="17">
        <f t="shared" si="22"/>
        <v>0.11411411411411405</v>
      </c>
      <c r="Z86" s="181">
        <v>1554</v>
      </c>
      <c r="AA86" s="269">
        <f t="shared" si="32"/>
        <v>1398.6</v>
      </c>
      <c r="AB86" s="178">
        <v>132</v>
      </c>
      <c r="AC86" s="61">
        <f t="shared" si="26"/>
        <v>1239</v>
      </c>
      <c r="AD86" s="15">
        <f t="shared" si="23"/>
        <v>0.11411411411411405</v>
      </c>
      <c r="AE86" s="181">
        <v>1554</v>
      </c>
      <c r="AF86" s="269">
        <f t="shared" si="33"/>
        <v>1398.6</v>
      </c>
      <c r="AG86" s="178">
        <v>132</v>
      </c>
      <c r="AH86" s="64">
        <f t="shared" si="27"/>
        <v>1239</v>
      </c>
      <c r="AI86" s="17">
        <f t="shared" si="24"/>
        <v>0.11411411411411405</v>
      </c>
    </row>
    <row r="87" spans="1:35" s="5" customFormat="1" ht="12.75" customHeight="1">
      <c r="A87" s="209" t="s">
        <v>438</v>
      </c>
      <c r="B87" s="137" t="s">
        <v>73</v>
      </c>
      <c r="C87" s="292"/>
      <c r="D87" s="139">
        <v>3.12</v>
      </c>
      <c r="E87" s="140" t="s">
        <v>440</v>
      </c>
      <c r="F87" s="154">
        <v>2565</v>
      </c>
      <c r="G87" s="118">
        <v>2332</v>
      </c>
      <c r="H87" s="118">
        <v>0</v>
      </c>
      <c r="I87" s="110">
        <v>1883</v>
      </c>
      <c r="J87" s="118">
        <v>24</v>
      </c>
      <c r="K87" s="154">
        <f t="shared" si="28"/>
        <v>1859</v>
      </c>
      <c r="L87" s="164">
        <f t="shared" si="19"/>
        <v>0.20283018867924529</v>
      </c>
      <c r="M87" s="181">
        <v>2099</v>
      </c>
      <c r="N87" s="63">
        <v>0</v>
      </c>
      <c r="O87" s="64">
        <f t="shared" si="20"/>
        <v>1859</v>
      </c>
      <c r="P87" s="17">
        <f t="shared" si="29"/>
        <v>0.11434016198189614</v>
      </c>
      <c r="Q87" s="181">
        <v>2099</v>
      </c>
      <c r="R87" s="60">
        <v>0</v>
      </c>
      <c r="S87" s="61">
        <f t="shared" si="21"/>
        <v>1859</v>
      </c>
      <c r="T87" s="15">
        <f t="shared" si="30"/>
        <v>0.11434016198189614</v>
      </c>
      <c r="U87" s="62">
        <v>2332</v>
      </c>
      <c r="V87" s="275">
        <f t="shared" si="31"/>
        <v>2098.8000000000002</v>
      </c>
      <c r="W87" s="63">
        <v>0</v>
      </c>
      <c r="X87" s="64">
        <f t="shared" si="25"/>
        <v>1859</v>
      </c>
      <c r="Y87" s="17">
        <f t="shared" si="22"/>
        <v>0.1142557651991615</v>
      </c>
      <c r="Z87" s="59">
        <v>2332</v>
      </c>
      <c r="AA87" s="256">
        <f t="shared" si="32"/>
        <v>2098.8000000000002</v>
      </c>
      <c r="AB87" s="60">
        <v>0</v>
      </c>
      <c r="AC87" s="61">
        <f t="shared" si="26"/>
        <v>1859</v>
      </c>
      <c r="AD87" s="15">
        <f t="shared" si="23"/>
        <v>0.1142557651991615</v>
      </c>
      <c r="AE87" s="62">
        <v>2332</v>
      </c>
      <c r="AF87" s="275">
        <f t="shared" si="33"/>
        <v>2098.8000000000002</v>
      </c>
      <c r="AG87" s="63">
        <v>0</v>
      </c>
      <c r="AH87" s="64">
        <f t="shared" si="27"/>
        <v>1859</v>
      </c>
      <c r="AI87" s="17">
        <f t="shared" si="24"/>
        <v>0.1142557651991615</v>
      </c>
    </row>
    <row r="88" spans="1:35" s="5" customFormat="1" ht="12.75" customHeight="1">
      <c r="A88" s="209" t="s">
        <v>439</v>
      </c>
      <c r="B88" s="137" t="s">
        <v>73</v>
      </c>
      <c r="C88" s="292"/>
      <c r="D88" s="139">
        <v>3.12</v>
      </c>
      <c r="E88" s="140" t="s">
        <v>440</v>
      </c>
      <c r="F88" s="154">
        <v>2443</v>
      </c>
      <c r="G88" s="118">
        <v>2221</v>
      </c>
      <c r="H88" s="118">
        <v>0</v>
      </c>
      <c r="I88" s="110">
        <v>1795</v>
      </c>
      <c r="J88" s="118">
        <v>28</v>
      </c>
      <c r="K88" s="154">
        <f t="shared" si="28"/>
        <v>1767</v>
      </c>
      <c r="L88" s="164">
        <f t="shared" si="19"/>
        <v>0.20441242683475913</v>
      </c>
      <c r="M88" s="181">
        <v>1999</v>
      </c>
      <c r="N88" s="63">
        <v>0</v>
      </c>
      <c r="O88" s="64">
        <f t="shared" si="20"/>
        <v>1767</v>
      </c>
      <c r="P88" s="17">
        <f t="shared" si="29"/>
        <v>0.11605802901450725</v>
      </c>
      <c r="Q88" s="181">
        <v>1999</v>
      </c>
      <c r="R88" s="60">
        <v>0</v>
      </c>
      <c r="S88" s="61">
        <f t="shared" si="21"/>
        <v>1767</v>
      </c>
      <c r="T88" s="15">
        <f t="shared" si="30"/>
        <v>0.11605802901450725</v>
      </c>
      <c r="U88" s="62">
        <v>2221</v>
      </c>
      <c r="V88" s="275">
        <f t="shared" si="31"/>
        <v>1998.9</v>
      </c>
      <c r="W88" s="63">
        <v>0</v>
      </c>
      <c r="X88" s="64">
        <f t="shared" si="25"/>
        <v>1767</v>
      </c>
      <c r="Y88" s="17">
        <f t="shared" si="22"/>
        <v>0.11601380759417684</v>
      </c>
      <c r="Z88" s="59">
        <v>2221</v>
      </c>
      <c r="AA88" s="256">
        <f t="shared" si="32"/>
        <v>1998.9</v>
      </c>
      <c r="AB88" s="60">
        <v>0</v>
      </c>
      <c r="AC88" s="61">
        <f t="shared" si="26"/>
        <v>1767</v>
      </c>
      <c r="AD88" s="15">
        <f t="shared" si="23"/>
        <v>0.11601380759417684</v>
      </c>
      <c r="AE88" s="62">
        <v>2221</v>
      </c>
      <c r="AF88" s="275">
        <f t="shared" si="33"/>
        <v>1998.9</v>
      </c>
      <c r="AG88" s="63">
        <v>0</v>
      </c>
      <c r="AH88" s="64">
        <f t="shared" si="27"/>
        <v>1767</v>
      </c>
      <c r="AI88" s="17">
        <f t="shared" si="24"/>
        <v>0.11601380759417684</v>
      </c>
    </row>
    <row r="89" spans="1:35" s="5" customFormat="1" ht="12.75" customHeight="1">
      <c r="A89" s="209" t="s">
        <v>435</v>
      </c>
      <c r="B89" s="137" t="s">
        <v>73</v>
      </c>
      <c r="C89" s="292"/>
      <c r="D89" s="139">
        <v>3.12</v>
      </c>
      <c r="E89" s="140" t="s">
        <v>437</v>
      </c>
      <c r="F89" s="154">
        <v>2565</v>
      </c>
      <c r="G89" s="119">
        <v>2332</v>
      </c>
      <c r="H89" s="118">
        <v>0</v>
      </c>
      <c r="I89" s="110">
        <v>1882</v>
      </c>
      <c r="J89" s="118">
        <v>24</v>
      </c>
      <c r="K89" s="154">
        <f t="shared" si="28"/>
        <v>1858</v>
      </c>
      <c r="L89" s="164">
        <f t="shared" si="19"/>
        <v>0.20325900514579759</v>
      </c>
      <c r="M89" s="181">
        <v>2099</v>
      </c>
      <c r="N89" s="63">
        <v>0</v>
      </c>
      <c r="O89" s="64">
        <f t="shared" si="20"/>
        <v>1858</v>
      </c>
      <c r="P89" s="17">
        <f t="shared" si="29"/>
        <v>0.11481657932348738</v>
      </c>
      <c r="Q89" s="181">
        <v>2099</v>
      </c>
      <c r="R89" s="60">
        <v>0</v>
      </c>
      <c r="S89" s="61">
        <f t="shared" si="21"/>
        <v>1858</v>
      </c>
      <c r="T89" s="15">
        <f t="shared" si="30"/>
        <v>0.11481657932348738</v>
      </c>
      <c r="U89" s="62">
        <v>2332</v>
      </c>
      <c r="V89" s="275">
        <f t="shared" si="31"/>
        <v>2098.8000000000002</v>
      </c>
      <c r="W89" s="63">
        <v>0</v>
      </c>
      <c r="X89" s="64">
        <f t="shared" si="25"/>
        <v>1858</v>
      </c>
      <c r="Y89" s="17">
        <f t="shared" si="22"/>
        <v>0.11473222793977518</v>
      </c>
      <c r="Z89" s="59">
        <v>2332</v>
      </c>
      <c r="AA89" s="256">
        <f t="shared" si="32"/>
        <v>2098.8000000000002</v>
      </c>
      <c r="AB89" s="60">
        <v>0</v>
      </c>
      <c r="AC89" s="61">
        <f t="shared" si="26"/>
        <v>1858</v>
      </c>
      <c r="AD89" s="15">
        <f t="shared" si="23"/>
        <v>0.11473222793977518</v>
      </c>
      <c r="AE89" s="62">
        <v>2332</v>
      </c>
      <c r="AF89" s="275">
        <f t="shared" si="33"/>
        <v>2098.8000000000002</v>
      </c>
      <c r="AG89" s="63">
        <v>0</v>
      </c>
      <c r="AH89" s="64">
        <f t="shared" si="27"/>
        <v>1858</v>
      </c>
      <c r="AI89" s="17">
        <f t="shared" si="24"/>
        <v>0.11473222793977518</v>
      </c>
    </row>
    <row r="90" spans="1:35" s="5" customFormat="1" ht="12.75" customHeight="1" thickBot="1">
      <c r="A90" s="208" t="s">
        <v>436</v>
      </c>
      <c r="B90" s="141" t="s">
        <v>73</v>
      </c>
      <c r="C90" s="145"/>
      <c r="D90" s="142">
        <v>3.12</v>
      </c>
      <c r="E90" s="143" t="s">
        <v>437</v>
      </c>
      <c r="F90" s="155">
        <v>2443</v>
      </c>
      <c r="G90" s="65">
        <v>2221</v>
      </c>
      <c r="H90" s="65">
        <v>0</v>
      </c>
      <c r="I90" s="111">
        <v>1794</v>
      </c>
      <c r="J90" s="65">
        <v>23</v>
      </c>
      <c r="K90" s="155">
        <f t="shared" si="28"/>
        <v>1771</v>
      </c>
      <c r="L90" s="165">
        <f t="shared" si="19"/>
        <v>0.20261143628995948</v>
      </c>
      <c r="M90" s="180">
        <v>1999</v>
      </c>
      <c r="N90" s="70">
        <v>0</v>
      </c>
      <c r="O90" s="71">
        <f t="shared" si="20"/>
        <v>1771</v>
      </c>
      <c r="P90" s="18">
        <f t="shared" si="29"/>
        <v>0.11405702851425713</v>
      </c>
      <c r="Q90" s="180">
        <v>1999</v>
      </c>
      <c r="R90" s="67">
        <v>0</v>
      </c>
      <c r="S90" s="68">
        <f t="shared" si="21"/>
        <v>1771</v>
      </c>
      <c r="T90" s="16">
        <f t="shared" si="30"/>
        <v>0.11405702851425713</v>
      </c>
      <c r="U90" s="69">
        <v>2221</v>
      </c>
      <c r="V90" s="279">
        <f t="shared" si="31"/>
        <v>1998.9</v>
      </c>
      <c r="W90" s="70">
        <v>0</v>
      </c>
      <c r="X90" s="71">
        <f t="shared" si="25"/>
        <v>1771</v>
      </c>
      <c r="Y90" s="18">
        <f t="shared" si="22"/>
        <v>0.1140127069888439</v>
      </c>
      <c r="Z90" s="66">
        <v>2221</v>
      </c>
      <c r="AA90" s="255">
        <f t="shared" si="32"/>
        <v>1998.9</v>
      </c>
      <c r="AB90" s="67">
        <v>0</v>
      </c>
      <c r="AC90" s="68">
        <f t="shared" si="26"/>
        <v>1771</v>
      </c>
      <c r="AD90" s="16">
        <f t="shared" si="23"/>
        <v>0.1140127069888439</v>
      </c>
      <c r="AE90" s="69">
        <v>2221</v>
      </c>
      <c r="AF90" s="279">
        <f t="shared" si="33"/>
        <v>1998.9</v>
      </c>
      <c r="AG90" s="70">
        <v>0</v>
      </c>
      <c r="AH90" s="71">
        <f t="shared" si="27"/>
        <v>1771</v>
      </c>
      <c r="AI90" s="18">
        <f t="shared" si="24"/>
        <v>0.1140127069888439</v>
      </c>
    </row>
    <row r="91" spans="1:35" s="5" customFormat="1" ht="12.75" customHeight="1">
      <c r="A91" s="210" t="s">
        <v>540</v>
      </c>
      <c r="B91" s="303" t="s">
        <v>73</v>
      </c>
      <c r="C91" s="310"/>
      <c r="D91" s="304" t="s">
        <v>303</v>
      </c>
      <c r="E91" s="305" t="s">
        <v>541</v>
      </c>
      <c r="F91" s="153">
        <v>549</v>
      </c>
      <c r="G91" s="127">
        <v>499</v>
      </c>
      <c r="H91" s="127">
        <v>0</v>
      </c>
      <c r="I91" s="114">
        <v>394</v>
      </c>
      <c r="J91" s="127">
        <v>0</v>
      </c>
      <c r="K91" s="153">
        <f t="shared" si="28"/>
        <v>394</v>
      </c>
      <c r="L91" s="167">
        <f t="shared" si="19"/>
        <v>0.21042084168336672</v>
      </c>
      <c r="M91" s="131">
        <v>499</v>
      </c>
      <c r="N91" s="132">
        <v>0</v>
      </c>
      <c r="O91" s="133">
        <f t="shared" si="20"/>
        <v>394</v>
      </c>
      <c r="P91" s="134">
        <f t="shared" si="29"/>
        <v>0.21042084168336672</v>
      </c>
      <c r="Q91" s="128">
        <v>499</v>
      </c>
      <c r="R91" s="129">
        <v>0</v>
      </c>
      <c r="S91" s="130">
        <f t="shared" si="21"/>
        <v>394</v>
      </c>
      <c r="T91" s="204">
        <f t="shared" si="30"/>
        <v>0.21042084168336672</v>
      </c>
      <c r="U91" s="131">
        <v>499</v>
      </c>
      <c r="V91" s="271">
        <f t="shared" si="31"/>
        <v>449.1</v>
      </c>
      <c r="W91" s="132">
        <v>0</v>
      </c>
      <c r="X91" s="133">
        <f t="shared" si="25"/>
        <v>394</v>
      </c>
      <c r="Y91" s="134">
        <f t="shared" si="22"/>
        <v>0.12268982409262975</v>
      </c>
      <c r="Z91" s="128">
        <v>499</v>
      </c>
      <c r="AA91" s="253">
        <f t="shared" si="32"/>
        <v>449.1</v>
      </c>
      <c r="AB91" s="129">
        <v>0</v>
      </c>
      <c r="AC91" s="130">
        <f t="shared" si="26"/>
        <v>394</v>
      </c>
      <c r="AD91" s="204">
        <f t="shared" si="23"/>
        <v>0.12268982409262975</v>
      </c>
      <c r="AE91" s="131">
        <v>499</v>
      </c>
      <c r="AF91" s="271">
        <f t="shared" si="33"/>
        <v>449.1</v>
      </c>
      <c r="AG91" s="132">
        <v>0</v>
      </c>
      <c r="AH91" s="133">
        <f t="shared" si="27"/>
        <v>394</v>
      </c>
      <c r="AI91" s="134">
        <f t="shared" si="24"/>
        <v>0.12268982409262975</v>
      </c>
    </row>
    <row r="92" spans="1:35" s="5" customFormat="1" ht="12.75" customHeight="1">
      <c r="A92" s="207" t="s">
        <v>493</v>
      </c>
      <c r="B92" s="295" t="s">
        <v>73</v>
      </c>
      <c r="C92" s="308"/>
      <c r="D92" s="298" t="s">
        <v>303</v>
      </c>
      <c r="E92" s="297" t="s">
        <v>496</v>
      </c>
      <c r="F92" s="156">
        <v>604</v>
      </c>
      <c r="G92" s="119">
        <v>549</v>
      </c>
      <c r="H92" s="119">
        <v>0</v>
      </c>
      <c r="I92" s="112">
        <v>434</v>
      </c>
      <c r="J92" s="119">
        <v>0</v>
      </c>
      <c r="K92" s="156">
        <f t="shared" si="28"/>
        <v>434</v>
      </c>
      <c r="L92" s="166">
        <f t="shared" si="19"/>
        <v>0.20947176684881602</v>
      </c>
      <c r="M92" s="181">
        <v>399</v>
      </c>
      <c r="N92" s="178">
        <v>82</v>
      </c>
      <c r="O92" s="64">
        <f t="shared" si="20"/>
        <v>352</v>
      </c>
      <c r="P92" s="17">
        <f t="shared" si="29"/>
        <v>0.11779448621553884</v>
      </c>
      <c r="Q92" s="181">
        <v>399</v>
      </c>
      <c r="R92" s="178">
        <v>82</v>
      </c>
      <c r="S92" s="61">
        <f t="shared" si="21"/>
        <v>352</v>
      </c>
      <c r="T92" s="15">
        <f t="shared" si="30"/>
        <v>0.11779448621553884</v>
      </c>
      <c r="U92" s="62">
        <v>549</v>
      </c>
      <c r="V92" s="275">
        <f t="shared" si="31"/>
        <v>494.1</v>
      </c>
      <c r="W92" s="63">
        <v>0</v>
      </c>
      <c r="X92" s="64">
        <f t="shared" si="25"/>
        <v>434</v>
      </c>
      <c r="Y92" s="17">
        <f t="shared" si="22"/>
        <v>0.12163529649868451</v>
      </c>
      <c r="Z92" s="59">
        <v>549</v>
      </c>
      <c r="AA92" s="256">
        <f t="shared" si="32"/>
        <v>494.1</v>
      </c>
      <c r="AB92" s="60">
        <v>0</v>
      </c>
      <c r="AC92" s="61">
        <f t="shared" si="26"/>
        <v>434</v>
      </c>
      <c r="AD92" s="15">
        <f t="shared" si="23"/>
        <v>0.12163529649868451</v>
      </c>
      <c r="AE92" s="62">
        <v>549</v>
      </c>
      <c r="AF92" s="275">
        <f t="shared" si="33"/>
        <v>494.1</v>
      </c>
      <c r="AG92" s="63">
        <v>0</v>
      </c>
      <c r="AH92" s="64">
        <f t="shared" si="27"/>
        <v>434</v>
      </c>
      <c r="AI92" s="17">
        <f t="shared" si="24"/>
        <v>0.12163529649868451</v>
      </c>
    </row>
    <row r="93" spans="1:35" s="5" customFormat="1" ht="12.75" customHeight="1" thickBot="1">
      <c r="A93" s="215" t="s">
        <v>494</v>
      </c>
      <c r="B93" s="324" t="s">
        <v>73</v>
      </c>
      <c r="C93" s="320"/>
      <c r="D93" s="325" t="s">
        <v>303</v>
      </c>
      <c r="E93" s="309" t="s">
        <v>495</v>
      </c>
      <c r="F93" s="159">
        <v>604</v>
      </c>
      <c r="G93" s="230">
        <v>549</v>
      </c>
      <c r="H93" s="230">
        <v>0</v>
      </c>
      <c r="I93" s="116">
        <v>434</v>
      </c>
      <c r="J93" s="230">
        <v>0</v>
      </c>
      <c r="K93" s="159">
        <f t="shared" si="28"/>
        <v>434</v>
      </c>
      <c r="L93" s="175">
        <f t="shared" si="19"/>
        <v>0.20947176684881602</v>
      </c>
      <c r="M93" s="182">
        <v>399</v>
      </c>
      <c r="N93" s="177">
        <v>82</v>
      </c>
      <c r="O93" s="91">
        <f t="shared" si="20"/>
        <v>352</v>
      </c>
      <c r="P93" s="19">
        <f t="shared" si="29"/>
        <v>0.11779448621553884</v>
      </c>
      <c r="Q93" s="182">
        <v>399</v>
      </c>
      <c r="R93" s="177">
        <v>82</v>
      </c>
      <c r="S93" s="90">
        <f t="shared" si="21"/>
        <v>352</v>
      </c>
      <c r="T93" s="14">
        <f t="shared" si="30"/>
        <v>0.11779448621553884</v>
      </c>
      <c r="U93" s="88">
        <v>549</v>
      </c>
      <c r="V93" s="273">
        <f t="shared" si="31"/>
        <v>494.1</v>
      </c>
      <c r="W93" s="89">
        <v>0</v>
      </c>
      <c r="X93" s="91">
        <f t="shared" si="25"/>
        <v>434</v>
      </c>
      <c r="Y93" s="19">
        <f t="shared" si="22"/>
        <v>0.12163529649868451</v>
      </c>
      <c r="Z93" s="86">
        <v>549</v>
      </c>
      <c r="AA93" s="254">
        <f t="shared" si="32"/>
        <v>494.1</v>
      </c>
      <c r="AB93" s="87">
        <v>0</v>
      </c>
      <c r="AC93" s="90">
        <f t="shared" si="26"/>
        <v>434</v>
      </c>
      <c r="AD93" s="14">
        <f t="shared" si="23"/>
        <v>0.12163529649868451</v>
      </c>
      <c r="AE93" s="88">
        <v>549</v>
      </c>
      <c r="AF93" s="273">
        <f t="shared" si="33"/>
        <v>494.1</v>
      </c>
      <c r="AG93" s="89">
        <v>0</v>
      </c>
      <c r="AH93" s="91">
        <f t="shared" si="27"/>
        <v>434</v>
      </c>
      <c r="AI93" s="19">
        <f t="shared" si="24"/>
        <v>0.12163529649868451</v>
      </c>
    </row>
    <row r="94" spans="1:35" s="5" customFormat="1" ht="12.75" customHeight="1">
      <c r="A94" s="210" t="s">
        <v>11</v>
      </c>
      <c r="B94" s="303" t="s">
        <v>65</v>
      </c>
      <c r="C94" s="330"/>
      <c r="D94" s="304" t="s">
        <v>303</v>
      </c>
      <c r="E94" s="305" t="s">
        <v>107</v>
      </c>
      <c r="F94" s="153">
        <v>0</v>
      </c>
      <c r="G94" s="118">
        <v>49</v>
      </c>
      <c r="H94" s="114">
        <v>0</v>
      </c>
      <c r="I94" s="114">
        <v>37</v>
      </c>
      <c r="J94" s="114">
        <v>0</v>
      </c>
      <c r="K94" s="153">
        <f t="shared" si="28"/>
        <v>37</v>
      </c>
      <c r="L94" s="167">
        <f t="shared" si="19"/>
        <v>0.24489795918367346</v>
      </c>
      <c r="M94" s="131">
        <v>49</v>
      </c>
      <c r="N94" s="132">
        <v>0</v>
      </c>
      <c r="O94" s="133">
        <f t="shared" si="20"/>
        <v>37</v>
      </c>
      <c r="P94" s="134">
        <f t="shared" si="29"/>
        <v>0.24489795918367346</v>
      </c>
      <c r="Q94" s="128">
        <v>49</v>
      </c>
      <c r="R94" s="129">
        <v>0</v>
      </c>
      <c r="S94" s="130">
        <f t="shared" si="21"/>
        <v>37</v>
      </c>
      <c r="T94" s="204">
        <f t="shared" si="30"/>
        <v>0.24489795918367346</v>
      </c>
      <c r="U94" s="131">
        <v>49</v>
      </c>
      <c r="V94" s="271">
        <f t="shared" si="31"/>
        <v>44.1</v>
      </c>
      <c r="W94" s="132">
        <v>0</v>
      </c>
      <c r="X94" s="133">
        <f t="shared" si="25"/>
        <v>37</v>
      </c>
      <c r="Y94" s="134">
        <f t="shared" si="22"/>
        <v>0.16099773242630389</v>
      </c>
      <c r="Z94" s="128">
        <v>49</v>
      </c>
      <c r="AA94" s="253">
        <f t="shared" si="32"/>
        <v>44.1</v>
      </c>
      <c r="AB94" s="129">
        <v>0</v>
      </c>
      <c r="AC94" s="130">
        <f t="shared" si="26"/>
        <v>37</v>
      </c>
      <c r="AD94" s="204">
        <f t="shared" si="23"/>
        <v>0.16099773242630389</v>
      </c>
      <c r="AE94" s="131">
        <v>49</v>
      </c>
      <c r="AF94" s="271">
        <f t="shared" si="33"/>
        <v>44.1</v>
      </c>
      <c r="AG94" s="132">
        <v>0</v>
      </c>
      <c r="AH94" s="133">
        <f t="shared" si="27"/>
        <v>37</v>
      </c>
      <c r="AI94" s="134">
        <f t="shared" si="24"/>
        <v>0.16099773242630389</v>
      </c>
    </row>
    <row r="95" spans="1:35" s="5" customFormat="1" ht="12.75" customHeight="1">
      <c r="A95" s="209" t="s">
        <v>7</v>
      </c>
      <c r="B95" s="137" t="s">
        <v>65</v>
      </c>
      <c r="C95" s="307"/>
      <c r="D95" s="139" t="s">
        <v>303</v>
      </c>
      <c r="E95" s="140" t="s">
        <v>105</v>
      </c>
      <c r="F95" s="154">
        <v>0</v>
      </c>
      <c r="G95" s="119">
        <v>49</v>
      </c>
      <c r="H95" s="110">
        <v>0</v>
      </c>
      <c r="I95" s="110">
        <v>37</v>
      </c>
      <c r="J95" s="110">
        <v>0</v>
      </c>
      <c r="K95" s="154">
        <f t="shared" si="28"/>
        <v>37</v>
      </c>
      <c r="L95" s="164">
        <f t="shared" si="19"/>
        <v>0.24489795918367346</v>
      </c>
      <c r="M95" s="62">
        <v>49</v>
      </c>
      <c r="N95" s="63">
        <v>0</v>
      </c>
      <c r="O95" s="64">
        <f t="shared" si="20"/>
        <v>37</v>
      </c>
      <c r="P95" s="17">
        <f t="shared" si="29"/>
        <v>0.24489795918367346</v>
      </c>
      <c r="Q95" s="59">
        <v>49</v>
      </c>
      <c r="R95" s="60">
        <v>0</v>
      </c>
      <c r="S95" s="61">
        <f t="shared" si="21"/>
        <v>37</v>
      </c>
      <c r="T95" s="15">
        <f t="shared" si="30"/>
        <v>0.24489795918367346</v>
      </c>
      <c r="U95" s="62">
        <v>49</v>
      </c>
      <c r="V95" s="275">
        <f t="shared" si="31"/>
        <v>44.1</v>
      </c>
      <c r="W95" s="63">
        <v>0</v>
      </c>
      <c r="X95" s="64">
        <f t="shared" si="25"/>
        <v>37</v>
      </c>
      <c r="Y95" s="17">
        <f t="shared" si="22"/>
        <v>0.16099773242630389</v>
      </c>
      <c r="Z95" s="59">
        <v>49</v>
      </c>
      <c r="AA95" s="256">
        <f t="shared" si="32"/>
        <v>44.1</v>
      </c>
      <c r="AB95" s="60">
        <v>0</v>
      </c>
      <c r="AC95" s="61">
        <f t="shared" si="26"/>
        <v>37</v>
      </c>
      <c r="AD95" s="15">
        <f t="shared" si="23"/>
        <v>0.16099773242630389</v>
      </c>
      <c r="AE95" s="62">
        <v>49</v>
      </c>
      <c r="AF95" s="275">
        <f t="shared" si="33"/>
        <v>44.1</v>
      </c>
      <c r="AG95" s="63">
        <v>0</v>
      </c>
      <c r="AH95" s="64">
        <f t="shared" si="27"/>
        <v>37</v>
      </c>
      <c r="AI95" s="17">
        <f t="shared" si="24"/>
        <v>0.16099773242630389</v>
      </c>
    </row>
    <row r="96" spans="1:35" s="5" customFormat="1" ht="12.75" customHeight="1">
      <c r="A96" s="209" t="s">
        <v>8</v>
      </c>
      <c r="B96" s="137" t="s">
        <v>65</v>
      </c>
      <c r="C96" s="307"/>
      <c r="D96" s="139" t="s">
        <v>303</v>
      </c>
      <c r="E96" s="140" t="s">
        <v>106</v>
      </c>
      <c r="F96" s="154">
        <v>0</v>
      </c>
      <c r="G96" s="118">
        <v>49</v>
      </c>
      <c r="H96" s="110">
        <v>0</v>
      </c>
      <c r="I96" s="110">
        <v>37</v>
      </c>
      <c r="J96" s="110">
        <v>0</v>
      </c>
      <c r="K96" s="154">
        <f t="shared" si="28"/>
        <v>37</v>
      </c>
      <c r="L96" s="164">
        <f t="shared" si="19"/>
        <v>0.24489795918367346</v>
      </c>
      <c r="M96" s="62">
        <v>49</v>
      </c>
      <c r="N96" s="63">
        <v>0</v>
      </c>
      <c r="O96" s="64">
        <f t="shared" si="20"/>
        <v>37</v>
      </c>
      <c r="P96" s="17">
        <f t="shared" si="29"/>
        <v>0.24489795918367346</v>
      </c>
      <c r="Q96" s="59">
        <v>49</v>
      </c>
      <c r="R96" s="60">
        <v>0</v>
      </c>
      <c r="S96" s="61">
        <f t="shared" si="21"/>
        <v>37</v>
      </c>
      <c r="T96" s="15">
        <f t="shared" si="30"/>
        <v>0.24489795918367346</v>
      </c>
      <c r="U96" s="62">
        <v>49</v>
      </c>
      <c r="V96" s="275">
        <f t="shared" si="31"/>
        <v>44.1</v>
      </c>
      <c r="W96" s="63">
        <v>0</v>
      </c>
      <c r="X96" s="64">
        <f t="shared" si="25"/>
        <v>37</v>
      </c>
      <c r="Y96" s="17">
        <f t="shared" si="22"/>
        <v>0.16099773242630389</v>
      </c>
      <c r="Z96" s="59">
        <v>49</v>
      </c>
      <c r="AA96" s="256">
        <f t="shared" si="32"/>
        <v>44.1</v>
      </c>
      <c r="AB96" s="60">
        <v>0</v>
      </c>
      <c r="AC96" s="61">
        <f t="shared" si="26"/>
        <v>37</v>
      </c>
      <c r="AD96" s="15">
        <f t="shared" si="23"/>
        <v>0.16099773242630389</v>
      </c>
      <c r="AE96" s="62">
        <v>49</v>
      </c>
      <c r="AF96" s="275">
        <f t="shared" si="33"/>
        <v>44.1</v>
      </c>
      <c r="AG96" s="63">
        <v>0</v>
      </c>
      <c r="AH96" s="64">
        <f t="shared" si="27"/>
        <v>37</v>
      </c>
      <c r="AI96" s="17">
        <f t="shared" si="24"/>
        <v>0.16099773242630389</v>
      </c>
    </row>
    <row r="97" spans="1:35" s="5" customFormat="1" ht="12.75" customHeight="1">
      <c r="A97" s="209" t="s">
        <v>9</v>
      </c>
      <c r="B97" s="137" t="s">
        <v>65</v>
      </c>
      <c r="C97" s="307"/>
      <c r="D97" s="139" t="s">
        <v>303</v>
      </c>
      <c r="E97" s="140" t="s">
        <v>107</v>
      </c>
      <c r="F97" s="154">
        <v>0</v>
      </c>
      <c r="G97" s="118">
        <v>49</v>
      </c>
      <c r="H97" s="110">
        <v>0</v>
      </c>
      <c r="I97" s="110">
        <v>37</v>
      </c>
      <c r="J97" s="110">
        <v>0</v>
      </c>
      <c r="K97" s="154">
        <f t="shared" si="28"/>
        <v>37</v>
      </c>
      <c r="L97" s="164">
        <f t="shared" si="19"/>
        <v>0.24489795918367346</v>
      </c>
      <c r="M97" s="62">
        <v>49</v>
      </c>
      <c r="N97" s="63">
        <v>0</v>
      </c>
      <c r="O97" s="64">
        <f t="shared" si="20"/>
        <v>37</v>
      </c>
      <c r="P97" s="17">
        <f t="shared" si="29"/>
        <v>0.24489795918367346</v>
      </c>
      <c r="Q97" s="59">
        <v>49</v>
      </c>
      <c r="R97" s="60">
        <v>0</v>
      </c>
      <c r="S97" s="61">
        <f t="shared" si="21"/>
        <v>37</v>
      </c>
      <c r="T97" s="15">
        <f t="shared" si="30"/>
        <v>0.24489795918367346</v>
      </c>
      <c r="U97" s="62">
        <v>49</v>
      </c>
      <c r="V97" s="275">
        <f t="shared" si="31"/>
        <v>44.1</v>
      </c>
      <c r="W97" s="63">
        <v>0</v>
      </c>
      <c r="X97" s="64">
        <f t="shared" si="25"/>
        <v>37</v>
      </c>
      <c r="Y97" s="17">
        <f t="shared" si="22"/>
        <v>0.16099773242630389</v>
      </c>
      <c r="Z97" s="59">
        <v>49</v>
      </c>
      <c r="AA97" s="256">
        <f t="shared" si="32"/>
        <v>44.1</v>
      </c>
      <c r="AB97" s="60">
        <v>0</v>
      </c>
      <c r="AC97" s="61">
        <f t="shared" si="26"/>
        <v>37</v>
      </c>
      <c r="AD97" s="15">
        <f t="shared" si="23"/>
        <v>0.16099773242630389</v>
      </c>
      <c r="AE97" s="62">
        <v>49</v>
      </c>
      <c r="AF97" s="275">
        <f t="shared" si="33"/>
        <v>44.1</v>
      </c>
      <c r="AG97" s="63">
        <v>0</v>
      </c>
      <c r="AH97" s="64">
        <f t="shared" si="27"/>
        <v>37</v>
      </c>
      <c r="AI97" s="17">
        <f t="shared" si="24"/>
        <v>0.16099773242630389</v>
      </c>
    </row>
    <row r="98" spans="1:35" s="5" customFormat="1" ht="12.75" customHeight="1" thickBot="1">
      <c r="A98" s="208" t="s">
        <v>10</v>
      </c>
      <c r="B98" s="141" t="s">
        <v>65</v>
      </c>
      <c r="C98" s="37"/>
      <c r="D98" s="142" t="s">
        <v>303</v>
      </c>
      <c r="E98" s="143" t="s">
        <v>107</v>
      </c>
      <c r="F98" s="155">
        <v>0</v>
      </c>
      <c r="G98" s="65">
        <v>49</v>
      </c>
      <c r="H98" s="111">
        <v>0</v>
      </c>
      <c r="I98" s="111">
        <v>37</v>
      </c>
      <c r="J98" s="111">
        <v>0</v>
      </c>
      <c r="K98" s="155">
        <f t="shared" si="28"/>
        <v>37</v>
      </c>
      <c r="L98" s="165">
        <f t="shared" si="19"/>
        <v>0.24489795918367346</v>
      </c>
      <c r="M98" s="69">
        <v>49</v>
      </c>
      <c r="N98" s="70">
        <v>0</v>
      </c>
      <c r="O98" s="71">
        <f t="shared" si="20"/>
        <v>37</v>
      </c>
      <c r="P98" s="18">
        <f t="shared" si="29"/>
        <v>0.24489795918367346</v>
      </c>
      <c r="Q98" s="66">
        <v>49</v>
      </c>
      <c r="R98" s="67">
        <v>0</v>
      </c>
      <c r="S98" s="68">
        <f t="shared" si="21"/>
        <v>37</v>
      </c>
      <c r="T98" s="16">
        <f t="shared" si="30"/>
        <v>0.24489795918367346</v>
      </c>
      <c r="U98" s="69">
        <v>49</v>
      </c>
      <c r="V98" s="279">
        <f t="shared" si="31"/>
        <v>44.1</v>
      </c>
      <c r="W98" s="70">
        <v>0</v>
      </c>
      <c r="X98" s="71">
        <f t="shared" si="25"/>
        <v>37</v>
      </c>
      <c r="Y98" s="18">
        <f t="shared" si="22"/>
        <v>0.16099773242630389</v>
      </c>
      <c r="Z98" s="66">
        <v>49</v>
      </c>
      <c r="AA98" s="255">
        <f t="shared" si="32"/>
        <v>44.1</v>
      </c>
      <c r="AB98" s="67">
        <v>0</v>
      </c>
      <c r="AC98" s="68">
        <f t="shared" si="26"/>
        <v>37</v>
      </c>
      <c r="AD98" s="16">
        <f t="shared" si="23"/>
        <v>0.16099773242630389</v>
      </c>
      <c r="AE98" s="69">
        <v>49</v>
      </c>
      <c r="AF98" s="279">
        <f t="shared" si="33"/>
        <v>44.1</v>
      </c>
      <c r="AG98" s="70">
        <v>0</v>
      </c>
      <c r="AH98" s="71">
        <f t="shared" si="27"/>
        <v>37</v>
      </c>
      <c r="AI98" s="18">
        <f t="shared" si="24"/>
        <v>0.16099773242630389</v>
      </c>
    </row>
    <row r="99" spans="1:35" s="5" customFormat="1" ht="12.75" customHeight="1" thickBot="1">
      <c r="A99" s="215" t="s">
        <v>12</v>
      </c>
      <c r="B99" s="324" t="s">
        <v>65</v>
      </c>
      <c r="C99" s="333"/>
      <c r="D99" s="325" t="s">
        <v>303</v>
      </c>
      <c r="E99" s="309" t="s">
        <v>56</v>
      </c>
      <c r="F99" s="159">
        <v>0</v>
      </c>
      <c r="G99" s="65">
        <v>25</v>
      </c>
      <c r="H99" s="116">
        <v>0</v>
      </c>
      <c r="I99" s="116">
        <v>19</v>
      </c>
      <c r="J99" s="116">
        <v>0</v>
      </c>
      <c r="K99" s="159">
        <f t="shared" si="28"/>
        <v>19</v>
      </c>
      <c r="L99" s="175">
        <f t="shared" si="19"/>
        <v>0.24</v>
      </c>
      <c r="M99" s="106">
        <v>25</v>
      </c>
      <c r="N99" s="98">
        <v>0</v>
      </c>
      <c r="O99" s="99">
        <f t="shared" si="20"/>
        <v>19</v>
      </c>
      <c r="P99" s="107">
        <f t="shared" si="29"/>
        <v>0.24</v>
      </c>
      <c r="Q99" s="104">
        <v>25</v>
      </c>
      <c r="R99" s="96">
        <v>0</v>
      </c>
      <c r="S99" s="97">
        <f t="shared" si="21"/>
        <v>19</v>
      </c>
      <c r="T99" s="105">
        <f t="shared" si="30"/>
        <v>0.24</v>
      </c>
      <c r="U99" s="106">
        <v>25</v>
      </c>
      <c r="V99" s="277">
        <f t="shared" si="31"/>
        <v>22.5</v>
      </c>
      <c r="W99" s="98">
        <v>0</v>
      </c>
      <c r="X99" s="99">
        <f t="shared" si="25"/>
        <v>19</v>
      </c>
      <c r="Y99" s="107">
        <f t="shared" si="22"/>
        <v>0.15555555555555556</v>
      </c>
      <c r="Z99" s="104">
        <v>25</v>
      </c>
      <c r="AA99" s="252">
        <f t="shared" si="32"/>
        <v>22.5</v>
      </c>
      <c r="AB99" s="96">
        <v>0</v>
      </c>
      <c r="AC99" s="97">
        <f t="shared" si="26"/>
        <v>19</v>
      </c>
      <c r="AD99" s="105">
        <f t="shared" si="23"/>
        <v>0.15555555555555556</v>
      </c>
      <c r="AE99" s="106">
        <v>25</v>
      </c>
      <c r="AF99" s="277">
        <f t="shared" si="33"/>
        <v>22.5</v>
      </c>
      <c r="AG99" s="98">
        <v>0</v>
      </c>
      <c r="AH99" s="99">
        <f t="shared" si="27"/>
        <v>19</v>
      </c>
      <c r="AI99" s="107">
        <f t="shared" si="24"/>
        <v>0.15555555555555556</v>
      </c>
    </row>
    <row r="100" spans="1:35" s="5" customFormat="1" ht="12.75" customHeight="1">
      <c r="A100" s="216" t="s">
        <v>117</v>
      </c>
      <c r="B100" s="311" t="s">
        <v>65</v>
      </c>
      <c r="C100" s="334"/>
      <c r="D100" s="313" t="s">
        <v>303</v>
      </c>
      <c r="E100" s="314" t="s">
        <v>171</v>
      </c>
      <c r="F100" s="218">
        <v>164</v>
      </c>
      <c r="G100" s="354">
        <v>149</v>
      </c>
      <c r="H100" s="217">
        <v>0</v>
      </c>
      <c r="I100" s="217">
        <v>117</v>
      </c>
      <c r="J100" s="217">
        <v>0</v>
      </c>
      <c r="K100" s="218">
        <f t="shared" si="28"/>
        <v>117</v>
      </c>
      <c r="L100" s="168">
        <f t="shared" si="19"/>
        <v>0.21476510067114093</v>
      </c>
      <c r="M100" s="220">
        <v>149</v>
      </c>
      <c r="N100" s="221">
        <v>0</v>
      </c>
      <c r="O100" s="147">
        <f t="shared" si="20"/>
        <v>117</v>
      </c>
      <c r="P100" s="249">
        <f t="shared" si="29"/>
        <v>0.21476510067114093</v>
      </c>
      <c r="Q100" s="248">
        <v>149</v>
      </c>
      <c r="R100" s="219">
        <v>0</v>
      </c>
      <c r="S100" s="146">
        <f t="shared" si="21"/>
        <v>117</v>
      </c>
      <c r="T100" s="244">
        <f t="shared" si="30"/>
        <v>0.21476510067114093</v>
      </c>
      <c r="U100" s="220">
        <v>149</v>
      </c>
      <c r="V100" s="281">
        <f t="shared" si="31"/>
        <v>134.1</v>
      </c>
      <c r="W100" s="221">
        <v>0</v>
      </c>
      <c r="X100" s="147">
        <f t="shared" si="25"/>
        <v>117</v>
      </c>
      <c r="Y100" s="249">
        <f t="shared" si="22"/>
        <v>0.12751677852348989</v>
      </c>
      <c r="Z100" s="248">
        <v>149</v>
      </c>
      <c r="AA100" s="347">
        <f t="shared" si="32"/>
        <v>134.1</v>
      </c>
      <c r="AB100" s="219">
        <v>0</v>
      </c>
      <c r="AC100" s="146">
        <f t="shared" si="26"/>
        <v>117</v>
      </c>
      <c r="AD100" s="244">
        <f t="shared" si="23"/>
        <v>0.12751677852348989</v>
      </c>
      <c r="AE100" s="220">
        <v>149</v>
      </c>
      <c r="AF100" s="281">
        <f t="shared" si="33"/>
        <v>134.1</v>
      </c>
      <c r="AG100" s="221">
        <v>0</v>
      </c>
      <c r="AH100" s="147">
        <f t="shared" si="27"/>
        <v>117</v>
      </c>
      <c r="AI100" s="249">
        <f t="shared" si="24"/>
        <v>0.12751677852348989</v>
      </c>
    </row>
    <row r="101" spans="1:35" s="5" customFormat="1" ht="12.75" customHeight="1" thickBot="1">
      <c r="A101" s="208" t="s">
        <v>491</v>
      </c>
      <c r="B101" s="141" t="s">
        <v>65</v>
      </c>
      <c r="C101" s="37"/>
      <c r="D101" s="142" t="s">
        <v>303</v>
      </c>
      <c r="E101" s="143" t="s">
        <v>492</v>
      </c>
      <c r="F101" s="155">
        <v>164</v>
      </c>
      <c r="G101" s="65">
        <v>149</v>
      </c>
      <c r="H101" s="65">
        <v>0</v>
      </c>
      <c r="I101" s="65">
        <v>117</v>
      </c>
      <c r="J101" s="65">
        <v>0</v>
      </c>
      <c r="K101" s="65">
        <f t="shared" si="28"/>
        <v>117</v>
      </c>
      <c r="L101" s="165">
        <f t="shared" si="19"/>
        <v>0.21476510067114093</v>
      </c>
      <c r="M101" s="69">
        <v>149</v>
      </c>
      <c r="N101" s="70">
        <v>0</v>
      </c>
      <c r="O101" s="71">
        <f t="shared" si="20"/>
        <v>117</v>
      </c>
      <c r="P101" s="18">
        <f t="shared" si="29"/>
        <v>0.21476510067114093</v>
      </c>
      <c r="Q101" s="66">
        <v>149</v>
      </c>
      <c r="R101" s="67">
        <v>0</v>
      </c>
      <c r="S101" s="68">
        <f t="shared" si="21"/>
        <v>117</v>
      </c>
      <c r="T101" s="16">
        <f t="shared" si="30"/>
        <v>0.21476510067114093</v>
      </c>
      <c r="U101" s="69">
        <v>149</v>
      </c>
      <c r="V101" s="279">
        <f t="shared" si="31"/>
        <v>134.1</v>
      </c>
      <c r="W101" s="70">
        <v>0</v>
      </c>
      <c r="X101" s="71">
        <f t="shared" si="25"/>
        <v>117</v>
      </c>
      <c r="Y101" s="18">
        <f t="shared" si="22"/>
        <v>0.12751677852348989</v>
      </c>
      <c r="Z101" s="66">
        <v>149</v>
      </c>
      <c r="AA101" s="255">
        <f t="shared" si="32"/>
        <v>134.1</v>
      </c>
      <c r="AB101" s="67">
        <v>0</v>
      </c>
      <c r="AC101" s="68">
        <f t="shared" si="26"/>
        <v>117</v>
      </c>
      <c r="AD101" s="16">
        <f t="shared" si="23"/>
        <v>0.12751677852348989</v>
      </c>
      <c r="AE101" s="69">
        <v>149</v>
      </c>
      <c r="AF101" s="279">
        <f t="shared" si="33"/>
        <v>134.1</v>
      </c>
      <c r="AG101" s="70">
        <v>0</v>
      </c>
      <c r="AH101" s="71">
        <f t="shared" si="27"/>
        <v>117</v>
      </c>
      <c r="AI101" s="18">
        <f t="shared" si="24"/>
        <v>0.12751677852348989</v>
      </c>
    </row>
    <row r="102" spans="1:35" ht="12" thickBot="1">
      <c r="L102" s="170"/>
    </row>
    <row r="103" spans="1:35" s="30" customFormat="1" ht="12.75" customHeight="1" thickBot="1">
      <c r="A103" s="11" t="s">
        <v>66</v>
      </c>
      <c r="B103" s="22"/>
      <c r="C103" s="22"/>
      <c r="D103" s="41"/>
      <c r="E103" s="10" t="s">
        <v>59</v>
      </c>
      <c r="F103" s="29"/>
      <c r="G103" s="29"/>
      <c r="H103" s="29"/>
      <c r="I103" s="50"/>
      <c r="J103" s="50"/>
      <c r="K103" s="50"/>
      <c r="L103" s="171"/>
      <c r="M103" s="237"/>
      <c r="N103" s="237"/>
      <c r="O103" s="237"/>
      <c r="P103" s="237"/>
      <c r="Q103" s="237"/>
      <c r="R103" s="237"/>
      <c r="S103" s="237"/>
      <c r="T103" s="237"/>
      <c r="U103" s="237"/>
      <c r="V103" s="237"/>
      <c r="W103" s="237"/>
      <c r="X103" s="237"/>
      <c r="Y103" s="237"/>
      <c r="Z103" s="237"/>
      <c r="AA103" s="237"/>
      <c r="AB103" s="237"/>
      <c r="AC103" s="237"/>
      <c r="AD103" s="237"/>
      <c r="AE103" s="237"/>
      <c r="AF103" s="237"/>
      <c r="AG103" s="237"/>
      <c r="AH103" s="237"/>
      <c r="AI103" s="237"/>
    </row>
    <row r="104" spans="1:35" s="23" customFormat="1" ht="24.95" customHeight="1" thickBot="1">
      <c r="A104" s="75" t="s">
        <v>0</v>
      </c>
      <c r="B104" s="75" t="s">
        <v>74</v>
      </c>
      <c r="C104" s="75" t="s">
        <v>1</v>
      </c>
      <c r="D104" s="75" t="s">
        <v>91</v>
      </c>
      <c r="E104" s="75" t="s">
        <v>2</v>
      </c>
      <c r="F104" s="75" t="s">
        <v>3</v>
      </c>
      <c r="G104" s="75" t="s">
        <v>4</v>
      </c>
      <c r="H104" s="75" t="s">
        <v>362</v>
      </c>
      <c r="I104" s="75" t="s">
        <v>44</v>
      </c>
      <c r="J104" s="75" t="s">
        <v>605</v>
      </c>
      <c r="K104" s="117" t="str">
        <f>K7</f>
        <v>Net</v>
      </c>
      <c r="L104" s="163" t="s">
        <v>364</v>
      </c>
      <c r="M104" s="234" t="s">
        <v>62</v>
      </c>
      <c r="N104" s="235" t="s">
        <v>53</v>
      </c>
      <c r="O104" s="235" t="s">
        <v>61</v>
      </c>
      <c r="P104" s="236" t="s">
        <v>363</v>
      </c>
      <c r="Q104" s="234" t="s">
        <v>365</v>
      </c>
      <c r="R104" s="235" t="s">
        <v>53</v>
      </c>
      <c r="S104" s="235" t="str">
        <f>S7</f>
        <v>Promo
Net</v>
      </c>
      <c r="T104" s="236" t="str">
        <f>T7</f>
        <v>Promo Margin</v>
      </c>
      <c r="U104" s="234" t="s">
        <v>62</v>
      </c>
      <c r="V104" s="270" t="s">
        <v>365</v>
      </c>
      <c r="W104" s="235" t="s">
        <v>53</v>
      </c>
      <c r="X104" s="235" t="s">
        <v>61</v>
      </c>
      <c r="Y104" s="236" t="s">
        <v>363</v>
      </c>
      <c r="Z104" s="234" t="s">
        <v>62</v>
      </c>
      <c r="AA104" s="270" t="s">
        <v>365</v>
      </c>
      <c r="AB104" s="235" t="s">
        <v>53</v>
      </c>
      <c r="AC104" s="235" t="s">
        <v>61</v>
      </c>
      <c r="AD104" s="236" t="s">
        <v>363</v>
      </c>
      <c r="AE104" s="234" t="s">
        <v>62</v>
      </c>
      <c r="AF104" s="270" t="s">
        <v>365</v>
      </c>
      <c r="AG104" s="235" t="s">
        <v>53</v>
      </c>
      <c r="AH104" s="235" t="s">
        <v>61</v>
      </c>
      <c r="AI104" s="236" t="s">
        <v>363</v>
      </c>
    </row>
    <row r="105" spans="1:35" s="5" customFormat="1" ht="12.75" customHeight="1" thickBot="1">
      <c r="A105" s="208" t="s">
        <v>60</v>
      </c>
      <c r="B105" s="34" t="s">
        <v>67</v>
      </c>
      <c r="C105" s="8"/>
      <c r="D105" s="43">
        <v>2.08</v>
      </c>
      <c r="E105" s="2" t="s">
        <v>78</v>
      </c>
      <c r="F105" s="73">
        <v>1699.99</v>
      </c>
      <c r="G105" s="73">
        <v>0</v>
      </c>
      <c r="H105" s="83">
        <v>0</v>
      </c>
      <c r="I105" s="111">
        <v>1366</v>
      </c>
      <c r="J105" s="111">
        <v>0</v>
      </c>
      <c r="K105" s="155">
        <v>1327</v>
      </c>
      <c r="L105" s="172"/>
      <c r="M105" s="282">
        <v>0</v>
      </c>
      <c r="N105" s="108">
        <v>0</v>
      </c>
      <c r="O105" s="109">
        <f>K105-N105</f>
        <v>1327</v>
      </c>
      <c r="P105" s="251"/>
      <c r="Q105" s="101">
        <v>0</v>
      </c>
      <c r="R105" s="102">
        <v>0</v>
      </c>
      <c r="S105" s="103">
        <f>K105-R105</f>
        <v>1327</v>
      </c>
      <c r="T105" s="247" t="str">
        <f>IFERROR(IF((IFERROR(IF(R105&gt;1,(Q105-S105)/Q105,""),(($G105*0.9)-S105)/($G105*0.9)))&gt;1%,IFERROR(IF(R105&gt;1,(Q105-S105)/Q105,""),(($G105*0.9)-S105)/($G105*0.9)),""),"")</f>
        <v/>
      </c>
      <c r="U105" s="282">
        <v>0</v>
      </c>
      <c r="V105" s="283">
        <f t="shared" ref="V105:V106" si="34">U105-(U105*10%)</f>
        <v>0</v>
      </c>
      <c r="W105" s="108">
        <v>0</v>
      </c>
      <c r="X105" s="109">
        <f t="shared" ref="X105:X106" si="35">K105-W105</f>
        <v>1327</v>
      </c>
      <c r="Y105" s="251" t="str">
        <f>IFERROR(IF((IFERROR(IF(W105&gt;1,(U105-X105)/U105,""),(($G105*0.9)-X105)/($G105*0.9)))&gt;1%,IFERROR(IF(W105&gt;1,(U105-X105)/U105,""),(($G105*0.9)-X105)/($G105*0.9)),""),"")</f>
        <v/>
      </c>
      <c r="Z105" s="201">
        <v>1554</v>
      </c>
      <c r="AA105" s="286">
        <f t="shared" ref="AA105:AA106" si="36">Z105-(Z105*10%)</f>
        <v>1398.6</v>
      </c>
      <c r="AB105" s="102">
        <v>0</v>
      </c>
      <c r="AC105" s="103">
        <f t="shared" ref="AC105:AC106" si="37">K105-AB105</f>
        <v>1327</v>
      </c>
      <c r="AD105" s="247" t="str">
        <f>IFERROR(IF((IFERROR(IF(AB105&gt;1,(Z105-AC105)/Z105,""),(($G105*0.9)-AC105)/($G105*0.9)))&gt;1%,IFERROR(IF(AB105&gt;1,(Z105-AC105)/Z105,""),(($G105*0.9)-AC105)/($G105*0.9)),""),"")</f>
        <v/>
      </c>
      <c r="AE105" s="201">
        <v>1554</v>
      </c>
      <c r="AF105" s="286">
        <f t="shared" ref="AF105:AF106" si="38">AE105-(AE105*10%)</f>
        <v>1398.6</v>
      </c>
      <c r="AG105" s="108">
        <v>0</v>
      </c>
      <c r="AH105" s="109">
        <f t="shared" ref="AH105:AH106" si="39">K105-AG105</f>
        <v>1327</v>
      </c>
      <c r="AI105" s="251" t="str">
        <f>IFERROR(IF((IFERROR(IF(AG105&gt;1,(AE105-AH105)/AE105,""),(($G105*0.9)-AH105)/($G105*0.9)))&gt;1%,IFERROR(IF(AG105&gt;1,(AE105-AH105)/AE105,""),(($G105*0.9)-AH105)/($G105*0.9)),""),"")</f>
        <v/>
      </c>
    </row>
    <row r="106" spans="1:35" s="5" customFormat="1" ht="12.75" customHeight="1" thickBot="1">
      <c r="A106" s="208" t="s">
        <v>350</v>
      </c>
      <c r="B106" s="34" t="s">
        <v>67</v>
      </c>
      <c r="C106" s="8"/>
      <c r="D106" s="43">
        <v>2.08</v>
      </c>
      <c r="E106" s="2" t="s">
        <v>351</v>
      </c>
      <c r="F106" s="73">
        <v>1699</v>
      </c>
      <c r="G106" s="73">
        <v>0</v>
      </c>
      <c r="H106" s="83">
        <v>0</v>
      </c>
      <c r="I106" s="111">
        <v>1464</v>
      </c>
      <c r="J106" s="111">
        <v>0</v>
      </c>
      <c r="K106" s="155">
        <f>I106-J106</f>
        <v>1464</v>
      </c>
      <c r="L106" s="172"/>
      <c r="M106" s="282">
        <v>0</v>
      </c>
      <c r="N106" s="108">
        <v>0</v>
      </c>
      <c r="O106" s="109">
        <f>K106-N106</f>
        <v>1464</v>
      </c>
      <c r="P106" s="251"/>
      <c r="Q106" s="101">
        <v>0</v>
      </c>
      <c r="R106" s="102">
        <v>0</v>
      </c>
      <c r="S106" s="103">
        <f>K106-R106</f>
        <v>1464</v>
      </c>
      <c r="T106" s="247" t="str">
        <f>IFERROR(IF((IFERROR(IF(R106&gt;1,(Q106-S106)/Q106,""),(($G106*0.9)-S106)/($G106*0.9)))&gt;1%,IFERROR(IF(R106&gt;1,(Q106-S106)/Q106,""),(($G106*0.9)-S106)/($G106*0.9)),""),"")</f>
        <v/>
      </c>
      <c r="U106" s="282">
        <v>0</v>
      </c>
      <c r="V106" s="283">
        <f t="shared" si="34"/>
        <v>0</v>
      </c>
      <c r="W106" s="108">
        <v>0</v>
      </c>
      <c r="X106" s="109">
        <f t="shared" si="35"/>
        <v>1464</v>
      </c>
      <c r="Y106" s="251" t="str">
        <f>IFERROR(IF((IFERROR(IF(W106&gt;1,(U106-X106)/U106,""),(($G106*0.9)-X106)/($G106*0.9)))&gt;1%,IFERROR(IF(W106&gt;1,(U106-X106)/U106,""),(($G106*0.9)-X106)/($G106*0.9)),""),"")</f>
        <v/>
      </c>
      <c r="Z106" s="201">
        <v>1666</v>
      </c>
      <c r="AA106" s="286">
        <f t="shared" si="36"/>
        <v>1499.4</v>
      </c>
      <c r="AB106" s="102">
        <v>0</v>
      </c>
      <c r="AC106" s="103">
        <f t="shared" si="37"/>
        <v>1464</v>
      </c>
      <c r="AD106" s="247" t="str">
        <f>IFERROR(IF((IFERROR(IF(AB106&gt;1,(Z106-AC106)/Z106,""),(($G106*0.9)-AC106)/($G106*0.9)))&gt;1%,IFERROR(IF(AB106&gt;1,(Z106-AC106)/Z106,""),(($G106*0.9)-AC106)/($G106*0.9)),""),"")</f>
        <v/>
      </c>
      <c r="AE106" s="201">
        <v>1666</v>
      </c>
      <c r="AF106" s="286">
        <f t="shared" si="38"/>
        <v>1499.4</v>
      </c>
      <c r="AG106" s="108">
        <v>0</v>
      </c>
      <c r="AH106" s="109">
        <f t="shared" si="39"/>
        <v>1464</v>
      </c>
      <c r="AI106" s="251" t="str">
        <f>IFERROR(IF((IFERROR(IF(AG106&gt;1,(AE106-AH106)/AE106,""),(($G106*0.9)-AH106)/($G106*0.9)))&gt;1%,IFERROR(IF(AG106&gt;1,(AE106-AH106)/AE106,""),(($G106*0.9)-AH106)/($G106*0.9)),""),"")</f>
        <v/>
      </c>
    </row>
  </sheetData>
  <mergeCells count="6">
    <mergeCell ref="AE3:AI3"/>
    <mergeCell ref="F2:G2"/>
    <mergeCell ref="M3:P3"/>
    <mergeCell ref="Q3:T3"/>
    <mergeCell ref="U3:Y3"/>
    <mergeCell ref="Z3:AD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2:AI25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Q8" sqref="Q8:R25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60" customWidth="1"/>
    <col min="13" max="15" width="9.42578125" style="25" customWidth="1"/>
    <col min="16" max="16" width="9.42578125" style="26" customWidth="1"/>
    <col min="17" max="17" width="9.5703125" style="25" customWidth="1"/>
    <col min="18" max="19" width="9.42578125" style="25" customWidth="1"/>
    <col min="20" max="20" width="9.42578125" style="26" customWidth="1"/>
    <col min="21" max="24" width="9.42578125" style="25" customWidth="1"/>
    <col min="25" max="25" width="9.42578125" style="26" customWidth="1"/>
    <col min="26" max="29" width="9.42578125" style="25" customWidth="1"/>
    <col min="30" max="30" width="9.42578125" style="26" customWidth="1"/>
    <col min="31" max="34" width="9.42578125" style="25" customWidth="1"/>
    <col min="35" max="35" width="9.42578125" style="26" customWidth="1"/>
    <col min="36" max="16384" width="9.140625" style="27"/>
  </cols>
  <sheetData>
    <row r="2" spans="1:35">
      <c r="F2" s="362">
        <v>44778</v>
      </c>
      <c r="G2" s="362"/>
      <c r="H2" s="335"/>
    </row>
    <row r="3" spans="1:35" ht="12" thickBot="1">
      <c r="M3" s="361" t="s">
        <v>366</v>
      </c>
      <c r="N3" s="361"/>
      <c r="O3" s="361"/>
      <c r="P3" s="361"/>
      <c r="Q3" s="361" t="s">
        <v>366</v>
      </c>
      <c r="R3" s="361"/>
      <c r="S3" s="361"/>
      <c r="T3" s="361"/>
      <c r="U3" s="360" t="s">
        <v>538</v>
      </c>
      <c r="V3" s="360"/>
      <c r="W3" s="360"/>
      <c r="X3" s="360"/>
      <c r="Y3" s="360"/>
      <c r="Z3" s="360" t="s">
        <v>538</v>
      </c>
      <c r="AA3" s="360"/>
      <c r="AB3" s="360"/>
      <c r="AC3" s="360"/>
      <c r="AD3" s="360"/>
      <c r="AE3" s="360" t="s">
        <v>538</v>
      </c>
      <c r="AF3" s="360"/>
      <c r="AG3" s="360"/>
      <c r="AH3" s="360"/>
      <c r="AI3" s="360"/>
    </row>
    <row r="4" spans="1:35" s="49" customFormat="1" ht="13.5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61"/>
      <c r="M4" s="76" t="s">
        <v>539</v>
      </c>
      <c r="N4" s="76"/>
      <c r="O4" s="58"/>
      <c r="P4" s="58"/>
      <c r="Q4" s="55" t="s">
        <v>602</v>
      </c>
      <c r="R4" s="52"/>
      <c r="S4" s="52"/>
      <c r="T4" s="53"/>
      <c r="U4" s="76" t="s">
        <v>606</v>
      </c>
      <c r="V4" s="76"/>
      <c r="W4" s="76"/>
      <c r="X4" s="58"/>
      <c r="Y4" s="58"/>
      <c r="Z4" s="55" t="s">
        <v>603</v>
      </c>
      <c r="AA4" s="52"/>
      <c r="AB4" s="53"/>
      <c r="AC4" s="53"/>
      <c r="AD4" s="53"/>
      <c r="AE4" s="76" t="s">
        <v>607</v>
      </c>
      <c r="AF4" s="76"/>
      <c r="AG4" s="76"/>
      <c r="AH4" s="58"/>
      <c r="AI4" s="58"/>
    </row>
    <row r="5" spans="1:35" s="28" customFormat="1" ht="12.75" thickBot="1">
      <c r="A5" s="21"/>
      <c r="B5" s="31"/>
      <c r="C5" s="21"/>
      <c r="D5" s="40"/>
      <c r="E5" s="206"/>
      <c r="F5" s="3"/>
      <c r="G5" s="3"/>
      <c r="H5" s="3"/>
      <c r="I5" s="3"/>
      <c r="J5" s="3"/>
      <c r="K5" s="3"/>
      <c r="L5" s="161"/>
      <c r="M5" s="77" t="s">
        <v>54</v>
      </c>
      <c r="N5" s="57">
        <v>44763</v>
      </c>
      <c r="O5" s="57"/>
      <c r="P5" s="57"/>
      <c r="Q5" s="56" t="s">
        <v>54</v>
      </c>
      <c r="R5" s="51">
        <v>44784</v>
      </c>
      <c r="S5" s="51"/>
      <c r="T5" s="54"/>
      <c r="U5" s="77" t="s">
        <v>54</v>
      </c>
      <c r="V5" s="57">
        <v>44791</v>
      </c>
      <c r="W5" s="57"/>
      <c r="X5" s="57"/>
      <c r="Y5" s="57"/>
      <c r="Z5" s="56" t="s">
        <v>54</v>
      </c>
      <c r="AA5" s="51">
        <v>44798</v>
      </c>
      <c r="AB5" s="53"/>
      <c r="AC5" s="53"/>
      <c r="AD5" s="53"/>
      <c r="AE5" s="77" t="s">
        <v>54</v>
      </c>
      <c r="AF5" s="57">
        <v>44833</v>
      </c>
      <c r="AG5" s="57"/>
      <c r="AH5" s="57"/>
      <c r="AI5" s="57"/>
    </row>
    <row r="6" spans="1:35" s="30" customFormat="1" ht="15.75" thickBot="1">
      <c r="A6" s="120"/>
      <c r="B6" s="120"/>
      <c r="C6" s="120"/>
      <c r="D6" s="121"/>
      <c r="E6" s="122"/>
      <c r="F6" s="13"/>
      <c r="G6" s="13"/>
      <c r="H6" s="13"/>
      <c r="I6" s="13"/>
      <c r="J6" s="13"/>
      <c r="K6" s="13"/>
      <c r="L6" s="162"/>
      <c r="M6" s="232" t="s">
        <v>55</v>
      </c>
      <c r="N6" s="233">
        <v>44783</v>
      </c>
      <c r="O6" s="233"/>
      <c r="P6" s="233"/>
      <c r="Q6" s="241" t="s">
        <v>55</v>
      </c>
      <c r="R6" s="242">
        <v>44797</v>
      </c>
      <c r="S6" s="242"/>
      <c r="T6" s="243"/>
      <c r="U6" s="232" t="s">
        <v>55</v>
      </c>
      <c r="V6" s="233">
        <v>44797</v>
      </c>
      <c r="W6" s="233"/>
      <c r="X6" s="233"/>
      <c r="Y6" s="233"/>
      <c r="Z6" s="241" t="s">
        <v>55</v>
      </c>
      <c r="AA6" s="242">
        <v>44818</v>
      </c>
      <c r="AB6" s="53"/>
      <c r="AC6" s="53"/>
      <c r="AD6" s="53"/>
      <c r="AE6" s="232" t="s">
        <v>55</v>
      </c>
      <c r="AF6" s="233">
        <v>44853</v>
      </c>
      <c r="AG6" s="233"/>
      <c r="AH6" s="233"/>
      <c r="AI6" s="233"/>
    </row>
    <row r="7" spans="1:35" s="23" customFormat="1" ht="24.75" customHeight="1" thickBot="1">
      <c r="A7" s="75" t="s">
        <v>0</v>
      </c>
      <c r="B7" s="75" t="s">
        <v>74</v>
      </c>
      <c r="C7" s="75" t="s">
        <v>1</v>
      </c>
      <c r="D7" s="75" t="s">
        <v>91</v>
      </c>
      <c r="E7" s="75" t="s">
        <v>2</v>
      </c>
      <c r="F7" s="75" t="s">
        <v>3</v>
      </c>
      <c r="G7" s="75" t="s">
        <v>4</v>
      </c>
      <c r="H7" s="75" t="s">
        <v>362</v>
      </c>
      <c r="I7" s="75" t="s">
        <v>44</v>
      </c>
      <c r="J7" s="75" t="s">
        <v>604</v>
      </c>
      <c r="K7" s="75" t="s">
        <v>168</v>
      </c>
      <c r="L7" s="163" t="s">
        <v>364</v>
      </c>
      <c r="M7" s="234" t="s">
        <v>434</v>
      </c>
      <c r="N7" s="235" t="s">
        <v>53</v>
      </c>
      <c r="O7" s="235" t="s">
        <v>61</v>
      </c>
      <c r="P7" s="236" t="s">
        <v>363</v>
      </c>
      <c r="Q7" s="234" t="s">
        <v>434</v>
      </c>
      <c r="R7" s="235" t="s">
        <v>53</v>
      </c>
      <c r="S7" s="235" t="s">
        <v>61</v>
      </c>
      <c r="T7" s="236" t="s">
        <v>363</v>
      </c>
      <c r="U7" s="234" t="s">
        <v>434</v>
      </c>
      <c r="V7" s="270" t="s">
        <v>365</v>
      </c>
      <c r="W7" s="235" t="s">
        <v>53</v>
      </c>
      <c r="X7" s="235" t="s">
        <v>61</v>
      </c>
      <c r="Y7" s="236" t="s">
        <v>363</v>
      </c>
      <c r="Z7" s="234" t="s">
        <v>434</v>
      </c>
      <c r="AA7" s="270" t="s">
        <v>365</v>
      </c>
      <c r="AB7" s="235" t="s">
        <v>53</v>
      </c>
      <c r="AC7" s="235" t="s">
        <v>61</v>
      </c>
      <c r="AD7" s="236" t="s">
        <v>363</v>
      </c>
      <c r="AE7" s="234" t="s">
        <v>434</v>
      </c>
      <c r="AF7" s="270" t="s">
        <v>365</v>
      </c>
      <c r="AG7" s="235" t="s">
        <v>53</v>
      </c>
      <c r="AH7" s="235" t="s">
        <v>61</v>
      </c>
      <c r="AI7" s="236" t="s">
        <v>363</v>
      </c>
    </row>
    <row r="8" spans="1:35" s="5" customFormat="1" ht="12.75" customHeight="1">
      <c r="A8" s="210" t="s">
        <v>373</v>
      </c>
      <c r="B8" s="303" t="s">
        <v>75</v>
      </c>
      <c r="C8" s="330"/>
      <c r="D8" s="304">
        <v>0.71</v>
      </c>
      <c r="E8" s="305" t="s">
        <v>374</v>
      </c>
      <c r="F8" s="153">
        <v>1044</v>
      </c>
      <c r="G8" s="119">
        <v>949</v>
      </c>
      <c r="H8" s="127">
        <v>0</v>
      </c>
      <c r="I8" s="114">
        <v>749</v>
      </c>
      <c r="J8" s="127">
        <v>0</v>
      </c>
      <c r="K8" s="127">
        <f t="shared" ref="K8:K25" si="0">IFERROR(I8-J8,I8)</f>
        <v>749</v>
      </c>
      <c r="L8" s="167">
        <f t="shared" ref="L8:L25" si="1">IFERROR((G8-K8)/G8, " ")</f>
        <v>0.21074815595363541</v>
      </c>
      <c r="M8" s="131">
        <v>949</v>
      </c>
      <c r="N8" s="132">
        <v>0</v>
      </c>
      <c r="O8" s="133">
        <f t="shared" ref="O8:O25" si="2">K8-N8</f>
        <v>749</v>
      </c>
      <c r="P8" s="134">
        <f t="shared" ref="P8:P25" si="3">(M8-O8)/M8</f>
        <v>0.21074815595363541</v>
      </c>
      <c r="Q8" s="128">
        <v>949</v>
      </c>
      <c r="R8" s="129">
        <v>0</v>
      </c>
      <c r="S8" s="130">
        <f t="shared" ref="S8:S25" si="4">K8-R8</f>
        <v>749</v>
      </c>
      <c r="T8" s="204">
        <f t="shared" ref="T8:T25" si="5">(Q8-S8)/Q8</f>
        <v>0.21074815595363541</v>
      </c>
      <c r="U8" s="131">
        <v>949</v>
      </c>
      <c r="V8" s="271">
        <f t="shared" ref="V8:V25" si="6">U8-(U8*10%)</f>
        <v>854.1</v>
      </c>
      <c r="W8" s="132">
        <v>0</v>
      </c>
      <c r="X8" s="133">
        <f t="shared" ref="X8:X25" si="7">K8-W8</f>
        <v>749</v>
      </c>
      <c r="Y8" s="134">
        <f t="shared" ref="Y8:Y25" si="8">(V8-X8)/V8</f>
        <v>0.12305350661515048</v>
      </c>
      <c r="Z8" s="128">
        <v>949</v>
      </c>
      <c r="AA8" s="253">
        <f t="shared" ref="AA8:AA25" si="9">Z8-(Z8*10%)</f>
        <v>854.1</v>
      </c>
      <c r="AB8" s="129">
        <v>0</v>
      </c>
      <c r="AC8" s="130">
        <f t="shared" ref="AC8:AC25" si="10">K8-AB8</f>
        <v>749</v>
      </c>
      <c r="AD8" s="204">
        <f t="shared" ref="AD8:AD25" si="11">(AA8-AC8)/AA8</f>
        <v>0.12305350661515048</v>
      </c>
      <c r="AE8" s="131">
        <v>949</v>
      </c>
      <c r="AF8" s="271">
        <f t="shared" ref="AF8:AF25" si="12">AE8-(AE8*10%)</f>
        <v>854.1</v>
      </c>
      <c r="AG8" s="132">
        <v>0</v>
      </c>
      <c r="AH8" s="133">
        <f>K8-AG8</f>
        <v>749</v>
      </c>
      <c r="AI8" s="134">
        <f>(AF8-AH8)/AF8</f>
        <v>0.12305350661515048</v>
      </c>
    </row>
    <row r="9" spans="1:35" s="5" customFormat="1" ht="12.75" customHeight="1">
      <c r="A9" s="207" t="s">
        <v>367</v>
      </c>
      <c r="B9" s="295" t="s">
        <v>75</v>
      </c>
      <c r="C9" s="292"/>
      <c r="D9" s="298">
        <v>0.71</v>
      </c>
      <c r="E9" s="297" t="s">
        <v>368</v>
      </c>
      <c r="F9" s="156">
        <v>879</v>
      </c>
      <c r="G9" s="118">
        <v>799</v>
      </c>
      <c r="H9" s="119">
        <v>699</v>
      </c>
      <c r="I9" s="112">
        <v>601</v>
      </c>
      <c r="J9" s="119">
        <v>0</v>
      </c>
      <c r="K9" s="119">
        <f t="shared" si="0"/>
        <v>601</v>
      </c>
      <c r="L9" s="166">
        <f t="shared" si="1"/>
        <v>0.24780976220275344</v>
      </c>
      <c r="M9" s="182">
        <v>649</v>
      </c>
      <c r="N9" s="177">
        <v>42</v>
      </c>
      <c r="O9" s="91">
        <f t="shared" si="2"/>
        <v>559</v>
      </c>
      <c r="P9" s="19">
        <f t="shared" si="3"/>
        <v>0.13867488443759629</v>
      </c>
      <c r="Q9" s="182">
        <v>649</v>
      </c>
      <c r="R9" s="177">
        <v>42</v>
      </c>
      <c r="S9" s="90">
        <f t="shared" si="4"/>
        <v>559</v>
      </c>
      <c r="T9" s="14">
        <f t="shared" si="5"/>
        <v>0.13867488443759629</v>
      </c>
      <c r="U9" s="182">
        <v>666</v>
      </c>
      <c r="V9" s="274">
        <f t="shared" si="6"/>
        <v>599.4</v>
      </c>
      <c r="W9" s="177">
        <v>67</v>
      </c>
      <c r="X9" s="91">
        <f t="shared" si="7"/>
        <v>534</v>
      </c>
      <c r="Y9" s="19">
        <f t="shared" si="8"/>
        <v>0.10910910910910908</v>
      </c>
      <c r="Z9" s="182">
        <v>666</v>
      </c>
      <c r="AA9" s="274">
        <f t="shared" si="9"/>
        <v>599.4</v>
      </c>
      <c r="AB9" s="177">
        <v>67</v>
      </c>
      <c r="AC9" s="90">
        <f t="shared" si="10"/>
        <v>534</v>
      </c>
      <c r="AD9" s="14">
        <f t="shared" si="11"/>
        <v>0.10910910910910908</v>
      </c>
      <c r="AE9" s="182">
        <v>666</v>
      </c>
      <c r="AF9" s="274">
        <f t="shared" si="12"/>
        <v>599.4</v>
      </c>
      <c r="AG9" s="177">
        <v>67</v>
      </c>
      <c r="AH9" s="91">
        <f t="shared" ref="AH9:AH25" si="13">K9-AG9</f>
        <v>534</v>
      </c>
      <c r="AI9" s="19">
        <f t="shared" ref="AI9:AI25" si="14">(AF9-AH9)/AF9</f>
        <v>0.10910910910910908</v>
      </c>
    </row>
    <row r="10" spans="1:35" s="5" customFormat="1" ht="12.75" customHeight="1">
      <c r="A10" s="209" t="s">
        <v>370</v>
      </c>
      <c r="B10" s="137" t="s">
        <v>75</v>
      </c>
      <c r="C10" s="292"/>
      <c r="D10" s="139">
        <v>0.71</v>
      </c>
      <c r="E10" s="140" t="s">
        <v>375</v>
      </c>
      <c r="F10" s="154">
        <v>879</v>
      </c>
      <c r="G10" s="119">
        <v>799</v>
      </c>
      <c r="H10" s="118">
        <v>699</v>
      </c>
      <c r="I10" s="110">
        <v>588</v>
      </c>
      <c r="J10" s="118">
        <v>0</v>
      </c>
      <c r="K10" s="118">
        <f t="shared" si="0"/>
        <v>588</v>
      </c>
      <c r="L10" s="164">
        <f t="shared" si="1"/>
        <v>0.26408010012515643</v>
      </c>
      <c r="M10" s="181">
        <v>699</v>
      </c>
      <c r="N10" s="63">
        <v>0</v>
      </c>
      <c r="O10" s="64">
        <f t="shared" si="2"/>
        <v>588</v>
      </c>
      <c r="P10" s="17">
        <f t="shared" si="3"/>
        <v>0.15879828326180256</v>
      </c>
      <c r="Q10" s="181">
        <v>699</v>
      </c>
      <c r="R10" s="60">
        <v>0</v>
      </c>
      <c r="S10" s="61">
        <f t="shared" si="4"/>
        <v>588</v>
      </c>
      <c r="T10" s="15">
        <f t="shared" si="5"/>
        <v>0.15879828326180256</v>
      </c>
      <c r="U10" s="181">
        <v>721</v>
      </c>
      <c r="V10" s="269">
        <f t="shared" si="6"/>
        <v>648.9</v>
      </c>
      <c r="W10" s="178">
        <v>23</v>
      </c>
      <c r="X10" s="64">
        <f t="shared" si="7"/>
        <v>565</v>
      </c>
      <c r="Y10" s="17">
        <f t="shared" si="8"/>
        <v>0.12929573123747878</v>
      </c>
      <c r="Z10" s="181">
        <v>721</v>
      </c>
      <c r="AA10" s="269">
        <f t="shared" si="9"/>
        <v>648.9</v>
      </c>
      <c r="AB10" s="178">
        <v>23</v>
      </c>
      <c r="AC10" s="61">
        <f t="shared" si="10"/>
        <v>565</v>
      </c>
      <c r="AD10" s="15">
        <f t="shared" si="11"/>
        <v>0.12929573123747878</v>
      </c>
      <c r="AE10" s="181">
        <v>721</v>
      </c>
      <c r="AF10" s="269">
        <f t="shared" si="12"/>
        <v>648.9</v>
      </c>
      <c r="AG10" s="178">
        <v>23</v>
      </c>
      <c r="AH10" s="64">
        <f t="shared" si="13"/>
        <v>565</v>
      </c>
      <c r="AI10" s="17">
        <f t="shared" si="14"/>
        <v>0.12929573123747878</v>
      </c>
    </row>
    <row r="11" spans="1:35" s="5" customFormat="1" ht="12.75" customHeight="1">
      <c r="A11" s="209" t="s">
        <v>371</v>
      </c>
      <c r="B11" s="137" t="s">
        <v>75</v>
      </c>
      <c r="C11" s="292"/>
      <c r="D11" s="139">
        <v>0.71</v>
      </c>
      <c r="E11" s="140" t="s">
        <v>376</v>
      </c>
      <c r="F11" s="154">
        <v>1044</v>
      </c>
      <c r="G11" s="118">
        <v>949</v>
      </c>
      <c r="H11" s="118">
        <v>849</v>
      </c>
      <c r="I11" s="110">
        <v>713</v>
      </c>
      <c r="J11" s="118">
        <v>9</v>
      </c>
      <c r="K11" s="118">
        <f t="shared" si="0"/>
        <v>704</v>
      </c>
      <c r="L11" s="164">
        <f t="shared" si="1"/>
        <v>0.25816649104320338</v>
      </c>
      <c r="M11" s="181">
        <v>849</v>
      </c>
      <c r="N11" s="63">
        <v>0</v>
      </c>
      <c r="O11" s="64">
        <f t="shared" si="2"/>
        <v>704</v>
      </c>
      <c r="P11" s="17">
        <f t="shared" si="3"/>
        <v>0.17078916372202591</v>
      </c>
      <c r="Q11" s="181">
        <v>849</v>
      </c>
      <c r="R11" s="60">
        <v>0</v>
      </c>
      <c r="S11" s="61">
        <f t="shared" si="4"/>
        <v>704</v>
      </c>
      <c r="T11" s="15">
        <f t="shared" si="5"/>
        <v>0.17078916372202591</v>
      </c>
      <c r="U11" s="181">
        <v>832</v>
      </c>
      <c r="V11" s="269">
        <f t="shared" si="6"/>
        <v>748.8</v>
      </c>
      <c r="W11" s="178">
        <v>62</v>
      </c>
      <c r="X11" s="64">
        <f t="shared" si="7"/>
        <v>642</v>
      </c>
      <c r="Y11" s="17">
        <f t="shared" si="8"/>
        <v>0.14262820512820507</v>
      </c>
      <c r="Z11" s="181">
        <v>832</v>
      </c>
      <c r="AA11" s="269">
        <f t="shared" si="9"/>
        <v>748.8</v>
      </c>
      <c r="AB11" s="178">
        <v>62</v>
      </c>
      <c r="AC11" s="61">
        <f t="shared" si="10"/>
        <v>642</v>
      </c>
      <c r="AD11" s="15">
        <f t="shared" si="11"/>
        <v>0.14262820512820507</v>
      </c>
      <c r="AE11" s="181">
        <v>832</v>
      </c>
      <c r="AF11" s="269">
        <f t="shared" si="12"/>
        <v>748.8</v>
      </c>
      <c r="AG11" s="178">
        <v>62</v>
      </c>
      <c r="AH11" s="64">
        <f t="shared" si="13"/>
        <v>642</v>
      </c>
      <c r="AI11" s="17">
        <f t="shared" si="14"/>
        <v>0.14262820512820507</v>
      </c>
    </row>
    <row r="12" spans="1:35" s="5" customFormat="1" ht="12.75" customHeight="1">
      <c r="A12" s="209" t="s">
        <v>372</v>
      </c>
      <c r="B12" s="137" t="s">
        <v>75</v>
      </c>
      <c r="C12" s="292"/>
      <c r="D12" s="139">
        <v>0.71</v>
      </c>
      <c r="E12" s="140" t="s">
        <v>377</v>
      </c>
      <c r="F12" s="154">
        <v>989</v>
      </c>
      <c r="G12" s="118">
        <v>899</v>
      </c>
      <c r="H12" s="118">
        <v>799</v>
      </c>
      <c r="I12" s="110">
        <v>672</v>
      </c>
      <c r="J12" s="118">
        <v>9</v>
      </c>
      <c r="K12" s="118">
        <f t="shared" si="0"/>
        <v>663</v>
      </c>
      <c r="L12" s="164">
        <f t="shared" si="1"/>
        <v>0.26251390433815353</v>
      </c>
      <c r="M12" s="181">
        <v>799</v>
      </c>
      <c r="N12" s="63">
        <v>0</v>
      </c>
      <c r="O12" s="64">
        <f t="shared" si="2"/>
        <v>663</v>
      </c>
      <c r="P12" s="17">
        <f t="shared" si="3"/>
        <v>0.1702127659574468</v>
      </c>
      <c r="Q12" s="181">
        <v>799</v>
      </c>
      <c r="R12" s="60">
        <v>0</v>
      </c>
      <c r="S12" s="61">
        <f t="shared" si="4"/>
        <v>663</v>
      </c>
      <c r="T12" s="15">
        <f t="shared" si="5"/>
        <v>0.1702127659574468</v>
      </c>
      <c r="U12" s="181">
        <v>777</v>
      </c>
      <c r="V12" s="269">
        <f t="shared" si="6"/>
        <v>699.3</v>
      </c>
      <c r="W12" s="178">
        <v>64</v>
      </c>
      <c r="X12" s="64">
        <f t="shared" si="7"/>
        <v>599</v>
      </c>
      <c r="Y12" s="17">
        <f t="shared" si="8"/>
        <v>0.14342914342914337</v>
      </c>
      <c r="Z12" s="181">
        <v>777</v>
      </c>
      <c r="AA12" s="269">
        <f t="shared" si="9"/>
        <v>699.3</v>
      </c>
      <c r="AB12" s="178">
        <v>64</v>
      </c>
      <c r="AC12" s="61">
        <f t="shared" si="10"/>
        <v>599</v>
      </c>
      <c r="AD12" s="15">
        <f t="shared" si="11"/>
        <v>0.14342914342914337</v>
      </c>
      <c r="AE12" s="181">
        <v>777</v>
      </c>
      <c r="AF12" s="269">
        <f t="shared" si="12"/>
        <v>699.3</v>
      </c>
      <c r="AG12" s="178">
        <v>64</v>
      </c>
      <c r="AH12" s="64">
        <f t="shared" si="13"/>
        <v>599</v>
      </c>
      <c r="AI12" s="17">
        <f t="shared" si="14"/>
        <v>0.14342914342914337</v>
      </c>
    </row>
    <row r="13" spans="1:35" s="5" customFormat="1" ht="12.75" customHeight="1" thickBot="1">
      <c r="A13" s="208" t="s">
        <v>369</v>
      </c>
      <c r="B13" s="141" t="s">
        <v>75</v>
      </c>
      <c r="C13" s="145"/>
      <c r="D13" s="142">
        <v>0.71</v>
      </c>
      <c r="E13" s="143" t="s">
        <v>375</v>
      </c>
      <c r="F13" s="155">
        <v>879</v>
      </c>
      <c r="G13" s="65">
        <v>799</v>
      </c>
      <c r="H13" s="65">
        <v>699</v>
      </c>
      <c r="I13" s="111">
        <v>588</v>
      </c>
      <c r="J13" s="65">
        <v>0</v>
      </c>
      <c r="K13" s="65">
        <f t="shared" si="0"/>
        <v>588</v>
      </c>
      <c r="L13" s="165">
        <f t="shared" si="1"/>
        <v>0.26408010012515643</v>
      </c>
      <c r="M13" s="180">
        <v>699</v>
      </c>
      <c r="N13" s="70">
        <v>0</v>
      </c>
      <c r="O13" s="71">
        <f t="shared" si="2"/>
        <v>588</v>
      </c>
      <c r="P13" s="18">
        <f t="shared" si="3"/>
        <v>0.15879828326180256</v>
      </c>
      <c r="Q13" s="180">
        <v>699</v>
      </c>
      <c r="R13" s="67">
        <v>0</v>
      </c>
      <c r="S13" s="68">
        <f t="shared" si="4"/>
        <v>588</v>
      </c>
      <c r="T13" s="16">
        <f t="shared" si="5"/>
        <v>0.15879828326180256</v>
      </c>
      <c r="U13" s="180">
        <v>721</v>
      </c>
      <c r="V13" s="272">
        <f t="shared" si="6"/>
        <v>648.9</v>
      </c>
      <c r="W13" s="176">
        <v>23</v>
      </c>
      <c r="X13" s="71">
        <f t="shared" si="7"/>
        <v>565</v>
      </c>
      <c r="Y13" s="18">
        <f t="shared" si="8"/>
        <v>0.12929573123747878</v>
      </c>
      <c r="Z13" s="180">
        <v>721</v>
      </c>
      <c r="AA13" s="272">
        <f t="shared" si="9"/>
        <v>648.9</v>
      </c>
      <c r="AB13" s="176">
        <v>23</v>
      </c>
      <c r="AC13" s="68">
        <f t="shared" si="10"/>
        <v>565</v>
      </c>
      <c r="AD13" s="16">
        <f t="shared" si="11"/>
        <v>0.12929573123747878</v>
      </c>
      <c r="AE13" s="180">
        <v>721</v>
      </c>
      <c r="AF13" s="272">
        <f t="shared" si="12"/>
        <v>648.9</v>
      </c>
      <c r="AG13" s="176">
        <v>23</v>
      </c>
      <c r="AH13" s="71">
        <f t="shared" si="13"/>
        <v>565</v>
      </c>
      <c r="AI13" s="18">
        <f t="shared" si="14"/>
        <v>0.12929573123747878</v>
      </c>
    </row>
    <row r="14" spans="1:35" s="5" customFormat="1" ht="12.75" customHeight="1">
      <c r="A14" s="216" t="s">
        <v>465</v>
      </c>
      <c r="B14" s="311" t="s">
        <v>75</v>
      </c>
      <c r="C14" s="312"/>
      <c r="D14" s="313">
        <v>0.71</v>
      </c>
      <c r="E14" s="314" t="s">
        <v>467</v>
      </c>
      <c r="F14" s="218">
        <v>1154</v>
      </c>
      <c r="G14" s="118">
        <v>1049</v>
      </c>
      <c r="H14" s="223">
        <v>949</v>
      </c>
      <c r="I14" s="217">
        <v>767</v>
      </c>
      <c r="J14" s="223">
        <v>0</v>
      </c>
      <c r="K14" s="218">
        <f t="shared" si="0"/>
        <v>767</v>
      </c>
      <c r="L14" s="168">
        <f t="shared" si="1"/>
        <v>0.26882745471877978</v>
      </c>
      <c r="M14" s="229">
        <v>949</v>
      </c>
      <c r="N14" s="221">
        <v>0</v>
      </c>
      <c r="O14" s="147">
        <f t="shared" si="2"/>
        <v>767</v>
      </c>
      <c r="P14" s="249">
        <f t="shared" si="3"/>
        <v>0.19178082191780821</v>
      </c>
      <c r="Q14" s="229">
        <v>949</v>
      </c>
      <c r="R14" s="219">
        <v>0</v>
      </c>
      <c r="S14" s="146">
        <f t="shared" si="4"/>
        <v>767</v>
      </c>
      <c r="T14" s="244">
        <f t="shared" si="5"/>
        <v>0.19178082191780821</v>
      </c>
      <c r="U14" s="229">
        <v>943</v>
      </c>
      <c r="V14" s="278">
        <f t="shared" si="6"/>
        <v>848.7</v>
      </c>
      <c r="W14" s="261">
        <v>60</v>
      </c>
      <c r="X14" s="147">
        <f t="shared" si="7"/>
        <v>707</v>
      </c>
      <c r="Y14" s="249">
        <f t="shared" si="8"/>
        <v>0.16696123482973965</v>
      </c>
      <c r="Z14" s="229">
        <v>943</v>
      </c>
      <c r="AA14" s="278">
        <f t="shared" si="9"/>
        <v>848.7</v>
      </c>
      <c r="AB14" s="261">
        <v>60</v>
      </c>
      <c r="AC14" s="146">
        <f t="shared" si="10"/>
        <v>707</v>
      </c>
      <c r="AD14" s="244">
        <f t="shared" si="11"/>
        <v>0.16696123482973965</v>
      </c>
      <c r="AE14" s="229">
        <v>943</v>
      </c>
      <c r="AF14" s="278">
        <f t="shared" si="12"/>
        <v>848.7</v>
      </c>
      <c r="AG14" s="261">
        <v>60</v>
      </c>
      <c r="AH14" s="147">
        <f t="shared" si="13"/>
        <v>707</v>
      </c>
      <c r="AI14" s="249">
        <f t="shared" si="14"/>
        <v>0.16696123482973965</v>
      </c>
    </row>
    <row r="15" spans="1:35" s="5" customFormat="1" ht="12.75" customHeight="1" thickBot="1">
      <c r="A15" s="208" t="s">
        <v>466</v>
      </c>
      <c r="B15" s="141" t="s">
        <v>75</v>
      </c>
      <c r="C15" s="145"/>
      <c r="D15" s="142">
        <v>0.71</v>
      </c>
      <c r="E15" s="143" t="s">
        <v>468</v>
      </c>
      <c r="F15" s="155">
        <v>1099</v>
      </c>
      <c r="G15" s="65">
        <v>999</v>
      </c>
      <c r="H15" s="65">
        <v>899</v>
      </c>
      <c r="I15" s="111">
        <v>746</v>
      </c>
      <c r="J15" s="65">
        <v>0</v>
      </c>
      <c r="K15" s="155">
        <f t="shared" si="0"/>
        <v>746</v>
      </c>
      <c r="L15" s="165">
        <f t="shared" si="1"/>
        <v>0.25325325325325326</v>
      </c>
      <c r="M15" s="180">
        <v>899</v>
      </c>
      <c r="N15" s="70">
        <v>0</v>
      </c>
      <c r="O15" s="71">
        <f t="shared" si="2"/>
        <v>746</v>
      </c>
      <c r="P15" s="18">
        <f t="shared" si="3"/>
        <v>0.17018909899888765</v>
      </c>
      <c r="Q15" s="180">
        <v>899</v>
      </c>
      <c r="R15" s="67">
        <v>0</v>
      </c>
      <c r="S15" s="68">
        <f t="shared" si="4"/>
        <v>746</v>
      </c>
      <c r="T15" s="16">
        <f t="shared" si="5"/>
        <v>0.17018909899888765</v>
      </c>
      <c r="U15" s="180">
        <v>888</v>
      </c>
      <c r="V15" s="272">
        <f t="shared" si="6"/>
        <v>799.2</v>
      </c>
      <c r="W15" s="176">
        <v>61</v>
      </c>
      <c r="X15" s="71">
        <f t="shared" si="7"/>
        <v>685</v>
      </c>
      <c r="Y15" s="18">
        <f t="shared" si="8"/>
        <v>0.14289289289289295</v>
      </c>
      <c r="Z15" s="180">
        <v>888</v>
      </c>
      <c r="AA15" s="272">
        <f t="shared" si="9"/>
        <v>799.2</v>
      </c>
      <c r="AB15" s="176">
        <v>61</v>
      </c>
      <c r="AC15" s="68">
        <f t="shared" si="10"/>
        <v>685</v>
      </c>
      <c r="AD15" s="16">
        <f t="shared" si="11"/>
        <v>0.14289289289289295</v>
      </c>
      <c r="AE15" s="180">
        <v>888</v>
      </c>
      <c r="AF15" s="272">
        <f t="shared" si="12"/>
        <v>799.2</v>
      </c>
      <c r="AG15" s="176">
        <v>61</v>
      </c>
      <c r="AH15" s="71">
        <f t="shared" si="13"/>
        <v>685</v>
      </c>
      <c r="AI15" s="18">
        <f t="shared" si="14"/>
        <v>0.14289289289289295</v>
      </c>
    </row>
    <row r="16" spans="1:35" s="5" customFormat="1" ht="12.75" customHeight="1">
      <c r="A16" s="207" t="s">
        <v>301</v>
      </c>
      <c r="B16" s="295" t="s">
        <v>75</v>
      </c>
      <c r="C16" s="296"/>
      <c r="D16" s="298">
        <v>0.71</v>
      </c>
      <c r="E16" s="297" t="s">
        <v>240</v>
      </c>
      <c r="F16" s="156">
        <v>1264</v>
      </c>
      <c r="G16" s="223">
        <v>1149</v>
      </c>
      <c r="H16" s="119">
        <v>999</v>
      </c>
      <c r="I16" s="112">
        <v>810</v>
      </c>
      <c r="J16" s="118">
        <v>0</v>
      </c>
      <c r="K16" s="156">
        <f t="shared" si="0"/>
        <v>810</v>
      </c>
      <c r="L16" s="166">
        <f t="shared" si="1"/>
        <v>0.29503916449086159</v>
      </c>
      <c r="M16" s="182">
        <v>999</v>
      </c>
      <c r="N16" s="89">
        <v>0</v>
      </c>
      <c r="O16" s="91">
        <f t="shared" si="2"/>
        <v>810</v>
      </c>
      <c r="P16" s="19">
        <f t="shared" si="3"/>
        <v>0.1891891891891892</v>
      </c>
      <c r="Q16" s="182">
        <v>999</v>
      </c>
      <c r="R16" s="87">
        <v>0</v>
      </c>
      <c r="S16" s="90">
        <f t="shared" si="4"/>
        <v>810</v>
      </c>
      <c r="T16" s="14">
        <f t="shared" si="5"/>
        <v>0.1891891891891892</v>
      </c>
      <c r="U16" s="182">
        <v>1054</v>
      </c>
      <c r="V16" s="274">
        <f t="shared" si="6"/>
        <v>948.6</v>
      </c>
      <c r="W16" s="177">
        <v>17</v>
      </c>
      <c r="X16" s="91">
        <f t="shared" si="7"/>
        <v>793</v>
      </c>
      <c r="Y16" s="19">
        <f t="shared" si="8"/>
        <v>0.16403120387940123</v>
      </c>
      <c r="Z16" s="182">
        <v>1054</v>
      </c>
      <c r="AA16" s="274">
        <f t="shared" si="9"/>
        <v>948.6</v>
      </c>
      <c r="AB16" s="177">
        <v>17</v>
      </c>
      <c r="AC16" s="90">
        <f t="shared" si="10"/>
        <v>793</v>
      </c>
      <c r="AD16" s="14">
        <f t="shared" si="11"/>
        <v>0.16403120387940123</v>
      </c>
      <c r="AE16" s="182">
        <v>1054</v>
      </c>
      <c r="AF16" s="274">
        <f t="shared" si="12"/>
        <v>948.6</v>
      </c>
      <c r="AG16" s="177">
        <v>17</v>
      </c>
      <c r="AH16" s="91">
        <f t="shared" si="13"/>
        <v>793</v>
      </c>
      <c r="AI16" s="19">
        <f t="shared" si="14"/>
        <v>0.16403120387940123</v>
      </c>
    </row>
    <row r="17" spans="1:35" s="5" customFormat="1" ht="12.75" customHeight="1">
      <c r="A17" s="209" t="s">
        <v>300</v>
      </c>
      <c r="B17" s="137" t="s">
        <v>75</v>
      </c>
      <c r="C17" s="307"/>
      <c r="D17" s="139">
        <v>0.71</v>
      </c>
      <c r="E17" s="140" t="s">
        <v>240</v>
      </c>
      <c r="F17" s="154">
        <v>1209</v>
      </c>
      <c r="G17" s="118">
        <v>1099</v>
      </c>
      <c r="H17" s="118">
        <v>949</v>
      </c>
      <c r="I17" s="110">
        <v>770</v>
      </c>
      <c r="J17" s="118">
        <v>0</v>
      </c>
      <c r="K17" s="154">
        <f t="shared" si="0"/>
        <v>770</v>
      </c>
      <c r="L17" s="164">
        <f t="shared" si="1"/>
        <v>0.29936305732484075</v>
      </c>
      <c r="M17" s="181">
        <v>949</v>
      </c>
      <c r="N17" s="63">
        <v>0</v>
      </c>
      <c r="O17" s="64">
        <f t="shared" si="2"/>
        <v>770</v>
      </c>
      <c r="P17" s="17">
        <f t="shared" si="3"/>
        <v>0.18861959957850369</v>
      </c>
      <c r="Q17" s="181">
        <v>949</v>
      </c>
      <c r="R17" s="60">
        <v>0</v>
      </c>
      <c r="S17" s="61">
        <f t="shared" si="4"/>
        <v>770</v>
      </c>
      <c r="T17" s="15">
        <f t="shared" si="5"/>
        <v>0.18861959957850369</v>
      </c>
      <c r="U17" s="181">
        <v>999</v>
      </c>
      <c r="V17" s="269">
        <f t="shared" si="6"/>
        <v>899.1</v>
      </c>
      <c r="W17" s="178">
        <v>18</v>
      </c>
      <c r="X17" s="64">
        <f t="shared" si="7"/>
        <v>752</v>
      </c>
      <c r="Y17" s="17">
        <f t="shared" si="8"/>
        <v>0.16360805249694141</v>
      </c>
      <c r="Z17" s="181">
        <v>999</v>
      </c>
      <c r="AA17" s="269">
        <f t="shared" si="9"/>
        <v>899.1</v>
      </c>
      <c r="AB17" s="178">
        <v>18</v>
      </c>
      <c r="AC17" s="61">
        <f t="shared" si="10"/>
        <v>752</v>
      </c>
      <c r="AD17" s="15">
        <f t="shared" si="11"/>
        <v>0.16360805249694141</v>
      </c>
      <c r="AE17" s="181">
        <v>999</v>
      </c>
      <c r="AF17" s="269">
        <f t="shared" si="12"/>
        <v>899.1</v>
      </c>
      <c r="AG17" s="178">
        <v>18</v>
      </c>
      <c r="AH17" s="64">
        <f t="shared" si="13"/>
        <v>752</v>
      </c>
      <c r="AI17" s="17">
        <f t="shared" si="14"/>
        <v>0.16360805249694141</v>
      </c>
    </row>
    <row r="18" spans="1:35" s="5" customFormat="1" ht="12.75" customHeight="1">
      <c r="A18" s="209" t="s">
        <v>560</v>
      </c>
      <c r="B18" s="137" t="s">
        <v>75</v>
      </c>
      <c r="C18" s="292" t="s">
        <v>5</v>
      </c>
      <c r="D18" s="139">
        <v>0.71</v>
      </c>
      <c r="E18" s="140" t="s">
        <v>562</v>
      </c>
      <c r="F18" s="154">
        <v>1264</v>
      </c>
      <c r="G18" s="119">
        <v>1149</v>
      </c>
      <c r="H18" s="118">
        <v>999</v>
      </c>
      <c r="I18" s="110">
        <v>810</v>
      </c>
      <c r="J18" s="118">
        <v>0</v>
      </c>
      <c r="K18" s="154">
        <f t="shared" si="0"/>
        <v>810</v>
      </c>
      <c r="L18" s="164">
        <f t="shared" si="1"/>
        <v>0.29503916449086159</v>
      </c>
      <c r="M18" s="62">
        <v>1149</v>
      </c>
      <c r="N18" s="63">
        <v>0</v>
      </c>
      <c r="O18" s="64">
        <f t="shared" si="2"/>
        <v>810</v>
      </c>
      <c r="P18" s="17">
        <f t="shared" si="3"/>
        <v>0.29503916449086159</v>
      </c>
      <c r="Q18" s="59">
        <v>1149</v>
      </c>
      <c r="R18" s="60">
        <v>0</v>
      </c>
      <c r="S18" s="61">
        <f t="shared" si="4"/>
        <v>810</v>
      </c>
      <c r="T18" s="15">
        <f t="shared" si="5"/>
        <v>0.29503916449086159</v>
      </c>
      <c r="U18" s="62">
        <v>1149</v>
      </c>
      <c r="V18" s="275">
        <f t="shared" si="6"/>
        <v>1034.0999999999999</v>
      </c>
      <c r="W18" s="63">
        <v>0</v>
      </c>
      <c r="X18" s="64">
        <f t="shared" si="7"/>
        <v>810</v>
      </c>
      <c r="Y18" s="17">
        <f t="shared" si="8"/>
        <v>0.21671018276762397</v>
      </c>
      <c r="Z18" s="59">
        <v>1149</v>
      </c>
      <c r="AA18" s="256">
        <f t="shared" si="9"/>
        <v>1034.0999999999999</v>
      </c>
      <c r="AB18" s="60">
        <v>0</v>
      </c>
      <c r="AC18" s="61">
        <f t="shared" si="10"/>
        <v>810</v>
      </c>
      <c r="AD18" s="15">
        <f t="shared" si="11"/>
        <v>0.21671018276762397</v>
      </c>
      <c r="AE18" s="62">
        <v>1149</v>
      </c>
      <c r="AF18" s="275">
        <f t="shared" si="12"/>
        <v>1034.0999999999999</v>
      </c>
      <c r="AG18" s="63">
        <v>0</v>
      </c>
      <c r="AH18" s="64">
        <f t="shared" si="13"/>
        <v>810</v>
      </c>
      <c r="AI18" s="17">
        <f t="shared" si="14"/>
        <v>0.21671018276762397</v>
      </c>
    </row>
    <row r="19" spans="1:35" s="5" customFormat="1" ht="12.75" customHeight="1">
      <c r="A19" s="209" t="s">
        <v>561</v>
      </c>
      <c r="B19" s="137" t="s">
        <v>75</v>
      </c>
      <c r="C19" s="292" t="s">
        <v>5</v>
      </c>
      <c r="D19" s="139">
        <v>0.71</v>
      </c>
      <c r="E19" s="140" t="s">
        <v>562</v>
      </c>
      <c r="F19" s="154">
        <v>1209</v>
      </c>
      <c r="G19" s="119">
        <v>1099</v>
      </c>
      <c r="H19" s="118">
        <v>949</v>
      </c>
      <c r="I19" s="110">
        <v>770</v>
      </c>
      <c r="J19" s="118">
        <v>0</v>
      </c>
      <c r="K19" s="154">
        <f t="shared" si="0"/>
        <v>770</v>
      </c>
      <c r="L19" s="164">
        <f t="shared" si="1"/>
        <v>0.29936305732484075</v>
      </c>
      <c r="M19" s="62">
        <v>1099</v>
      </c>
      <c r="N19" s="63">
        <v>0</v>
      </c>
      <c r="O19" s="64">
        <f t="shared" si="2"/>
        <v>770</v>
      </c>
      <c r="P19" s="17">
        <f t="shared" si="3"/>
        <v>0.29936305732484075</v>
      </c>
      <c r="Q19" s="59">
        <v>1099</v>
      </c>
      <c r="R19" s="60">
        <v>0</v>
      </c>
      <c r="S19" s="61">
        <f t="shared" si="4"/>
        <v>770</v>
      </c>
      <c r="T19" s="15">
        <f t="shared" si="5"/>
        <v>0.29936305732484075</v>
      </c>
      <c r="U19" s="62">
        <v>1099</v>
      </c>
      <c r="V19" s="275">
        <f t="shared" si="6"/>
        <v>989.1</v>
      </c>
      <c r="W19" s="63">
        <v>0</v>
      </c>
      <c r="X19" s="64">
        <f t="shared" si="7"/>
        <v>770</v>
      </c>
      <c r="Y19" s="17">
        <f t="shared" si="8"/>
        <v>0.22151450813871199</v>
      </c>
      <c r="Z19" s="59">
        <v>1099</v>
      </c>
      <c r="AA19" s="256">
        <f t="shared" si="9"/>
        <v>989.1</v>
      </c>
      <c r="AB19" s="60">
        <v>0</v>
      </c>
      <c r="AC19" s="61">
        <f t="shared" si="10"/>
        <v>770</v>
      </c>
      <c r="AD19" s="15">
        <f t="shared" si="11"/>
        <v>0.22151450813871199</v>
      </c>
      <c r="AE19" s="62">
        <v>1099</v>
      </c>
      <c r="AF19" s="275">
        <f t="shared" si="12"/>
        <v>989.1</v>
      </c>
      <c r="AG19" s="63">
        <v>0</v>
      </c>
      <c r="AH19" s="64">
        <f t="shared" si="13"/>
        <v>770</v>
      </c>
      <c r="AI19" s="17">
        <f t="shared" si="14"/>
        <v>0.22151450813871199</v>
      </c>
    </row>
    <row r="20" spans="1:35" s="5" customFormat="1" ht="12.75" customHeight="1">
      <c r="A20" s="209" t="s">
        <v>93</v>
      </c>
      <c r="B20" s="137" t="s">
        <v>75</v>
      </c>
      <c r="C20" s="307"/>
      <c r="D20" s="139">
        <v>0.71</v>
      </c>
      <c r="E20" s="140" t="s">
        <v>241</v>
      </c>
      <c r="F20" s="154">
        <v>1429</v>
      </c>
      <c r="G20" s="119">
        <v>1299</v>
      </c>
      <c r="H20" s="118">
        <v>1099</v>
      </c>
      <c r="I20" s="110">
        <v>866</v>
      </c>
      <c r="J20" s="118">
        <v>0</v>
      </c>
      <c r="K20" s="154">
        <f t="shared" si="0"/>
        <v>866</v>
      </c>
      <c r="L20" s="164">
        <f t="shared" si="1"/>
        <v>0.33333333333333331</v>
      </c>
      <c r="M20" s="181">
        <v>1099</v>
      </c>
      <c r="N20" s="63">
        <v>0</v>
      </c>
      <c r="O20" s="64">
        <f t="shared" si="2"/>
        <v>866</v>
      </c>
      <c r="P20" s="17">
        <f t="shared" si="3"/>
        <v>0.21201091901728844</v>
      </c>
      <c r="Q20" s="181">
        <v>1099</v>
      </c>
      <c r="R20" s="60">
        <v>0</v>
      </c>
      <c r="S20" s="61">
        <f t="shared" si="4"/>
        <v>866</v>
      </c>
      <c r="T20" s="15">
        <f t="shared" si="5"/>
        <v>0.21201091901728844</v>
      </c>
      <c r="U20" s="181">
        <v>1166</v>
      </c>
      <c r="V20" s="269">
        <f t="shared" si="6"/>
        <v>1049.4000000000001</v>
      </c>
      <c r="W20" s="178">
        <v>17</v>
      </c>
      <c r="X20" s="64">
        <f t="shared" si="7"/>
        <v>849</v>
      </c>
      <c r="Y20" s="17">
        <f t="shared" si="8"/>
        <v>0.19096626643796463</v>
      </c>
      <c r="Z20" s="181">
        <v>1166</v>
      </c>
      <c r="AA20" s="269">
        <f t="shared" si="9"/>
        <v>1049.4000000000001</v>
      </c>
      <c r="AB20" s="178">
        <v>17</v>
      </c>
      <c r="AC20" s="61">
        <f t="shared" si="10"/>
        <v>849</v>
      </c>
      <c r="AD20" s="15">
        <f t="shared" si="11"/>
        <v>0.19096626643796463</v>
      </c>
      <c r="AE20" s="181">
        <v>1166</v>
      </c>
      <c r="AF20" s="269">
        <f t="shared" si="12"/>
        <v>1049.4000000000001</v>
      </c>
      <c r="AG20" s="178">
        <v>17</v>
      </c>
      <c r="AH20" s="64">
        <f t="shared" si="13"/>
        <v>849</v>
      </c>
      <c r="AI20" s="17">
        <f t="shared" si="14"/>
        <v>0.19096626643796463</v>
      </c>
    </row>
    <row r="21" spans="1:35" s="5" customFormat="1" ht="12.75" customHeight="1">
      <c r="A21" s="209" t="s">
        <v>147</v>
      </c>
      <c r="B21" s="137" t="s">
        <v>75</v>
      </c>
      <c r="C21" s="307"/>
      <c r="D21" s="139">
        <v>0.71</v>
      </c>
      <c r="E21" s="140" t="s">
        <v>241</v>
      </c>
      <c r="F21" s="154">
        <v>1374</v>
      </c>
      <c r="G21" s="118">
        <v>1249</v>
      </c>
      <c r="H21" s="118">
        <v>1049</v>
      </c>
      <c r="I21" s="110">
        <v>827</v>
      </c>
      <c r="J21" s="118">
        <v>0</v>
      </c>
      <c r="K21" s="154">
        <f t="shared" si="0"/>
        <v>827</v>
      </c>
      <c r="L21" s="164">
        <f t="shared" si="1"/>
        <v>0.33787029623698961</v>
      </c>
      <c r="M21" s="181">
        <v>1049</v>
      </c>
      <c r="N21" s="63">
        <v>0</v>
      </c>
      <c r="O21" s="64">
        <f t="shared" si="2"/>
        <v>827</v>
      </c>
      <c r="P21" s="17">
        <f t="shared" si="3"/>
        <v>0.21163012392755004</v>
      </c>
      <c r="Q21" s="181">
        <v>1049</v>
      </c>
      <c r="R21" s="60">
        <v>0</v>
      </c>
      <c r="S21" s="61">
        <f t="shared" si="4"/>
        <v>827</v>
      </c>
      <c r="T21" s="15">
        <f t="shared" si="5"/>
        <v>0.21163012392755004</v>
      </c>
      <c r="U21" s="181">
        <v>1110</v>
      </c>
      <c r="V21" s="269">
        <f t="shared" si="6"/>
        <v>999</v>
      </c>
      <c r="W21" s="178">
        <v>18</v>
      </c>
      <c r="X21" s="64">
        <f t="shared" si="7"/>
        <v>809</v>
      </c>
      <c r="Y21" s="17">
        <f t="shared" si="8"/>
        <v>0.19019019019019018</v>
      </c>
      <c r="Z21" s="181">
        <v>1110</v>
      </c>
      <c r="AA21" s="269">
        <f t="shared" si="9"/>
        <v>999</v>
      </c>
      <c r="AB21" s="178">
        <v>18</v>
      </c>
      <c r="AC21" s="61">
        <f t="shared" si="10"/>
        <v>809</v>
      </c>
      <c r="AD21" s="15">
        <f t="shared" si="11"/>
        <v>0.19019019019019018</v>
      </c>
      <c r="AE21" s="181">
        <v>1110</v>
      </c>
      <c r="AF21" s="269">
        <f t="shared" si="12"/>
        <v>999</v>
      </c>
      <c r="AG21" s="178">
        <v>18</v>
      </c>
      <c r="AH21" s="64">
        <f t="shared" si="13"/>
        <v>809</v>
      </c>
      <c r="AI21" s="17">
        <f t="shared" si="14"/>
        <v>0.19019019019019018</v>
      </c>
    </row>
    <row r="22" spans="1:35" s="5" customFormat="1" ht="12.75" customHeight="1">
      <c r="A22" s="216" t="s">
        <v>563</v>
      </c>
      <c r="B22" s="137" t="s">
        <v>75</v>
      </c>
      <c r="C22" s="292" t="s">
        <v>5</v>
      </c>
      <c r="D22" s="139">
        <v>0.71</v>
      </c>
      <c r="E22" s="140" t="s">
        <v>567</v>
      </c>
      <c r="F22" s="218">
        <v>1484</v>
      </c>
      <c r="G22" s="118">
        <v>1349</v>
      </c>
      <c r="H22" s="217">
        <v>1149</v>
      </c>
      <c r="I22" s="217">
        <v>904</v>
      </c>
      <c r="J22" s="217">
        <v>0</v>
      </c>
      <c r="K22" s="218">
        <f t="shared" si="0"/>
        <v>904</v>
      </c>
      <c r="L22" s="168">
        <f t="shared" si="1"/>
        <v>0.32987398072646407</v>
      </c>
      <c r="M22" s="220">
        <v>1349</v>
      </c>
      <c r="N22" s="221">
        <v>0</v>
      </c>
      <c r="O22" s="147">
        <f t="shared" si="2"/>
        <v>904</v>
      </c>
      <c r="P22" s="249">
        <f t="shared" si="3"/>
        <v>0.32987398072646407</v>
      </c>
      <c r="Q22" s="248">
        <v>1349</v>
      </c>
      <c r="R22" s="219">
        <v>0</v>
      </c>
      <c r="S22" s="146">
        <f t="shared" si="4"/>
        <v>904</v>
      </c>
      <c r="T22" s="244">
        <f t="shared" si="5"/>
        <v>0.32987398072646407</v>
      </c>
      <c r="U22" s="220">
        <v>1349</v>
      </c>
      <c r="V22" s="281">
        <f t="shared" si="6"/>
        <v>1214.0999999999999</v>
      </c>
      <c r="W22" s="221">
        <v>0</v>
      </c>
      <c r="X22" s="147">
        <f t="shared" si="7"/>
        <v>904</v>
      </c>
      <c r="Y22" s="249">
        <f t="shared" si="8"/>
        <v>0.25541553414051554</v>
      </c>
      <c r="Z22" s="248">
        <v>1349</v>
      </c>
      <c r="AA22" s="347">
        <f t="shared" si="9"/>
        <v>1214.0999999999999</v>
      </c>
      <c r="AB22" s="219">
        <v>0</v>
      </c>
      <c r="AC22" s="146">
        <f t="shared" si="10"/>
        <v>904</v>
      </c>
      <c r="AD22" s="244">
        <f t="shared" si="11"/>
        <v>0.25541553414051554</v>
      </c>
      <c r="AE22" s="220">
        <v>1349</v>
      </c>
      <c r="AF22" s="281">
        <f t="shared" si="12"/>
        <v>1214.0999999999999</v>
      </c>
      <c r="AG22" s="221">
        <v>0</v>
      </c>
      <c r="AH22" s="147">
        <f t="shared" si="13"/>
        <v>904</v>
      </c>
      <c r="AI22" s="249">
        <f t="shared" si="14"/>
        <v>0.25541553414051554</v>
      </c>
    </row>
    <row r="23" spans="1:35" s="5" customFormat="1" ht="12.75" customHeight="1">
      <c r="A23" s="211" t="s">
        <v>564</v>
      </c>
      <c r="B23" s="137" t="s">
        <v>75</v>
      </c>
      <c r="C23" s="292" t="s">
        <v>5</v>
      </c>
      <c r="D23" s="139">
        <v>0.71</v>
      </c>
      <c r="E23" s="314" t="s">
        <v>567</v>
      </c>
      <c r="F23" s="353">
        <v>1429</v>
      </c>
      <c r="G23" s="118">
        <v>1299</v>
      </c>
      <c r="H23" s="355">
        <v>1099</v>
      </c>
      <c r="I23" s="355">
        <v>866</v>
      </c>
      <c r="J23" s="355">
        <v>0</v>
      </c>
      <c r="K23" s="353">
        <f t="shared" si="0"/>
        <v>866</v>
      </c>
      <c r="L23" s="356">
        <f t="shared" si="1"/>
        <v>0.33333333333333331</v>
      </c>
      <c r="M23" s="196">
        <v>1299</v>
      </c>
      <c r="N23" s="336">
        <v>0</v>
      </c>
      <c r="O23" s="337">
        <f t="shared" si="2"/>
        <v>866</v>
      </c>
      <c r="P23" s="338">
        <f t="shared" si="3"/>
        <v>0.33333333333333331</v>
      </c>
      <c r="Q23" s="359">
        <v>1299</v>
      </c>
      <c r="R23" s="340">
        <v>0</v>
      </c>
      <c r="S23" s="341">
        <f t="shared" si="4"/>
        <v>866</v>
      </c>
      <c r="T23" s="342">
        <f t="shared" si="5"/>
        <v>0.33333333333333331</v>
      </c>
      <c r="U23" s="196">
        <v>1299</v>
      </c>
      <c r="V23" s="346">
        <f t="shared" si="6"/>
        <v>1169.0999999999999</v>
      </c>
      <c r="W23" s="336">
        <v>0</v>
      </c>
      <c r="X23" s="337">
        <f t="shared" si="7"/>
        <v>866</v>
      </c>
      <c r="Y23" s="338">
        <f t="shared" si="8"/>
        <v>0.25925925925925919</v>
      </c>
      <c r="Z23" s="193">
        <v>1299</v>
      </c>
      <c r="AA23" s="339">
        <f t="shared" si="9"/>
        <v>1169.0999999999999</v>
      </c>
      <c r="AB23" s="340">
        <v>0</v>
      </c>
      <c r="AC23" s="341">
        <f t="shared" si="10"/>
        <v>866</v>
      </c>
      <c r="AD23" s="342">
        <f t="shared" si="11"/>
        <v>0.25925925925925919</v>
      </c>
      <c r="AE23" s="196">
        <v>1299</v>
      </c>
      <c r="AF23" s="346">
        <f t="shared" si="12"/>
        <v>1169.0999999999999</v>
      </c>
      <c r="AG23" s="336">
        <v>0</v>
      </c>
      <c r="AH23" s="337">
        <f t="shared" si="13"/>
        <v>866</v>
      </c>
      <c r="AI23" s="338">
        <f t="shared" si="14"/>
        <v>0.25925925925925919</v>
      </c>
    </row>
    <row r="24" spans="1:35" s="5" customFormat="1" ht="12.75" customHeight="1">
      <c r="A24" s="211" t="s">
        <v>565</v>
      </c>
      <c r="B24" s="137" t="s">
        <v>75</v>
      </c>
      <c r="C24" s="292" t="s">
        <v>5</v>
      </c>
      <c r="D24" s="139">
        <v>0.71</v>
      </c>
      <c r="E24" s="352" t="s">
        <v>568</v>
      </c>
      <c r="F24" s="353">
        <v>1484</v>
      </c>
      <c r="G24" s="118">
        <v>1349</v>
      </c>
      <c r="H24" s="355">
        <v>1149</v>
      </c>
      <c r="I24" s="355">
        <v>906</v>
      </c>
      <c r="J24" s="355">
        <v>0</v>
      </c>
      <c r="K24" s="353">
        <f t="shared" si="0"/>
        <v>906</v>
      </c>
      <c r="L24" s="356">
        <f t="shared" si="1"/>
        <v>0.32839140103780579</v>
      </c>
      <c r="M24" s="196">
        <v>1349</v>
      </c>
      <c r="N24" s="336">
        <v>0</v>
      </c>
      <c r="O24" s="337">
        <f t="shared" si="2"/>
        <v>906</v>
      </c>
      <c r="P24" s="338">
        <f t="shared" si="3"/>
        <v>0.32839140103780579</v>
      </c>
      <c r="Q24" s="359">
        <v>1349</v>
      </c>
      <c r="R24" s="340">
        <v>0</v>
      </c>
      <c r="S24" s="341">
        <f t="shared" si="4"/>
        <v>906</v>
      </c>
      <c r="T24" s="342">
        <f t="shared" si="5"/>
        <v>0.32839140103780579</v>
      </c>
      <c r="U24" s="196">
        <v>1349</v>
      </c>
      <c r="V24" s="346">
        <f t="shared" si="6"/>
        <v>1214.0999999999999</v>
      </c>
      <c r="W24" s="336">
        <v>0</v>
      </c>
      <c r="X24" s="337">
        <f t="shared" si="7"/>
        <v>906</v>
      </c>
      <c r="Y24" s="338">
        <f t="shared" si="8"/>
        <v>0.25376822337533972</v>
      </c>
      <c r="Z24" s="193">
        <v>1349</v>
      </c>
      <c r="AA24" s="339">
        <f t="shared" si="9"/>
        <v>1214.0999999999999</v>
      </c>
      <c r="AB24" s="340">
        <v>0</v>
      </c>
      <c r="AC24" s="341">
        <f t="shared" si="10"/>
        <v>906</v>
      </c>
      <c r="AD24" s="342">
        <f t="shared" si="11"/>
        <v>0.25376822337533972</v>
      </c>
      <c r="AE24" s="196">
        <v>1349</v>
      </c>
      <c r="AF24" s="346">
        <f t="shared" si="12"/>
        <v>1214.0999999999999</v>
      </c>
      <c r="AG24" s="336">
        <v>0</v>
      </c>
      <c r="AH24" s="337">
        <f t="shared" si="13"/>
        <v>906</v>
      </c>
      <c r="AI24" s="338">
        <f t="shared" si="14"/>
        <v>0.25376822337533972</v>
      </c>
    </row>
    <row r="25" spans="1:35" s="5" customFormat="1" ht="12.75" customHeight="1" thickBot="1">
      <c r="A25" s="208" t="s">
        <v>566</v>
      </c>
      <c r="B25" s="141" t="s">
        <v>75</v>
      </c>
      <c r="C25" s="145" t="s">
        <v>5</v>
      </c>
      <c r="D25" s="142">
        <v>0.71</v>
      </c>
      <c r="E25" s="143" t="s">
        <v>568</v>
      </c>
      <c r="F25" s="155">
        <v>1429</v>
      </c>
      <c r="G25" s="230">
        <v>1299</v>
      </c>
      <c r="H25" s="111">
        <v>1099</v>
      </c>
      <c r="I25" s="111">
        <v>866</v>
      </c>
      <c r="J25" s="111">
        <v>0</v>
      </c>
      <c r="K25" s="155">
        <f t="shared" si="0"/>
        <v>866</v>
      </c>
      <c r="L25" s="165">
        <f t="shared" si="1"/>
        <v>0.33333333333333331</v>
      </c>
      <c r="M25" s="69">
        <v>1299</v>
      </c>
      <c r="N25" s="70">
        <v>0</v>
      </c>
      <c r="O25" s="71">
        <f t="shared" si="2"/>
        <v>866</v>
      </c>
      <c r="P25" s="18">
        <f t="shared" si="3"/>
        <v>0.33333333333333331</v>
      </c>
      <c r="Q25" s="66">
        <v>1299</v>
      </c>
      <c r="R25" s="67">
        <v>0</v>
      </c>
      <c r="S25" s="68">
        <f t="shared" si="4"/>
        <v>866</v>
      </c>
      <c r="T25" s="16">
        <f t="shared" si="5"/>
        <v>0.33333333333333331</v>
      </c>
      <c r="U25" s="69">
        <v>1299</v>
      </c>
      <c r="V25" s="279">
        <f t="shared" si="6"/>
        <v>1169.0999999999999</v>
      </c>
      <c r="W25" s="70">
        <v>0</v>
      </c>
      <c r="X25" s="71">
        <f t="shared" si="7"/>
        <v>866</v>
      </c>
      <c r="Y25" s="18">
        <f t="shared" si="8"/>
        <v>0.25925925925925919</v>
      </c>
      <c r="Z25" s="66">
        <v>1299</v>
      </c>
      <c r="AA25" s="255">
        <f t="shared" si="9"/>
        <v>1169.0999999999999</v>
      </c>
      <c r="AB25" s="67">
        <v>0</v>
      </c>
      <c r="AC25" s="68">
        <f t="shared" si="10"/>
        <v>866</v>
      </c>
      <c r="AD25" s="16">
        <f t="shared" si="11"/>
        <v>0.25925925925925919</v>
      </c>
      <c r="AE25" s="69">
        <v>1299</v>
      </c>
      <c r="AF25" s="279">
        <f t="shared" si="12"/>
        <v>1169.0999999999999</v>
      </c>
      <c r="AG25" s="70">
        <v>0</v>
      </c>
      <c r="AH25" s="71">
        <f t="shared" si="13"/>
        <v>866</v>
      </c>
      <c r="AI25" s="18">
        <f t="shared" si="14"/>
        <v>0.25925925925925919</v>
      </c>
    </row>
  </sheetData>
  <mergeCells count="6">
    <mergeCell ref="AE3:AI3"/>
    <mergeCell ref="F2:G2"/>
    <mergeCell ref="M3:P3"/>
    <mergeCell ref="Q3:T3"/>
    <mergeCell ref="U3:Y3"/>
    <mergeCell ref="Z3:AD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AI115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Q8" sqref="Q8:R115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60" customWidth="1"/>
    <col min="13" max="15" width="9.42578125" style="25" customWidth="1"/>
    <col min="16" max="16" width="9.42578125" style="26" customWidth="1"/>
    <col min="17" max="17" width="9.5703125" style="25" customWidth="1"/>
    <col min="18" max="19" width="9.42578125" style="25" customWidth="1"/>
    <col min="20" max="20" width="9.42578125" style="26" customWidth="1"/>
    <col min="21" max="24" width="9.42578125" style="25" customWidth="1"/>
    <col min="25" max="25" width="9.42578125" style="26" customWidth="1"/>
    <col min="26" max="29" width="9.42578125" style="25" customWidth="1"/>
    <col min="30" max="30" width="9.42578125" style="26" customWidth="1"/>
    <col min="31" max="34" width="9.42578125" style="25" customWidth="1"/>
    <col min="35" max="35" width="9.42578125" style="26" customWidth="1"/>
    <col min="36" max="16384" width="9.140625" style="27"/>
  </cols>
  <sheetData>
    <row r="2" spans="1:35">
      <c r="F2" s="362">
        <v>44778</v>
      </c>
      <c r="G2" s="362"/>
      <c r="H2" s="335"/>
    </row>
    <row r="3" spans="1:35" ht="37.5" customHeight="1" thickBot="1">
      <c r="M3" s="361" t="s">
        <v>366</v>
      </c>
      <c r="N3" s="361"/>
      <c r="O3" s="361"/>
      <c r="P3" s="361"/>
      <c r="Q3" s="361" t="s">
        <v>366</v>
      </c>
      <c r="R3" s="361"/>
      <c r="S3" s="361"/>
      <c r="T3" s="361"/>
      <c r="U3" s="360" t="s">
        <v>538</v>
      </c>
      <c r="V3" s="360"/>
      <c r="W3" s="360"/>
      <c r="X3" s="360"/>
      <c r="Y3" s="360"/>
      <c r="Z3" s="360" t="s">
        <v>538</v>
      </c>
      <c r="AA3" s="360"/>
      <c r="AB3" s="360"/>
      <c r="AC3" s="360"/>
      <c r="AD3" s="360"/>
      <c r="AE3" s="360" t="s">
        <v>538</v>
      </c>
      <c r="AF3" s="360"/>
      <c r="AG3" s="360"/>
      <c r="AH3" s="360"/>
      <c r="AI3" s="360"/>
    </row>
    <row r="4" spans="1:35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61"/>
      <c r="M4" s="76" t="s">
        <v>539</v>
      </c>
      <c r="N4" s="76"/>
      <c r="O4" s="58"/>
      <c r="P4" s="58"/>
      <c r="Q4" s="55" t="s">
        <v>602</v>
      </c>
      <c r="R4" s="52"/>
      <c r="S4" s="52"/>
      <c r="T4" s="53"/>
      <c r="U4" s="76" t="s">
        <v>606</v>
      </c>
      <c r="V4" s="76"/>
      <c r="W4" s="76"/>
      <c r="X4" s="58"/>
      <c r="Y4" s="58"/>
      <c r="Z4" s="55" t="s">
        <v>603</v>
      </c>
      <c r="AA4" s="52"/>
      <c r="AB4" s="53"/>
      <c r="AC4" s="53"/>
      <c r="AD4" s="53"/>
      <c r="AE4" s="76" t="s">
        <v>607</v>
      </c>
      <c r="AF4" s="76"/>
      <c r="AG4" s="76"/>
      <c r="AH4" s="58"/>
      <c r="AI4" s="58"/>
    </row>
    <row r="5" spans="1:35" s="28" customFormat="1" ht="15" customHeight="1" thickBot="1">
      <c r="A5" s="21"/>
      <c r="B5" s="31"/>
      <c r="C5" s="21"/>
      <c r="D5" s="40"/>
      <c r="E5" s="206"/>
      <c r="F5" s="3"/>
      <c r="G5" s="3"/>
      <c r="H5" s="3"/>
      <c r="I5" s="3"/>
      <c r="J5" s="3"/>
      <c r="K5" s="3"/>
      <c r="L5" s="161"/>
      <c r="M5" s="77" t="s">
        <v>54</v>
      </c>
      <c r="N5" s="57">
        <v>44763</v>
      </c>
      <c r="O5" s="57"/>
      <c r="P5" s="57"/>
      <c r="Q5" s="56" t="s">
        <v>54</v>
      </c>
      <c r="R5" s="51">
        <v>44784</v>
      </c>
      <c r="S5" s="51"/>
      <c r="T5" s="54"/>
      <c r="U5" s="77" t="s">
        <v>54</v>
      </c>
      <c r="V5" s="57">
        <v>44791</v>
      </c>
      <c r="W5" s="57"/>
      <c r="X5" s="57"/>
      <c r="Y5" s="57"/>
      <c r="Z5" s="56" t="s">
        <v>54</v>
      </c>
      <c r="AA5" s="51">
        <v>44798</v>
      </c>
      <c r="AB5" s="53"/>
      <c r="AC5" s="53"/>
      <c r="AD5" s="53"/>
      <c r="AE5" s="77" t="s">
        <v>54</v>
      </c>
      <c r="AF5" s="57">
        <v>44833</v>
      </c>
      <c r="AG5" s="57"/>
      <c r="AH5" s="57"/>
      <c r="AI5" s="57"/>
    </row>
    <row r="6" spans="1:35" s="30" customFormat="1" ht="15" customHeight="1" thickBot="1">
      <c r="A6" s="120"/>
      <c r="B6" s="120"/>
      <c r="C6" s="120"/>
      <c r="D6" s="121"/>
      <c r="E6" s="122"/>
      <c r="F6" s="13"/>
      <c r="G6" s="13"/>
      <c r="H6" s="13"/>
      <c r="I6" s="13"/>
      <c r="J6" s="13"/>
      <c r="K6" s="13"/>
      <c r="L6" s="162"/>
      <c r="M6" s="232" t="s">
        <v>55</v>
      </c>
      <c r="N6" s="233">
        <v>44783</v>
      </c>
      <c r="O6" s="233"/>
      <c r="P6" s="233"/>
      <c r="Q6" s="241" t="s">
        <v>55</v>
      </c>
      <c r="R6" s="242">
        <v>44797</v>
      </c>
      <c r="S6" s="242"/>
      <c r="T6" s="243"/>
      <c r="U6" s="232" t="s">
        <v>55</v>
      </c>
      <c r="V6" s="233">
        <v>44797</v>
      </c>
      <c r="W6" s="233"/>
      <c r="X6" s="233"/>
      <c r="Y6" s="233"/>
      <c r="Z6" s="241" t="s">
        <v>55</v>
      </c>
      <c r="AA6" s="242">
        <v>44818</v>
      </c>
      <c r="AB6" s="53"/>
      <c r="AC6" s="53"/>
      <c r="AD6" s="53"/>
      <c r="AE6" s="232" t="s">
        <v>55</v>
      </c>
      <c r="AF6" s="233">
        <v>44853</v>
      </c>
      <c r="AG6" s="233"/>
      <c r="AH6" s="233"/>
      <c r="AI6" s="233"/>
    </row>
    <row r="7" spans="1:35" s="23" customFormat="1" ht="24.95" customHeight="1">
      <c r="A7" s="75" t="s">
        <v>0</v>
      </c>
      <c r="B7" s="75" t="s">
        <v>74</v>
      </c>
      <c r="C7" s="75" t="s">
        <v>1</v>
      </c>
      <c r="D7" s="75" t="s">
        <v>91</v>
      </c>
      <c r="E7" s="75" t="s">
        <v>2</v>
      </c>
      <c r="F7" s="75" t="s">
        <v>3</v>
      </c>
      <c r="G7" s="75" t="s">
        <v>4</v>
      </c>
      <c r="H7" s="75" t="s">
        <v>362</v>
      </c>
      <c r="I7" s="75" t="s">
        <v>44</v>
      </c>
      <c r="J7" s="75" t="s">
        <v>604</v>
      </c>
      <c r="K7" s="75" t="s">
        <v>168</v>
      </c>
      <c r="L7" s="163" t="s">
        <v>364</v>
      </c>
      <c r="M7" s="234" t="s">
        <v>434</v>
      </c>
      <c r="N7" s="235" t="s">
        <v>53</v>
      </c>
      <c r="O7" s="235" t="s">
        <v>61</v>
      </c>
      <c r="P7" s="236" t="s">
        <v>363</v>
      </c>
      <c r="Q7" s="234" t="s">
        <v>434</v>
      </c>
      <c r="R7" s="235" t="s">
        <v>53</v>
      </c>
      <c r="S7" s="235" t="s">
        <v>61</v>
      </c>
      <c r="T7" s="236" t="s">
        <v>363</v>
      </c>
      <c r="U7" s="234" t="s">
        <v>434</v>
      </c>
      <c r="V7" s="270" t="s">
        <v>365</v>
      </c>
      <c r="W7" s="235" t="s">
        <v>53</v>
      </c>
      <c r="X7" s="235" t="s">
        <v>61</v>
      </c>
      <c r="Y7" s="236" t="s">
        <v>363</v>
      </c>
      <c r="Z7" s="234" t="s">
        <v>434</v>
      </c>
      <c r="AA7" s="270" t="s">
        <v>365</v>
      </c>
      <c r="AB7" s="235" t="s">
        <v>53</v>
      </c>
      <c r="AC7" s="235" t="s">
        <v>61</v>
      </c>
      <c r="AD7" s="236" t="s">
        <v>363</v>
      </c>
      <c r="AE7" s="234" t="s">
        <v>434</v>
      </c>
      <c r="AF7" s="270" t="s">
        <v>365</v>
      </c>
      <c r="AG7" s="235" t="s">
        <v>53</v>
      </c>
      <c r="AH7" s="235" t="s">
        <v>61</v>
      </c>
      <c r="AI7" s="236" t="s">
        <v>363</v>
      </c>
    </row>
    <row r="8" spans="1:35" s="5" customFormat="1" ht="12.75" customHeight="1">
      <c r="A8" s="207" t="s">
        <v>207</v>
      </c>
      <c r="B8" s="295" t="s">
        <v>63</v>
      </c>
      <c r="C8" s="308"/>
      <c r="D8" s="298">
        <v>0.66</v>
      </c>
      <c r="E8" s="297" t="s">
        <v>242</v>
      </c>
      <c r="F8" s="156">
        <v>2089</v>
      </c>
      <c r="G8" s="119">
        <v>1899</v>
      </c>
      <c r="H8" s="112">
        <v>0</v>
      </c>
      <c r="I8" s="112">
        <v>1382</v>
      </c>
      <c r="J8" s="112">
        <v>0</v>
      </c>
      <c r="K8" s="156">
        <f t="shared" ref="K8:K71" si="0">IFERROR(I8-J8,I8)</f>
        <v>1382</v>
      </c>
      <c r="L8" s="166">
        <f t="shared" ref="L8:L71" si="1">IFERROR((G8-K8)/G8, " ")</f>
        <v>0.27224855186940494</v>
      </c>
      <c r="M8" s="88">
        <v>1899</v>
      </c>
      <c r="N8" s="89">
        <v>0</v>
      </c>
      <c r="O8" s="91">
        <f t="shared" ref="O8:O71" si="2">K8-N8</f>
        <v>1382</v>
      </c>
      <c r="P8" s="19">
        <f t="shared" ref="P8:P71" si="3">(M8-O8)/M8</f>
        <v>0.27224855186940494</v>
      </c>
      <c r="Q8" s="86">
        <v>1899</v>
      </c>
      <c r="R8" s="87">
        <v>0</v>
      </c>
      <c r="S8" s="90">
        <f t="shared" ref="S8:S71" si="4">K8-R8</f>
        <v>1382</v>
      </c>
      <c r="T8" s="14">
        <f t="shared" ref="T8:T71" si="5">(Q8-S8)/Q8</f>
        <v>0.27224855186940494</v>
      </c>
      <c r="U8" s="88">
        <v>1899</v>
      </c>
      <c r="V8" s="273">
        <f t="shared" ref="V8:V71" si="6">U8-(U8*10%)</f>
        <v>1709.1</v>
      </c>
      <c r="W8" s="89">
        <v>0</v>
      </c>
      <c r="X8" s="91">
        <f t="shared" ref="X8:X71" si="7">K8-W8</f>
        <v>1382</v>
      </c>
      <c r="Y8" s="19">
        <f t="shared" ref="Y8:Y71" si="8">(V8-X8)/V8</f>
        <v>0.19138727985489434</v>
      </c>
      <c r="Z8" s="182">
        <v>1443</v>
      </c>
      <c r="AA8" s="274">
        <f t="shared" ref="AA8:AA71" si="9">Z8-(Z8*10%)</f>
        <v>1298.7</v>
      </c>
      <c r="AB8" s="177">
        <v>320</v>
      </c>
      <c r="AC8" s="90">
        <f t="shared" ref="AC8:AC71" si="10">K8-AB8</f>
        <v>1062</v>
      </c>
      <c r="AD8" s="14">
        <f t="shared" ref="AD8:AD71" si="11">(AA8-AC8)/AA8</f>
        <v>0.18225918225918228</v>
      </c>
      <c r="AE8" s="182">
        <v>1443</v>
      </c>
      <c r="AF8" s="274">
        <f t="shared" ref="AF8:AF71" si="12">AE8-(AE8*10%)</f>
        <v>1298.7</v>
      </c>
      <c r="AG8" s="177">
        <v>320</v>
      </c>
      <c r="AH8" s="91">
        <f>K8-AG8</f>
        <v>1062</v>
      </c>
      <c r="AI8" s="19">
        <f t="shared" ref="AI8:AI71" si="13">(AF8-AH8)/AF8</f>
        <v>0.18225918225918228</v>
      </c>
    </row>
    <row r="9" spans="1:35" s="5" customFormat="1" ht="12.75" customHeight="1">
      <c r="A9" s="209" t="s">
        <v>206</v>
      </c>
      <c r="B9" s="137" t="s">
        <v>63</v>
      </c>
      <c r="C9" s="292"/>
      <c r="D9" s="139">
        <v>0.66</v>
      </c>
      <c r="E9" s="140" t="s">
        <v>242</v>
      </c>
      <c r="F9" s="154">
        <v>1979</v>
      </c>
      <c r="G9" s="118">
        <v>1799</v>
      </c>
      <c r="H9" s="110">
        <v>0</v>
      </c>
      <c r="I9" s="110">
        <v>1310</v>
      </c>
      <c r="J9" s="110">
        <v>0</v>
      </c>
      <c r="K9" s="154">
        <f t="shared" si="0"/>
        <v>1310</v>
      </c>
      <c r="L9" s="164">
        <f t="shared" si="1"/>
        <v>0.27181767648693717</v>
      </c>
      <c r="M9" s="62">
        <v>1799</v>
      </c>
      <c r="N9" s="63">
        <v>0</v>
      </c>
      <c r="O9" s="64">
        <f t="shared" si="2"/>
        <v>1310</v>
      </c>
      <c r="P9" s="17">
        <f t="shared" si="3"/>
        <v>0.27181767648693717</v>
      </c>
      <c r="Q9" s="59">
        <v>1799</v>
      </c>
      <c r="R9" s="60">
        <v>0</v>
      </c>
      <c r="S9" s="61">
        <f t="shared" si="4"/>
        <v>1310</v>
      </c>
      <c r="T9" s="15">
        <f t="shared" si="5"/>
        <v>0.27181767648693717</v>
      </c>
      <c r="U9" s="62">
        <v>1799</v>
      </c>
      <c r="V9" s="275">
        <f t="shared" si="6"/>
        <v>1619.1</v>
      </c>
      <c r="W9" s="63">
        <v>0</v>
      </c>
      <c r="X9" s="64">
        <f t="shared" si="7"/>
        <v>1310</v>
      </c>
      <c r="Y9" s="17">
        <f t="shared" si="8"/>
        <v>0.19090852942993017</v>
      </c>
      <c r="Z9" s="181">
        <v>1443</v>
      </c>
      <c r="AA9" s="269">
        <f t="shared" si="9"/>
        <v>1298.7</v>
      </c>
      <c r="AB9" s="178">
        <v>250</v>
      </c>
      <c r="AC9" s="61">
        <f t="shared" si="10"/>
        <v>1060</v>
      </c>
      <c r="AD9" s="15">
        <f t="shared" si="11"/>
        <v>0.18379918379918384</v>
      </c>
      <c r="AE9" s="181">
        <v>1443</v>
      </c>
      <c r="AF9" s="269">
        <f t="shared" si="12"/>
        <v>1298.7</v>
      </c>
      <c r="AG9" s="178">
        <v>250</v>
      </c>
      <c r="AH9" s="64">
        <f t="shared" ref="AH9:AH72" si="14">K9-AG9</f>
        <v>1060</v>
      </c>
      <c r="AI9" s="17">
        <f t="shared" si="13"/>
        <v>0.18379918379918384</v>
      </c>
    </row>
    <row r="10" spans="1:35" s="5" customFormat="1" ht="12.75" customHeight="1" thickBot="1">
      <c r="A10" s="208" t="s">
        <v>356</v>
      </c>
      <c r="B10" s="141" t="s">
        <v>63</v>
      </c>
      <c r="C10" s="37"/>
      <c r="D10" s="142">
        <v>1.1100000000000001</v>
      </c>
      <c r="E10" s="143" t="s">
        <v>357</v>
      </c>
      <c r="F10" s="155">
        <v>2419</v>
      </c>
      <c r="G10" s="65">
        <v>2199</v>
      </c>
      <c r="H10" s="111">
        <v>0</v>
      </c>
      <c r="I10" s="111">
        <v>1600</v>
      </c>
      <c r="J10" s="111">
        <v>0</v>
      </c>
      <c r="K10" s="155">
        <f t="shared" si="0"/>
        <v>1600</v>
      </c>
      <c r="L10" s="165">
        <f t="shared" si="1"/>
        <v>0.27239654388358342</v>
      </c>
      <c r="M10" s="69">
        <v>2199</v>
      </c>
      <c r="N10" s="70">
        <v>0</v>
      </c>
      <c r="O10" s="71">
        <f t="shared" si="2"/>
        <v>1600</v>
      </c>
      <c r="P10" s="18">
        <f t="shared" si="3"/>
        <v>0.27239654388358342</v>
      </c>
      <c r="Q10" s="66">
        <v>2199</v>
      </c>
      <c r="R10" s="67">
        <v>0</v>
      </c>
      <c r="S10" s="68">
        <f t="shared" si="4"/>
        <v>1600</v>
      </c>
      <c r="T10" s="16">
        <f t="shared" si="5"/>
        <v>0.27239654388358342</v>
      </c>
      <c r="U10" s="69">
        <v>2199</v>
      </c>
      <c r="V10" s="279">
        <f t="shared" si="6"/>
        <v>1979.1</v>
      </c>
      <c r="W10" s="70">
        <v>0</v>
      </c>
      <c r="X10" s="71">
        <f t="shared" si="7"/>
        <v>1600</v>
      </c>
      <c r="Y10" s="18">
        <f t="shared" si="8"/>
        <v>0.19155171542620381</v>
      </c>
      <c r="Z10" s="180">
        <v>1999</v>
      </c>
      <c r="AA10" s="272">
        <f t="shared" si="9"/>
        <v>1799.1</v>
      </c>
      <c r="AB10" s="176">
        <v>140</v>
      </c>
      <c r="AC10" s="68">
        <f t="shared" si="10"/>
        <v>1460</v>
      </c>
      <c r="AD10" s="16">
        <f t="shared" si="11"/>
        <v>0.18848313045411591</v>
      </c>
      <c r="AE10" s="180">
        <v>1999</v>
      </c>
      <c r="AF10" s="272">
        <f t="shared" si="12"/>
        <v>1799.1</v>
      </c>
      <c r="AG10" s="176">
        <v>140</v>
      </c>
      <c r="AH10" s="71">
        <f t="shared" si="14"/>
        <v>1460</v>
      </c>
      <c r="AI10" s="18">
        <f t="shared" si="13"/>
        <v>0.18848313045411591</v>
      </c>
    </row>
    <row r="11" spans="1:35" s="5" customFormat="1" ht="12.75" customHeight="1">
      <c r="A11" s="207" t="s">
        <v>31</v>
      </c>
      <c r="B11" s="295" t="s">
        <v>63</v>
      </c>
      <c r="C11" s="321" t="s">
        <v>184</v>
      </c>
      <c r="D11" s="298">
        <v>0.66</v>
      </c>
      <c r="E11" s="297" t="s">
        <v>79</v>
      </c>
      <c r="F11" s="156">
        <v>1099</v>
      </c>
      <c r="G11" s="119">
        <v>999</v>
      </c>
      <c r="H11" s="112">
        <v>0</v>
      </c>
      <c r="I11" s="112">
        <v>765</v>
      </c>
      <c r="J11" s="112">
        <v>10</v>
      </c>
      <c r="K11" s="156">
        <f t="shared" si="0"/>
        <v>755</v>
      </c>
      <c r="L11" s="166">
        <f t="shared" si="1"/>
        <v>0.24424424424424424</v>
      </c>
      <c r="M11" s="88">
        <v>999</v>
      </c>
      <c r="N11" s="89">
        <v>0</v>
      </c>
      <c r="O11" s="91">
        <f t="shared" si="2"/>
        <v>755</v>
      </c>
      <c r="P11" s="19">
        <f t="shared" si="3"/>
        <v>0.24424424424424424</v>
      </c>
      <c r="Q11" s="86">
        <v>999</v>
      </c>
      <c r="R11" s="87">
        <v>0</v>
      </c>
      <c r="S11" s="90">
        <f t="shared" si="4"/>
        <v>755</v>
      </c>
      <c r="T11" s="14">
        <f t="shared" si="5"/>
        <v>0.24424424424424424</v>
      </c>
      <c r="U11" s="88">
        <v>999</v>
      </c>
      <c r="V11" s="273">
        <f t="shared" si="6"/>
        <v>899.1</v>
      </c>
      <c r="W11" s="89">
        <v>0</v>
      </c>
      <c r="X11" s="91">
        <f t="shared" si="7"/>
        <v>755</v>
      </c>
      <c r="Y11" s="19">
        <f t="shared" si="8"/>
        <v>0.16027138249360473</v>
      </c>
      <c r="Z11" s="86">
        <v>999</v>
      </c>
      <c r="AA11" s="254">
        <f t="shared" si="9"/>
        <v>899.1</v>
      </c>
      <c r="AB11" s="87">
        <v>0</v>
      </c>
      <c r="AC11" s="90">
        <f t="shared" si="10"/>
        <v>755</v>
      </c>
      <c r="AD11" s="14">
        <f t="shared" si="11"/>
        <v>0.16027138249360473</v>
      </c>
      <c r="AE11" s="88">
        <v>999</v>
      </c>
      <c r="AF11" s="273">
        <f t="shared" si="12"/>
        <v>899.1</v>
      </c>
      <c r="AG11" s="89">
        <v>0</v>
      </c>
      <c r="AH11" s="91">
        <f t="shared" si="14"/>
        <v>755</v>
      </c>
      <c r="AI11" s="19">
        <f t="shared" si="13"/>
        <v>0.16027138249360473</v>
      </c>
    </row>
    <row r="12" spans="1:35" s="5" customFormat="1" ht="12.75" customHeight="1">
      <c r="A12" s="209" t="s">
        <v>204</v>
      </c>
      <c r="B12" s="137" t="s">
        <v>63</v>
      </c>
      <c r="C12" s="292"/>
      <c r="D12" s="139">
        <v>0.66</v>
      </c>
      <c r="E12" s="140" t="s">
        <v>243</v>
      </c>
      <c r="F12" s="154">
        <v>1539</v>
      </c>
      <c r="G12" s="118">
        <v>1399</v>
      </c>
      <c r="H12" s="110">
        <v>0</v>
      </c>
      <c r="I12" s="110">
        <v>1050</v>
      </c>
      <c r="J12" s="110">
        <v>0</v>
      </c>
      <c r="K12" s="154">
        <f t="shared" si="0"/>
        <v>1050</v>
      </c>
      <c r="L12" s="164">
        <f t="shared" si="1"/>
        <v>0.2494639027877055</v>
      </c>
      <c r="M12" s="62">
        <v>1399</v>
      </c>
      <c r="N12" s="63">
        <v>0</v>
      </c>
      <c r="O12" s="64">
        <f t="shared" si="2"/>
        <v>1050</v>
      </c>
      <c r="P12" s="17">
        <f t="shared" si="3"/>
        <v>0.2494639027877055</v>
      </c>
      <c r="Q12" s="59">
        <v>1399</v>
      </c>
      <c r="R12" s="60">
        <v>0</v>
      </c>
      <c r="S12" s="61">
        <f t="shared" si="4"/>
        <v>1050</v>
      </c>
      <c r="T12" s="15">
        <f t="shared" si="5"/>
        <v>0.2494639027877055</v>
      </c>
      <c r="U12" s="62">
        <v>1399</v>
      </c>
      <c r="V12" s="275">
        <f t="shared" si="6"/>
        <v>1259.0999999999999</v>
      </c>
      <c r="W12" s="63">
        <v>0</v>
      </c>
      <c r="X12" s="64">
        <f t="shared" si="7"/>
        <v>1050</v>
      </c>
      <c r="Y12" s="17">
        <f t="shared" si="8"/>
        <v>0.16607100309745049</v>
      </c>
      <c r="Z12" s="59">
        <v>1399</v>
      </c>
      <c r="AA12" s="256">
        <f t="shared" si="9"/>
        <v>1259.0999999999999</v>
      </c>
      <c r="AB12" s="60">
        <v>0</v>
      </c>
      <c r="AC12" s="61">
        <f t="shared" si="10"/>
        <v>1050</v>
      </c>
      <c r="AD12" s="15">
        <f t="shared" si="11"/>
        <v>0.16607100309745049</v>
      </c>
      <c r="AE12" s="62">
        <v>1399</v>
      </c>
      <c r="AF12" s="275">
        <f t="shared" si="12"/>
        <v>1259.0999999999999</v>
      </c>
      <c r="AG12" s="63">
        <v>0</v>
      </c>
      <c r="AH12" s="64">
        <f t="shared" si="14"/>
        <v>1050</v>
      </c>
      <c r="AI12" s="17">
        <f t="shared" si="13"/>
        <v>0.16607100309745049</v>
      </c>
    </row>
    <row r="13" spans="1:35" s="5" customFormat="1" ht="12.75" customHeight="1">
      <c r="A13" s="212" t="s">
        <v>205</v>
      </c>
      <c r="B13" s="137" t="s">
        <v>63</v>
      </c>
      <c r="C13" s="292"/>
      <c r="D13" s="139">
        <v>0.66</v>
      </c>
      <c r="E13" s="140" t="s">
        <v>244</v>
      </c>
      <c r="F13" s="154">
        <v>1539</v>
      </c>
      <c r="G13" s="118">
        <v>1399</v>
      </c>
      <c r="H13" s="110">
        <v>0</v>
      </c>
      <c r="I13" s="110">
        <v>1050</v>
      </c>
      <c r="J13" s="110">
        <v>0</v>
      </c>
      <c r="K13" s="154">
        <f t="shared" si="0"/>
        <v>1050</v>
      </c>
      <c r="L13" s="164">
        <f t="shared" si="1"/>
        <v>0.2494639027877055</v>
      </c>
      <c r="M13" s="62">
        <v>1399</v>
      </c>
      <c r="N13" s="63">
        <v>0</v>
      </c>
      <c r="O13" s="64">
        <f t="shared" si="2"/>
        <v>1050</v>
      </c>
      <c r="P13" s="17">
        <f t="shared" si="3"/>
        <v>0.2494639027877055</v>
      </c>
      <c r="Q13" s="59">
        <v>1399</v>
      </c>
      <c r="R13" s="60">
        <v>0</v>
      </c>
      <c r="S13" s="61">
        <f t="shared" si="4"/>
        <v>1050</v>
      </c>
      <c r="T13" s="15">
        <f t="shared" si="5"/>
        <v>0.2494639027877055</v>
      </c>
      <c r="U13" s="62">
        <v>1399</v>
      </c>
      <c r="V13" s="275">
        <f t="shared" si="6"/>
        <v>1259.0999999999999</v>
      </c>
      <c r="W13" s="63">
        <v>0</v>
      </c>
      <c r="X13" s="64">
        <f t="shared" si="7"/>
        <v>1050</v>
      </c>
      <c r="Y13" s="17">
        <f t="shared" si="8"/>
        <v>0.16607100309745049</v>
      </c>
      <c r="Z13" s="59">
        <v>1399</v>
      </c>
      <c r="AA13" s="256">
        <f t="shared" si="9"/>
        <v>1259.0999999999999</v>
      </c>
      <c r="AB13" s="60">
        <v>0</v>
      </c>
      <c r="AC13" s="61">
        <f t="shared" si="10"/>
        <v>1050</v>
      </c>
      <c r="AD13" s="15">
        <f t="shared" si="11"/>
        <v>0.16607100309745049</v>
      </c>
      <c r="AE13" s="62">
        <v>1399</v>
      </c>
      <c r="AF13" s="275">
        <f t="shared" si="12"/>
        <v>1259.0999999999999</v>
      </c>
      <c r="AG13" s="63">
        <v>0</v>
      </c>
      <c r="AH13" s="64">
        <f t="shared" si="14"/>
        <v>1050</v>
      </c>
      <c r="AI13" s="17">
        <f t="shared" si="13"/>
        <v>0.16607100309745049</v>
      </c>
    </row>
    <row r="14" spans="1:35" s="5" customFormat="1" ht="12.75" customHeight="1">
      <c r="A14" s="209" t="s">
        <v>202</v>
      </c>
      <c r="B14" s="137" t="s">
        <v>63</v>
      </c>
      <c r="C14" s="292"/>
      <c r="D14" s="139">
        <v>0.66</v>
      </c>
      <c r="E14" s="140" t="s">
        <v>243</v>
      </c>
      <c r="F14" s="154">
        <v>1429</v>
      </c>
      <c r="G14" s="118">
        <v>1299</v>
      </c>
      <c r="H14" s="110">
        <v>0</v>
      </c>
      <c r="I14" s="110">
        <v>975</v>
      </c>
      <c r="J14" s="110">
        <v>12</v>
      </c>
      <c r="K14" s="154">
        <f t="shared" si="0"/>
        <v>963</v>
      </c>
      <c r="L14" s="164">
        <f t="shared" si="1"/>
        <v>0.25866050808314089</v>
      </c>
      <c r="M14" s="62">
        <v>1299</v>
      </c>
      <c r="N14" s="63">
        <v>0</v>
      </c>
      <c r="O14" s="64">
        <f t="shared" si="2"/>
        <v>963</v>
      </c>
      <c r="P14" s="17">
        <f t="shared" si="3"/>
        <v>0.25866050808314089</v>
      </c>
      <c r="Q14" s="59">
        <v>1299</v>
      </c>
      <c r="R14" s="60">
        <v>0</v>
      </c>
      <c r="S14" s="61">
        <f t="shared" si="4"/>
        <v>963</v>
      </c>
      <c r="T14" s="15">
        <f t="shared" si="5"/>
        <v>0.25866050808314089</v>
      </c>
      <c r="U14" s="62">
        <v>1299</v>
      </c>
      <c r="V14" s="275">
        <f t="shared" si="6"/>
        <v>1169.0999999999999</v>
      </c>
      <c r="W14" s="63">
        <v>0</v>
      </c>
      <c r="X14" s="64">
        <f t="shared" si="7"/>
        <v>963</v>
      </c>
      <c r="Y14" s="17">
        <f t="shared" si="8"/>
        <v>0.17628945342571203</v>
      </c>
      <c r="Z14" s="181">
        <v>1110</v>
      </c>
      <c r="AA14" s="269">
        <f t="shared" si="9"/>
        <v>999</v>
      </c>
      <c r="AB14" s="178">
        <v>139</v>
      </c>
      <c r="AC14" s="61">
        <f t="shared" si="10"/>
        <v>824</v>
      </c>
      <c r="AD14" s="15">
        <f t="shared" si="11"/>
        <v>0.17517517517517517</v>
      </c>
      <c r="AE14" s="181">
        <v>1110</v>
      </c>
      <c r="AF14" s="269">
        <f t="shared" si="12"/>
        <v>999</v>
      </c>
      <c r="AG14" s="178">
        <v>139</v>
      </c>
      <c r="AH14" s="64">
        <f t="shared" si="14"/>
        <v>824</v>
      </c>
      <c r="AI14" s="17">
        <f t="shared" si="13"/>
        <v>0.17517517517517517</v>
      </c>
    </row>
    <row r="15" spans="1:35" s="5" customFormat="1" ht="12.75" customHeight="1" thickBot="1">
      <c r="A15" s="213" t="s">
        <v>203</v>
      </c>
      <c r="B15" s="141" t="s">
        <v>63</v>
      </c>
      <c r="C15" s="145"/>
      <c r="D15" s="142">
        <v>0.66</v>
      </c>
      <c r="E15" s="143" t="s">
        <v>244</v>
      </c>
      <c r="F15" s="155">
        <v>1429</v>
      </c>
      <c r="G15" s="65">
        <v>1299</v>
      </c>
      <c r="H15" s="111">
        <v>0</v>
      </c>
      <c r="I15" s="111">
        <v>975</v>
      </c>
      <c r="J15" s="111">
        <v>12</v>
      </c>
      <c r="K15" s="155">
        <f t="shared" si="0"/>
        <v>963</v>
      </c>
      <c r="L15" s="165">
        <f t="shared" si="1"/>
        <v>0.25866050808314089</v>
      </c>
      <c r="M15" s="69">
        <v>1299</v>
      </c>
      <c r="N15" s="70">
        <v>0</v>
      </c>
      <c r="O15" s="71">
        <f t="shared" si="2"/>
        <v>963</v>
      </c>
      <c r="P15" s="18">
        <f t="shared" si="3"/>
        <v>0.25866050808314089</v>
      </c>
      <c r="Q15" s="66">
        <v>1299</v>
      </c>
      <c r="R15" s="67">
        <v>0</v>
      </c>
      <c r="S15" s="68">
        <f t="shared" si="4"/>
        <v>963</v>
      </c>
      <c r="T15" s="16">
        <f t="shared" si="5"/>
        <v>0.25866050808314089</v>
      </c>
      <c r="U15" s="69">
        <v>1299</v>
      </c>
      <c r="V15" s="279">
        <f t="shared" si="6"/>
        <v>1169.0999999999999</v>
      </c>
      <c r="W15" s="70">
        <v>0</v>
      </c>
      <c r="X15" s="71">
        <f t="shared" si="7"/>
        <v>963</v>
      </c>
      <c r="Y15" s="18">
        <f t="shared" si="8"/>
        <v>0.17628945342571203</v>
      </c>
      <c r="Z15" s="180">
        <v>1110</v>
      </c>
      <c r="AA15" s="272">
        <f t="shared" si="9"/>
        <v>999</v>
      </c>
      <c r="AB15" s="176">
        <v>139</v>
      </c>
      <c r="AC15" s="68">
        <f t="shared" si="10"/>
        <v>824</v>
      </c>
      <c r="AD15" s="16">
        <f t="shared" si="11"/>
        <v>0.17517517517517517</v>
      </c>
      <c r="AE15" s="180">
        <v>1110</v>
      </c>
      <c r="AF15" s="272">
        <f t="shared" si="12"/>
        <v>999</v>
      </c>
      <c r="AG15" s="176">
        <v>139</v>
      </c>
      <c r="AH15" s="71">
        <f t="shared" si="14"/>
        <v>824</v>
      </c>
      <c r="AI15" s="18">
        <f t="shared" si="13"/>
        <v>0.17517517517517517</v>
      </c>
    </row>
    <row r="16" spans="1:35" s="5" customFormat="1" ht="12.75" customHeight="1">
      <c r="A16" s="207" t="s">
        <v>208</v>
      </c>
      <c r="B16" s="295" t="s">
        <v>63</v>
      </c>
      <c r="C16" s="296"/>
      <c r="D16" s="298">
        <v>0.83</v>
      </c>
      <c r="E16" s="297" t="s">
        <v>177</v>
      </c>
      <c r="F16" s="156">
        <v>1044</v>
      </c>
      <c r="G16" s="119">
        <v>949</v>
      </c>
      <c r="H16" s="112">
        <v>849</v>
      </c>
      <c r="I16" s="112">
        <v>742</v>
      </c>
      <c r="J16" s="112">
        <v>18</v>
      </c>
      <c r="K16" s="156">
        <f t="shared" si="0"/>
        <v>724</v>
      </c>
      <c r="L16" s="166">
        <f t="shared" si="1"/>
        <v>0.23709167544783982</v>
      </c>
      <c r="M16" s="182">
        <v>749</v>
      </c>
      <c r="N16" s="177">
        <v>88</v>
      </c>
      <c r="O16" s="91">
        <f t="shared" si="2"/>
        <v>636</v>
      </c>
      <c r="P16" s="19">
        <f t="shared" si="3"/>
        <v>0.15086782376502003</v>
      </c>
      <c r="Q16" s="182">
        <v>849</v>
      </c>
      <c r="R16" s="87">
        <v>0</v>
      </c>
      <c r="S16" s="90">
        <f t="shared" si="4"/>
        <v>724</v>
      </c>
      <c r="T16" s="14">
        <f t="shared" si="5"/>
        <v>0.14723203769140164</v>
      </c>
      <c r="U16" s="88">
        <v>949</v>
      </c>
      <c r="V16" s="273">
        <f t="shared" si="6"/>
        <v>854.1</v>
      </c>
      <c r="W16" s="89">
        <v>0</v>
      </c>
      <c r="X16" s="91">
        <f t="shared" si="7"/>
        <v>724</v>
      </c>
      <c r="Y16" s="19">
        <f t="shared" si="8"/>
        <v>0.15232408383093318</v>
      </c>
      <c r="Z16" s="182">
        <v>777</v>
      </c>
      <c r="AA16" s="274">
        <f t="shared" si="9"/>
        <v>699.3</v>
      </c>
      <c r="AB16" s="177">
        <v>108</v>
      </c>
      <c r="AC16" s="90">
        <f t="shared" si="10"/>
        <v>616</v>
      </c>
      <c r="AD16" s="14">
        <f t="shared" si="11"/>
        <v>0.11911911911911906</v>
      </c>
      <c r="AE16" s="182">
        <v>777</v>
      </c>
      <c r="AF16" s="274">
        <f t="shared" si="12"/>
        <v>699.3</v>
      </c>
      <c r="AG16" s="177">
        <v>108</v>
      </c>
      <c r="AH16" s="91">
        <f t="shared" si="14"/>
        <v>616</v>
      </c>
      <c r="AI16" s="19">
        <f t="shared" si="13"/>
        <v>0.11911911911911906</v>
      </c>
    </row>
    <row r="17" spans="1:35" s="5" customFormat="1" ht="12.75" customHeight="1">
      <c r="A17" s="212" t="s">
        <v>209</v>
      </c>
      <c r="B17" s="137" t="s">
        <v>63</v>
      </c>
      <c r="C17" s="307"/>
      <c r="D17" s="139">
        <v>1.1100000000000001</v>
      </c>
      <c r="E17" s="140" t="s">
        <v>178</v>
      </c>
      <c r="F17" s="154">
        <v>1044</v>
      </c>
      <c r="G17" s="118">
        <v>949</v>
      </c>
      <c r="H17" s="110">
        <v>849</v>
      </c>
      <c r="I17" s="110">
        <v>742</v>
      </c>
      <c r="J17" s="110">
        <v>18</v>
      </c>
      <c r="K17" s="154">
        <f t="shared" si="0"/>
        <v>724</v>
      </c>
      <c r="L17" s="164">
        <f t="shared" si="1"/>
        <v>0.23709167544783982</v>
      </c>
      <c r="M17" s="181">
        <v>749</v>
      </c>
      <c r="N17" s="178">
        <v>88</v>
      </c>
      <c r="O17" s="64">
        <f t="shared" si="2"/>
        <v>636</v>
      </c>
      <c r="P17" s="17">
        <f t="shared" si="3"/>
        <v>0.15086782376502003</v>
      </c>
      <c r="Q17" s="181">
        <v>849</v>
      </c>
      <c r="R17" s="60">
        <v>0</v>
      </c>
      <c r="S17" s="61">
        <f t="shared" si="4"/>
        <v>724</v>
      </c>
      <c r="T17" s="15">
        <f t="shared" si="5"/>
        <v>0.14723203769140164</v>
      </c>
      <c r="U17" s="62">
        <v>949</v>
      </c>
      <c r="V17" s="275">
        <f t="shared" si="6"/>
        <v>854.1</v>
      </c>
      <c r="W17" s="63">
        <v>0</v>
      </c>
      <c r="X17" s="64">
        <f t="shared" si="7"/>
        <v>724</v>
      </c>
      <c r="Y17" s="17">
        <f t="shared" si="8"/>
        <v>0.15232408383093318</v>
      </c>
      <c r="Z17" s="181">
        <v>777</v>
      </c>
      <c r="AA17" s="269">
        <f t="shared" si="9"/>
        <v>699.3</v>
      </c>
      <c r="AB17" s="178">
        <v>109</v>
      </c>
      <c r="AC17" s="61">
        <f t="shared" si="10"/>
        <v>615</v>
      </c>
      <c r="AD17" s="15">
        <f t="shared" si="11"/>
        <v>0.12054912054912049</v>
      </c>
      <c r="AE17" s="181">
        <v>777</v>
      </c>
      <c r="AF17" s="269">
        <f t="shared" si="12"/>
        <v>699.3</v>
      </c>
      <c r="AG17" s="178">
        <v>109</v>
      </c>
      <c r="AH17" s="64">
        <f t="shared" si="14"/>
        <v>615</v>
      </c>
      <c r="AI17" s="17">
        <f t="shared" si="13"/>
        <v>0.12054912054912049</v>
      </c>
    </row>
    <row r="18" spans="1:35" s="5" customFormat="1" ht="12.75" customHeight="1">
      <c r="A18" s="212" t="s">
        <v>210</v>
      </c>
      <c r="B18" s="137" t="s">
        <v>63</v>
      </c>
      <c r="C18" s="307"/>
      <c r="D18" s="139">
        <v>1.1100000000000001</v>
      </c>
      <c r="E18" s="140" t="s">
        <v>179</v>
      </c>
      <c r="F18" s="154">
        <v>1154</v>
      </c>
      <c r="G18" s="118">
        <v>1049</v>
      </c>
      <c r="H18" s="110">
        <v>949</v>
      </c>
      <c r="I18" s="110">
        <v>829</v>
      </c>
      <c r="J18" s="110">
        <v>16</v>
      </c>
      <c r="K18" s="154">
        <f t="shared" si="0"/>
        <v>813</v>
      </c>
      <c r="L18" s="164">
        <f t="shared" si="1"/>
        <v>0.224976167778837</v>
      </c>
      <c r="M18" s="181">
        <v>849</v>
      </c>
      <c r="N18" s="178">
        <v>88</v>
      </c>
      <c r="O18" s="64">
        <f t="shared" si="2"/>
        <v>725</v>
      </c>
      <c r="P18" s="17">
        <f t="shared" si="3"/>
        <v>0.14605418138987045</v>
      </c>
      <c r="Q18" s="181">
        <v>949</v>
      </c>
      <c r="R18" s="60">
        <v>0</v>
      </c>
      <c r="S18" s="61">
        <f t="shared" si="4"/>
        <v>813</v>
      </c>
      <c r="T18" s="15">
        <f t="shared" si="5"/>
        <v>0.14330874604847207</v>
      </c>
      <c r="U18" s="62">
        <v>1049</v>
      </c>
      <c r="V18" s="275">
        <f t="shared" si="6"/>
        <v>944.1</v>
      </c>
      <c r="W18" s="63">
        <v>0</v>
      </c>
      <c r="X18" s="64">
        <f t="shared" si="7"/>
        <v>813</v>
      </c>
      <c r="Y18" s="17">
        <f t="shared" si="8"/>
        <v>0.13886240864315222</v>
      </c>
      <c r="Z18" s="181">
        <v>888</v>
      </c>
      <c r="AA18" s="269">
        <f t="shared" si="9"/>
        <v>799.2</v>
      </c>
      <c r="AB18" s="178">
        <v>105</v>
      </c>
      <c r="AC18" s="61">
        <f t="shared" si="10"/>
        <v>708</v>
      </c>
      <c r="AD18" s="15">
        <f t="shared" si="11"/>
        <v>0.11411411411411417</v>
      </c>
      <c r="AE18" s="181">
        <v>888</v>
      </c>
      <c r="AF18" s="269">
        <f t="shared" si="12"/>
        <v>799.2</v>
      </c>
      <c r="AG18" s="178">
        <v>105</v>
      </c>
      <c r="AH18" s="64">
        <f t="shared" si="14"/>
        <v>708</v>
      </c>
      <c r="AI18" s="17">
        <f t="shared" si="13"/>
        <v>0.11411411411411417</v>
      </c>
    </row>
    <row r="19" spans="1:35" s="5" customFormat="1" ht="12.75" customHeight="1">
      <c r="A19" s="209" t="s">
        <v>313</v>
      </c>
      <c r="B19" s="137" t="s">
        <v>63</v>
      </c>
      <c r="C19" s="307"/>
      <c r="D19" s="298">
        <v>0.83</v>
      </c>
      <c r="E19" s="140" t="s">
        <v>321</v>
      </c>
      <c r="F19" s="154">
        <v>1264</v>
      </c>
      <c r="G19" s="118">
        <v>1149</v>
      </c>
      <c r="H19" s="110">
        <v>1049</v>
      </c>
      <c r="I19" s="110">
        <v>894</v>
      </c>
      <c r="J19" s="110">
        <v>11</v>
      </c>
      <c r="K19" s="154">
        <f t="shared" si="0"/>
        <v>883</v>
      </c>
      <c r="L19" s="164">
        <f t="shared" si="1"/>
        <v>0.23150565709312446</v>
      </c>
      <c r="M19" s="181">
        <v>849</v>
      </c>
      <c r="N19" s="178">
        <v>169</v>
      </c>
      <c r="O19" s="64">
        <f t="shared" si="2"/>
        <v>714</v>
      </c>
      <c r="P19" s="17">
        <f t="shared" si="3"/>
        <v>0.15901060070671377</v>
      </c>
      <c r="Q19" s="181">
        <v>1049</v>
      </c>
      <c r="R19" s="60">
        <v>0</v>
      </c>
      <c r="S19" s="61">
        <f t="shared" si="4"/>
        <v>883</v>
      </c>
      <c r="T19" s="15">
        <f t="shared" si="5"/>
        <v>0.15824594852240229</v>
      </c>
      <c r="U19" s="62">
        <v>1149</v>
      </c>
      <c r="V19" s="275">
        <f t="shared" si="6"/>
        <v>1034.0999999999999</v>
      </c>
      <c r="W19" s="63">
        <v>0</v>
      </c>
      <c r="X19" s="64">
        <f t="shared" si="7"/>
        <v>883</v>
      </c>
      <c r="Y19" s="17">
        <f t="shared" si="8"/>
        <v>0.14611739677013821</v>
      </c>
      <c r="Z19" s="181">
        <v>943</v>
      </c>
      <c r="AA19" s="269">
        <f t="shared" si="9"/>
        <v>848.7</v>
      </c>
      <c r="AB19" s="178">
        <v>145</v>
      </c>
      <c r="AC19" s="61">
        <f t="shared" si="10"/>
        <v>738</v>
      </c>
      <c r="AD19" s="15">
        <f t="shared" si="11"/>
        <v>0.1304347826086957</v>
      </c>
      <c r="AE19" s="181">
        <v>943</v>
      </c>
      <c r="AF19" s="269">
        <f t="shared" si="12"/>
        <v>848.7</v>
      </c>
      <c r="AG19" s="178">
        <v>145</v>
      </c>
      <c r="AH19" s="64">
        <f t="shared" si="14"/>
        <v>738</v>
      </c>
      <c r="AI19" s="17">
        <f t="shared" si="13"/>
        <v>0.1304347826086957</v>
      </c>
    </row>
    <row r="20" spans="1:35" s="5" customFormat="1" ht="12.75" customHeight="1">
      <c r="A20" s="212" t="s">
        <v>315</v>
      </c>
      <c r="B20" s="137" t="s">
        <v>63</v>
      </c>
      <c r="C20" s="307"/>
      <c r="D20" s="139">
        <v>1.1100000000000001</v>
      </c>
      <c r="E20" s="140" t="s">
        <v>319</v>
      </c>
      <c r="F20" s="154">
        <v>1264</v>
      </c>
      <c r="G20" s="118">
        <v>1149</v>
      </c>
      <c r="H20" s="110">
        <v>1049</v>
      </c>
      <c r="I20" s="110">
        <v>894</v>
      </c>
      <c r="J20" s="110">
        <v>11</v>
      </c>
      <c r="K20" s="154">
        <f t="shared" si="0"/>
        <v>883</v>
      </c>
      <c r="L20" s="164">
        <f t="shared" si="1"/>
        <v>0.23150565709312446</v>
      </c>
      <c r="M20" s="181">
        <v>849</v>
      </c>
      <c r="N20" s="178">
        <v>169</v>
      </c>
      <c r="O20" s="64">
        <f t="shared" si="2"/>
        <v>714</v>
      </c>
      <c r="P20" s="17">
        <f t="shared" si="3"/>
        <v>0.15901060070671377</v>
      </c>
      <c r="Q20" s="181">
        <v>1049</v>
      </c>
      <c r="R20" s="60">
        <v>0</v>
      </c>
      <c r="S20" s="61">
        <f t="shared" si="4"/>
        <v>883</v>
      </c>
      <c r="T20" s="15">
        <f t="shared" si="5"/>
        <v>0.15824594852240229</v>
      </c>
      <c r="U20" s="62">
        <v>1149</v>
      </c>
      <c r="V20" s="275">
        <f t="shared" si="6"/>
        <v>1034.0999999999999</v>
      </c>
      <c r="W20" s="63">
        <v>0</v>
      </c>
      <c r="X20" s="64">
        <f t="shared" si="7"/>
        <v>883</v>
      </c>
      <c r="Y20" s="17">
        <f t="shared" si="8"/>
        <v>0.14611739677013821</v>
      </c>
      <c r="Z20" s="181">
        <v>943</v>
      </c>
      <c r="AA20" s="269">
        <f t="shared" si="9"/>
        <v>848.7</v>
      </c>
      <c r="AB20" s="178">
        <v>145</v>
      </c>
      <c r="AC20" s="61">
        <f t="shared" si="10"/>
        <v>738</v>
      </c>
      <c r="AD20" s="15">
        <f t="shared" si="11"/>
        <v>0.1304347826086957</v>
      </c>
      <c r="AE20" s="181">
        <v>943</v>
      </c>
      <c r="AF20" s="269">
        <f t="shared" si="12"/>
        <v>848.7</v>
      </c>
      <c r="AG20" s="178">
        <v>145</v>
      </c>
      <c r="AH20" s="64">
        <f t="shared" si="14"/>
        <v>738</v>
      </c>
      <c r="AI20" s="17">
        <f t="shared" si="13"/>
        <v>0.1304347826086957</v>
      </c>
    </row>
    <row r="21" spans="1:35" s="5" customFormat="1" ht="12.75" customHeight="1">
      <c r="A21" s="212" t="s">
        <v>316</v>
      </c>
      <c r="B21" s="137" t="s">
        <v>63</v>
      </c>
      <c r="C21" s="307"/>
      <c r="D21" s="139">
        <v>1.1100000000000001</v>
      </c>
      <c r="E21" s="140" t="s">
        <v>320</v>
      </c>
      <c r="F21" s="154">
        <v>1374</v>
      </c>
      <c r="G21" s="118">
        <v>1249</v>
      </c>
      <c r="H21" s="110">
        <v>1149</v>
      </c>
      <c r="I21" s="110">
        <v>979</v>
      </c>
      <c r="J21" s="110">
        <v>12</v>
      </c>
      <c r="K21" s="154">
        <f t="shared" si="0"/>
        <v>967</v>
      </c>
      <c r="L21" s="164">
        <f t="shared" si="1"/>
        <v>0.22578062449959968</v>
      </c>
      <c r="M21" s="181">
        <v>949</v>
      </c>
      <c r="N21" s="178">
        <v>169</v>
      </c>
      <c r="O21" s="64">
        <f t="shared" si="2"/>
        <v>798</v>
      </c>
      <c r="P21" s="17">
        <f t="shared" si="3"/>
        <v>0.15911485774499473</v>
      </c>
      <c r="Q21" s="181">
        <v>1149</v>
      </c>
      <c r="R21" s="60">
        <v>0</v>
      </c>
      <c r="S21" s="61">
        <f t="shared" si="4"/>
        <v>967</v>
      </c>
      <c r="T21" s="15">
        <f t="shared" si="5"/>
        <v>0.15839860748476936</v>
      </c>
      <c r="U21" s="62">
        <v>1249</v>
      </c>
      <c r="V21" s="275">
        <f t="shared" si="6"/>
        <v>1124.0999999999999</v>
      </c>
      <c r="W21" s="63">
        <v>0</v>
      </c>
      <c r="X21" s="64">
        <f t="shared" si="7"/>
        <v>967</v>
      </c>
      <c r="Y21" s="17">
        <f t="shared" si="8"/>
        <v>0.13975624944399959</v>
      </c>
      <c r="Z21" s="181">
        <v>1054</v>
      </c>
      <c r="AA21" s="269">
        <f t="shared" si="9"/>
        <v>948.6</v>
      </c>
      <c r="AB21" s="178">
        <v>143</v>
      </c>
      <c r="AC21" s="61">
        <f t="shared" si="10"/>
        <v>824</v>
      </c>
      <c r="AD21" s="15">
        <f t="shared" si="11"/>
        <v>0.13135146531730973</v>
      </c>
      <c r="AE21" s="181">
        <v>1054</v>
      </c>
      <c r="AF21" s="269">
        <f t="shared" si="12"/>
        <v>948.6</v>
      </c>
      <c r="AG21" s="178">
        <v>143</v>
      </c>
      <c r="AH21" s="64">
        <f t="shared" si="14"/>
        <v>824</v>
      </c>
      <c r="AI21" s="17">
        <f t="shared" si="13"/>
        <v>0.13135146531730973</v>
      </c>
    </row>
    <row r="22" spans="1:35" s="5" customFormat="1" ht="12.75" customHeight="1">
      <c r="A22" s="209" t="s">
        <v>314</v>
      </c>
      <c r="B22" s="137" t="s">
        <v>63</v>
      </c>
      <c r="C22" s="307"/>
      <c r="D22" s="298">
        <v>0.83</v>
      </c>
      <c r="E22" s="140" t="s">
        <v>321</v>
      </c>
      <c r="F22" s="154">
        <v>1154</v>
      </c>
      <c r="G22" s="118">
        <v>1049</v>
      </c>
      <c r="H22" s="110">
        <v>949</v>
      </c>
      <c r="I22" s="110">
        <v>809</v>
      </c>
      <c r="J22" s="112">
        <v>10</v>
      </c>
      <c r="K22" s="154">
        <f t="shared" si="0"/>
        <v>799</v>
      </c>
      <c r="L22" s="164">
        <f t="shared" si="1"/>
        <v>0.23832221163012393</v>
      </c>
      <c r="M22" s="181">
        <v>799</v>
      </c>
      <c r="N22" s="178">
        <v>127</v>
      </c>
      <c r="O22" s="64">
        <f t="shared" si="2"/>
        <v>672</v>
      </c>
      <c r="P22" s="17">
        <f t="shared" si="3"/>
        <v>0.15894868585732166</v>
      </c>
      <c r="Q22" s="181">
        <v>949</v>
      </c>
      <c r="R22" s="60">
        <v>0</v>
      </c>
      <c r="S22" s="61">
        <f t="shared" si="4"/>
        <v>799</v>
      </c>
      <c r="T22" s="15">
        <f t="shared" si="5"/>
        <v>0.15806111696522657</v>
      </c>
      <c r="U22" s="62">
        <v>1049</v>
      </c>
      <c r="V22" s="275">
        <f t="shared" si="6"/>
        <v>944.1</v>
      </c>
      <c r="W22" s="63">
        <v>0</v>
      </c>
      <c r="X22" s="64">
        <f t="shared" si="7"/>
        <v>799</v>
      </c>
      <c r="Y22" s="17">
        <f t="shared" si="8"/>
        <v>0.15369134625569328</v>
      </c>
      <c r="Z22" s="181">
        <v>888</v>
      </c>
      <c r="AA22" s="269">
        <f t="shared" si="9"/>
        <v>799.2</v>
      </c>
      <c r="AB22" s="178">
        <v>103</v>
      </c>
      <c r="AC22" s="61">
        <f t="shared" si="10"/>
        <v>696</v>
      </c>
      <c r="AD22" s="15">
        <f t="shared" si="11"/>
        <v>0.12912912912912919</v>
      </c>
      <c r="AE22" s="181">
        <v>888</v>
      </c>
      <c r="AF22" s="269">
        <f t="shared" si="12"/>
        <v>799.2</v>
      </c>
      <c r="AG22" s="178">
        <v>103</v>
      </c>
      <c r="AH22" s="64">
        <f t="shared" si="14"/>
        <v>696</v>
      </c>
      <c r="AI22" s="17">
        <f t="shared" si="13"/>
        <v>0.12912912912912919</v>
      </c>
    </row>
    <row r="23" spans="1:35" s="5" customFormat="1" ht="12.75" customHeight="1">
      <c r="A23" s="212" t="s">
        <v>317</v>
      </c>
      <c r="B23" s="137" t="s">
        <v>63</v>
      </c>
      <c r="C23" s="307"/>
      <c r="D23" s="139">
        <v>1.1100000000000001</v>
      </c>
      <c r="E23" s="140" t="s">
        <v>319</v>
      </c>
      <c r="F23" s="154">
        <v>1154</v>
      </c>
      <c r="G23" s="118">
        <v>1049</v>
      </c>
      <c r="H23" s="110">
        <v>949</v>
      </c>
      <c r="I23" s="110">
        <v>809</v>
      </c>
      <c r="J23" s="110">
        <v>10</v>
      </c>
      <c r="K23" s="154">
        <f t="shared" si="0"/>
        <v>799</v>
      </c>
      <c r="L23" s="164">
        <f t="shared" si="1"/>
        <v>0.23832221163012393</v>
      </c>
      <c r="M23" s="181">
        <v>799</v>
      </c>
      <c r="N23" s="178">
        <v>127</v>
      </c>
      <c r="O23" s="64">
        <f t="shared" si="2"/>
        <v>672</v>
      </c>
      <c r="P23" s="17">
        <f t="shared" si="3"/>
        <v>0.15894868585732166</v>
      </c>
      <c r="Q23" s="181">
        <v>949</v>
      </c>
      <c r="R23" s="60">
        <v>0</v>
      </c>
      <c r="S23" s="61">
        <f t="shared" si="4"/>
        <v>799</v>
      </c>
      <c r="T23" s="15">
        <f t="shared" si="5"/>
        <v>0.15806111696522657</v>
      </c>
      <c r="U23" s="62">
        <v>1049</v>
      </c>
      <c r="V23" s="275">
        <f t="shared" si="6"/>
        <v>944.1</v>
      </c>
      <c r="W23" s="63">
        <v>0</v>
      </c>
      <c r="X23" s="64">
        <f t="shared" si="7"/>
        <v>799</v>
      </c>
      <c r="Y23" s="17">
        <f t="shared" si="8"/>
        <v>0.15369134625569328</v>
      </c>
      <c r="Z23" s="181">
        <v>888</v>
      </c>
      <c r="AA23" s="269">
        <f t="shared" si="9"/>
        <v>799.2</v>
      </c>
      <c r="AB23" s="178">
        <v>103</v>
      </c>
      <c r="AC23" s="61">
        <f t="shared" si="10"/>
        <v>696</v>
      </c>
      <c r="AD23" s="15">
        <f t="shared" si="11"/>
        <v>0.12912912912912919</v>
      </c>
      <c r="AE23" s="181">
        <v>888</v>
      </c>
      <c r="AF23" s="269">
        <f t="shared" si="12"/>
        <v>799.2</v>
      </c>
      <c r="AG23" s="178">
        <v>103</v>
      </c>
      <c r="AH23" s="64">
        <f t="shared" si="14"/>
        <v>696</v>
      </c>
      <c r="AI23" s="17">
        <f t="shared" si="13"/>
        <v>0.12912912912912919</v>
      </c>
    </row>
    <row r="24" spans="1:35" s="5" customFormat="1" ht="12.75" customHeight="1">
      <c r="A24" s="212" t="s">
        <v>318</v>
      </c>
      <c r="B24" s="137" t="s">
        <v>63</v>
      </c>
      <c r="C24" s="307"/>
      <c r="D24" s="139">
        <v>1.1100000000000001</v>
      </c>
      <c r="E24" s="140" t="s">
        <v>320</v>
      </c>
      <c r="F24" s="154">
        <v>1264</v>
      </c>
      <c r="G24" s="118">
        <v>1149</v>
      </c>
      <c r="H24" s="110">
        <v>1049</v>
      </c>
      <c r="I24" s="110">
        <v>894</v>
      </c>
      <c r="J24" s="110">
        <v>11</v>
      </c>
      <c r="K24" s="154">
        <f t="shared" si="0"/>
        <v>883</v>
      </c>
      <c r="L24" s="164">
        <f t="shared" si="1"/>
        <v>0.23150565709312446</v>
      </c>
      <c r="M24" s="181">
        <v>899</v>
      </c>
      <c r="N24" s="178">
        <v>127</v>
      </c>
      <c r="O24" s="64">
        <f t="shared" si="2"/>
        <v>756</v>
      </c>
      <c r="P24" s="17">
        <f t="shared" si="3"/>
        <v>0.15906562847608455</v>
      </c>
      <c r="Q24" s="181">
        <v>1049</v>
      </c>
      <c r="R24" s="60">
        <v>0</v>
      </c>
      <c r="S24" s="61">
        <f t="shared" si="4"/>
        <v>883</v>
      </c>
      <c r="T24" s="15">
        <f t="shared" si="5"/>
        <v>0.15824594852240229</v>
      </c>
      <c r="U24" s="62">
        <v>1149</v>
      </c>
      <c r="V24" s="275">
        <f t="shared" si="6"/>
        <v>1034.0999999999999</v>
      </c>
      <c r="W24" s="63">
        <v>0</v>
      </c>
      <c r="X24" s="64">
        <f t="shared" si="7"/>
        <v>883</v>
      </c>
      <c r="Y24" s="17">
        <f t="shared" si="8"/>
        <v>0.14611739677013821</v>
      </c>
      <c r="Z24" s="181">
        <v>999</v>
      </c>
      <c r="AA24" s="269">
        <f t="shared" si="9"/>
        <v>899.1</v>
      </c>
      <c r="AB24" s="178">
        <v>100</v>
      </c>
      <c r="AC24" s="61">
        <f t="shared" si="10"/>
        <v>783</v>
      </c>
      <c r="AD24" s="15">
        <f t="shared" si="11"/>
        <v>0.12912912912912916</v>
      </c>
      <c r="AE24" s="181">
        <v>999</v>
      </c>
      <c r="AF24" s="269">
        <f t="shared" si="12"/>
        <v>899.1</v>
      </c>
      <c r="AG24" s="178">
        <v>100</v>
      </c>
      <c r="AH24" s="64">
        <f t="shared" si="14"/>
        <v>783</v>
      </c>
      <c r="AI24" s="17">
        <f t="shared" si="13"/>
        <v>0.12912912912912916</v>
      </c>
    </row>
    <row r="25" spans="1:35" s="5" customFormat="1" ht="12.75" customHeight="1">
      <c r="A25" s="209" t="s">
        <v>322</v>
      </c>
      <c r="B25" s="137" t="s">
        <v>63</v>
      </c>
      <c r="C25" s="307"/>
      <c r="D25" s="298">
        <v>0.83</v>
      </c>
      <c r="E25" s="140" t="s">
        <v>328</v>
      </c>
      <c r="F25" s="154">
        <v>1374</v>
      </c>
      <c r="G25" s="118">
        <v>1249</v>
      </c>
      <c r="H25" s="110">
        <v>1149</v>
      </c>
      <c r="I25" s="110">
        <v>943</v>
      </c>
      <c r="J25" s="110">
        <v>24</v>
      </c>
      <c r="K25" s="154">
        <f t="shared" si="0"/>
        <v>919</v>
      </c>
      <c r="L25" s="164">
        <f t="shared" si="1"/>
        <v>0.26421136909527621</v>
      </c>
      <c r="M25" s="181">
        <v>999</v>
      </c>
      <c r="N25" s="178">
        <v>123</v>
      </c>
      <c r="O25" s="64">
        <f t="shared" si="2"/>
        <v>796</v>
      </c>
      <c r="P25" s="17">
        <f t="shared" si="3"/>
        <v>0.2032032032032032</v>
      </c>
      <c r="Q25" s="181">
        <v>1149</v>
      </c>
      <c r="R25" s="60">
        <v>0</v>
      </c>
      <c r="S25" s="61">
        <f t="shared" si="4"/>
        <v>919</v>
      </c>
      <c r="T25" s="15">
        <f t="shared" si="5"/>
        <v>0.20017406440382943</v>
      </c>
      <c r="U25" s="62">
        <v>1249</v>
      </c>
      <c r="V25" s="275">
        <f t="shared" si="6"/>
        <v>1124.0999999999999</v>
      </c>
      <c r="W25" s="63">
        <v>0</v>
      </c>
      <c r="X25" s="64">
        <f t="shared" si="7"/>
        <v>919</v>
      </c>
      <c r="Y25" s="17">
        <f t="shared" si="8"/>
        <v>0.18245707677252906</v>
      </c>
      <c r="Z25" s="181">
        <v>999</v>
      </c>
      <c r="AA25" s="269">
        <f t="shared" si="9"/>
        <v>899.1</v>
      </c>
      <c r="AB25" s="178">
        <v>182</v>
      </c>
      <c r="AC25" s="61">
        <f t="shared" si="10"/>
        <v>737</v>
      </c>
      <c r="AD25" s="15">
        <f t="shared" si="11"/>
        <v>0.18029140251362474</v>
      </c>
      <c r="AE25" s="181">
        <v>999</v>
      </c>
      <c r="AF25" s="269">
        <f t="shared" si="12"/>
        <v>899.1</v>
      </c>
      <c r="AG25" s="178">
        <v>182</v>
      </c>
      <c r="AH25" s="64">
        <f t="shared" si="14"/>
        <v>737</v>
      </c>
      <c r="AI25" s="17">
        <f t="shared" si="13"/>
        <v>0.18029140251362474</v>
      </c>
    </row>
    <row r="26" spans="1:35" s="5" customFormat="1" ht="12.75" customHeight="1">
      <c r="A26" s="212" t="s">
        <v>323</v>
      </c>
      <c r="B26" s="137" t="s">
        <v>63</v>
      </c>
      <c r="C26" s="307"/>
      <c r="D26" s="139">
        <v>1.1100000000000001</v>
      </c>
      <c r="E26" s="140" t="s">
        <v>329</v>
      </c>
      <c r="F26" s="154">
        <v>1374</v>
      </c>
      <c r="G26" s="118">
        <v>1249</v>
      </c>
      <c r="H26" s="110">
        <v>1149</v>
      </c>
      <c r="I26" s="110">
        <v>943</v>
      </c>
      <c r="J26" s="110">
        <v>24</v>
      </c>
      <c r="K26" s="154">
        <f t="shared" si="0"/>
        <v>919</v>
      </c>
      <c r="L26" s="164">
        <f t="shared" si="1"/>
        <v>0.26421136909527621</v>
      </c>
      <c r="M26" s="181">
        <v>999</v>
      </c>
      <c r="N26" s="178">
        <v>123</v>
      </c>
      <c r="O26" s="64">
        <f t="shared" si="2"/>
        <v>796</v>
      </c>
      <c r="P26" s="17">
        <f t="shared" si="3"/>
        <v>0.2032032032032032</v>
      </c>
      <c r="Q26" s="181">
        <v>1149</v>
      </c>
      <c r="R26" s="60">
        <v>0</v>
      </c>
      <c r="S26" s="61">
        <f t="shared" si="4"/>
        <v>919</v>
      </c>
      <c r="T26" s="15">
        <f t="shared" si="5"/>
        <v>0.20017406440382943</v>
      </c>
      <c r="U26" s="62">
        <v>1249</v>
      </c>
      <c r="V26" s="275">
        <f t="shared" si="6"/>
        <v>1124.0999999999999</v>
      </c>
      <c r="W26" s="63">
        <v>0</v>
      </c>
      <c r="X26" s="64">
        <f t="shared" si="7"/>
        <v>919</v>
      </c>
      <c r="Y26" s="17">
        <f t="shared" si="8"/>
        <v>0.18245707677252906</v>
      </c>
      <c r="Z26" s="181">
        <v>999</v>
      </c>
      <c r="AA26" s="269">
        <f t="shared" si="9"/>
        <v>899.1</v>
      </c>
      <c r="AB26" s="178">
        <v>182</v>
      </c>
      <c r="AC26" s="61">
        <f t="shared" si="10"/>
        <v>737</v>
      </c>
      <c r="AD26" s="15">
        <f t="shared" si="11"/>
        <v>0.18029140251362474</v>
      </c>
      <c r="AE26" s="181">
        <v>999</v>
      </c>
      <c r="AF26" s="269">
        <f t="shared" si="12"/>
        <v>899.1</v>
      </c>
      <c r="AG26" s="178">
        <v>182</v>
      </c>
      <c r="AH26" s="64">
        <f t="shared" si="14"/>
        <v>737</v>
      </c>
      <c r="AI26" s="17">
        <f t="shared" si="13"/>
        <v>0.18029140251362474</v>
      </c>
    </row>
    <row r="27" spans="1:35" s="5" customFormat="1" ht="12.75" customHeight="1">
      <c r="A27" s="212" t="s">
        <v>324</v>
      </c>
      <c r="B27" s="137" t="s">
        <v>63</v>
      </c>
      <c r="C27" s="307"/>
      <c r="D27" s="139">
        <v>1.1100000000000001</v>
      </c>
      <c r="E27" s="140" t="s">
        <v>330</v>
      </c>
      <c r="F27" s="154">
        <v>1484</v>
      </c>
      <c r="G27" s="118">
        <v>1349</v>
      </c>
      <c r="H27" s="110">
        <v>1249</v>
      </c>
      <c r="I27" s="110">
        <v>1025</v>
      </c>
      <c r="J27" s="110">
        <v>26</v>
      </c>
      <c r="K27" s="154">
        <f t="shared" si="0"/>
        <v>999</v>
      </c>
      <c r="L27" s="164">
        <f t="shared" si="1"/>
        <v>0.25945144551519644</v>
      </c>
      <c r="M27" s="181">
        <v>1099</v>
      </c>
      <c r="N27" s="178">
        <v>123</v>
      </c>
      <c r="O27" s="64">
        <f t="shared" si="2"/>
        <v>876</v>
      </c>
      <c r="P27" s="17">
        <f t="shared" si="3"/>
        <v>0.20291173794358508</v>
      </c>
      <c r="Q27" s="181">
        <v>1249</v>
      </c>
      <c r="R27" s="60">
        <v>0</v>
      </c>
      <c r="S27" s="61">
        <f t="shared" si="4"/>
        <v>999</v>
      </c>
      <c r="T27" s="15">
        <f t="shared" si="5"/>
        <v>0.20016012810248199</v>
      </c>
      <c r="U27" s="62">
        <v>1349</v>
      </c>
      <c r="V27" s="275">
        <f t="shared" si="6"/>
        <v>1214.0999999999999</v>
      </c>
      <c r="W27" s="63">
        <v>0</v>
      </c>
      <c r="X27" s="64">
        <f t="shared" si="7"/>
        <v>999</v>
      </c>
      <c r="Y27" s="17">
        <f t="shared" si="8"/>
        <v>0.17716827279466266</v>
      </c>
      <c r="Z27" s="181">
        <v>1110</v>
      </c>
      <c r="AA27" s="269">
        <f t="shared" si="9"/>
        <v>999</v>
      </c>
      <c r="AB27" s="178">
        <v>180</v>
      </c>
      <c r="AC27" s="61">
        <f t="shared" si="10"/>
        <v>819</v>
      </c>
      <c r="AD27" s="15">
        <f t="shared" si="11"/>
        <v>0.18018018018018017</v>
      </c>
      <c r="AE27" s="181">
        <v>1110</v>
      </c>
      <c r="AF27" s="269">
        <f t="shared" si="12"/>
        <v>999</v>
      </c>
      <c r="AG27" s="178">
        <v>180</v>
      </c>
      <c r="AH27" s="64">
        <f t="shared" si="14"/>
        <v>819</v>
      </c>
      <c r="AI27" s="17">
        <f t="shared" si="13"/>
        <v>0.18018018018018017</v>
      </c>
    </row>
    <row r="28" spans="1:35" s="5" customFormat="1" ht="12.75" customHeight="1">
      <c r="A28" s="209" t="s">
        <v>325</v>
      </c>
      <c r="B28" s="137" t="s">
        <v>63</v>
      </c>
      <c r="C28" s="307"/>
      <c r="D28" s="298">
        <v>0.83</v>
      </c>
      <c r="E28" s="140" t="s">
        <v>328</v>
      </c>
      <c r="F28" s="154">
        <v>1264</v>
      </c>
      <c r="G28" s="118">
        <v>1149</v>
      </c>
      <c r="H28" s="110">
        <v>1049</v>
      </c>
      <c r="I28" s="110">
        <v>861</v>
      </c>
      <c r="J28" s="110">
        <v>22</v>
      </c>
      <c r="K28" s="154">
        <f t="shared" si="0"/>
        <v>839</v>
      </c>
      <c r="L28" s="164">
        <f t="shared" si="1"/>
        <v>0.26979982593559615</v>
      </c>
      <c r="M28" s="181">
        <v>949</v>
      </c>
      <c r="N28" s="178">
        <v>82</v>
      </c>
      <c r="O28" s="64">
        <f t="shared" si="2"/>
        <v>757</v>
      </c>
      <c r="P28" s="17">
        <f t="shared" si="3"/>
        <v>0.20231822971548999</v>
      </c>
      <c r="Q28" s="181">
        <v>1049</v>
      </c>
      <c r="R28" s="60">
        <v>0</v>
      </c>
      <c r="S28" s="61">
        <f t="shared" si="4"/>
        <v>839</v>
      </c>
      <c r="T28" s="15">
        <f t="shared" si="5"/>
        <v>0.20019065776930409</v>
      </c>
      <c r="U28" s="62">
        <v>1149</v>
      </c>
      <c r="V28" s="275">
        <f t="shared" si="6"/>
        <v>1034.0999999999999</v>
      </c>
      <c r="W28" s="63">
        <v>0</v>
      </c>
      <c r="X28" s="64">
        <f t="shared" si="7"/>
        <v>839</v>
      </c>
      <c r="Y28" s="17">
        <f t="shared" si="8"/>
        <v>0.18866647326177347</v>
      </c>
      <c r="Z28" s="181">
        <v>943</v>
      </c>
      <c r="AA28" s="269">
        <f t="shared" si="9"/>
        <v>848.7</v>
      </c>
      <c r="AB28" s="178">
        <v>142</v>
      </c>
      <c r="AC28" s="61">
        <f t="shared" si="10"/>
        <v>697</v>
      </c>
      <c r="AD28" s="15">
        <f t="shared" si="11"/>
        <v>0.17874396135265705</v>
      </c>
      <c r="AE28" s="181">
        <v>943</v>
      </c>
      <c r="AF28" s="269">
        <f t="shared" si="12"/>
        <v>848.7</v>
      </c>
      <c r="AG28" s="178">
        <v>142</v>
      </c>
      <c r="AH28" s="64">
        <f t="shared" si="14"/>
        <v>697</v>
      </c>
      <c r="AI28" s="17">
        <f t="shared" si="13"/>
        <v>0.17874396135265705</v>
      </c>
    </row>
    <row r="29" spans="1:35" s="5" customFormat="1" ht="12.75" customHeight="1">
      <c r="A29" s="212" t="s">
        <v>326</v>
      </c>
      <c r="B29" s="137" t="s">
        <v>63</v>
      </c>
      <c r="C29" s="307"/>
      <c r="D29" s="139">
        <v>1.1100000000000001</v>
      </c>
      <c r="E29" s="140" t="s">
        <v>329</v>
      </c>
      <c r="F29" s="154">
        <v>1264</v>
      </c>
      <c r="G29" s="118">
        <v>1149</v>
      </c>
      <c r="H29" s="110">
        <v>1049</v>
      </c>
      <c r="I29" s="110">
        <v>861</v>
      </c>
      <c r="J29" s="110">
        <v>22</v>
      </c>
      <c r="K29" s="154">
        <f t="shared" si="0"/>
        <v>839</v>
      </c>
      <c r="L29" s="164">
        <f t="shared" si="1"/>
        <v>0.26979982593559615</v>
      </c>
      <c r="M29" s="181">
        <v>949</v>
      </c>
      <c r="N29" s="178">
        <v>82</v>
      </c>
      <c r="O29" s="64">
        <f t="shared" si="2"/>
        <v>757</v>
      </c>
      <c r="P29" s="17">
        <f t="shared" si="3"/>
        <v>0.20231822971548999</v>
      </c>
      <c r="Q29" s="181">
        <v>1049</v>
      </c>
      <c r="R29" s="60">
        <v>0</v>
      </c>
      <c r="S29" s="61">
        <f t="shared" si="4"/>
        <v>839</v>
      </c>
      <c r="T29" s="15">
        <f t="shared" si="5"/>
        <v>0.20019065776930409</v>
      </c>
      <c r="U29" s="62">
        <v>1149</v>
      </c>
      <c r="V29" s="275">
        <f t="shared" si="6"/>
        <v>1034.0999999999999</v>
      </c>
      <c r="W29" s="63">
        <v>0</v>
      </c>
      <c r="X29" s="64">
        <f t="shared" si="7"/>
        <v>839</v>
      </c>
      <c r="Y29" s="17">
        <f t="shared" si="8"/>
        <v>0.18866647326177347</v>
      </c>
      <c r="Z29" s="181">
        <v>943</v>
      </c>
      <c r="AA29" s="269">
        <f t="shared" si="9"/>
        <v>848.7</v>
      </c>
      <c r="AB29" s="178">
        <v>142</v>
      </c>
      <c r="AC29" s="61">
        <f t="shared" si="10"/>
        <v>697</v>
      </c>
      <c r="AD29" s="15">
        <f t="shared" si="11"/>
        <v>0.17874396135265705</v>
      </c>
      <c r="AE29" s="181">
        <v>943</v>
      </c>
      <c r="AF29" s="269">
        <f t="shared" si="12"/>
        <v>848.7</v>
      </c>
      <c r="AG29" s="178">
        <v>142</v>
      </c>
      <c r="AH29" s="64">
        <f t="shared" si="14"/>
        <v>697</v>
      </c>
      <c r="AI29" s="17">
        <f t="shared" si="13"/>
        <v>0.17874396135265705</v>
      </c>
    </row>
    <row r="30" spans="1:35" s="5" customFormat="1" ht="12.75" customHeight="1">
      <c r="A30" s="212" t="s">
        <v>327</v>
      </c>
      <c r="B30" s="137" t="s">
        <v>63</v>
      </c>
      <c r="C30" s="307"/>
      <c r="D30" s="139">
        <v>1.1100000000000001</v>
      </c>
      <c r="E30" s="140" t="s">
        <v>330</v>
      </c>
      <c r="F30" s="154">
        <v>1374</v>
      </c>
      <c r="G30" s="118">
        <v>1249</v>
      </c>
      <c r="H30" s="110">
        <v>1149</v>
      </c>
      <c r="I30" s="110">
        <v>943</v>
      </c>
      <c r="J30" s="110">
        <v>24</v>
      </c>
      <c r="K30" s="154">
        <f t="shared" si="0"/>
        <v>919</v>
      </c>
      <c r="L30" s="164">
        <f t="shared" si="1"/>
        <v>0.26421136909527621</v>
      </c>
      <c r="M30" s="181">
        <v>1049</v>
      </c>
      <c r="N30" s="178">
        <v>82</v>
      </c>
      <c r="O30" s="64">
        <f t="shared" si="2"/>
        <v>837</v>
      </c>
      <c r="P30" s="17">
        <f t="shared" si="3"/>
        <v>0.20209723546234509</v>
      </c>
      <c r="Q30" s="181">
        <v>1149</v>
      </c>
      <c r="R30" s="60">
        <v>0</v>
      </c>
      <c r="S30" s="61">
        <f t="shared" si="4"/>
        <v>919</v>
      </c>
      <c r="T30" s="15">
        <f t="shared" si="5"/>
        <v>0.20017406440382943</v>
      </c>
      <c r="U30" s="62">
        <v>1249</v>
      </c>
      <c r="V30" s="275">
        <f t="shared" si="6"/>
        <v>1124.0999999999999</v>
      </c>
      <c r="W30" s="63">
        <v>0</v>
      </c>
      <c r="X30" s="64">
        <f t="shared" si="7"/>
        <v>919</v>
      </c>
      <c r="Y30" s="17">
        <f t="shared" si="8"/>
        <v>0.18245707677252906</v>
      </c>
      <c r="Z30" s="181">
        <v>1054</v>
      </c>
      <c r="AA30" s="269">
        <f t="shared" si="9"/>
        <v>948.6</v>
      </c>
      <c r="AB30" s="178">
        <v>140</v>
      </c>
      <c r="AC30" s="61">
        <f t="shared" si="10"/>
        <v>779</v>
      </c>
      <c r="AD30" s="15">
        <f t="shared" si="11"/>
        <v>0.17878979548808774</v>
      </c>
      <c r="AE30" s="181">
        <v>1054</v>
      </c>
      <c r="AF30" s="269">
        <f t="shared" si="12"/>
        <v>948.6</v>
      </c>
      <c r="AG30" s="178">
        <v>140</v>
      </c>
      <c r="AH30" s="64">
        <f t="shared" si="14"/>
        <v>779</v>
      </c>
      <c r="AI30" s="17">
        <f t="shared" si="13"/>
        <v>0.17878979548808774</v>
      </c>
    </row>
    <row r="31" spans="1:35" s="5" customFormat="1" ht="12.75" customHeight="1">
      <c r="A31" s="209" t="s">
        <v>331</v>
      </c>
      <c r="B31" s="137" t="s">
        <v>63</v>
      </c>
      <c r="C31" s="307"/>
      <c r="D31" s="298">
        <v>0.83</v>
      </c>
      <c r="E31" s="140" t="s">
        <v>337</v>
      </c>
      <c r="F31" s="154">
        <v>1594</v>
      </c>
      <c r="G31" s="118">
        <v>1449</v>
      </c>
      <c r="H31" s="110">
        <v>1249</v>
      </c>
      <c r="I31" s="110">
        <v>1015</v>
      </c>
      <c r="J31" s="110">
        <v>0</v>
      </c>
      <c r="K31" s="154">
        <f t="shared" si="0"/>
        <v>1015</v>
      </c>
      <c r="L31" s="164">
        <f t="shared" si="1"/>
        <v>0.29951690821256038</v>
      </c>
      <c r="M31" s="181">
        <v>1099</v>
      </c>
      <c r="N31" s="178">
        <v>120</v>
      </c>
      <c r="O31" s="64">
        <f t="shared" si="2"/>
        <v>895</v>
      </c>
      <c r="P31" s="17">
        <f t="shared" si="3"/>
        <v>0.18562329390354868</v>
      </c>
      <c r="Q31" s="181">
        <v>1249</v>
      </c>
      <c r="R31" s="60">
        <v>0</v>
      </c>
      <c r="S31" s="61">
        <f t="shared" si="4"/>
        <v>1015</v>
      </c>
      <c r="T31" s="15">
        <f t="shared" si="5"/>
        <v>0.18734987990392313</v>
      </c>
      <c r="U31" s="62">
        <v>1449</v>
      </c>
      <c r="V31" s="275">
        <f t="shared" si="6"/>
        <v>1304.0999999999999</v>
      </c>
      <c r="W31" s="63">
        <v>0</v>
      </c>
      <c r="X31" s="64">
        <f t="shared" si="7"/>
        <v>1015</v>
      </c>
      <c r="Y31" s="17">
        <f t="shared" si="8"/>
        <v>0.2216854535695115</v>
      </c>
      <c r="Z31" s="181">
        <v>1054</v>
      </c>
      <c r="AA31" s="269">
        <f t="shared" si="9"/>
        <v>948.6</v>
      </c>
      <c r="AB31" s="178">
        <v>220</v>
      </c>
      <c r="AC31" s="61">
        <f t="shared" si="10"/>
        <v>795</v>
      </c>
      <c r="AD31" s="15">
        <f t="shared" si="11"/>
        <v>0.1619228336495889</v>
      </c>
      <c r="AE31" s="181">
        <v>1054</v>
      </c>
      <c r="AF31" s="269">
        <f t="shared" si="12"/>
        <v>948.6</v>
      </c>
      <c r="AG31" s="178">
        <v>220</v>
      </c>
      <c r="AH31" s="64">
        <f t="shared" si="14"/>
        <v>795</v>
      </c>
      <c r="AI31" s="17">
        <f t="shared" si="13"/>
        <v>0.1619228336495889</v>
      </c>
    </row>
    <row r="32" spans="1:35" s="5" customFormat="1" ht="12.75" customHeight="1">
      <c r="A32" s="212" t="s">
        <v>332</v>
      </c>
      <c r="B32" s="137" t="s">
        <v>63</v>
      </c>
      <c r="C32" s="307"/>
      <c r="D32" s="139">
        <v>1.1100000000000001</v>
      </c>
      <c r="E32" s="140" t="s">
        <v>329</v>
      </c>
      <c r="F32" s="154">
        <v>1594</v>
      </c>
      <c r="G32" s="118">
        <v>1449</v>
      </c>
      <c r="H32" s="110">
        <v>1249</v>
      </c>
      <c r="I32" s="110">
        <v>1015</v>
      </c>
      <c r="J32" s="110">
        <v>0</v>
      </c>
      <c r="K32" s="154">
        <f t="shared" si="0"/>
        <v>1015</v>
      </c>
      <c r="L32" s="164">
        <f t="shared" si="1"/>
        <v>0.29951690821256038</v>
      </c>
      <c r="M32" s="181">
        <v>1099</v>
      </c>
      <c r="N32" s="178">
        <v>120</v>
      </c>
      <c r="O32" s="64">
        <f t="shared" si="2"/>
        <v>895</v>
      </c>
      <c r="P32" s="17">
        <f t="shared" si="3"/>
        <v>0.18562329390354868</v>
      </c>
      <c r="Q32" s="181">
        <v>1249</v>
      </c>
      <c r="R32" s="60">
        <v>0</v>
      </c>
      <c r="S32" s="61">
        <f t="shared" si="4"/>
        <v>1015</v>
      </c>
      <c r="T32" s="15">
        <f t="shared" si="5"/>
        <v>0.18734987990392313</v>
      </c>
      <c r="U32" s="62">
        <v>1449</v>
      </c>
      <c r="V32" s="275">
        <f t="shared" si="6"/>
        <v>1304.0999999999999</v>
      </c>
      <c r="W32" s="63">
        <v>0</v>
      </c>
      <c r="X32" s="64">
        <f t="shared" si="7"/>
        <v>1015</v>
      </c>
      <c r="Y32" s="17">
        <f t="shared" si="8"/>
        <v>0.2216854535695115</v>
      </c>
      <c r="Z32" s="181">
        <v>1054</v>
      </c>
      <c r="AA32" s="269">
        <f t="shared" si="9"/>
        <v>948.6</v>
      </c>
      <c r="AB32" s="178">
        <v>220</v>
      </c>
      <c r="AC32" s="61">
        <f t="shared" si="10"/>
        <v>795</v>
      </c>
      <c r="AD32" s="15">
        <f t="shared" si="11"/>
        <v>0.1619228336495889</v>
      </c>
      <c r="AE32" s="181">
        <v>1054</v>
      </c>
      <c r="AF32" s="269">
        <f t="shared" si="12"/>
        <v>948.6</v>
      </c>
      <c r="AG32" s="178">
        <v>220</v>
      </c>
      <c r="AH32" s="64">
        <f t="shared" si="14"/>
        <v>795</v>
      </c>
      <c r="AI32" s="17">
        <f t="shared" si="13"/>
        <v>0.1619228336495889</v>
      </c>
    </row>
    <row r="33" spans="1:35" s="5" customFormat="1" ht="12.75" customHeight="1">
      <c r="A33" s="212" t="s">
        <v>333</v>
      </c>
      <c r="B33" s="137" t="s">
        <v>63</v>
      </c>
      <c r="C33" s="307"/>
      <c r="D33" s="139">
        <v>1.1100000000000001</v>
      </c>
      <c r="E33" s="140" t="s">
        <v>338</v>
      </c>
      <c r="F33" s="154">
        <v>1704</v>
      </c>
      <c r="G33" s="118">
        <v>1549</v>
      </c>
      <c r="H33" s="110">
        <v>1349</v>
      </c>
      <c r="I33" s="110">
        <v>1096</v>
      </c>
      <c r="J33" s="110">
        <v>0</v>
      </c>
      <c r="K33" s="154">
        <f t="shared" si="0"/>
        <v>1096</v>
      </c>
      <c r="L33" s="164">
        <f t="shared" si="1"/>
        <v>0.29244673983214975</v>
      </c>
      <c r="M33" s="181">
        <v>1199</v>
      </c>
      <c r="N33" s="178">
        <v>120</v>
      </c>
      <c r="O33" s="64">
        <f t="shared" si="2"/>
        <v>976</v>
      </c>
      <c r="P33" s="17">
        <f t="shared" si="3"/>
        <v>0.18598832360300249</v>
      </c>
      <c r="Q33" s="181">
        <v>1349</v>
      </c>
      <c r="R33" s="60">
        <v>0</v>
      </c>
      <c r="S33" s="61">
        <f t="shared" si="4"/>
        <v>1096</v>
      </c>
      <c r="T33" s="15">
        <f t="shared" si="5"/>
        <v>0.18754633061527057</v>
      </c>
      <c r="U33" s="62">
        <v>1549</v>
      </c>
      <c r="V33" s="275">
        <f t="shared" si="6"/>
        <v>1394.1</v>
      </c>
      <c r="W33" s="63">
        <v>0</v>
      </c>
      <c r="X33" s="64">
        <f t="shared" si="7"/>
        <v>1096</v>
      </c>
      <c r="Y33" s="17">
        <f t="shared" si="8"/>
        <v>0.21382971092461081</v>
      </c>
      <c r="Z33" s="181">
        <v>1166</v>
      </c>
      <c r="AA33" s="269">
        <f t="shared" si="9"/>
        <v>1049.4000000000001</v>
      </c>
      <c r="AB33" s="178">
        <v>215</v>
      </c>
      <c r="AC33" s="61">
        <f t="shared" si="10"/>
        <v>881</v>
      </c>
      <c r="AD33" s="15">
        <f t="shared" si="11"/>
        <v>0.16047265103868885</v>
      </c>
      <c r="AE33" s="181">
        <v>1166</v>
      </c>
      <c r="AF33" s="269">
        <f t="shared" si="12"/>
        <v>1049.4000000000001</v>
      </c>
      <c r="AG33" s="178">
        <v>215</v>
      </c>
      <c r="AH33" s="64">
        <f t="shared" si="14"/>
        <v>881</v>
      </c>
      <c r="AI33" s="17">
        <f t="shared" si="13"/>
        <v>0.16047265103868885</v>
      </c>
    </row>
    <row r="34" spans="1:35" s="5" customFormat="1" ht="12.75" customHeight="1">
      <c r="A34" s="209" t="s">
        <v>334</v>
      </c>
      <c r="B34" s="137" t="s">
        <v>63</v>
      </c>
      <c r="C34" s="307"/>
      <c r="D34" s="298">
        <v>0.83</v>
      </c>
      <c r="E34" s="140" t="s">
        <v>337</v>
      </c>
      <c r="F34" s="154">
        <v>1484</v>
      </c>
      <c r="G34" s="118">
        <v>1349</v>
      </c>
      <c r="H34" s="110">
        <v>1149</v>
      </c>
      <c r="I34" s="110">
        <v>934</v>
      </c>
      <c r="J34" s="110">
        <v>0</v>
      </c>
      <c r="K34" s="154">
        <f t="shared" si="0"/>
        <v>934</v>
      </c>
      <c r="L34" s="164">
        <f t="shared" si="1"/>
        <v>0.30763528539659007</v>
      </c>
      <c r="M34" s="181">
        <v>1049</v>
      </c>
      <c r="N34" s="178">
        <v>80</v>
      </c>
      <c r="O34" s="64">
        <f t="shared" si="2"/>
        <v>854</v>
      </c>
      <c r="P34" s="17">
        <f t="shared" si="3"/>
        <v>0.18589132507149667</v>
      </c>
      <c r="Q34" s="181">
        <v>1149</v>
      </c>
      <c r="R34" s="60">
        <v>0</v>
      </c>
      <c r="S34" s="61">
        <f t="shared" si="4"/>
        <v>934</v>
      </c>
      <c r="T34" s="15">
        <f t="shared" si="5"/>
        <v>0.18711923411662315</v>
      </c>
      <c r="U34" s="62">
        <v>1349</v>
      </c>
      <c r="V34" s="275">
        <f t="shared" si="6"/>
        <v>1214.0999999999999</v>
      </c>
      <c r="W34" s="63">
        <v>0</v>
      </c>
      <c r="X34" s="64">
        <f t="shared" si="7"/>
        <v>934</v>
      </c>
      <c r="Y34" s="17">
        <f t="shared" si="8"/>
        <v>0.23070587266287779</v>
      </c>
      <c r="Z34" s="181">
        <v>999</v>
      </c>
      <c r="AA34" s="269">
        <f t="shared" si="9"/>
        <v>899.1</v>
      </c>
      <c r="AB34" s="178">
        <v>180</v>
      </c>
      <c r="AC34" s="61">
        <f t="shared" si="10"/>
        <v>754</v>
      </c>
      <c r="AD34" s="15">
        <f t="shared" si="11"/>
        <v>0.16138360582805028</v>
      </c>
      <c r="AE34" s="181">
        <v>999</v>
      </c>
      <c r="AF34" s="269">
        <f t="shared" si="12"/>
        <v>899.1</v>
      </c>
      <c r="AG34" s="178">
        <v>180</v>
      </c>
      <c r="AH34" s="64">
        <f t="shared" si="14"/>
        <v>754</v>
      </c>
      <c r="AI34" s="17">
        <f t="shared" si="13"/>
        <v>0.16138360582805028</v>
      </c>
    </row>
    <row r="35" spans="1:35" s="5" customFormat="1" ht="12.75" customHeight="1">
      <c r="A35" s="212" t="s">
        <v>335</v>
      </c>
      <c r="B35" s="137" t="s">
        <v>63</v>
      </c>
      <c r="C35" s="307"/>
      <c r="D35" s="139">
        <v>1.1100000000000001</v>
      </c>
      <c r="E35" s="140" t="s">
        <v>329</v>
      </c>
      <c r="F35" s="154">
        <v>1484</v>
      </c>
      <c r="G35" s="118">
        <v>1349</v>
      </c>
      <c r="H35" s="110">
        <v>1149</v>
      </c>
      <c r="I35" s="110">
        <v>934</v>
      </c>
      <c r="J35" s="110">
        <v>0</v>
      </c>
      <c r="K35" s="154">
        <f t="shared" si="0"/>
        <v>934</v>
      </c>
      <c r="L35" s="164">
        <f t="shared" si="1"/>
        <v>0.30763528539659007</v>
      </c>
      <c r="M35" s="181">
        <v>1049</v>
      </c>
      <c r="N35" s="178">
        <v>80</v>
      </c>
      <c r="O35" s="64">
        <f t="shared" si="2"/>
        <v>854</v>
      </c>
      <c r="P35" s="17">
        <f t="shared" si="3"/>
        <v>0.18589132507149667</v>
      </c>
      <c r="Q35" s="181">
        <v>1149</v>
      </c>
      <c r="R35" s="60">
        <v>0</v>
      </c>
      <c r="S35" s="61">
        <f t="shared" si="4"/>
        <v>934</v>
      </c>
      <c r="T35" s="15">
        <f t="shared" si="5"/>
        <v>0.18711923411662315</v>
      </c>
      <c r="U35" s="62">
        <v>1349</v>
      </c>
      <c r="V35" s="275">
        <f t="shared" si="6"/>
        <v>1214.0999999999999</v>
      </c>
      <c r="W35" s="63">
        <v>0</v>
      </c>
      <c r="X35" s="64">
        <f t="shared" si="7"/>
        <v>934</v>
      </c>
      <c r="Y35" s="17">
        <f t="shared" si="8"/>
        <v>0.23070587266287779</v>
      </c>
      <c r="Z35" s="181">
        <v>999</v>
      </c>
      <c r="AA35" s="269">
        <f t="shared" si="9"/>
        <v>899.1</v>
      </c>
      <c r="AB35" s="178">
        <v>180</v>
      </c>
      <c r="AC35" s="61">
        <f t="shared" si="10"/>
        <v>754</v>
      </c>
      <c r="AD35" s="15">
        <f t="shared" si="11"/>
        <v>0.16138360582805028</v>
      </c>
      <c r="AE35" s="181">
        <v>999</v>
      </c>
      <c r="AF35" s="269">
        <f t="shared" si="12"/>
        <v>899.1</v>
      </c>
      <c r="AG35" s="178">
        <v>180</v>
      </c>
      <c r="AH35" s="64">
        <f t="shared" si="14"/>
        <v>754</v>
      </c>
      <c r="AI35" s="17">
        <f t="shared" si="13"/>
        <v>0.16138360582805028</v>
      </c>
    </row>
    <row r="36" spans="1:35" s="5" customFormat="1" ht="12.75" customHeight="1">
      <c r="A36" s="212" t="s">
        <v>336</v>
      </c>
      <c r="B36" s="137" t="s">
        <v>63</v>
      </c>
      <c r="C36" s="307"/>
      <c r="D36" s="139">
        <v>1.1100000000000001</v>
      </c>
      <c r="E36" s="140" t="s">
        <v>338</v>
      </c>
      <c r="F36" s="154">
        <v>1594</v>
      </c>
      <c r="G36" s="118">
        <v>1449</v>
      </c>
      <c r="H36" s="110">
        <v>1249</v>
      </c>
      <c r="I36" s="110">
        <v>1015</v>
      </c>
      <c r="J36" s="110">
        <v>0</v>
      </c>
      <c r="K36" s="154">
        <f t="shared" si="0"/>
        <v>1015</v>
      </c>
      <c r="L36" s="164">
        <f t="shared" si="1"/>
        <v>0.29951690821256038</v>
      </c>
      <c r="M36" s="181">
        <v>1149</v>
      </c>
      <c r="N36" s="178">
        <v>80</v>
      </c>
      <c r="O36" s="64">
        <f t="shared" si="2"/>
        <v>935</v>
      </c>
      <c r="P36" s="17">
        <f t="shared" si="3"/>
        <v>0.18624891209747607</v>
      </c>
      <c r="Q36" s="181">
        <v>1249</v>
      </c>
      <c r="R36" s="60">
        <v>0</v>
      </c>
      <c r="S36" s="61">
        <f t="shared" si="4"/>
        <v>1015</v>
      </c>
      <c r="T36" s="15">
        <f t="shared" si="5"/>
        <v>0.18734987990392313</v>
      </c>
      <c r="U36" s="62">
        <v>1449</v>
      </c>
      <c r="V36" s="275">
        <f t="shared" si="6"/>
        <v>1304.0999999999999</v>
      </c>
      <c r="W36" s="63">
        <v>0</v>
      </c>
      <c r="X36" s="64">
        <f t="shared" si="7"/>
        <v>1015</v>
      </c>
      <c r="Y36" s="17">
        <f t="shared" si="8"/>
        <v>0.2216854535695115</v>
      </c>
      <c r="Z36" s="181">
        <v>1110</v>
      </c>
      <c r="AA36" s="269">
        <f t="shared" si="9"/>
        <v>999</v>
      </c>
      <c r="AB36" s="178">
        <v>177</v>
      </c>
      <c r="AC36" s="61">
        <f t="shared" si="10"/>
        <v>838</v>
      </c>
      <c r="AD36" s="15">
        <f t="shared" si="11"/>
        <v>0.16116116116116116</v>
      </c>
      <c r="AE36" s="181">
        <v>1110</v>
      </c>
      <c r="AF36" s="269">
        <f t="shared" si="12"/>
        <v>999</v>
      </c>
      <c r="AG36" s="178">
        <v>177</v>
      </c>
      <c r="AH36" s="64">
        <f t="shared" si="14"/>
        <v>838</v>
      </c>
      <c r="AI36" s="17">
        <f t="shared" si="13"/>
        <v>0.16116116116116116</v>
      </c>
    </row>
    <row r="37" spans="1:35" s="5" customFormat="1" ht="12.75" customHeight="1">
      <c r="A37" s="265" t="s">
        <v>169</v>
      </c>
      <c r="B37" s="137" t="s">
        <v>63</v>
      </c>
      <c r="C37" s="307"/>
      <c r="D37" s="139">
        <v>0.83</v>
      </c>
      <c r="E37" s="140" t="s">
        <v>245</v>
      </c>
      <c r="F37" s="154">
        <v>1814</v>
      </c>
      <c r="G37" s="223">
        <v>1649</v>
      </c>
      <c r="H37" s="110">
        <v>1349</v>
      </c>
      <c r="I37" s="110">
        <v>1109</v>
      </c>
      <c r="J37" s="110">
        <v>0</v>
      </c>
      <c r="K37" s="154">
        <f t="shared" si="0"/>
        <v>1109</v>
      </c>
      <c r="L37" s="164">
        <f t="shared" si="1"/>
        <v>0.32747119466343239</v>
      </c>
      <c r="M37" s="181">
        <v>1149</v>
      </c>
      <c r="N37" s="178">
        <v>164</v>
      </c>
      <c r="O37" s="64">
        <f t="shared" si="2"/>
        <v>945</v>
      </c>
      <c r="P37" s="17">
        <f t="shared" si="3"/>
        <v>0.17754569190600522</v>
      </c>
      <c r="Q37" s="181">
        <v>1349</v>
      </c>
      <c r="R37" s="60">
        <v>0</v>
      </c>
      <c r="S37" s="61">
        <f t="shared" si="4"/>
        <v>1109</v>
      </c>
      <c r="T37" s="15">
        <f t="shared" si="5"/>
        <v>0.17790956263899185</v>
      </c>
      <c r="U37" s="62">
        <v>1649</v>
      </c>
      <c r="V37" s="275">
        <f t="shared" si="6"/>
        <v>1484.1</v>
      </c>
      <c r="W37" s="63">
        <v>0</v>
      </c>
      <c r="X37" s="64">
        <f t="shared" si="7"/>
        <v>1109</v>
      </c>
      <c r="Y37" s="17">
        <f t="shared" si="8"/>
        <v>0.25274577184825814</v>
      </c>
      <c r="Z37" s="181">
        <v>1221</v>
      </c>
      <c r="AA37" s="269">
        <f t="shared" si="9"/>
        <v>1098.9000000000001</v>
      </c>
      <c r="AB37" s="178">
        <v>177</v>
      </c>
      <c r="AC37" s="61">
        <f t="shared" si="10"/>
        <v>932</v>
      </c>
      <c r="AD37" s="15">
        <f t="shared" si="11"/>
        <v>0.15187915187915194</v>
      </c>
      <c r="AE37" s="181">
        <v>1221</v>
      </c>
      <c r="AF37" s="269">
        <f t="shared" si="12"/>
        <v>1098.9000000000001</v>
      </c>
      <c r="AG37" s="178">
        <v>177</v>
      </c>
      <c r="AH37" s="64">
        <f t="shared" si="14"/>
        <v>932</v>
      </c>
      <c r="AI37" s="17">
        <f t="shared" si="13"/>
        <v>0.15187915187915194</v>
      </c>
    </row>
    <row r="38" spans="1:35" s="5" customFormat="1" ht="12.75" customHeight="1">
      <c r="A38" s="212" t="s">
        <v>211</v>
      </c>
      <c r="B38" s="137" t="s">
        <v>63</v>
      </c>
      <c r="C38" s="307"/>
      <c r="D38" s="139">
        <v>1.1100000000000001</v>
      </c>
      <c r="E38" s="140" t="s">
        <v>246</v>
      </c>
      <c r="F38" s="154">
        <v>1814</v>
      </c>
      <c r="G38" s="354">
        <v>1649</v>
      </c>
      <c r="H38" s="110">
        <v>1349</v>
      </c>
      <c r="I38" s="110">
        <v>1109</v>
      </c>
      <c r="J38" s="110">
        <v>0</v>
      </c>
      <c r="K38" s="154">
        <f t="shared" si="0"/>
        <v>1109</v>
      </c>
      <c r="L38" s="164">
        <f t="shared" si="1"/>
        <v>0.32747119466343239</v>
      </c>
      <c r="M38" s="181">
        <v>1149</v>
      </c>
      <c r="N38" s="178">
        <v>164</v>
      </c>
      <c r="O38" s="64">
        <f t="shared" si="2"/>
        <v>945</v>
      </c>
      <c r="P38" s="17">
        <f t="shared" si="3"/>
        <v>0.17754569190600522</v>
      </c>
      <c r="Q38" s="181">
        <v>1349</v>
      </c>
      <c r="R38" s="60">
        <v>0</v>
      </c>
      <c r="S38" s="61">
        <f t="shared" si="4"/>
        <v>1109</v>
      </c>
      <c r="T38" s="15">
        <f t="shared" si="5"/>
        <v>0.17790956263899185</v>
      </c>
      <c r="U38" s="62">
        <v>1649</v>
      </c>
      <c r="V38" s="275">
        <f t="shared" si="6"/>
        <v>1484.1</v>
      </c>
      <c r="W38" s="63">
        <v>0</v>
      </c>
      <c r="X38" s="64">
        <f t="shared" si="7"/>
        <v>1109</v>
      </c>
      <c r="Y38" s="17">
        <f t="shared" si="8"/>
        <v>0.25274577184825814</v>
      </c>
      <c r="Z38" s="181">
        <v>1221</v>
      </c>
      <c r="AA38" s="269">
        <f t="shared" si="9"/>
        <v>1098.9000000000001</v>
      </c>
      <c r="AB38" s="178">
        <v>177</v>
      </c>
      <c r="AC38" s="61">
        <f t="shared" si="10"/>
        <v>932</v>
      </c>
      <c r="AD38" s="15">
        <f t="shared" si="11"/>
        <v>0.15187915187915194</v>
      </c>
      <c r="AE38" s="181">
        <v>1221</v>
      </c>
      <c r="AF38" s="269">
        <f t="shared" si="12"/>
        <v>1098.9000000000001</v>
      </c>
      <c r="AG38" s="178">
        <v>177</v>
      </c>
      <c r="AH38" s="64">
        <f t="shared" si="14"/>
        <v>932</v>
      </c>
      <c r="AI38" s="17">
        <f t="shared" si="13"/>
        <v>0.15187915187915194</v>
      </c>
    </row>
    <row r="39" spans="1:35" s="5" customFormat="1" ht="12.75" customHeight="1">
      <c r="A39" s="212" t="s">
        <v>212</v>
      </c>
      <c r="B39" s="137" t="s">
        <v>63</v>
      </c>
      <c r="C39" s="307"/>
      <c r="D39" s="139">
        <v>1.1100000000000001</v>
      </c>
      <c r="E39" s="140" t="s">
        <v>247</v>
      </c>
      <c r="F39" s="154">
        <v>1924</v>
      </c>
      <c r="G39" s="354">
        <v>1749</v>
      </c>
      <c r="H39" s="110">
        <v>1449</v>
      </c>
      <c r="I39" s="110">
        <v>1192</v>
      </c>
      <c r="J39" s="110">
        <v>0</v>
      </c>
      <c r="K39" s="154">
        <f t="shared" si="0"/>
        <v>1192</v>
      </c>
      <c r="L39" s="164">
        <f t="shared" si="1"/>
        <v>0.31846769582618639</v>
      </c>
      <c r="M39" s="181">
        <v>1249</v>
      </c>
      <c r="N39" s="178">
        <v>164</v>
      </c>
      <c r="O39" s="64">
        <f t="shared" si="2"/>
        <v>1028</v>
      </c>
      <c r="P39" s="17">
        <f t="shared" si="3"/>
        <v>0.17694155324259409</v>
      </c>
      <c r="Q39" s="181">
        <v>1449</v>
      </c>
      <c r="R39" s="60">
        <v>0</v>
      </c>
      <c r="S39" s="61">
        <f t="shared" si="4"/>
        <v>1192</v>
      </c>
      <c r="T39" s="15">
        <f t="shared" si="5"/>
        <v>0.17736369910282954</v>
      </c>
      <c r="U39" s="62">
        <v>1749</v>
      </c>
      <c r="V39" s="275">
        <f t="shared" si="6"/>
        <v>1574.1</v>
      </c>
      <c r="W39" s="63">
        <v>0</v>
      </c>
      <c r="X39" s="64">
        <f t="shared" si="7"/>
        <v>1192</v>
      </c>
      <c r="Y39" s="17">
        <f t="shared" si="8"/>
        <v>0.24274188425131818</v>
      </c>
      <c r="Z39" s="181">
        <v>1332</v>
      </c>
      <c r="AA39" s="269">
        <f t="shared" si="9"/>
        <v>1198.8</v>
      </c>
      <c r="AB39" s="178">
        <v>175</v>
      </c>
      <c r="AC39" s="61">
        <f t="shared" si="10"/>
        <v>1017</v>
      </c>
      <c r="AD39" s="15">
        <f t="shared" si="11"/>
        <v>0.15165165165165162</v>
      </c>
      <c r="AE39" s="181">
        <v>1332</v>
      </c>
      <c r="AF39" s="269">
        <f t="shared" si="12"/>
        <v>1198.8</v>
      </c>
      <c r="AG39" s="178">
        <v>175</v>
      </c>
      <c r="AH39" s="64">
        <f t="shared" si="14"/>
        <v>1017</v>
      </c>
      <c r="AI39" s="17">
        <f t="shared" si="13"/>
        <v>0.15165165165165162</v>
      </c>
    </row>
    <row r="40" spans="1:35" s="5" customFormat="1" ht="12.75" customHeight="1">
      <c r="A40" s="209" t="s">
        <v>32</v>
      </c>
      <c r="B40" s="137" t="s">
        <v>63</v>
      </c>
      <c r="C40" s="307"/>
      <c r="D40" s="139">
        <v>1.78</v>
      </c>
      <c r="E40" s="140" t="s">
        <v>248</v>
      </c>
      <c r="F40" s="154">
        <v>1814</v>
      </c>
      <c r="G40" s="118">
        <v>1649</v>
      </c>
      <c r="H40" s="110">
        <v>1249</v>
      </c>
      <c r="I40" s="110">
        <v>1000</v>
      </c>
      <c r="J40" s="110">
        <v>0</v>
      </c>
      <c r="K40" s="154">
        <f t="shared" si="0"/>
        <v>1000</v>
      </c>
      <c r="L40" s="164">
        <f t="shared" si="1"/>
        <v>0.39357186173438446</v>
      </c>
      <c r="M40" s="62">
        <v>1649</v>
      </c>
      <c r="N40" s="63">
        <v>0</v>
      </c>
      <c r="O40" s="64">
        <f t="shared" si="2"/>
        <v>1000</v>
      </c>
      <c r="P40" s="17">
        <f t="shared" si="3"/>
        <v>0.39357186173438446</v>
      </c>
      <c r="Q40" s="59">
        <v>1649</v>
      </c>
      <c r="R40" s="60">
        <v>0</v>
      </c>
      <c r="S40" s="61">
        <f t="shared" si="4"/>
        <v>1000</v>
      </c>
      <c r="T40" s="15">
        <f t="shared" si="5"/>
        <v>0.39357186173438446</v>
      </c>
      <c r="U40" s="62">
        <v>1649</v>
      </c>
      <c r="V40" s="275">
        <f t="shared" si="6"/>
        <v>1484.1</v>
      </c>
      <c r="W40" s="63">
        <v>0</v>
      </c>
      <c r="X40" s="64">
        <f t="shared" si="7"/>
        <v>1000</v>
      </c>
      <c r="Y40" s="17">
        <f t="shared" si="8"/>
        <v>0.32619095748264937</v>
      </c>
      <c r="Z40" s="59">
        <v>1649</v>
      </c>
      <c r="AA40" s="256">
        <f t="shared" si="9"/>
        <v>1484.1</v>
      </c>
      <c r="AB40" s="60">
        <v>0</v>
      </c>
      <c r="AC40" s="61">
        <f t="shared" si="10"/>
        <v>1000</v>
      </c>
      <c r="AD40" s="15">
        <f t="shared" si="11"/>
        <v>0.32619095748264937</v>
      </c>
      <c r="AE40" s="62">
        <v>1649</v>
      </c>
      <c r="AF40" s="275">
        <f t="shared" si="12"/>
        <v>1484.1</v>
      </c>
      <c r="AG40" s="63">
        <v>0</v>
      </c>
      <c r="AH40" s="64">
        <f t="shared" si="14"/>
        <v>1000</v>
      </c>
      <c r="AI40" s="17">
        <f t="shared" si="13"/>
        <v>0.32619095748264937</v>
      </c>
    </row>
    <row r="41" spans="1:35" s="5" customFormat="1" ht="12.75" customHeight="1">
      <c r="A41" s="212" t="s">
        <v>36</v>
      </c>
      <c r="B41" s="137" t="s">
        <v>63</v>
      </c>
      <c r="C41" s="307"/>
      <c r="D41" s="139">
        <v>1.78</v>
      </c>
      <c r="E41" s="140" t="s">
        <v>249</v>
      </c>
      <c r="F41" s="154">
        <v>1814</v>
      </c>
      <c r="G41" s="118">
        <v>1649</v>
      </c>
      <c r="H41" s="110">
        <v>1249</v>
      </c>
      <c r="I41" s="110">
        <v>1000</v>
      </c>
      <c r="J41" s="110">
        <v>0</v>
      </c>
      <c r="K41" s="154">
        <f t="shared" si="0"/>
        <v>1000</v>
      </c>
      <c r="L41" s="164">
        <f t="shared" si="1"/>
        <v>0.39357186173438446</v>
      </c>
      <c r="M41" s="62">
        <v>1649</v>
      </c>
      <c r="N41" s="63">
        <v>0</v>
      </c>
      <c r="O41" s="64">
        <f t="shared" si="2"/>
        <v>1000</v>
      </c>
      <c r="P41" s="17">
        <f t="shared" si="3"/>
        <v>0.39357186173438446</v>
      </c>
      <c r="Q41" s="59">
        <v>1649</v>
      </c>
      <c r="R41" s="60">
        <v>0</v>
      </c>
      <c r="S41" s="61">
        <f t="shared" si="4"/>
        <v>1000</v>
      </c>
      <c r="T41" s="15">
        <f t="shared" si="5"/>
        <v>0.39357186173438446</v>
      </c>
      <c r="U41" s="62">
        <v>1649</v>
      </c>
      <c r="V41" s="275">
        <f t="shared" si="6"/>
        <v>1484.1</v>
      </c>
      <c r="W41" s="63">
        <v>0</v>
      </c>
      <c r="X41" s="64">
        <f t="shared" si="7"/>
        <v>1000</v>
      </c>
      <c r="Y41" s="17">
        <f t="shared" si="8"/>
        <v>0.32619095748264937</v>
      </c>
      <c r="Z41" s="59">
        <v>1649</v>
      </c>
      <c r="AA41" s="256">
        <f t="shared" si="9"/>
        <v>1484.1</v>
      </c>
      <c r="AB41" s="60">
        <v>0</v>
      </c>
      <c r="AC41" s="61">
        <f t="shared" si="10"/>
        <v>1000</v>
      </c>
      <c r="AD41" s="15">
        <f t="shared" si="11"/>
        <v>0.32619095748264937</v>
      </c>
      <c r="AE41" s="62">
        <v>1649</v>
      </c>
      <c r="AF41" s="275">
        <f t="shared" si="12"/>
        <v>1484.1</v>
      </c>
      <c r="AG41" s="63">
        <v>0</v>
      </c>
      <c r="AH41" s="64">
        <f t="shared" si="14"/>
        <v>1000</v>
      </c>
      <c r="AI41" s="17">
        <f t="shared" si="13"/>
        <v>0.32619095748264937</v>
      </c>
    </row>
    <row r="42" spans="1:35" s="5" customFormat="1" ht="12.75" customHeight="1">
      <c r="A42" s="263" t="s">
        <v>37</v>
      </c>
      <c r="B42" s="349" t="s">
        <v>63</v>
      </c>
      <c r="C42" s="350"/>
      <c r="D42" s="351">
        <v>1.78</v>
      </c>
      <c r="E42" s="352" t="s">
        <v>250</v>
      </c>
      <c r="F42" s="353">
        <v>1924</v>
      </c>
      <c r="G42" s="354">
        <v>1749</v>
      </c>
      <c r="H42" s="355">
        <v>1349</v>
      </c>
      <c r="I42" s="355">
        <v>1080</v>
      </c>
      <c r="J42" s="355">
        <v>0</v>
      </c>
      <c r="K42" s="353">
        <f t="shared" si="0"/>
        <v>1080</v>
      </c>
      <c r="L42" s="356">
        <f t="shared" si="1"/>
        <v>0.38250428816466553</v>
      </c>
      <c r="M42" s="196">
        <v>1749</v>
      </c>
      <c r="N42" s="336">
        <v>0</v>
      </c>
      <c r="O42" s="337">
        <f t="shared" si="2"/>
        <v>1080</v>
      </c>
      <c r="P42" s="338">
        <f t="shared" si="3"/>
        <v>0.38250428816466553</v>
      </c>
      <c r="Q42" s="359">
        <v>1749</v>
      </c>
      <c r="R42" s="340">
        <v>0</v>
      </c>
      <c r="S42" s="341">
        <f t="shared" si="4"/>
        <v>1080</v>
      </c>
      <c r="T42" s="342">
        <f t="shared" si="5"/>
        <v>0.38250428816466553</v>
      </c>
      <c r="U42" s="196">
        <v>1749</v>
      </c>
      <c r="V42" s="346">
        <f t="shared" si="6"/>
        <v>1574.1</v>
      </c>
      <c r="W42" s="336">
        <v>0</v>
      </c>
      <c r="X42" s="337">
        <f t="shared" si="7"/>
        <v>1080</v>
      </c>
      <c r="Y42" s="338">
        <f t="shared" si="8"/>
        <v>0.313893653516295</v>
      </c>
      <c r="Z42" s="193">
        <v>1749</v>
      </c>
      <c r="AA42" s="339">
        <f t="shared" si="9"/>
        <v>1574.1</v>
      </c>
      <c r="AB42" s="340">
        <v>0</v>
      </c>
      <c r="AC42" s="341">
        <f t="shared" si="10"/>
        <v>1080</v>
      </c>
      <c r="AD42" s="342">
        <f t="shared" si="11"/>
        <v>0.313893653516295</v>
      </c>
      <c r="AE42" s="196">
        <v>1749</v>
      </c>
      <c r="AF42" s="346">
        <f t="shared" si="12"/>
        <v>1574.1</v>
      </c>
      <c r="AG42" s="336">
        <v>0</v>
      </c>
      <c r="AH42" s="337">
        <f t="shared" si="14"/>
        <v>1080</v>
      </c>
      <c r="AI42" s="338">
        <f t="shared" si="13"/>
        <v>0.313893653516295</v>
      </c>
    </row>
    <row r="43" spans="1:35" s="5" customFormat="1" ht="12.75" customHeight="1">
      <c r="A43" s="209" t="s">
        <v>531</v>
      </c>
      <c r="B43" s="137" t="s">
        <v>63</v>
      </c>
      <c r="C43" s="292" t="s">
        <v>5</v>
      </c>
      <c r="D43" s="139">
        <v>1.78</v>
      </c>
      <c r="E43" s="140" t="s">
        <v>534</v>
      </c>
      <c r="F43" s="118">
        <v>1814</v>
      </c>
      <c r="G43" s="118">
        <v>1649</v>
      </c>
      <c r="H43" s="118">
        <v>1349</v>
      </c>
      <c r="I43" s="118">
        <v>1081</v>
      </c>
      <c r="J43" s="118">
        <v>0</v>
      </c>
      <c r="K43" s="118">
        <f t="shared" si="0"/>
        <v>1081</v>
      </c>
      <c r="L43" s="164">
        <f t="shared" si="1"/>
        <v>0.34445118253486962</v>
      </c>
      <c r="M43" s="199">
        <v>1249</v>
      </c>
      <c r="N43" s="345">
        <v>80</v>
      </c>
      <c r="O43" s="64">
        <f t="shared" si="2"/>
        <v>1001</v>
      </c>
      <c r="P43" s="17">
        <f t="shared" si="3"/>
        <v>0.19855884707766214</v>
      </c>
      <c r="Q43" s="181">
        <v>1349</v>
      </c>
      <c r="R43" s="60">
        <v>0</v>
      </c>
      <c r="S43" s="61">
        <f t="shared" si="4"/>
        <v>1081</v>
      </c>
      <c r="T43" s="15">
        <f t="shared" si="5"/>
        <v>0.19866567828020756</v>
      </c>
      <c r="U43" s="196">
        <v>1649</v>
      </c>
      <c r="V43" s="346">
        <f t="shared" si="6"/>
        <v>1484.1</v>
      </c>
      <c r="W43" s="336">
        <v>0</v>
      </c>
      <c r="X43" s="64">
        <f t="shared" si="7"/>
        <v>1081</v>
      </c>
      <c r="Y43" s="17">
        <f t="shared" si="8"/>
        <v>0.271612425038744</v>
      </c>
      <c r="Z43" s="199">
        <v>1221</v>
      </c>
      <c r="AA43" s="344">
        <f t="shared" si="9"/>
        <v>1098.9000000000001</v>
      </c>
      <c r="AB43" s="345">
        <v>177</v>
      </c>
      <c r="AC43" s="61">
        <f t="shared" si="10"/>
        <v>904</v>
      </c>
      <c r="AD43" s="15">
        <f t="shared" si="11"/>
        <v>0.17735917735917742</v>
      </c>
      <c r="AE43" s="199">
        <v>1221</v>
      </c>
      <c r="AF43" s="344">
        <f t="shared" si="12"/>
        <v>1098.9000000000001</v>
      </c>
      <c r="AG43" s="345">
        <v>177</v>
      </c>
      <c r="AH43" s="64">
        <f t="shared" si="14"/>
        <v>904</v>
      </c>
      <c r="AI43" s="17">
        <f t="shared" si="13"/>
        <v>0.17735917735917742</v>
      </c>
    </row>
    <row r="44" spans="1:35" s="5" customFormat="1" ht="12.75" customHeight="1">
      <c r="A44" s="212" t="s">
        <v>532</v>
      </c>
      <c r="B44" s="137" t="s">
        <v>63</v>
      </c>
      <c r="C44" s="292" t="s">
        <v>5</v>
      </c>
      <c r="D44" s="139">
        <v>1.78</v>
      </c>
      <c r="E44" s="140" t="s">
        <v>535</v>
      </c>
      <c r="F44" s="118">
        <v>1814</v>
      </c>
      <c r="G44" s="118">
        <v>1649</v>
      </c>
      <c r="H44" s="118">
        <v>1349</v>
      </c>
      <c r="I44" s="118">
        <v>1081</v>
      </c>
      <c r="J44" s="118">
        <v>0</v>
      </c>
      <c r="K44" s="118">
        <f t="shared" si="0"/>
        <v>1081</v>
      </c>
      <c r="L44" s="164">
        <f t="shared" si="1"/>
        <v>0.34445118253486962</v>
      </c>
      <c r="M44" s="199">
        <v>1249</v>
      </c>
      <c r="N44" s="345">
        <v>80</v>
      </c>
      <c r="O44" s="64">
        <f t="shared" si="2"/>
        <v>1001</v>
      </c>
      <c r="P44" s="17">
        <f t="shared" si="3"/>
        <v>0.19855884707766214</v>
      </c>
      <c r="Q44" s="181">
        <v>1349</v>
      </c>
      <c r="R44" s="60">
        <v>0</v>
      </c>
      <c r="S44" s="61">
        <f t="shared" si="4"/>
        <v>1081</v>
      </c>
      <c r="T44" s="15">
        <f t="shared" si="5"/>
        <v>0.19866567828020756</v>
      </c>
      <c r="U44" s="196">
        <v>1649</v>
      </c>
      <c r="V44" s="346">
        <f t="shared" si="6"/>
        <v>1484.1</v>
      </c>
      <c r="W44" s="336">
        <v>0</v>
      </c>
      <c r="X44" s="64">
        <f t="shared" si="7"/>
        <v>1081</v>
      </c>
      <c r="Y44" s="17">
        <f t="shared" si="8"/>
        <v>0.271612425038744</v>
      </c>
      <c r="Z44" s="199">
        <v>1221</v>
      </c>
      <c r="AA44" s="344">
        <f t="shared" si="9"/>
        <v>1098.9000000000001</v>
      </c>
      <c r="AB44" s="345">
        <v>177</v>
      </c>
      <c r="AC44" s="61">
        <f t="shared" si="10"/>
        <v>904</v>
      </c>
      <c r="AD44" s="15">
        <f t="shared" si="11"/>
        <v>0.17735917735917742</v>
      </c>
      <c r="AE44" s="199">
        <v>1221</v>
      </c>
      <c r="AF44" s="344">
        <f t="shared" si="12"/>
        <v>1098.9000000000001</v>
      </c>
      <c r="AG44" s="345">
        <v>177</v>
      </c>
      <c r="AH44" s="64">
        <f t="shared" si="14"/>
        <v>904</v>
      </c>
      <c r="AI44" s="17">
        <f t="shared" si="13"/>
        <v>0.17735917735917742</v>
      </c>
    </row>
    <row r="45" spans="1:35" s="5" customFormat="1" ht="12.75" customHeight="1" thickBot="1">
      <c r="A45" s="264" t="s">
        <v>533</v>
      </c>
      <c r="B45" s="324" t="s">
        <v>63</v>
      </c>
      <c r="C45" s="320" t="s">
        <v>5</v>
      </c>
      <c r="D45" s="325">
        <v>1.78</v>
      </c>
      <c r="E45" s="309" t="s">
        <v>536</v>
      </c>
      <c r="F45" s="230">
        <v>1924</v>
      </c>
      <c r="G45" s="230">
        <v>1749</v>
      </c>
      <c r="H45" s="230">
        <v>1449</v>
      </c>
      <c r="I45" s="230">
        <v>1161</v>
      </c>
      <c r="J45" s="230">
        <v>0</v>
      </c>
      <c r="K45" s="230">
        <f t="shared" si="0"/>
        <v>1161</v>
      </c>
      <c r="L45" s="175">
        <f t="shared" si="1"/>
        <v>0.33619210977701541</v>
      </c>
      <c r="M45" s="180">
        <v>1349</v>
      </c>
      <c r="N45" s="176">
        <v>80</v>
      </c>
      <c r="O45" s="99">
        <f t="shared" si="2"/>
        <v>1081</v>
      </c>
      <c r="P45" s="107">
        <f t="shared" si="3"/>
        <v>0.19866567828020756</v>
      </c>
      <c r="Q45" s="285">
        <v>1449</v>
      </c>
      <c r="R45" s="96">
        <v>0</v>
      </c>
      <c r="S45" s="97">
        <f t="shared" si="4"/>
        <v>1161</v>
      </c>
      <c r="T45" s="105">
        <f t="shared" si="5"/>
        <v>0.19875776397515527</v>
      </c>
      <c r="U45" s="69">
        <v>1749</v>
      </c>
      <c r="V45" s="279">
        <f t="shared" si="6"/>
        <v>1574.1</v>
      </c>
      <c r="W45" s="70">
        <v>0</v>
      </c>
      <c r="X45" s="99">
        <f t="shared" si="7"/>
        <v>1161</v>
      </c>
      <c r="Y45" s="107">
        <f t="shared" si="8"/>
        <v>0.26243567753001712</v>
      </c>
      <c r="Z45" s="180">
        <v>1332</v>
      </c>
      <c r="AA45" s="272">
        <f t="shared" si="9"/>
        <v>1198.8</v>
      </c>
      <c r="AB45" s="176">
        <v>175</v>
      </c>
      <c r="AC45" s="97">
        <f t="shared" si="10"/>
        <v>986</v>
      </c>
      <c r="AD45" s="105">
        <f t="shared" si="11"/>
        <v>0.17751084417751081</v>
      </c>
      <c r="AE45" s="180">
        <v>1332</v>
      </c>
      <c r="AF45" s="272">
        <f t="shared" si="12"/>
        <v>1198.8</v>
      </c>
      <c r="AG45" s="176">
        <v>175</v>
      </c>
      <c r="AH45" s="99">
        <f t="shared" si="14"/>
        <v>986</v>
      </c>
      <c r="AI45" s="107">
        <f t="shared" si="13"/>
        <v>0.17751084417751081</v>
      </c>
    </row>
    <row r="46" spans="1:35" s="5" customFormat="1" ht="12.75" customHeight="1">
      <c r="A46" s="216" t="s">
        <v>489</v>
      </c>
      <c r="B46" s="311" t="s">
        <v>63</v>
      </c>
      <c r="C46" s="308"/>
      <c r="D46" s="313">
        <v>0.83</v>
      </c>
      <c r="E46" s="314" t="s">
        <v>490</v>
      </c>
      <c r="F46" s="218">
        <v>934</v>
      </c>
      <c r="G46" s="119">
        <v>849</v>
      </c>
      <c r="H46" s="217">
        <v>749</v>
      </c>
      <c r="I46" s="217">
        <v>672</v>
      </c>
      <c r="J46" s="217">
        <v>18</v>
      </c>
      <c r="K46" s="218">
        <f t="shared" si="0"/>
        <v>654</v>
      </c>
      <c r="L46" s="168">
        <f t="shared" si="1"/>
        <v>0.22968197879858657</v>
      </c>
      <c r="M46" s="229">
        <v>649</v>
      </c>
      <c r="N46" s="261">
        <v>89</v>
      </c>
      <c r="O46" s="147">
        <f t="shared" si="2"/>
        <v>565</v>
      </c>
      <c r="P46" s="249">
        <f t="shared" si="3"/>
        <v>0.12942989214175654</v>
      </c>
      <c r="Q46" s="229">
        <v>749</v>
      </c>
      <c r="R46" s="219">
        <v>0</v>
      </c>
      <c r="S46" s="146">
        <f t="shared" si="4"/>
        <v>654</v>
      </c>
      <c r="T46" s="244">
        <f t="shared" si="5"/>
        <v>0.12683578104138851</v>
      </c>
      <c r="U46" s="220">
        <v>849</v>
      </c>
      <c r="V46" s="281">
        <f t="shared" si="6"/>
        <v>764.1</v>
      </c>
      <c r="W46" s="221">
        <v>0</v>
      </c>
      <c r="X46" s="147">
        <f t="shared" si="7"/>
        <v>654</v>
      </c>
      <c r="Y46" s="249">
        <f t="shared" si="8"/>
        <v>0.14409108755398511</v>
      </c>
      <c r="Z46" s="229">
        <v>699</v>
      </c>
      <c r="AA46" s="278">
        <f t="shared" si="9"/>
        <v>629.1</v>
      </c>
      <c r="AB46" s="261">
        <v>86</v>
      </c>
      <c r="AC46" s="146">
        <f t="shared" si="10"/>
        <v>568</v>
      </c>
      <c r="AD46" s="244">
        <f t="shared" si="11"/>
        <v>9.7122873946908314E-2</v>
      </c>
      <c r="AE46" s="229">
        <v>699</v>
      </c>
      <c r="AF46" s="278">
        <f t="shared" si="12"/>
        <v>629.1</v>
      </c>
      <c r="AG46" s="261">
        <v>86</v>
      </c>
      <c r="AH46" s="147">
        <f t="shared" si="14"/>
        <v>568</v>
      </c>
      <c r="AI46" s="249">
        <f t="shared" si="13"/>
        <v>9.7122873946908314E-2</v>
      </c>
    </row>
    <row r="47" spans="1:35" s="5" customFormat="1" ht="12.75" customHeight="1">
      <c r="A47" s="211" t="s">
        <v>428</v>
      </c>
      <c r="B47" s="349" t="s">
        <v>63</v>
      </c>
      <c r="C47" s="350"/>
      <c r="D47" s="139">
        <v>0.83</v>
      </c>
      <c r="E47" s="352" t="s">
        <v>431</v>
      </c>
      <c r="F47" s="353">
        <v>934</v>
      </c>
      <c r="G47" s="118">
        <v>849</v>
      </c>
      <c r="H47" s="355">
        <v>749</v>
      </c>
      <c r="I47" s="355">
        <v>672</v>
      </c>
      <c r="J47" s="355">
        <v>18</v>
      </c>
      <c r="K47" s="353">
        <f t="shared" si="0"/>
        <v>654</v>
      </c>
      <c r="L47" s="356">
        <f t="shared" si="1"/>
        <v>0.22968197879858657</v>
      </c>
      <c r="M47" s="199">
        <v>649</v>
      </c>
      <c r="N47" s="345">
        <v>89</v>
      </c>
      <c r="O47" s="337">
        <f t="shared" si="2"/>
        <v>565</v>
      </c>
      <c r="P47" s="338">
        <f t="shared" si="3"/>
        <v>0.12942989214175654</v>
      </c>
      <c r="Q47" s="358">
        <v>749</v>
      </c>
      <c r="R47" s="340">
        <v>0</v>
      </c>
      <c r="S47" s="341">
        <f t="shared" si="4"/>
        <v>654</v>
      </c>
      <c r="T47" s="342">
        <f t="shared" si="5"/>
        <v>0.12683578104138851</v>
      </c>
      <c r="U47" s="196">
        <v>849</v>
      </c>
      <c r="V47" s="346">
        <f t="shared" si="6"/>
        <v>764.1</v>
      </c>
      <c r="W47" s="336">
        <v>0</v>
      </c>
      <c r="X47" s="337">
        <f t="shared" si="7"/>
        <v>654</v>
      </c>
      <c r="Y47" s="338">
        <f t="shared" si="8"/>
        <v>0.14409108755398511</v>
      </c>
      <c r="Z47" s="199">
        <v>699</v>
      </c>
      <c r="AA47" s="344">
        <f t="shared" si="9"/>
        <v>629.1</v>
      </c>
      <c r="AB47" s="345">
        <v>86</v>
      </c>
      <c r="AC47" s="341">
        <f t="shared" si="10"/>
        <v>568</v>
      </c>
      <c r="AD47" s="342">
        <f t="shared" si="11"/>
        <v>9.7122873946908314E-2</v>
      </c>
      <c r="AE47" s="199">
        <v>699</v>
      </c>
      <c r="AF47" s="344">
        <f t="shared" si="12"/>
        <v>629.1</v>
      </c>
      <c r="AG47" s="345">
        <v>86</v>
      </c>
      <c r="AH47" s="337">
        <f t="shared" si="14"/>
        <v>568</v>
      </c>
      <c r="AI47" s="338">
        <f t="shared" si="13"/>
        <v>9.7122873946908314E-2</v>
      </c>
    </row>
    <row r="48" spans="1:35" s="5" customFormat="1" ht="12.75" customHeight="1">
      <c r="A48" s="263" t="s">
        <v>429</v>
      </c>
      <c r="B48" s="349" t="s">
        <v>63</v>
      </c>
      <c r="C48" s="350"/>
      <c r="D48" s="139">
        <v>1.1100000000000001</v>
      </c>
      <c r="E48" s="352" t="s">
        <v>432</v>
      </c>
      <c r="F48" s="353">
        <v>934</v>
      </c>
      <c r="G48" s="118">
        <v>849</v>
      </c>
      <c r="H48" s="355">
        <v>749</v>
      </c>
      <c r="I48" s="355">
        <v>672</v>
      </c>
      <c r="J48" s="355">
        <v>18</v>
      </c>
      <c r="K48" s="353">
        <f t="shared" si="0"/>
        <v>654</v>
      </c>
      <c r="L48" s="356">
        <f t="shared" si="1"/>
        <v>0.22968197879858657</v>
      </c>
      <c r="M48" s="199">
        <v>649</v>
      </c>
      <c r="N48" s="345">
        <v>89</v>
      </c>
      <c r="O48" s="337">
        <f t="shared" si="2"/>
        <v>565</v>
      </c>
      <c r="P48" s="338">
        <f t="shared" si="3"/>
        <v>0.12942989214175654</v>
      </c>
      <c r="Q48" s="358">
        <v>749</v>
      </c>
      <c r="R48" s="340">
        <v>0</v>
      </c>
      <c r="S48" s="341">
        <f t="shared" si="4"/>
        <v>654</v>
      </c>
      <c r="T48" s="342">
        <f t="shared" si="5"/>
        <v>0.12683578104138851</v>
      </c>
      <c r="U48" s="196">
        <v>849</v>
      </c>
      <c r="V48" s="346">
        <f t="shared" si="6"/>
        <v>764.1</v>
      </c>
      <c r="W48" s="336">
        <v>0</v>
      </c>
      <c r="X48" s="337">
        <f t="shared" si="7"/>
        <v>654</v>
      </c>
      <c r="Y48" s="338">
        <f t="shared" si="8"/>
        <v>0.14409108755398511</v>
      </c>
      <c r="Z48" s="199">
        <v>699</v>
      </c>
      <c r="AA48" s="344">
        <f t="shared" si="9"/>
        <v>629.1</v>
      </c>
      <c r="AB48" s="345">
        <v>86</v>
      </c>
      <c r="AC48" s="341">
        <f t="shared" si="10"/>
        <v>568</v>
      </c>
      <c r="AD48" s="342">
        <f t="shared" si="11"/>
        <v>9.7122873946908314E-2</v>
      </c>
      <c r="AE48" s="199">
        <v>699</v>
      </c>
      <c r="AF48" s="344">
        <f t="shared" si="12"/>
        <v>629.1</v>
      </c>
      <c r="AG48" s="345">
        <v>86</v>
      </c>
      <c r="AH48" s="337">
        <f t="shared" si="14"/>
        <v>568</v>
      </c>
      <c r="AI48" s="338">
        <f t="shared" si="13"/>
        <v>9.7122873946908314E-2</v>
      </c>
    </row>
    <row r="49" spans="1:35" s="5" customFormat="1" ht="12.75" customHeight="1">
      <c r="A49" s="263" t="s">
        <v>430</v>
      </c>
      <c r="B49" s="349" t="s">
        <v>63</v>
      </c>
      <c r="C49" s="350"/>
      <c r="D49" s="139">
        <v>1.1100000000000001</v>
      </c>
      <c r="E49" s="352" t="s">
        <v>433</v>
      </c>
      <c r="F49" s="353">
        <v>1044</v>
      </c>
      <c r="G49" s="118">
        <v>949</v>
      </c>
      <c r="H49" s="355">
        <v>849</v>
      </c>
      <c r="I49" s="355">
        <v>762</v>
      </c>
      <c r="J49" s="355">
        <v>19</v>
      </c>
      <c r="K49" s="353">
        <f t="shared" si="0"/>
        <v>743</v>
      </c>
      <c r="L49" s="356">
        <f t="shared" si="1"/>
        <v>0.21707060063224448</v>
      </c>
      <c r="M49" s="199">
        <v>749</v>
      </c>
      <c r="N49" s="345">
        <v>89</v>
      </c>
      <c r="O49" s="337">
        <f t="shared" si="2"/>
        <v>654</v>
      </c>
      <c r="P49" s="338">
        <f t="shared" si="3"/>
        <v>0.12683578104138851</v>
      </c>
      <c r="Q49" s="358">
        <v>849</v>
      </c>
      <c r="R49" s="340">
        <v>0</v>
      </c>
      <c r="S49" s="341">
        <f t="shared" si="4"/>
        <v>743</v>
      </c>
      <c r="T49" s="342">
        <f t="shared" si="5"/>
        <v>0.1248527679623086</v>
      </c>
      <c r="U49" s="196">
        <v>949</v>
      </c>
      <c r="V49" s="346">
        <f t="shared" si="6"/>
        <v>854.1</v>
      </c>
      <c r="W49" s="336">
        <v>0</v>
      </c>
      <c r="X49" s="337">
        <f t="shared" si="7"/>
        <v>743</v>
      </c>
      <c r="Y49" s="338">
        <f t="shared" si="8"/>
        <v>0.13007844514693831</v>
      </c>
      <c r="Z49" s="199">
        <v>810</v>
      </c>
      <c r="AA49" s="344">
        <f t="shared" si="9"/>
        <v>729</v>
      </c>
      <c r="AB49" s="345">
        <v>83</v>
      </c>
      <c r="AC49" s="341">
        <f t="shared" si="10"/>
        <v>660</v>
      </c>
      <c r="AD49" s="342">
        <f t="shared" si="11"/>
        <v>9.4650205761316872E-2</v>
      </c>
      <c r="AE49" s="199">
        <v>810</v>
      </c>
      <c r="AF49" s="344">
        <f t="shared" si="12"/>
        <v>729</v>
      </c>
      <c r="AG49" s="345">
        <v>83</v>
      </c>
      <c r="AH49" s="337">
        <f t="shared" si="14"/>
        <v>660</v>
      </c>
      <c r="AI49" s="338">
        <f t="shared" si="13"/>
        <v>9.4650205761316872E-2</v>
      </c>
    </row>
    <row r="50" spans="1:35" s="5" customFormat="1" ht="12.75" customHeight="1">
      <c r="A50" s="209" t="s">
        <v>114</v>
      </c>
      <c r="B50" s="137" t="s">
        <v>63</v>
      </c>
      <c r="C50" s="307"/>
      <c r="D50" s="139">
        <v>0.83</v>
      </c>
      <c r="E50" s="140" t="s">
        <v>180</v>
      </c>
      <c r="F50" s="154">
        <v>934</v>
      </c>
      <c r="G50" s="118">
        <v>849</v>
      </c>
      <c r="H50" s="110">
        <v>0</v>
      </c>
      <c r="I50" s="110">
        <v>678</v>
      </c>
      <c r="J50" s="110">
        <v>0</v>
      </c>
      <c r="K50" s="154">
        <f t="shared" si="0"/>
        <v>678</v>
      </c>
      <c r="L50" s="164">
        <f t="shared" si="1"/>
        <v>0.20141342756183744</v>
      </c>
      <c r="M50" s="62">
        <v>849</v>
      </c>
      <c r="N50" s="63">
        <v>0</v>
      </c>
      <c r="O50" s="64">
        <f t="shared" si="2"/>
        <v>678</v>
      </c>
      <c r="P50" s="17">
        <f t="shared" si="3"/>
        <v>0.20141342756183744</v>
      </c>
      <c r="Q50" s="59">
        <v>849</v>
      </c>
      <c r="R50" s="60">
        <v>0</v>
      </c>
      <c r="S50" s="61">
        <f t="shared" si="4"/>
        <v>678</v>
      </c>
      <c r="T50" s="15">
        <f t="shared" si="5"/>
        <v>0.20141342756183744</v>
      </c>
      <c r="U50" s="62">
        <v>849</v>
      </c>
      <c r="V50" s="275">
        <f t="shared" si="6"/>
        <v>764.1</v>
      </c>
      <c r="W50" s="63">
        <v>0</v>
      </c>
      <c r="X50" s="64">
        <f t="shared" si="7"/>
        <v>678</v>
      </c>
      <c r="Y50" s="17">
        <f t="shared" si="8"/>
        <v>0.11268158617981942</v>
      </c>
      <c r="Z50" s="59">
        <v>849</v>
      </c>
      <c r="AA50" s="256">
        <f t="shared" si="9"/>
        <v>764.1</v>
      </c>
      <c r="AB50" s="60">
        <v>0</v>
      </c>
      <c r="AC50" s="61">
        <f t="shared" si="10"/>
        <v>678</v>
      </c>
      <c r="AD50" s="15">
        <f t="shared" si="11"/>
        <v>0.11268158617981942</v>
      </c>
      <c r="AE50" s="62">
        <v>849</v>
      </c>
      <c r="AF50" s="275">
        <f t="shared" si="12"/>
        <v>764.1</v>
      </c>
      <c r="AG50" s="63">
        <v>0</v>
      </c>
      <c r="AH50" s="64">
        <f t="shared" si="14"/>
        <v>678</v>
      </c>
      <c r="AI50" s="17">
        <f t="shared" si="13"/>
        <v>0.11268158617981942</v>
      </c>
    </row>
    <row r="51" spans="1:35" s="5" customFormat="1" ht="12.75" customHeight="1">
      <c r="A51" s="212" t="s">
        <v>118</v>
      </c>
      <c r="B51" s="137" t="s">
        <v>63</v>
      </c>
      <c r="C51" s="307"/>
      <c r="D51" s="139">
        <v>1.1100000000000001</v>
      </c>
      <c r="E51" s="140" t="s">
        <v>181</v>
      </c>
      <c r="F51" s="154">
        <v>934</v>
      </c>
      <c r="G51" s="118">
        <v>849</v>
      </c>
      <c r="H51" s="110">
        <v>0</v>
      </c>
      <c r="I51" s="110">
        <v>678</v>
      </c>
      <c r="J51" s="110">
        <v>0</v>
      </c>
      <c r="K51" s="154">
        <f t="shared" si="0"/>
        <v>678</v>
      </c>
      <c r="L51" s="164">
        <f t="shared" si="1"/>
        <v>0.20141342756183744</v>
      </c>
      <c r="M51" s="62">
        <v>849</v>
      </c>
      <c r="N51" s="63">
        <v>0</v>
      </c>
      <c r="O51" s="64">
        <f t="shared" si="2"/>
        <v>678</v>
      </c>
      <c r="P51" s="17">
        <f t="shared" si="3"/>
        <v>0.20141342756183744</v>
      </c>
      <c r="Q51" s="59">
        <v>849</v>
      </c>
      <c r="R51" s="60">
        <v>0</v>
      </c>
      <c r="S51" s="61">
        <f t="shared" si="4"/>
        <v>678</v>
      </c>
      <c r="T51" s="15">
        <f t="shared" si="5"/>
        <v>0.20141342756183744</v>
      </c>
      <c r="U51" s="62">
        <v>849</v>
      </c>
      <c r="V51" s="275">
        <f t="shared" si="6"/>
        <v>764.1</v>
      </c>
      <c r="W51" s="63">
        <v>0</v>
      </c>
      <c r="X51" s="64">
        <f t="shared" si="7"/>
        <v>678</v>
      </c>
      <c r="Y51" s="17">
        <f t="shared" si="8"/>
        <v>0.11268158617981942</v>
      </c>
      <c r="Z51" s="59">
        <v>849</v>
      </c>
      <c r="AA51" s="256">
        <f t="shared" si="9"/>
        <v>764.1</v>
      </c>
      <c r="AB51" s="60">
        <v>0</v>
      </c>
      <c r="AC51" s="61">
        <f t="shared" si="10"/>
        <v>678</v>
      </c>
      <c r="AD51" s="15">
        <f t="shared" si="11"/>
        <v>0.11268158617981942</v>
      </c>
      <c r="AE51" s="62">
        <v>849</v>
      </c>
      <c r="AF51" s="275">
        <f t="shared" si="12"/>
        <v>764.1</v>
      </c>
      <c r="AG51" s="63">
        <v>0</v>
      </c>
      <c r="AH51" s="64">
        <f t="shared" si="14"/>
        <v>678</v>
      </c>
      <c r="AI51" s="17">
        <f t="shared" si="13"/>
        <v>0.11268158617981942</v>
      </c>
    </row>
    <row r="52" spans="1:35" s="5" customFormat="1" ht="12.75" customHeight="1">
      <c r="A52" s="212" t="s">
        <v>119</v>
      </c>
      <c r="B52" s="137" t="s">
        <v>63</v>
      </c>
      <c r="C52" s="307"/>
      <c r="D52" s="139">
        <v>1.1100000000000001</v>
      </c>
      <c r="E52" s="140" t="s">
        <v>182</v>
      </c>
      <c r="F52" s="154">
        <v>1044</v>
      </c>
      <c r="G52" s="118">
        <v>949</v>
      </c>
      <c r="H52" s="110">
        <v>0</v>
      </c>
      <c r="I52" s="110">
        <v>758</v>
      </c>
      <c r="J52" s="110">
        <v>0</v>
      </c>
      <c r="K52" s="154">
        <f t="shared" si="0"/>
        <v>758</v>
      </c>
      <c r="L52" s="164">
        <f t="shared" si="1"/>
        <v>0.20126448893572182</v>
      </c>
      <c r="M52" s="62">
        <v>949</v>
      </c>
      <c r="N52" s="63">
        <v>0</v>
      </c>
      <c r="O52" s="64">
        <f t="shared" si="2"/>
        <v>758</v>
      </c>
      <c r="P52" s="17">
        <f t="shared" si="3"/>
        <v>0.20126448893572182</v>
      </c>
      <c r="Q52" s="59">
        <v>949</v>
      </c>
      <c r="R52" s="60">
        <v>0</v>
      </c>
      <c r="S52" s="61">
        <f t="shared" si="4"/>
        <v>758</v>
      </c>
      <c r="T52" s="15">
        <f t="shared" si="5"/>
        <v>0.20126448893572182</v>
      </c>
      <c r="U52" s="62">
        <v>949</v>
      </c>
      <c r="V52" s="275">
        <f t="shared" si="6"/>
        <v>854.1</v>
      </c>
      <c r="W52" s="63">
        <v>0</v>
      </c>
      <c r="X52" s="64">
        <f t="shared" si="7"/>
        <v>758</v>
      </c>
      <c r="Y52" s="17">
        <f t="shared" si="8"/>
        <v>0.1125160988174687</v>
      </c>
      <c r="Z52" s="59">
        <v>949</v>
      </c>
      <c r="AA52" s="256">
        <f t="shared" si="9"/>
        <v>854.1</v>
      </c>
      <c r="AB52" s="60">
        <v>0</v>
      </c>
      <c r="AC52" s="61">
        <f t="shared" si="10"/>
        <v>758</v>
      </c>
      <c r="AD52" s="15">
        <f t="shared" si="11"/>
        <v>0.1125160988174687</v>
      </c>
      <c r="AE52" s="62">
        <v>949</v>
      </c>
      <c r="AF52" s="275">
        <f t="shared" si="12"/>
        <v>854.1</v>
      </c>
      <c r="AG52" s="63">
        <v>0</v>
      </c>
      <c r="AH52" s="64">
        <f t="shared" si="14"/>
        <v>758</v>
      </c>
      <c r="AI52" s="17">
        <f t="shared" si="13"/>
        <v>0.1125160988174687</v>
      </c>
    </row>
    <row r="53" spans="1:35" s="5" customFormat="1" ht="12.75" customHeight="1">
      <c r="A53" s="209" t="s">
        <v>529</v>
      </c>
      <c r="B53" s="137" t="s">
        <v>63</v>
      </c>
      <c r="C53" s="292" t="s">
        <v>5</v>
      </c>
      <c r="D53" s="139">
        <v>0.83</v>
      </c>
      <c r="E53" s="140" t="s">
        <v>530</v>
      </c>
      <c r="F53" s="154">
        <v>1044</v>
      </c>
      <c r="G53" s="118">
        <v>949</v>
      </c>
      <c r="H53" s="110">
        <v>849</v>
      </c>
      <c r="I53" s="110">
        <v>721</v>
      </c>
      <c r="J53" s="110">
        <v>9</v>
      </c>
      <c r="K53" s="154">
        <f t="shared" si="0"/>
        <v>712</v>
      </c>
      <c r="L53" s="164">
        <f t="shared" si="1"/>
        <v>0.24973656480505796</v>
      </c>
      <c r="M53" s="181">
        <v>749</v>
      </c>
      <c r="N53" s="178">
        <v>85</v>
      </c>
      <c r="O53" s="64">
        <f t="shared" si="2"/>
        <v>627</v>
      </c>
      <c r="P53" s="17">
        <f t="shared" si="3"/>
        <v>0.16288384512683579</v>
      </c>
      <c r="Q53" s="181">
        <v>849</v>
      </c>
      <c r="R53" s="60">
        <v>0</v>
      </c>
      <c r="S53" s="61">
        <f t="shared" si="4"/>
        <v>712</v>
      </c>
      <c r="T53" s="15">
        <f t="shared" si="5"/>
        <v>0.16136631330977622</v>
      </c>
      <c r="U53" s="62">
        <v>949</v>
      </c>
      <c r="V53" s="275">
        <f t="shared" si="6"/>
        <v>854.1</v>
      </c>
      <c r="W53" s="63">
        <v>0</v>
      </c>
      <c r="X53" s="64">
        <f t="shared" si="7"/>
        <v>712</v>
      </c>
      <c r="Y53" s="17">
        <f t="shared" si="8"/>
        <v>0.16637396089450887</v>
      </c>
      <c r="Z53" s="181">
        <v>777</v>
      </c>
      <c r="AA53" s="269">
        <f t="shared" si="9"/>
        <v>699.3</v>
      </c>
      <c r="AB53" s="178">
        <v>107</v>
      </c>
      <c r="AC53" s="61">
        <f t="shared" si="10"/>
        <v>605</v>
      </c>
      <c r="AD53" s="15">
        <f t="shared" si="11"/>
        <v>0.1348491348491348</v>
      </c>
      <c r="AE53" s="181">
        <v>777</v>
      </c>
      <c r="AF53" s="269">
        <f t="shared" si="12"/>
        <v>699.3</v>
      </c>
      <c r="AG53" s="178">
        <v>107</v>
      </c>
      <c r="AH53" s="64">
        <f t="shared" si="14"/>
        <v>605</v>
      </c>
      <c r="AI53" s="17">
        <f t="shared" si="13"/>
        <v>0.1348491348491348</v>
      </c>
    </row>
    <row r="54" spans="1:35" s="5" customFormat="1" ht="12.75" customHeight="1">
      <c r="A54" s="209" t="s">
        <v>469</v>
      </c>
      <c r="B54" s="137" t="s">
        <v>63</v>
      </c>
      <c r="C54" s="292"/>
      <c r="D54" s="139">
        <v>0.83</v>
      </c>
      <c r="E54" s="140" t="s">
        <v>472</v>
      </c>
      <c r="F54" s="154">
        <v>1044</v>
      </c>
      <c r="G54" s="118">
        <v>949</v>
      </c>
      <c r="H54" s="110">
        <v>849</v>
      </c>
      <c r="I54" s="110">
        <v>721</v>
      </c>
      <c r="J54" s="110">
        <v>9</v>
      </c>
      <c r="K54" s="154">
        <f t="shared" si="0"/>
        <v>712</v>
      </c>
      <c r="L54" s="164">
        <f t="shared" si="1"/>
        <v>0.24973656480505796</v>
      </c>
      <c r="M54" s="181">
        <v>749</v>
      </c>
      <c r="N54" s="178">
        <v>85</v>
      </c>
      <c r="O54" s="64">
        <f t="shared" si="2"/>
        <v>627</v>
      </c>
      <c r="P54" s="17">
        <f t="shared" si="3"/>
        <v>0.16288384512683579</v>
      </c>
      <c r="Q54" s="181">
        <v>849</v>
      </c>
      <c r="R54" s="60">
        <v>0</v>
      </c>
      <c r="S54" s="61">
        <f t="shared" si="4"/>
        <v>712</v>
      </c>
      <c r="T54" s="15">
        <f t="shared" si="5"/>
        <v>0.16136631330977622</v>
      </c>
      <c r="U54" s="62">
        <v>949</v>
      </c>
      <c r="V54" s="275">
        <f t="shared" si="6"/>
        <v>854.1</v>
      </c>
      <c r="W54" s="63">
        <v>0</v>
      </c>
      <c r="X54" s="64">
        <f t="shared" si="7"/>
        <v>712</v>
      </c>
      <c r="Y54" s="17">
        <f t="shared" si="8"/>
        <v>0.16637396089450887</v>
      </c>
      <c r="Z54" s="181">
        <v>777</v>
      </c>
      <c r="AA54" s="269">
        <f t="shared" si="9"/>
        <v>699.3</v>
      </c>
      <c r="AB54" s="178">
        <v>107</v>
      </c>
      <c r="AC54" s="61">
        <f t="shared" si="10"/>
        <v>605</v>
      </c>
      <c r="AD54" s="15">
        <f t="shared" si="11"/>
        <v>0.1348491348491348</v>
      </c>
      <c r="AE54" s="181">
        <v>777</v>
      </c>
      <c r="AF54" s="269">
        <f t="shared" si="12"/>
        <v>699.3</v>
      </c>
      <c r="AG54" s="178">
        <v>107</v>
      </c>
      <c r="AH54" s="64">
        <f t="shared" si="14"/>
        <v>605</v>
      </c>
      <c r="AI54" s="17">
        <f t="shared" si="13"/>
        <v>0.1348491348491348</v>
      </c>
    </row>
    <row r="55" spans="1:35" s="5" customFormat="1" ht="12.75" customHeight="1">
      <c r="A55" s="212" t="s">
        <v>470</v>
      </c>
      <c r="B55" s="137" t="s">
        <v>63</v>
      </c>
      <c r="C55" s="292"/>
      <c r="D55" s="139">
        <v>1.1100000000000001</v>
      </c>
      <c r="E55" s="140" t="s">
        <v>473</v>
      </c>
      <c r="F55" s="154">
        <v>1044</v>
      </c>
      <c r="G55" s="118">
        <v>949</v>
      </c>
      <c r="H55" s="110">
        <v>849</v>
      </c>
      <c r="I55" s="110">
        <v>721</v>
      </c>
      <c r="J55" s="110">
        <v>9</v>
      </c>
      <c r="K55" s="154">
        <f t="shared" si="0"/>
        <v>712</v>
      </c>
      <c r="L55" s="164">
        <f t="shared" si="1"/>
        <v>0.24973656480505796</v>
      </c>
      <c r="M55" s="181">
        <v>749</v>
      </c>
      <c r="N55" s="178">
        <v>85</v>
      </c>
      <c r="O55" s="64">
        <f t="shared" si="2"/>
        <v>627</v>
      </c>
      <c r="P55" s="17">
        <f t="shared" si="3"/>
        <v>0.16288384512683579</v>
      </c>
      <c r="Q55" s="181">
        <v>849</v>
      </c>
      <c r="R55" s="60">
        <v>0</v>
      </c>
      <c r="S55" s="61">
        <f t="shared" si="4"/>
        <v>712</v>
      </c>
      <c r="T55" s="15">
        <f t="shared" si="5"/>
        <v>0.16136631330977622</v>
      </c>
      <c r="U55" s="62">
        <v>949</v>
      </c>
      <c r="V55" s="275">
        <f t="shared" si="6"/>
        <v>854.1</v>
      </c>
      <c r="W55" s="63">
        <v>0</v>
      </c>
      <c r="X55" s="64">
        <f t="shared" si="7"/>
        <v>712</v>
      </c>
      <c r="Y55" s="17">
        <f t="shared" si="8"/>
        <v>0.16637396089450887</v>
      </c>
      <c r="Z55" s="181">
        <v>777</v>
      </c>
      <c r="AA55" s="269">
        <f t="shared" si="9"/>
        <v>699.3</v>
      </c>
      <c r="AB55" s="178">
        <v>107</v>
      </c>
      <c r="AC55" s="61">
        <f t="shared" si="10"/>
        <v>605</v>
      </c>
      <c r="AD55" s="15">
        <f t="shared" si="11"/>
        <v>0.1348491348491348</v>
      </c>
      <c r="AE55" s="181">
        <v>777</v>
      </c>
      <c r="AF55" s="269">
        <f t="shared" si="12"/>
        <v>699.3</v>
      </c>
      <c r="AG55" s="178">
        <v>107</v>
      </c>
      <c r="AH55" s="64">
        <f t="shared" si="14"/>
        <v>605</v>
      </c>
      <c r="AI55" s="17">
        <f t="shared" si="13"/>
        <v>0.1348491348491348</v>
      </c>
    </row>
    <row r="56" spans="1:35" s="5" customFormat="1" ht="12.75" customHeight="1">
      <c r="A56" s="212" t="s">
        <v>471</v>
      </c>
      <c r="B56" s="137" t="s">
        <v>63</v>
      </c>
      <c r="C56" s="292"/>
      <c r="D56" s="139">
        <v>1.1100000000000001</v>
      </c>
      <c r="E56" s="140" t="s">
        <v>474</v>
      </c>
      <c r="F56" s="154">
        <v>1154</v>
      </c>
      <c r="G56" s="118">
        <v>1049</v>
      </c>
      <c r="H56" s="110">
        <v>949</v>
      </c>
      <c r="I56" s="110">
        <v>806</v>
      </c>
      <c r="J56" s="110">
        <v>10</v>
      </c>
      <c r="K56" s="154">
        <f t="shared" si="0"/>
        <v>796</v>
      </c>
      <c r="L56" s="164">
        <f t="shared" si="1"/>
        <v>0.24118207816968543</v>
      </c>
      <c r="M56" s="181">
        <v>849</v>
      </c>
      <c r="N56" s="178">
        <v>85</v>
      </c>
      <c r="O56" s="64">
        <f t="shared" si="2"/>
        <v>711</v>
      </c>
      <c r="P56" s="17">
        <f t="shared" si="3"/>
        <v>0.16254416961130741</v>
      </c>
      <c r="Q56" s="181">
        <v>949</v>
      </c>
      <c r="R56" s="60">
        <v>0</v>
      </c>
      <c r="S56" s="61">
        <f t="shared" si="4"/>
        <v>796</v>
      </c>
      <c r="T56" s="15">
        <f t="shared" si="5"/>
        <v>0.16122233930453109</v>
      </c>
      <c r="U56" s="62">
        <v>1049</v>
      </c>
      <c r="V56" s="275">
        <f t="shared" si="6"/>
        <v>944.1</v>
      </c>
      <c r="W56" s="63">
        <v>0</v>
      </c>
      <c r="X56" s="64">
        <f t="shared" si="7"/>
        <v>796</v>
      </c>
      <c r="Y56" s="17">
        <f t="shared" si="8"/>
        <v>0.15686897574409492</v>
      </c>
      <c r="Z56" s="181">
        <v>888</v>
      </c>
      <c r="AA56" s="269">
        <f t="shared" si="9"/>
        <v>799.2</v>
      </c>
      <c r="AB56" s="178">
        <v>104</v>
      </c>
      <c r="AC56" s="61">
        <f t="shared" si="10"/>
        <v>692</v>
      </c>
      <c r="AD56" s="15">
        <f t="shared" si="11"/>
        <v>0.13413413413413419</v>
      </c>
      <c r="AE56" s="181">
        <v>888</v>
      </c>
      <c r="AF56" s="269">
        <f t="shared" si="12"/>
        <v>799.2</v>
      </c>
      <c r="AG56" s="178">
        <v>104</v>
      </c>
      <c r="AH56" s="64">
        <f t="shared" si="14"/>
        <v>692</v>
      </c>
      <c r="AI56" s="17">
        <f t="shared" si="13"/>
        <v>0.13413413413413419</v>
      </c>
    </row>
    <row r="57" spans="1:35" s="5" customFormat="1" ht="12.75" customHeight="1">
      <c r="A57" s="209" t="s">
        <v>339</v>
      </c>
      <c r="B57" s="137" t="s">
        <v>63</v>
      </c>
      <c r="C57" s="307"/>
      <c r="D57" s="139">
        <v>0.83</v>
      </c>
      <c r="E57" s="140" t="s">
        <v>341</v>
      </c>
      <c r="F57" s="154">
        <v>1264</v>
      </c>
      <c r="G57" s="118">
        <v>1149</v>
      </c>
      <c r="H57" s="110">
        <v>1049</v>
      </c>
      <c r="I57" s="110">
        <v>884</v>
      </c>
      <c r="J57" s="110">
        <v>34</v>
      </c>
      <c r="K57" s="154">
        <f t="shared" si="0"/>
        <v>850</v>
      </c>
      <c r="L57" s="164">
        <f t="shared" si="1"/>
        <v>0.26022628372497825</v>
      </c>
      <c r="M57" s="62">
        <v>1149</v>
      </c>
      <c r="N57" s="63">
        <v>0</v>
      </c>
      <c r="O57" s="64">
        <f t="shared" si="2"/>
        <v>850</v>
      </c>
      <c r="P57" s="17">
        <f t="shared" si="3"/>
        <v>0.26022628372497825</v>
      </c>
      <c r="Q57" s="59">
        <v>1149</v>
      </c>
      <c r="R57" s="60">
        <v>0</v>
      </c>
      <c r="S57" s="61">
        <f t="shared" si="4"/>
        <v>850</v>
      </c>
      <c r="T57" s="15">
        <f t="shared" si="5"/>
        <v>0.26022628372497825</v>
      </c>
      <c r="U57" s="62">
        <v>1149</v>
      </c>
      <c r="V57" s="275">
        <f t="shared" si="6"/>
        <v>1034.0999999999999</v>
      </c>
      <c r="W57" s="63">
        <v>0</v>
      </c>
      <c r="X57" s="64">
        <f t="shared" si="7"/>
        <v>850</v>
      </c>
      <c r="Y57" s="17">
        <f t="shared" si="8"/>
        <v>0.17802920413886464</v>
      </c>
      <c r="Z57" s="59">
        <v>1149</v>
      </c>
      <c r="AA57" s="256">
        <f t="shared" si="9"/>
        <v>1034.0999999999999</v>
      </c>
      <c r="AB57" s="60">
        <v>0</v>
      </c>
      <c r="AC57" s="61">
        <f t="shared" si="10"/>
        <v>850</v>
      </c>
      <c r="AD57" s="15">
        <f t="shared" si="11"/>
        <v>0.17802920413886464</v>
      </c>
      <c r="AE57" s="62">
        <v>1149</v>
      </c>
      <c r="AF57" s="275">
        <f t="shared" si="12"/>
        <v>1034.0999999999999</v>
      </c>
      <c r="AG57" s="63">
        <v>0</v>
      </c>
      <c r="AH57" s="64">
        <f t="shared" si="14"/>
        <v>850</v>
      </c>
      <c r="AI57" s="17">
        <f t="shared" si="13"/>
        <v>0.17802920413886464</v>
      </c>
    </row>
    <row r="58" spans="1:35" s="5" customFormat="1" ht="12.75" customHeight="1">
      <c r="A58" s="209" t="s">
        <v>340</v>
      </c>
      <c r="B58" s="137" t="s">
        <v>63</v>
      </c>
      <c r="C58" s="307"/>
      <c r="D58" s="139">
        <v>0.83</v>
      </c>
      <c r="E58" s="140" t="s">
        <v>341</v>
      </c>
      <c r="F58" s="154">
        <v>1154</v>
      </c>
      <c r="G58" s="118">
        <v>1049</v>
      </c>
      <c r="H58" s="110">
        <v>949</v>
      </c>
      <c r="I58" s="110">
        <v>801</v>
      </c>
      <c r="J58" s="110">
        <v>28</v>
      </c>
      <c r="K58" s="154">
        <f t="shared" si="0"/>
        <v>773</v>
      </c>
      <c r="L58" s="164">
        <f t="shared" si="1"/>
        <v>0.26310772163965679</v>
      </c>
      <c r="M58" s="62">
        <v>1049</v>
      </c>
      <c r="N58" s="63">
        <v>0</v>
      </c>
      <c r="O58" s="64">
        <f t="shared" si="2"/>
        <v>773</v>
      </c>
      <c r="P58" s="17">
        <f t="shared" si="3"/>
        <v>0.26310772163965679</v>
      </c>
      <c r="Q58" s="59">
        <v>1049</v>
      </c>
      <c r="R58" s="60">
        <v>0</v>
      </c>
      <c r="S58" s="61">
        <f t="shared" si="4"/>
        <v>773</v>
      </c>
      <c r="T58" s="15">
        <f t="shared" si="5"/>
        <v>0.26310772163965679</v>
      </c>
      <c r="U58" s="62">
        <v>1049</v>
      </c>
      <c r="V58" s="275">
        <f t="shared" si="6"/>
        <v>944.1</v>
      </c>
      <c r="W58" s="63">
        <v>0</v>
      </c>
      <c r="X58" s="64">
        <f t="shared" si="7"/>
        <v>773</v>
      </c>
      <c r="Y58" s="17">
        <f t="shared" si="8"/>
        <v>0.18123080182184093</v>
      </c>
      <c r="Z58" s="59">
        <v>1049</v>
      </c>
      <c r="AA58" s="256">
        <f t="shared" si="9"/>
        <v>944.1</v>
      </c>
      <c r="AB58" s="60">
        <v>0</v>
      </c>
      <c r="AC58" s="61">
        <f t="shared" si="10"/>
        <v>773</v>
      </c>
      <c r="AD58" s="15">
        <f t="shared" si="11"/>
        <v>0.18123080182184093</v>
      </c>
      <c r="AE58" s="62">
        <v>1049</v>
      </c>
      <c r="AF58" s="275">
        <f t="shared" si="12"/>
        <v>944.1</v>
      </c>
      <c r="AG58" s="63">
        <v>0</v>
      </c>
      <c r="AH58" s="64">
        <f t="shared" si="14"/>
        <v>773</v>
      </c>
      <c r="AI58" s="17">
        <f t="shared" si="13"/>
        <v>0.18123080182184093</v>
      </c>
    </row>
    <row r="59" spans="1:35" s="5" customFormat="1" ht="12.75" customHeight="1">
      <c r="A59" s="209" t="s">
        <v>115</v>
      </c>
      <c r="B59" s="137" t="s">
        <v>63</v>
      </c>
      <c r="C59" s="307"/>
      <c r="D59" s="139">
        <v>0.83</v>
      </c>
      <c r="E59" s="140" t="s">
        <v>251</v>
      </c>
      <c r="F59" s="154">
        <v>1264</v>
      </c>
      <c r="G59" s="118">
        <v>1149</v>
      </c>
      <c r="H59" s="110">
        <v>1049</v>
      </c>
      <c r="I59" s="110">
        <v>884</v>
      </c>
      <c r="J59" s="110">
        <v>34</v>
      </c>
      <c r="K59" s="154">
        <f t="shared" si="0"/>
        <v>850</v>
      </c>
      <c r="L59" s="164">
        <f t="shared" si="1"/>
        <v>0.26022628372497825</v>
      </c>
      <c r="M59" s="62">
        <v>1149</v>
      </c>
      <c r="N59" s="63">
        <v>0</v>
      </c>
      <c r="O59" s="64">
        <f t="shared" si="2"/>
        <v>850</v>
      </c>
      <c r="P59" s="17">
        <f t="shared" si="3"/>
        <v>0.26022628372497825</v>
      </c>
      <c r="Q59" s="59">
        <v>1149</v>
      </c>
      <c r="R59" s="60">
        <v>0</v>
      </c>
      <c r="S59" s="61">
        <f t="shared" si="4"/>
        <v>850</v>
      </c>
      <c r="T59" s="15">
        <f t="shared" si="5"/>
        <v>0.26022628372497825</v>
      </c>
      <c r="U59" s="62">
        <v>1149</v>
      </c>
      <c r="V59" s="275">
        <f t="shared" si="6"/>
        <v>1034.0999999999999</v>
      </c>
      <c r="W59" s="63">
        <v>0</v>
      </c>
      <c r="X59" s="64">
        <f t="shared" si="7"/>
        <v>850</v>
      </c>
      <c r="Y59" s="17">
        <f t="shared" si="8"/>
        <v>0.17802920413886464</v>
      </c>
      <c r="Z59" s="59">
        <v>1149</v>
      </c>
      <c r="AA59" s="256">
        <f t="shared" si="9"/>
        <v>1034.0999999999999</v>
      </c>
      <c r="AB59" s="60">
        <v>0</v>
      </c>
      <c r="AC59" s="61">
        <f t="shared" si="10"/>
        <v>850</v>
      </c>
      <c r="AD59" s="15">
        <f t="shared" si="11"/>
        <v>0.17802920413886464</v>
      </c>
      <c r="AE59" s="62">
        <v>1149</v>
      </c>
      <c r="AF59" s="275">
        <f t="shared" si="12"/>
        <v>1034.0999999999999</v>
      </c>
      <c r="AG59" s="63">
        <v>0</v>
      </c>
      <c r="AH59" s="64">
        <f t="shared" si="14"/>
        <v>850</v>
      </c>
      <c r="AI59" s="17">
        <f t="shared" si="13"/>
        <v>0.17802920413886464</v>
      </c>
    </row>
    <row r="60" spans="1:35" s="5" customFormat="1" ht="12.75" customHeight="1">
      <c r="A60" s="212" t="s">
        <v>122</v>
      </c>
      <c r="B60" s="137" t="s">
        <v>63</v>
      </c>
      <c r="C60" s="307"/>
      <c r="D60" s="139">
        <v>1.1100000000000001</v>
      </c>
      <c r="E60" s="140" t="s">
        <v>252</v>
      </c>
      <c r="F60" s="154">
        <v>1264</v>
      </c>
      <c r="G60" s="118">
        <v>1149</v>
      </c>
      <c r="H60" s="110">
        <v>1049</v>
      </c>
      <c r="I60" s="110">
        <v>884</v>
      </c>
      <c r="J60" s="110">
        <v>34</v>
      </c>
      <c r="K60" s="154">
        <f t="shared" si="0"/>
        <v>850</v>
      </c>
      <c r="L60" s="164">
        <f t="shared" si="1"/>
        <v>0.26022628372497825</v>
      </c>
      <c r="M60" s="62">
        <v>1149</v>
      </c>
      <c r="N60" s="63">
        <v>0</v>
      </c>
      <c r="O60" s="64">
        <f t="shared" si="2"/>
        <v>850</v>
      </c>
      <c r="P60" s="17">
        <f t="shared" si="3"/>
        <v>0.26022628372497825</v>
      </c>
      <c r="Q60" s="59">
        <v>1149</v>
      </c>
      <c r="R60" s="60">
        <v>0</v>
      </c>
      <c r="S60" s="61">
        <f t="shared" si="4"/>
        <v>850</v>
      </c>
      <c r="T60" s="15">
        <f t="shared" si="5"/>
        <v>0.26022628372497825</v>
      </c>
      <c r="U60" s="62">
        <v>1149</v>
      </c>
      <c r="V60" s="275">
        <f t="shared" si="6"/>
        <v>1034.0999999999999</v>
      </c>
      <c r="W60" s="63">
        <v>0</v>
      </c>
      <c r="X60" s="64">
        <f t="shared" si="7"/>
        <v>850</v>
      </c>
      <c r="Y60" s="17">
        <f t="shared" si="8"/>
        <v>0.17802920413886464</v>
      </c>
      <c r="Z60" s="59">
        <v>1149</v>
      </c>
      <c r="AA60" s="256">
        <f t="shared" si="9"/>
        <v>1034.0999999999999</v>
      </c>
      <c r="AB60" s="60">
        <v>0</v>
      </c>
      <c r="AC60" s="61">
        <f t="shared" si="10"/>
        <v>850</v>
      </c>
      <c r="AD60" s="15">
        <f t="shared" si="11"/>
        <v>0.17802920413886464</v>
      </c>
      <c r="AE60" s="62">
        <v>1149</v>
      </c>
      <c r="AF60" s="275">
        <f t="shared" si="12"/>
        <v>1034.0999999999999</v>
      </c>
      <c r="AG60" s="63">
        <v>0</v>
      </c>
      <c r="AH60" s="64">
        <f t="shared" si="14"/>
        <v>850</v>
      </c>
      <c r="AI60" s="17">
        <f t="shared" si="13"/>
        <v>0.17802920413886464</v>
      </c>
    </row>
    <row r="61" spans="1:35" s="5" customFormat="1" ht="12.75" customHeight="1">
      <c r="A61" s="212" t="s">
        <v>123</v>
      </c>
      <c r="B61" s="137" t="s">
        <v>63</v>
      </c>
      <c r="C61" s="307"/>
      <c r="D61" s="139">
        <v>1.1100000000000001</v>
      </c>
      <c r="E61" s="140" t="s">
        <v>253</v>
      </c>
      <c r="F61" s="154">
        <v>1374</v>
      </c>
      <c r="G61" s="223">
        <v>1249</v>
      </c>
      <c r="H61" s="110">
        <v>1149</v>
      </c>
      <c r="I61" s="110">
        <v>970</v>
      </c>
      <c r="J61" s="110">
        <v>34</v>
      </c>
      <c r="K61" s="154">
        <f t="shared" si="0"/>
        <v>936</v>
      </c>
      <c r="L61" s="164">
        <f t="shared" si="1"/>
        <v>0.25060048038430743</v>
      </c>
      <c r="M61" s="62">
        <v>1249</v>
      </c>
      <c r="N61" s="63">
        <v>0</v>
      </c>
      <c r="O61" s="64">
        <f t="shared" si="2"/>
        <v>936</v>
      </c>
      <c r="P61" s="17">
        <f t="shared" si="3"/>
        <v>0.25060048038430743</v>
      </c>
      <c r="Q61" s="59">
        <v>1249</v>
      </c>
      <c r="R61" s="60">
        <v>0</v>
      </c>
      <c r="S61" s="61">
        <f t="shared" si="4"/>
        <v>936</v>
      </c>
      <c r="T61" s="15">
        <f t="shared" si="5"/>
        <v>0.25060048038430743</v>
      </c>
      <c r="U61" s="62">
        <v>1249</v>
      </c>
      <c r="V61" s="275">
        <f t="shared" si="6"/>
        <v>1124.0999999999999</v>
      </c>
      <c r="W61" s="63">
        <v>0</v>
      </c>
      <c r="X61" s="64">
        <f t="shared" si="7"/>
        <v>936</v>
      </c>
      <c r="Y61" s="17">
        <f t="shared" si="8"/>
        <v>0.16733386709367487</v>
      </c>
      <c r="Z61" s="59">
        <v>1249</v>
      </c>
      <c r="AA61" s="256">
        <f t="shared" si="9"/>
        <v>1124.0999999999999</v>
      </c>
      <c r="AB61" s="60">
        <v>0</v>
      </c>
      <c r="AC61" s="61">
        <f t="shared" si="10"/>
        <v>936</v>
      </c>
      <c r="AD61" s="15">
        <f t="shared" si="11"/>
        <v>0.16733386709367487</v>
      </c>
      <c r="AE61" s="62">
        <v>1249</v>
      </c>
      <c r="AF61" s="275">
        <f t="shared" si="12"/>
        <v>1124.0999999999999</v>
      </c>
      <c r="AG61" s="63">
        <v>0</v>
      </c>
      <c r="AH61" s="64">
        <f t="shared" si="14"/>
        <v>936</v>
      </c>
      <c r="AI61" s="17">
        <f t="shared" si="13"/>
        <v>0.16733386709367487</v>
      </c>
    </row>
    <row r="62" spans="1:35" s="5" customFormat="1" ht="12.75" customHeight="1">
      <c r="A62" s="209" t="s">
        <v>507</v>
      </c>
      <c r="B62" s="137" t="s">
        <v>63</v>
      </c>
      <c r="C62" s="292" t="s">
        <v>5</v>
      </c>
      <c r="D62" s="139">
        <v>0.83</v>
      </c>
      <c r="E62" s="140" t="s">
        <v>515</v>
      </c>
      <c r="F62" s="154">
        <v>1264</v>
      </c>
      <c r="G62" s="118">
        <v>1149</v>
      </c>
      <c r="H62" s="110">
        <v>1049</v>
      </c>
      <c r="I62" s="110">
        <v>885</v>
      </c>
      <c r="J62" s="110">
        <v>34</v>
      </c>
      <c r="K62" s="154">
        <f t="shared" si="0"/>
        <v>851</v>
      </c>
      <c r="L62" s="164">
        <f t="shared" si="1"/>
        <v>0.25935596170583114</v>
      </c>
      <c r="M62" s="181">
        <v>849</v>
      </c>
      <c r="N62" s="178">
        <v>168</v>
      </c>
      <c r="O62" s="64">
        <f t="shared" si="2"/>
        <v>683</v>
      </c>
      <c r="P62" s="17">
        <f t="shared" si="3"/>
        <v>0.19552414605418139</v>
      </c>
      <c r="Q62" s="181">
        <v>1049</v>
      </c>
      <c r="R62" s="60">
        <v>0</v>
      </c>
      <c r="S62" s="61">
        <f t="shared" si="4"/>
        <v>851</v>
      </c>
      <c r="T62" s="15">
        <f t="shared" si="5"/>
        <v>0.18875119161105816</v>
      </c>
      <c r="U62" s="62">
        <v>1149</v>
      </c>
      <c r="V62" s="275">
        <f t="shared" si="6"/>
        <v>1034.0999999999999</v>
      </c>
      <c r="W62" s="63">
        <v>0</v>
      </c>
      <c r="X62" s="64">
        <f t="shared" si="7"/>
        <v>851</v>
      </c>
      <c r="Y62" s="17">
        <f t="shared" si="8"/>
        <v>0.17706217967314566</v>
      </c>
      <c r="Z62" s="181">
        <v>888</v>
      </c>
      <c r="AA62" s="269">
        <f t="shared" si="9"/>
        <v>799.2</v>
      </c>
      <c r="AB62" s="178">
        <v>187</v>
      </c>
      <c r="AC62" s="61">
        <f t="shared" si="10"/>
        <v>664</v>
      </c>
      <c r="AD62" s="15">
        <f t="shared" si="11"/>
        <v>0.16916916916916921</v>
      </c>
      <c r="AE62" s="181">
        <v>888</v>
      </c>
      <c r="AF62" s="269">
        <f t="shared" si="12"/>
        <v>799.2</v>
      </c>
      <c r="AG62" s="178">
        <v>187</v>
      </c>
      <c r="AH62" s="64">
        <f t="shared" si="14"/>
        <v>664</v>
      </c>
      <c r="AI62" s="17">
        <f t="shared" si="13"/>
        <v>0.16916916916916921</v>
      </c>
    </row>
    <row r="63" spans="1:35" s="5" customFormat="1" ht="12.75" customHeight="1">
      <c r="A63" s="209" t="s">
        <v>509</v>
      </c>
      <c r="B63" s="137" t="s">
        <v>63</v>
      </c>
      <c r="C63" s="292" t="s">
        <v>5</v>
      </c>
      <c r="D63" s="139">
        <v>0.83</v>
      </c>
      <c r="E63" s="140" t="s">
        <v>517</v>
      </c>
      <c r="F63" s="154">
        <v>1264</v>
      </c>
      <c r="G63" s="118">
        <v>1149</v>
      </c>
      <c r="H63" s="110">
        <v>1049</v>
      </c>
      <c r="I63" s="110">
        <v>885</v>
      </c>
      <c r="J63" s="110">
        <v>34</v>
      </c>
      <c r="K63" s="154">
        <f t="shared" si="0"/>
        <v>851</v>
      </c>
      <c r="L63" s="164">
        <f t="shared" si="1"/>
        <v>0.25935596170583114</v>
      </c>
      <c r="M63" s="181">
        <v>849</v>
      </c>
      <c r="N63" s="178">
        <v>168</v>
      </c>
      <c r="O63" s="64">
        <f t="shared" si="2"/>
        <v>683</v>
      </c>
      <c r="P63" s="17">
        <f t="shared" si="3"/>
        <v>0.19552414605418139</v>
      </c>
      <c r="Q63" s="181">
        <v>1049</v>
      </c>
      <c r="R63" s="60">
        <v>0</v>
      </c>
      <c r="S63" s="61">
        <f t="shared" si="4"/>
        <v>851</v>
      </c>
      <c r="T63" s="15">
        <f t="shared" si="5"/>
        <v>0.18875119161105816</v>
      </c>
      <c r="U63" s="62">
        <v>1149</v>
      </c>
      <c r="V63" s="275">
        <f t="shared" si="6"/>
        <v>1034.0999999999999</v>
      </c>
      <c r="W63" s="63">
        <v>0</v>
      </c>
      <c r="X63" s="64">
        <f t="shared" si="7"/>
        <v>851</v>
      </c>
      <c r="Y63" s="17">
        <f t="shared" si="8"/>
        <v>0.17706217967314566</v>
      </c>
      <c r="Z63" s="181">
        <v>888</v>
      </c>
      <c r="AA63" s="269">
        <f t="shared" si="9"/>
        <v>799.2</v>
      </c>
      <c r="AB63" s="178">
        <v>187</v>
      </c>
      <c r="AC63" s="61">
        <f t="shared" si="10"/>
        <v>664</v>
      </c>
      <c r="AD63" s="15">
        <f t="shared" si="11"/>
        <v>0.16916916916916921</v>
      </c>
      <c r="AE63" s="181">
        <v>888</v>
      </c>
      <c r="AF63" s="269">
        <f t="shared" si="12"/>
        <v>799.2</v>
      </c>
      <c r="AG63" s="178">
        <v>187</v>
      </c>
      <c r="AH63" s="64">
        <f t="shared" si="14"/>
        <v>664</v>
      </c>
      <c r="AI63" s="17">
        <f t="shared" si="13"/>
        <v>0.16916916916916921</v>
      </c>
    </row>
    <row r="64" spans="1:35" s="5" customFormat="1" ht="12.75" customHeight="1">
      <c r="A64" s="212" t="s">
        <v>511</v>
      </c>
      <c r="B64" s="137" t="s">
        <v>63</v>
      </c>
      <c r="C64" s="292" t="s">
        <v>5</v>
      </c>
      <c r="D64" s="139">
        <v>1.1100000000000001</v>
      </c>
      <c r="E64" s="140" t="s">
        <v>518</v>
      </c>
      <c r="F64" s="154">
        <v>1264</v>
      </c>
      <c r="G64" s="118">
        <v>1149</v>
      </c>
      <c r="H64" s="110">
        <v>1049</v>
      </c>
      <c r="I64" s="110">
        <v>885</v>
      </c>
      <c r="J64" s="110">
        <v>34</v>
      </c>
      <c r="K64" s="154">
        <f t="shared" si="0"/>
        <v>851</v>
      </c>
      <c r="L64" s="164">
        <f t="shared" si="1"/>
        <v>0.25935596170583114</v>
      </c>
      <c r="M64" s="181">
        <v>849</v>
      </c>
      <c r="N64" s="178">
        <v>168</v>
      </c>
      <c r="O64" s="64">
        <f t="shared" si="2"/>
        <v>683</v>
      </c>
      <c r="P64" s="17">
        <f t="shared" si="3"/>
        <v>0.19552414605418139</v>
      </c>
      <c r="Q64" s="181">
        <v>1049</v>
      </c>
      <c r="R64" s="60">
        <v>0</v>
      </c>
      <c r="S64" s="61">
        <f t="shared" si="4"/>
        <v>851</v>
      </c>
      <c r="T64" s="15">
        <f t="shared" si="5"/>
        <v>0.18875119161105816</v>
      </c>
      <c r="U64" s="62">
        <v>1149</v>
      </c>
      <c r="V64" s="275">
        <f t="shared" si="6"/>
        <v>1034.0999999999999</v>
      </c>
      <c r="W64" s="63">
        <v>0</v>
      </c>
      <c r="X64" s="64">
        <f t="shared" si="7"/>
        <v>851</v>
      </c>
      <c r="Y64" s="17">
        <f t="shared" si="8"/>
        <v>0.17706217967314566</v>
      </c>
      <c r="Z64" s="181">
        <v>888</v>
      </c>
      <c r="AA64" s="269">
        <f t="shared" si="9"/>
        <v>799.2</v>
      </c>
      <c r="AB64" s="178">
        <v>187</v>
      </c>
      <c r="AC64" s="61">
        <f t="shared" si="10"/>
        <v>664</v>
      </c>
      <c r="AD64" s="15">
        <f t="shared" si="11"/>
        <v>0.16916916916916921</v>
      </c>
      <c r="AE64" s="181">
        <v>888</v>
      </c>
      <c r="AF64" s="269">
        <f t="shared" si="12"/>
        <v>799.2</v>
      </c>
      <c r="AG64" s="178">
        <v>187</v>
      </c>
      <c r="AH64" s="64">
        <f t="shared" si="14"/>
        <v>664</v>
      </c>
      <c r="AI64" s="17">
        <f t="shared" si="13"/>
        <v>0.16916916916916921</v>
      </c>
    </row>
    <row r="65" spans="1:35" s="5" customFormat="1" ht="12.75" customHeight="1">
      <c r="A65" s="212" t="s">
        <v>512</v>
      </c>
      <c r="B65" s="137" t="s">
        <v>63</v>
      </c>
      <c r="C65" s="292" t="s">
        <v>5</v>
      </c>
      <c r="D65" s="139">
        <v>1.1100000000000001</v>
      </c>
      <c r="E65" s="140" t="s">
        <v>519</v>
      </c>
      <c r="F65" s="154">
        <v>1374</v>
      </c>
      <c r="G65" s="118">
        <v>1249</v>
      </c>
      <c r="H65" s="110">
        <v>1149</v>
      </c>
      <c r="I65" s="110">
        <v>969</v>
      </c>
      <c r="J65" s="110">
        <v>34</v>
      </c>
      <c r="K65" s="154">
        <f t="shared" si="0"/>
        <v>935</v>
      </c>
      <c r="L65" s="164">
        <f t="shared" si="1"/>
        <v>0.2514011208967174</v>
      </c>
      <c r="M65" s="181">
        <v>949</v>
      </c>
      <c r="N65" s="178">
        <v>168</v>
      </c>
      <c r="O65" s="64">
        <f t="shared" si="2"/>
        <v>767</v>
      </c>
      <c r="P65" s="17">
        <f t="shared" si="3"/>
        <v>0.19178082191780821</v>
      </c>
      <c r="Q65" s="181">
        <v>1149</v>
      </c>
      <c r="R65" s="60">
        <v>0</v>
      </c>
      <c r="S65" s="61">
        <f t="shared" si="4"/>
        <v>935</v>
      </c>
      <c r="T65" s="15">
        <f t="shared" si="5"/>
        <v>0.18624891209747607</v>
      </c>
      <c r="U65" s="62">
        <v>1249</v>
      </c>
      <c r="V65" s="275">
        <f t="shared" si="6"/>
        <v>1124.0999999999999</v>
      </c>
      <c r="W65" s="63">
        <v>0</v>
      </c>
      <c r="X65" s="64">
        <f t="shared" si="7"/>
        <v>935</v>
      </c>
      <c r="Y65" s="17">
        <f t="shared" si="8"/>
        <v>0.16822346766301924</v>
      </c>
      <c r="Z65" s="181">
        <v>999</v>
      </c>
      <c r="AA65" s="269">
        <f t="shared" si="9"/>
        <v>899.1</v>
      </c>
      <c r="AB65" s="178">
        <v>184</v>
      </c>
      <c r="AC65" s="61">
        <f t="shared" si="10"/>
        <v>751</v>
      </c>
      <c r="AD65" s="15">
        <f t="shared" si="11"/>
        <v>0.16472027583138696</v>
      </c>
      <c r="AE65" s="181">
        <v>999</v>
      </c>
      <c r="AF65" s="269">
        <f t="shared" si="12"/>
        <v>899.1</v>
      </c>
      <c r="AG65" s="178">
        <v>184</v>
      </c>
      <c r="AH65" s="64">
        <f t="shared" si="14"/>
        <v>751</v>
      </c>
      <c r="AI65" s="17">
        <f t="shared" si="13"/>
        <v>0.16472027583138696</v>
      </c>
    </row>
    <row r="66" spans="1:35" s="5" customFormat="1" ht="12.75" customHeight="1">
      <c r="A66" s="209" t="s">
        <v>116</v>
      </c>
      <c r="B66" s="137" t="s">
        <v>63</v>
      </c>
      <c r="C66" s="307"/>
      <c r="D66" s="139">
        <v>0.83</v>
      </c>
      <c r="E66" s="140" t="s">
        <v>251</v>
      </c>
      <c r="F66" s="154">
        <v>1154</v>
      </c>
      <c r="G66" s="354">
        <v>1049</v>
      </c>
      <c r="H66" s="110">
        <v>949</v>
      </c>
      <c r="I66" s="110">
        <v>801</v>
      </c>
      <c r="J66" s="110">
        <v>28</v>
      </c>
      <c r="K66" s="154">
        <f t="shared" si="0"/>
        <v>773</v>
      </c>
      <c r="L66" s="164">
        <f t="shared" si="1"/>
        <v>0.26310772163965679</v>
      </c>
      <c r="M66" s="62">
        <v>1049</v>
      </c>
      <c r="N66" s="63">
        <v>0</v>
      </c>
      <c r="O66" s="64">
        <f t="shared" si="2"/>
        <v>773</v>
      </c>
      <c r="P66" s="17">
        <f t="shared" si="3"/>
        <v>0.26310772163965679</v>
      </c>
      <c r="Q66" s="59">
        <v>1049</v>
      </c>
      <c r="R66" s="60">
        <v>0</v>
      </c>
      <c r="S66" s="61">
        <f t="shared" si="4"/>
        <v>773</v>
      </c>
      <c r="T66" s="15">
        <f t="shared" si="5"/>
        <v>0.26310772163965679</v>
      </c>
      <c r="U66" s="62">
        <v>1049</v>
      </c>
      <c r="V66" s="275">
        <f t="shared" si="6"/>
        <v>944.1</v>
      </c>
      <c r="W66" s="63">
        <v>0</v>
      </c>
      <c r="X66" s="64">
        <f t="shared" si="7"/>
        <v>773</v>
      </c>
      <c r="Y66" s="17">
        <f t="shared" si="8"/>
        <v>0.18123080182184093</v>
      </c>
      <c r="Z66" s="59">
        <v>1049</v>
      </c>
      <c r="AA66" s="256">
        <f t="shared" si="9"/>
        <v>944.1</v>
      </c>
      <c r="AB66" s="60">
        <v>0</v>
      </c>
      <c r="AC66" s="61">
        <f t="shared" si="10"/>
        <v>773</v>
      </c>
      <c r="AD66" s="15">
        <f t="shared" si="11"/>
        <v>0.18123080182184093</v>
      </c>
      <c r="AE66" s="62">
        <v>1049</v>
      </c>
      <c r="AF66" s="275">
        <f t="shared" si="12"/>
        <v>944.1</v>
      </c>
      <c r="AG66" s="63">
        <v>0</v>
      </c>
      <c r="AH66" s="64">
        <f t="shared" si="14"/>
        <v>773</v>
      </c>
      <c r="AI66" s="17">
        <f t="shared" si="13"/>
        <v>0.18123080182184093</v>
      </c>
    </row>
    <row r="67" spans="1:35" s="5" customFormat="1" ht="12.75" customHeight="1">
      <c r="A67" s="212" t="s">
        <v>120</v>
      </c>
      <c r="B67" s="137" t="s">
        <v>63</v>
      </c>
      <c r="C67" s="307"/>
      <c r="D67" s="139">
        <v>1.1100000000000001</v>
      </c>
      <c r="E67" s="140" t="s">
        <v>252</v>
      </c>
      <c r="F67" s="154">
        <v>1154</v>
      </c>
      <c r="G67" s="354">
        <v>1049</v>
      </c>
      <c r="H67" s="110">
        <v>949</v>
      </c>
      <c r="I67" s="110">
        <v>801</v>
      </c>
      <c r="J67" s="110">
        <v>28</v>
      </c>
      <c r="K67" s="154">
        <f t="shared" si="0"/>
        <v>773</v>
      </c>
      <c r="L67" s="164">
        <f t="shared" si="1"/>
        <v>0.26310772163965679</v>
      </c>
      <c r="M67" s="62">
        <v>1049</v>
      </c>
      <c r="N67" s="63">
        <v>0</v>
      </c>
      <c r="O67" s="64">
        <f t="shared" si="2"/>
        <v>773</v>
      </c>
      <c r="P67" s="17">
        <f t="shared" si="3"/>
        <v>0.26310772163965679</v>
      </c>
      <c r="Q67" s="59">
        <v>1049</v>
      </c>
      <c r="R67" s="60">
        <v>0</v>
      </c>
      <c r="S67" s="61">
        <f t="shared" si="4"/>
        <v>773</v>
      </c>
      <c r="T67" s="15">
        <f t="shared" si="5"/>
        <v>0.26310772163965679</v>
      </c>
      <c r="U67" s="62">
        <v>1049</v>
      </c>
      <c r="V67" s="275">
        <f t="shared" si="6"/>
        <v>944.1</v>
      </c>
      <c r="W67" s="63">
        <v>0</v>
      </c>
      <c r="X67" s="64">
        <f t="shared" si="7"/>
        <v>773</v>
      </c>
      <c r="Y67" s="17">
        <f t="shared" si="8"/>
        <v>0.18123080182184093</v>
      </c>
      <c r="Z67" s="59">
        <v>1049</v>
      </c>
      <c r="AA67" s="256">
        <f t="shared" si="9"/>
        <v>944.1</v>
      </c>
      <c r="AB67" s="60">
        <v>0</v>
      </c>
      <c r="AC67" s="61">
        <f t="shared" si="10"/>
        <v>773</v>
      </c>
      <c r="AD67" s="15">
        <f t="shared" si="11"/>
        <v>0.18123080182184093</v>
      </c>
      <c r="AE67" s="62">
        <v>1049</v>
      </c>
      <c r="AF67" s="275">
        <f t="shared" si="12"/>
        <v>944.1</v>
      </c>
      <c r="AG67" s="63">
        <v>0</v>
      </c>
      <c r="AH67" s="64">
        <f t="shared" si="14"/>
        <v>773</v>
      </c>
      <c r="AI67" s="17">
        <f t="shared" si="13"/>
        <v>0.18123080182184093</v>
      </c>
    </row>
    <row r="68" spans="1:35" s="5" customFormat="1" ht="12.75" customHeight="1">
      <c r="A68" s="212" t="s">
        <v>121</v>
      </c>
      <c r="B68" s="137" t="s">
        <v>63</v>
      </c>
      <c r="C68" s="307"/>
      <c r="D68" s="139">
        <v>1.1100000000000001</v>
      </c>
      <c r="E68" s="140" t="s">
        <v>253</v>
      </c>
      <c r="F68" s="154">
        <v>1264</v>
      </c>
      <c r="G68" s="354">
        <v>1149</v>
      </c>
      <c r="H68" s="110">
        <v>1049</v>
      </c>
      <c r="I68" s="110">
        <v>884</v>
      </c>
      <c r="J68" s="110">
        <v>30</v>
      </c>
      <c r="K68" s="154">
        <f t="shared" si="0"/>
        <v>854</v>
      </c>
      <c r="L68" s="164">
        <f t="shared" si="1"/>
        <v>0.25674499564838993</v>
      </c>
      <c r="M68" s="62">
        <v>1149</v>
      </c>
      <c r="N68" s="63">
        <v>0</v>
      </c>
      <c r="O68" s="64">
        <f t="shared" si="2"/>
        <v>854</v>
      </c>
      <c r="P68" s="17">
        <f t="shared" si="3"/>
        <v>0.25674499564838993</v>
      </c>
      <c r="Q68" s="59">
        <v>1149</v>
      </c>
      <c r="R68" s="60">
        <v>0</v>
      </c>
      <c r="S68" s="61">
        <f t="shared" si="4"/>
        <v>854</v>
      </c>
      <c r="T68" s="15">
        <f t="shared" si="5"/>
        <v>0.25674499564838993</v>
      </c>
      <c r="U68" s="62">
        <v>1149</v>
      </c>
      <c r="V68" s="275">
        <f t="shared" si="6"/>
        <v>1034.0999999999999</v>
      </c>
      <c r="W68" s="63">
        <v>0</v>
      </c>
      <c r="X68" s="64">
        <f t="shared" si="7"/>
        <v>854</v>
      </c>
      <c r="Y68" s="17">
        <f t="shared" si="8"/>
        <v>0.17416110627598871</v>
      </c>
      <c r="Z68" s="59">
        <v>1149</v>
      </c>
      <c r="AA68" s="256">
        <f t="shared" si="9"/>
        <v>1034.0999999999999</v>
      </c>
      <c r="AB68" s="60">
        <v>0</v>
      </c>
      <c r="AC68" s="61">
        <f t="shared" si="10"/>
        <v>854</v>
      </c>
      <c r="AD68" s="15">
        <f t="shared" si="11"/>
        <v>0.17416110627598871</v>
      </c>
      <c r="AE68" s="62">
        <v>1149</v>
      </c>
      <c r="AF68" s="275">
        <f t="shared" si="12"/>
        <v>1034.0999999999999</v>
      </c>
      <c r="AG68" s="63">
        <v>0</v>
      </c>
      <c r="AH68" s="64">
        <f t="shared" si="14"/>
        <v>854</v>
      </c>
      <c r="AI68" s="17">
        <f t="shared" si="13"/>
        <v>0.17416110627598871</v>
      </c>
    </row>
    <row r="69" spans="1:35" s="5" customFormat="1" ht="12.75" customHeight="1">
      <c r="A69" s="209" t="s">
        <v>508</v>
      </c>
      <c r="B69" s="137" t="s">
        <v>63</v>
      </c>
      <c r="C69" s="292" t="s">
        <v>5</v>
      </c>
      <c r="D69" s="139">
        <v>0.83</v>
      </c>
      <c r="E69" s="140" t="s">
        <v>516</v>
      </c>
      <c r="F69" s="154">
        <v>1154</v>
      </c>
      <c r="G69" s="118">
        <v>1049</v>
      </c>
      <c r="H69" s="110">
        <v>949</v>
      </c>
      <c r="I69" s="110">
        <v>800</v>
      </c>
      <c r="J69" s="110">
        <v>28</v>
      </c>
      <c r="K69" s="154">
        <f t="shared" si="0"/>
        <v>772</v>
      </c>
      <c r="L69" s="164">
        <f t="shared" si="1"/>
        <v>0.26406101048617731</v>
      </c>
      <c r="M69" s="181">
        <v>799</v>
      </c>
      <c r="N69" s="178">
        <v>125</v>
      </c>
      <c r="O69" s="64">
        <f t="shared" si="2"/>
        <v>647</v>
      </c>
      <c r="P69" s="17">
        <f t="shared" si="3"/>
        <v>0.1902377972465582</v>
      </c>
      <c r="Q69" s="181">
        <v>949</v>
      </c>
      <c r="R69" s="60">
        <v>0</v>
      </c>
      <c r="S69" s="61">
        <f t="shared" si="4"/>
        <v>772</v>
      </c>
      <c r="T69" s="15">
        <f t="shared" si="5"/>
        <v>0.18651211801896733</v>
      </c>
      <c r="U69" s="62">
        <v>1049</v>
      </c>
      <c r="V69" s="275">
        <f t="shared" si="6"/>
        <v>944.1</v>
      </c>
      <c r="W69" s="63">
        <v>0</v>
      </c>
      <c r="X69" s="64">
        <f t="shared" si="7"/>
        <v>772</v>
      </c>
      <c r="Y69" s="17">
        <f t="shared" si="8"/>
        <v>0.18229001165130815</v>
      </c>
      <c r="Z69" s="181">
        <v>832</v>
      </c>
      <c r="AA69" s="269">
        <f t="shared" si="9"/>
        <v>748.8</v>
      </c>
      <c r="AB69" s="178">
        <v>146</v>
      </c>
      <c r="AC69" s="61">
        <f t="shared" si="10"/>
        <v>626</v>
      </c>
      <c r="AD69" s="15">
        <f t="shared" si="11"/>
        <v>0.16399572649572644</v>
      </c>
      <c r="AE69" s="181">
        <v>832</v>
      </c>
      <c r="AF69" s="269">
        <f t="shared" si="12"/>
        <v>748.8</v>
      </c>
      <c r="AG69" s="178">
        <v>146</v>
      </c>
      <c r="AH69" s="64">
        <f t="shared" si="14"/>
        <v>626</v>
      </c>
      <c r="AI69" s="17">
        <f t="shared" si="13"/>
        <v>0.16399572649572644</v>
      </c>
    </row>
    <row r="70" spans="1:35" s="5" customFormat="1" ht="12.75" customHeight="1">
      <c r="A70" s="209" t="s">
        <v>510</v>
      </c>
      <c r="B70" s="137" t="s">
        <v>63</v>
      </c>
      <c r="C70" s="292" t="s">
        <v>5</v>
      </c>
      <c r="D70" s="139">
        <v>0.83</v>
      </c>
      <c r="E70" s="140" t="s">
        <v>520</v>
      </c>
      <c r="F70" s="154">
        <v>1154</v>
      </c>
      <c r="G70" s="118">
        <v>1049</v>
      </c>
      <c r="H70" s="110">
        <v>949</v>
      </c>
      <c r="I70" s="110">
        <v>800</v>
      </c>
      <c r="J70" s="110">
        <v>28</v>
      </c>
      <c r="K70" s="154">
        <f t="shared" si="0"/>
        <v>772</v>
      </c>
      <c r="L70" s="164">
        <f t="shared" si="1"/>
        <v>0.26406101048617731</v>
      </c>
      <c r="M70" s="181">
        <v>799</v>
      </c>
      <c r="N70" s="178">
        <v>125</v>
      </c>
      <c r="O70" s="64">
        <f t="shared" si="2"/>
        <v>647</v>
      </c>
      <c r="P70" s="17">
        <f t="shared" si="3"/>
        <v>0.1902377972465582</v>
      </c>
      <c r="Q70" s="181">
        <v>949</v>
      </c>
      <c r="R70" s="60">
        <v>0</v>
      </c>
      <c r="S70" s="61">
        <f t="shared" si="4"/>
        <v>772</v>
      </c>
      <c r="T70" s="15">
        <f t="shared" si="5"/>
        <v>0.18651211801896733</v>
      </c>
      <c r="U70" s="62">
        <v>1049</v>
      </c>
      <c r="V70" s="275">
        <f t="shared" si="6"/>
        <v>944.1</v>
      </c>
      <c r="W70" s="63">
        <v>0</v>
      </c>
      <c r="X70" s="64">
        <f t="shared" si="7"/>
        <v>772</v>
      </c>
      <c r="Y70" s="17">
        <f t="shared" si="8"/>
        <v>0.18229001165130815</v>
      </c>
      <c r="Z70" s="181">
        <v>832</v>
      </c>
      <c r="AA70" s="269">
        <f t="shared" si="9"/>
        <v>748.8</v>
      </c>
      <c r="AB70" s="178">
        <v>146</v>
      </c>
      <c r="AC70" s="61">
        <f t="shared" si="10"/>
        <v>626</v>
      </c>
      <c r="AD70" s="15">
        <f t="shared" si="11"/>
        <v>0.16399572649572644</v>
      </c>
      <c r="AE70" s="181">
        <v>832</v>
      </c>
      <c r="AF70" s="269">
        <f t="shared" si="12"/>
        <v>748.8</v>
      </c>
      <c r="AG70" s="178">
        <v>146</v>
      </c>
      <c r="AH70" s="64">
        <f t="shared" si="14"/>
        <v>626</v>
      </c>
      <c r="AI70" s="17">
        <f t="shared" si="13"/>
        <v>0.16399572649572644</v>
      </c>
    </row>
    <row r="71" spans="1:35" s="5" customFormat="1" ht="12.75" customHeight="1">
      <c r="A71" s="212" t="s">
        <v>513</v>
      </c>
      <c r="B71" s="137" t="s">
        <v>63</v>
      </c>
      <c r="C71" s="292" t="s">
        <v>5</v>
      </c>
      <c r="D71" s="139">
        <v>1.1100000000000001</v>
      </c>
      <c r="E71" s="140" t="s">
        <v>521</v>
      </c>
      <c r="F71" s="154">
        <v>1154</v>
      </c>
      <c r="G71" s="118">
        <v>1049</v>
      </c>
      <c r="H71" s="110">
        <v>949</v>
      </c>
      <c r="I71" s="110">
        <v>800</v>
      </c>
      <c r="J71" s="110">
        <v>28</v>
      </c>
      <c r="K71" s="154">
        <f t="shared" si="0"/>
        <v>772</v>
      </c>
      <c r="L71" s="164">
        <f t="shared" si="1"/>
        <v>0.26406101048617731</v>
      </c>
      <c r="M71" s="181">
        <v>799</v>
      </c>
      <c r="N71" s="178">
        <v>125</v>
      </c>
      <c r="O71" s="64">
        <f t="shared" si="2"/>
        <v>647</v>
      </c>
      <c r="P71" s="17">
        <f t="shared" si="3"/>
        <v>0.1902377972465582</v>
      </c>
      <c r="Q71" s="181">
        <v>949</v>
      </c>
      <c r="R71" s="60">
        <v>0</v>
      </c>
      <c r="S71" s="61">
        <f t="shared" si="4"/>
        <v>772</v>
      </c>
      <c r="T71" s="15">
        <f t="shared" si="5"/>
        <v>0.18651211801896733</v>
      </c>
      <c r="U71" s="62">
        <v>1049</v>
      </c>
      <c r="V71" s="275">
        <f t="shared" si="6"/>
        <v>944.1</v>
      </c>
      <c r="W71" s="63">
        <v>0</v>
      </c>
      <c r="X71" s="64">
        <f t="shared" si="7"/>
        <v>772</v>
      </c>
      <c r="Y71" s="17">
        <f t="shared" si="8"/>
        <v>0.18229001165130815</v>
      </c>
      <c r="Z71" s="181">
        <v>832</v>
      </c>
      <c r="AA71" s="269">
        <f t="shared" si="9"/>
        <v>748.8</v>
      </c>
      <c r="AB71" s="178">
        <v>146</v>
      </c>
      <c r="AC71" s="61">
        <f t="shared" si="10"/>
        <v>626</v>
      </c>
      <c r="AD71" s="15">
        <f t="shared" si="11"/>
        <v>0.16399572649572644</v>
      </c>
      <c r="AE71" s="181">
        <v>832</v>
      </c>
      <c r="AF71" s="269">
        <f t="shared" si="12"/>
        <v>748.8</v>
      </c>
      <c r="AG71" s="178">
        <v>146</v>
      </c>
      <c r="AH71" s="64">
        <f t="shared" si="14"/>
        <v>626</v>
      </c>
      <c r="AI71" s="17">
        <f t="shared" si="13"/>
        <v>0.16399572649572644</v>
      </c>
    </row>
    <row r="72" spans="1:35" s="5" customFormat="1" ht="12.75" customHeight="1">
      <c r="A72" s="212" t="s">
        <v>514</v>
      </c>
      <c r="B72" s="137" t="s">
        <v>63</v>
      </c>
      <c r="C72" s="292" t="s">
        <v>5</v>
      </c>
      <c r="D72" s="139">
        <v>1.1100000000000001</v>
      </c>
      <c r="E72" s="140" t="s">
        <v>522</v>
      </c>
      <c r="F72" s="154">
        <v>1264</v>
      </c>
      <c r="G72" s="354">
        <v>1149</v>
      </c>
      <c r="H72" s="110">
        <v>1049</v>
      </c>
      <c r="I72" s="110">
        <v>885</v>
      </c>
      <c r="J72" s="110">
        <v>30</v>
      </c>
      <c r="K72" s="154">
        <f t="shared" ref="K72:K115" si="15">IFERROR(I72-J72,I72)</f>
        <v>855</v>
      </c>
      <c r="L72" s="164">
        <f t="shared" ref="L72:L115" si="16">IFERROR((G72-K72)/G72, " ")</f>
        <v>0.25587467362924282</v>
      </c>
      <c r="M72" s="181">
        <v>899</v>
      </c>
      <c r="N72" s="178">
        <v>126</v>
      </c>
      <c r="O72" s="64">
        <f t="shared" ref="O72:O115" si="17">K72-N72</f>
        <v>729</v>
      </c>
      <c r="P72" s="17">
        <f t="shared" ref="P72:P115" si="18">(M72-O72)/M72</f>
        <v>0.18909899888765294</v>
      </c>
      <c r="Q72" s="181">
        <v>1049</v>
      </c>
      <c r="R72" s="60">
        <v>0</v>
      </c>
      <c r="S72" s="61">
        <f t="shared" ref="S72:S115" si="19">K72-R72</f>
        <v>855</v>
      </c>
      <c r="T72" s="15">
        <f t="shared" ref="T72:T115" si="20">(Q72-S72)/Q72</f>
        <v>0.18493803622497618</v>
      </c>
      <c r="U72" s="62">
        <v>1149</v>
      </c>
      <c r="V72" s="275">
        <f t="shared" ref="V72:V115" si="21">U72-(U72*10%)</f>
        <v>1034.0999999999999</v>
      </c>
      <c r="W72" s="63">
        <v>0</v>
      </c>
      <c r="X72" s="64">
        <f t="shared" ref="X72:X115" si="22">K72-W72</f>
        <v>855</v>
      </c>
      <c r="Y72" s="17">
        <f t="shared" ref="Y72:Y115" si="23">(V72-X72)/V72</f>
        <v>0.17319408181026974</v>
      </c>
      <c r="Z72" s="181">
        <v>943</v>
      </c>
      <c r="AA72" s="269">
        <f t="shared" ref="AA72:AA115" si="24">Z72-(Z72*10%)</f>
        <v>848.7</v>
      </c>
      <c r="AB72" s="178">
        <v>144</v>
      </c>
      <c r="AC72" s="61">
        <f t="shared" ref="AC72:AC115" si="25">K72-AB72</f>
        <v>711</v>
      </c>
      <c r="AD72" s="15">
        <f t="shared" ref="AD72:AD115" si="26">(AA72-AC72)/AA72</f>
        <v>0.16224814422057268</v>
      </c>
      <c r="AE72" s="181">
        <v>943</v>
      </c>
      <c r="AF72" s="269">
        <f t="shared" ref="AF72:AF115" si="27">AE72-(AE72*10%)</f>
        <v>848.7</v>
      </c>
      <c r="AG72" s="178">
        <v>144</v>
      </c>
      <c r="AH72" s="64">
        <f t="shared" si="14"/>
        <v>711</v>
      </c>
      <c r="AI72" s="17">
        <f t="shared" ref="AI72:AI115" si="28">(AF72-AH72)/AF72</f>
        <v>0.16224814422057268</v>
      </c>
    </row>
    <row r="73" spans="1:35" s="5" customFormat="1" ht="12.75" customHeight="1">
      <c r="A73" s="209" t="s">
        <v>141</v>
      </c>
      <c r="B73" s="137" t="s">
        <v>63</v>
      </c>
      <c r="C73" s="307"/>
      <c r="D73" s="139">
        <v>0.83</v>
      </c>
      <c r="E73" s="140" t="s">
        <v>254</v>
      </c>
      <c r="F73" s="154">
        <v>1484</v>
      </c>
      <c r="G73" s="354">
        <v>1349</v>
      </c>
      <c r="H73" s="110">
        <v>1149</v>
      </c>
      <c r="I73" s="110">
        <v>956</v>
      </c>
      <c r="J73" s="110">
        <v>12</v>
      </c>
      <c r="K73" s="154">
        <f t="shared" si="15"/>
        <v>944</v>
      </c>
      <c r="L73" s="164">
        <f t="shared" si="16"/>
        <v>0.30022238695329873</v>
      </c>
      <c r="M73" s="62">
        <v>1349</v>
      </c>
      <c r="N73" s="63">
        <v>0</v>
      </c>
      <c r="O73" s="64">
        <f t="shared" si="17"/>
        <v>944</v>
      </c>
      <c r="P73" s="17">
        <f t="shared" si="18"/>
        <v>0.30022238695329873</v>
      </c>
      <c r="Q73" s="59">
        <v>1349</v>
      </c>
      <c r="R73" s="60">
        <v>0</v>
      </c>
      <c r="S73" s="61">
        <f t="shared" si="19"/>
        <v>944</v>
      </c>
      <c r="T73" s="15">
        <f t="shared" si="20"/>
        <v>0.30022238695329873</v>
      </c>
      <c r="U73" s="62">
        <v>1349</v>
      </c>
      <c r="V73" s="275">
        <f t="shared" si="21"/>
        <v>1214.0999999999999</v>
      </c>
      <c r="W73" s="63">
        <v>0</v>
      </c>
      <c r="X73" s="64">
        <f t="shared" si="22"/>
        <v>944</v>
      </c>
      <c r="Y73" s="17">
        <f t="shared" si="23"/>
        <v>0.22246931883699855</v>
      </c>
      <c r="Z73" s="59">
        <v>1349</v>
      </c>
      <c r="AA73" s="256">
        <f t="shared" si="24"/>
        <v>1214.0999999999999</v>
      </c>
      <c r="AB73" s="60">
        <v>0</v>
      </c>
      <c r="AC73" s="61">
        <f t="shared" si="25"/>
        <v>944</v>
      </c>
      <c r="AD73" s="15">
        <f t="shared" si="26"/>
        <v>0.22246931883699855</v>
      </c>
      <c r="AE73" s="62">
        <v>1349</v>
      </c>
      <c r="AF73" s="275">
        <f t="shared" si="27"/>
        <v>1214.0999999999999</v>
      </c>
      <c r="AG73" s="63">
        <v>0</v>
      </c>
      <c r="AH73" s="64">
        <f t="shared" ref="AH73:AH115" si="29">K73-AG73</f>
        <v>944</v>
      </c>
      <c r="AI73" s="17">
        <f t="shared" si="28"/>
        <v>0.22246931883699855</v>
      </c>
    </row>
    <row r="74" spans="1:35" s="5" customFormat="1" ht="12.75" customHeight="1">
      <c r="A74" s="212" t="s">
        <v>142</v>
      </c>
      <c r="B74" s="137" t="s">
        <v>63</v>
      </c>
      <c r="C74" s="307"/>
      <c r="D74" s="139">
        <v>1.1100000000000001</v>
      </c>
      <c r="E74" s="140" t="s">
        <v>255</v>
      </c>
      <c r="F74" s="154">
        <v>1484</v>
      </c>
      <c r="G74" s="354">
        <v>1349</v>
      </c>
      <c r="H74" s="110">
        <v>1149</v>
      </c>
      <c r="I74" s="110">
        <v>956</v>
      </c>
      <c r="J74" s="110">
        <v>12</v>
      </c>
      <c r="K74" s="154">
        <f t="shared" si="15"/>
        <v>944</v>
      </c>
      <c r="L74" s="164">
        <f t="shared" si="16"/>
        <v>0.30022238695329873</v>
      </c>
      <c r="M74" s="62">
        <v>1349</v>
      </c>
      <c r="N74" s="63">
        <v>0</v>
      </c>
      <c r="O74" s="64">
        <f t="shared" si="17"/>
        <v>944</v>
      </c>
      <c r="P74" s="17">
        <f t="shared" si="18"/>
        <v>0.30022238695329873</v>
      </c>
      <c r="Q74" s="59">
        <v>1349</v>
      </c>
      <c r="R74" s="60">
        <v>0</v>
      </c>
      <c r="S74" s="61">
        <f t="shared" si="19"/>
        <v>944</v>
      </c>
      <c r="T74" s="15">
        <f t="shared" si="20"/>
        <v>0.30022238695329873</v>
      </c>
      <c r="U74" s="62">
        <v>1349</v>
      </c>
      <c r="V74" s="275">
        <f t="shared" si="21"/>
        <v>1214.0999999999999</v>
      </c>
      <c r="W74" s="63">
        <v>0</v>
      </c>
      <c r="X74" s="64">
        <f t="shared" si="22"/>
        <v>944</v>
      </c>
      <c r="Y74" s="17">
        <f t="shared" si="23"/>
        <v>0.22246931883699855</v>
      </c>
      <c r="Z74" s="59">
        <v>1349</v>
      </c>
      <c r="AA74" s="256">
        <f t="shared" si="24"/>
        <v>1214.0999999999999</v>
      </c>
      <c r="AB74" s="60">
        <v>0</v>
      </c>
      <c r="AC74" s="61">
        <f t="shared" si="25"/>
        <v>944</v>
      </c>
      <c r="AD74" s="15">
        <f t="shared" si="26"/>
        <v>0.22246931883699855</v>
      </c>
      <c r="AE74" s="62">
        <v>1349</v>
      </c>
      <c r="AF74" s="275">
        <f t="shared" si="27"/>
        <v>1214.0999999999999</v>
      </c>
      <c r="AG74" s="63">
        <v>0</v>
      </c>
      <c r="AH74" s="64">
        <f t="shared" si="29"/>
        <v>944</v>
      </c>
      <c r="AI74" s="17">
        <f t="shared" si="28"/>
        <v>0.22246931883699855</v>
      </c>
    </row>
    <row r="75" spans="1:35" s="5" customFormat="1" ht="12.75" customHeight="1">
      <c r="A75" s="212" t="s">
        <v>143</v>
      </c>
      <c r="B75" s="137" t="s">
        <v>63</v>
      </c>
      <c r="C75" s="307"/>
      <c r="D75" s="139">
        <v>1.1100000000000001</v>
      </c>
      <c r="E75" s="140" t="s">
        <v>256</v>
      </c>
      <c r="F75" s="154">
        <v>1594</v>
      </c>
      <c r="G75" s="354">
        <v>1449</v>
      </c>
      <c r="H75" s="110">
        <v>1249</v>
      </c>
      <c r="I75" s="110">
        <v>1039</v>
      </c>
      <c r="J75" s="110">
        <v>13</v>
      </c>
      <c r="K75" s="154">
        <f t="shared" si="15"/>
        <v>1026</v>
      </c>
      <c r="L75" s="164">
        <f t="shared" si="16"/>
        <v>0.29192546583850931</v>
      </c>
      <c r="M75" s="62">
        <v>1449</v>
      </c>
      <c r="N75" s="63">
        <v>0</v>
      </c>
      <c r="O75" s="64">
        <f t="shared" si="17"/>
        <v>1026</v>
      </c>
      <c r="P75" s="17">
        <f t="shared" si="18"/>
        <v>0.29192546583850931</v>
      </c>
      <c r="Q75" s="59">
        <v>1449</v>
      </c>
      <c r="R75" s="60">
        <v>0</v>
      </c>
      <c r="S75" s="61">
        <f t="shared" si="19"/>
        <v>1026</v>
      </c>
      <c r="T75" s="15">
        <f t="shared" si="20"/>
        <v>0.29192546583850931</v>
      </c>
      <c r="U75" s="62">
        <v>1449</v>
      </c>
      <c r="V75" s="275">
        <f t="shared" si="21"/>
        <v>1304.0999999999999</v>
      </c>
      <c r="W75" s="63">
        <v>0</v>
      </c>
      <c r="X75" s="64">
        <f t="shared" si="22"/>
        <v>1026</v>
      </c>
      <c r="Y75" s="17">
        <f t="shared" si="23"/>
        <v>0.21325051759834363</v>
      </c>
      <c r="Z75" s="59">
        <v>1449</v>
      </c>
      <c r="AA75" s="256">
        <f t="shared" si="24"/>
        <v>1304.0999999999999</v>
      </c>
      <c r="AB75" s="60">
        <v>0</v>
      </c>
      <c r="AC75" s="61">
        <f t="shared" si="25"/>
        <v>1026</v>
      </c>
      <c r="AD75" s="15">
        <f t="shared" si="26"/>
        <v>0.21325051759834363</v>
      </c>
      <c r="AE75" s="62">
        <v>1449</v>
      </c>
      <c r="AF75" s="275">
        <f t="shared" si="27"/>
        <v>1304.0999999999999</v>
      </c>
      <c r="AG75" s="63">
        <v>0</v>
      </c>
      <c r="AH75" s="64">
        <f t="shared" si="29"/>
        <v>1026</v>
      </c>
      <c r="AI75" s="17">
        <f t="shared" si="28"/>
        <v>0.21325051759834363</v>
      </c>
    </row>
    <row r="76" spans="1:35" s="5" customFormat="1" ht="12.75" customHeight="1">
      <c r="A76" s="209" t="s">
        <v>138</v>
      </c>
      <c r="B76" s="137" t="s">
        <v>63</v>
      </c>
      <c r="C76" s="307"/>
      <c r="D76" s="139">
        <v>0.83</v>
      </c>
      <c r="E76" s="140" t="s">
        <v>254</v>
      </c>
      <c r="F76" s="154">
        <v>1374</v>
      </c>
      <c r="G76" s="118">
        <v>1249</v>
      </c>
      <c r="H76" s="110">
        <v>1049</v>
      </c>
      <c r="I76" s="110">
        <v>873</v>
      </c>
      <c r="J76" s="110">
        <v>0</v>
      </c>
      <c r="K76" s="154">
        <f t="shared" si="15"/>
        <v>873</v>
      </c>
      <c r="L76" s="164">
        <f t="shared" si="16"/>
        <v>0.30104083266613291</v>
      </c>
      <c r="M76" s="62">
        <v>1249</v>
      </c>
      <c r="N76" s="63">
        <v>0</v>
      </c>
      <c r="O76" s="64">
        <f t="shared" si="17"/>
        <v>873</v>
      </c>
      <c r="P76" s="17">
        <f t="shared" si="18"/>
        <v>0.30104083266613291</v>
      </c>
      <c r="Q76" s="59">
        <v>1249</v>
      </c>
      <c r="R76" s="60">
        <v>0</v>
      </c>
      <c r="S76" s="61">
        <f t="shared" si="19"/>
        <v>873</v>
      </c>
      <c r="T76" s="15">
        <f t="shared" si="20"/>
        <v>0.30104083266613291</v>
      </c>
      <c r="U76" s="62">
        <v>1249</v>
      </c>
      <c r="V76" s="275">
        <f t="shared" si="21"/>
        <v>1124.0999999999999</v>
      </c>
      <c r="W76" s="63">
        <v>0</v>
      </c>
      <c r="X76" s="64">
        <f t="shared" si="22"/>
        <v>873</v>
      </c>
      <c r="Y76" s="17">
        <f t="shared" si="23"/>
        <v>0.22337870296236984</v>
      </c>
      <c r="Z76" s="59">
        <v>1249</v>
      </c>
      <c r="AA76" s="256">
        <f t="shared" si="24"/>
        <v>1124.0999999999999</v>
      </c>
      <c r="AB76" s="60">
        <v>0</v>
      </c>
      <c r="AC76" s="61">
        <f t="shared" si="25"/>
        <v>873</v>
      </c>
      <c r="AD76" s="15">
        <f t="shared" si="26"/>
        <v>0.22337870296236984</v>
      </c>
      <c r="AE76" s="62">
        <v>1249</v>
      </c>
      <c r="AF76" s="275">
        <f t="shared" si="27"/>
        <v>1124.0999999999999</v>
      </c>
      <c r="AG76" s="63">
        <v>0</v>
      </c>
      <c r="AH76" s="64">
        <f t="shared" si="29"/>
        <v>873</v>
      </c>
      <c r="AI76" s="17">
        <f t="shared" si="28"/>
        <v>0.22337870296236984</v>
      </c>
    </row>
    <row r="77" spans="1:35" s="5" customFormat="1" ht="12.75" customHeight="1">
      <c r="A77" s="212" t="s">
        <v>139</v>
      </c>
      <c r="B77" s="137" t="s">
        <v>63</v>
      </c>
      <c r="C77" s="307"/>
      <c r="D77" s="139">
        <v>1.1100000000000001</v>
      </c>
      <c r="E77" s="140" t="s">
        <v>255</v>
      </c>
      <c r="F77" s="154">
        <v>1374</v>
      </c>
      <c r="G77" s="119">
        <v>1249</v>
      </c>
      <c r="H77" s="110">
        <v>1049</v>
      </c>
      <c r="I77" s="110">
        <v>873</v>
      </c>
      <c r="J77" s="110">
        <v>0</v>
      </c>
      <c r="K77" s="154">
        <f t="shared" si="15"/>
        <v>873</v>
      </c>
      <c r="L77" s="164">
        <f t="shared" si="16"/>
        <v>0.30104083266613291</v>
      </c>
      <c r="M77" s="62">
        <v>1249</v>
      </c>
      <c r="N77" s="63">
        <v>0</v>
      </c>
      <c r="O77" s="64">
        <f t="shared" si="17"/>
        <v>873</v>
      </c>
      <c r="P77" s="17">
        <f t="shared" si="18"/>
        <v>0.30104083266613291</v>
      </c>
      <c r="Q77" s="59">
        <v>1249</v>
      </c>
      <c r="R77" s="60">
        <v>0</v>
      </c>
      <c r="S77" s="61">
        <f t="shared" si="19"/>
        <v>873</v>
      </c>
      <c r="T77" s="15">
        <f t="shared" si="20"/>
        <v>0.30104083266613291</v>
      </c>
      <c r="U77" s="62">
        <v>1249</v>
      </c>
      <c r="V77" s="275">
        <f t="shared" si="21"/>
        <v>1124.0999999999999</v>
      </c>
      <c r="W77" s="63">
        <v>0</v>
      </c>
      <c r="X77" s="64">
        <f t="shared" si="22"/>
        <v>873</v>
      </c>
      <c r="Y77" s="17">
        <f t="shared" si="23"/>
        <v>0.22337870296236984</v>
      </c>
      <c r="Z77" s="59">
        <v>1249</v>
      </c>
      <c r="AA77" s="256">
        <f t="shared" si="24"/>
        <v>1124.0999999999999</v>
      </c>
      <c r="AB77" s="60">
        <v>0</v>
      </c>
      <c r="AC77" s="61">
        <f t="shared" si="25"/>
        <v>873</v>
      </c>
      <c r="AD77" s="15">
        <f t="shared" si="26"/>
        <v>0.22337870296236984</v>
      </c>
      <c r="AE77" s="62">
        <v>1249</v>
      </c>
      <c r="AF77" s="275">
        <f t="shared" si="27"/>
        <v>1124.0999999999999</v>
      </c>
      <c r="AG77" s="63">
        <v>0</v>
      </c>
      <c r="AH77" s="64">
        <f t="shared" si="29"/>
        <v>873</v>
      </c>
      <c r="AI77" s="17">
        <f t="shared" si="28"/>
        <v>0.22337870296236984</v>
      </c>
    </row>
    <row r="78" spans="1:35" s="5" customFormat="1" ht="12.75" customHeight="1">
      <c r="A78" s="212" t="s">
        <v>140</v>
      </c>
      <c r="B78" s="137" t="s">
        <v>63</v>
      </c>
      <c r="C78" s="307"/>
      <c r="D78" s="139">
        <v>1.1100000000000001</v>
      </c>
      <c r="E78" s="140" t="s">
        <v>256</v>
      </c>
      <c r="F78" s="154">
        <v>1484</v>
      </c>
      <c r="G78" s="118">
        <v>1349</v>
      </c>
      <c r="H78" s="110">
        <v>1149</v>
      </c>
      <c r="I78" s="110">
        <v>956</v>
      </c>
      <c r="J78" s="110">
        <v>0</v>
      </c>
      <c r="K78" s="154">
        <f t="shared" si="15"/>
        <v>956</v>
      </c>
      <c r="L78" s="164">
        <f t="shared" si="16"/>
        <v>0.29132690882134915</v>
      </c>
      <c r="M78" s="62">
        <v>1349</v>
      </c>
      <c r="N78" s="63">
        <v>0</v>
      </c>
      <c r="O78" s="64">
        <f t="shared" si="17"/>
        <v>956</v>
      </c>
      <c r="P78" s="17">
        <f t="shared" si="18"/>
        <v>0.29132690882134915</v>
      </c>
      <c r="Q78" s="59">
        <v>1349</v>
      </c>
      <c r="R78" s="60">
        <v>0</v>
      </c>
      <c r="S78" s="61">
        <f t="shared" si="19"/>
        <v>956</v>
      </c>
      <c r="T78" s="15">
        <f t="shared" si="20"/>
        <v>0.29132690882134915</v>
      </c>
      <c r="U78" s="62">
        <v>1349</v>
      </c>
      <c r="V78" s="275">
        <f t="shared" si="21"/>
        <v>1214.0999999999999</v>
      </c>
      <c r="W78" s="63">
        <v>0</v>
      </c>
      <c r="X78" s="64">
        <f t="shared" si="22"/>
        <v>956</v>
      </c>
      <c r="Y78" s="17">
        <f t="shared" si="23"/>
        <v>0.21258545424594344</v>
      </c>
      <c r="Z78" s="59">
        <v>1349</v>
      </c>
      <c r="AA78" s="256">
        <f t="shared" si="24"/>
        <v>1214.0999999999999</v>
      </c>
      <c r="AB78" s="60">
        <v>0</v>
      </c>
      <c r="AC78" s="61">
        <f t="shared" si="25"/>
        <v>956</v>
      </c>
      <c r="AD78" s="15">
        <f t="shared" si="26"/>
        <v>0.21258545424594344</v>
      </c>
      <c r="AE78" s="62">
        <v>1349</v>
      </c>
      <c r="AF78" s="275">
        <f t="shared" si="27"/>
        <v>1214.0999999999999</v>
      </c>
      <c r="AG78" s="63">
        <v>0</v>
      </c>
      <c r="AH78" s="64">
        <f t="shared" si="29"/>
        <v>956</v>
      </c>
      <c r="AI78" s="17">
        <f t="shared" si="28"/>
        <v>0.21258545424594344</v>
      </c>
    </row>
    <row r="79" spans="1:35" s="5" customFormat="1" ht="12.75" customHeight="1">
      <c r="A79" s="209" t="s">
        <v>144</v>
      </c>
      <c r="B79" s="137" t="s">
        <v>63</v>
      </c>
      <c r="C79" s="307"/>
      <c r="D79" s="139">
        <v>0.83</v>
      </c>
      <c r="E79" s="140" t="s">
        <v>257</v>
      </c>
      <c r="F79" s="154">
        <v>1484</v>
      </c>
      <c r="G79" s="118">
        <v>1349</v>
      </c>
      <c r="H79" s="110">
        <v>1149</v>
      </c>
      <c r="I79" s="110">
        <v>986</v>
      </c>
      <c r="J79" s="110">
        <v>12</v>
      </c>
      <c r="K79" s="154">
        <f t="shared" si="15"/>
        <v>974</v>
      </c>
      <c r="L79" s="164">
        <f t="shared" si="16"/>
        <v>0.27798369162342473</v>
      </c>
      <c r="M79" s="181">
        <v>949</v>
      </c>
      <c r="N79" s="178">
        <v>165</v>
      </c>
      <c r="O79" s="64">
        <f t="shared" si="17"/>
        <v>809</v>
      </c>
      <c r="P79" s="17">
        <f t="shared" si="18"/>
        <v>0.14752370916754479</v>
      </c>
      <c r="Q79" s="181">
        <v>1149</v>
      </c>
      <c r="R79" s="60">
        <v>0</v>
      </c>
      <c r="S79" s="61">
        <f t="shared" si="19"/>
        <v>974</v>
      </c>
      <c r="T79" s="15">
        <f t="shared" si="20"/>
        <v>0.15230635335073978</v>
      </c>
      <c r="U79" s="62">
        <v>1349</v>
      </c>
      <c r="V79" s="275">
        <f t="shared" si="21"/>
        <v>1214.0999999999999</v>
      </c>
      <c r="W79" s="63">
        <v>0</v>
      </c>
      <c r="X79" s="64">
        <f t="shared" si="22"/>
        <v>974</v>
      </c>
      <c r="Y79" s="17">
        <f t="shared" si="23"/>
        <v>0.1977596573593608</v>
      </c>
      <c r="Z79" s="181">
        <v>999</v>
      </c>
      <c r="AA79" s="269">
        <f t="shared" si="24"/>
        <v>899.1</v>
      </c>
      <c r="AB79" s="178">
        <v>183</v>
      </c>
      <c r="AC79" s="61">
        <f t="shared" si="25"/>
        <v>791</v>
      </c>
      <c r="AD79" s="15">
        <f t="shared" si="26"/>
        <v>0.1202313424535647</v>
      </c>
      <c r="AE79" s="181">
        <v>999</v>
      </c>
      <c r="AF79" s="269">
        <f t="shared" si="27"/>
        <v>899.1</v>
      </c>
      <c r="AG79" s="178">
        <v>183</v>
      </c>
      <c r="AH79" s="64">
        <f t="shared" si="29"/>
        <v>791</v>
      </c>
      <c r="AI79" s="17">
        <f t="shared" si="28"/>
        <v>0.1202313424535647</v>
      </c>
    </row>
    <row r="80" spans="1:35" s="5" customFormat="1" ht="12.75" customHeight="1">
      <c r="A80" s="212" t="s">
        <v>145</v>
      </c>
      <c r="B80" s="137" t="s">
        <v>63</v>
      </c>
      <c r="C80" s="307"/>
      <c r="D80" s="139">
        <v>1.1100000000000001</v>
      </c>
      <c r="E80" s="140" t="s">
        <v>255</v>
      </c>
      <c r="F80" s="154">
        <v>1484</v>
      </c>
      <c r="G80" s="119">
        <v>1349</v>
      </c>
      <c r="H80" s="110">
        <v>1149</v>
      </c>
      <c r="I80" s="110">
        <v>986</v>
      </c>
      <c r="J80" s="110">
        <v>12</v>
      </c>
      <c r="K80" s="154">
        <f t="shared" si="15"/>
        <v>974</v>
      </c>
      <c r="L80" s="164">
        <f t="shared" si="16"/>
        <v>0.27798369162342473</v>
      </c>
      <c r="M80" s="181">
        <v>949</v>
      </c>
      <c r="N80" s="178">
        <v>165</v>
      </c>
      <c r="O80" s="64">
        <f t="shared" si="17"/>
        <v>809</v>
      </c>
      <c r="P80" s="17">
        <f t="shared" si="18"/>
        <v>0.14752370916754479</v>
      </c>
      <c r="Q80" s="181">
        <v>1149</v>
      </c>
      <c r="R80" s="60">
        <v>0</v>
      </c>
      <c r="S80" s="61">
        <f t="shared" si="19"/>
        <v>974</v>
      </c>
      <c r="T80" s="15">
        <f t="shared" si="20"/>
        <v>0.15230635335073978</v>
      </c>
      <c r="U80" s="62">
        <v>1349</v>
      </c>
      <c r="V80" s="275">
        <f t="shared" si="21"/>
        <v>1214.0999999999999</v>
      </c>
      <c r="W80" s="63">
        <v>0</v>
      </c>
      <c r="X80" s="64">
        <f t="shared" si="22"/>
        <v>974</v>
      </c>
      <c r="Y80" s="17">
        <f t="shared" si="23"/>
        <v>0.1977596573593608</v>
      </c>
      <c r="Z80" s="181">
        <v>999</v>
      </c>
      <c r="AA80" s="269">
        <f t="shared" si="24"/>
        <v>899.1</v>
      </c>
      <c r="AB80" s="178">
        <v>183</v>
      </c>
      <c r="AC80" s="61">
        <f t="shared" si="25"/>
        <v>791</v>
      </c>
      <c r="AD80" s="15">
        <f t="shared" si="26"/>
        <v>0.1202313424535647</v>
      </c>
      <c r="AE80" s="181">
        <v>999</v>
      </c>
      <c r="AF80" s="269">
        <f t="shared" si="27"/>
        <v>899.1</v>
      </c>
      <c r="AG80" s="178">
        <v>183</v>
      </c>
      <c r="AH80" s="64">
        <f t="shared" si="29"/>
        <v>791</v>
      </c>
      <c r="AI80" s="17">
        <f t="shared" si="28"/>
        <v>0.1202313424535647</v>
      </c>
    </row>
    <row r="81" spans="1:35" s="5" customFormat="1" ht="12.75" customHeight="1">
      <c r="A81" s="212" t="s">
        <v>146</v>
      </c>
      <c r="B81" s="137" t="s">
        <v>63</v>
      </c>
      <c r="C81" s="307"/>
      <c r="D81" s="139">
        <v>1.1100000000000001</v>
      </c>
      <c r="E81" s="140" t="s">
        <v>256</v>
      </c>
      <c r="F81" s="154">
        <v>1594</v>
      </c>
      <c r="G81" s="118">
        <v>1449</v>
      </c>
      <c r="H81" s="110">
        <v>1249</v>
      </c>
      <c r="I81" s="110">
        <v>1068</v>
      </c>
      <c r="J81" s="110">
        <v>13</v>
      </c>
      <c r="K81" s="154">
        <f t="shared" si="15"/>
        <v>1055</v>
      </c>
      <c r="L81" s="164">
        <f t="shared" si="16"/>
        <v>0.27191166321601107</v>
      </c>
      <c r="M81" s="181">
        <v>1049</v>
      </c>
      <c r="N81" s="178">
        <v>165</v>
      </c>
      <c r="O81" s="64">
        <f t="shared" si="17"/>
        <v>890</v>
      </c>
      <c r="P81" s="17">
        <f t="shared" si="18"/>
        <v>0.15157292659675881</v>
      </c>
      <c r="Q81" s="181">
        <v>1249</v>
      </c>
      <c r="R81" s="60">
        <v>0</v>
      </c>
      <c r="S81" s="61">
        <f t="shared" si="19"/>
        <v>1055</v>
      </c>
      <c r="T81" s="15">
        <f t="shared" si="20"/>
        <v>0.15532425940752603</v>
      </c>
      <c r="U81" s="62">
        <v>1449</v>
      </c>
      <c r="V81" s="275">
        <f t="shared" si="21"/>
        <v>1304.0999999999999</v>
      </c>
      <c r="W81" s="63">
        <v>0</v>
      </c>
      <c r="X81" s="64">
        <f t="shared" si="22"/>
        <v>1055</v>
      </c>
      <c r="Y81" s="17">
        <f t="shared" si="23"/>
        <v>0.19101295912890109</v>
      </c>
      <c r="Z81" s="181">
        <v>1110</v>
      </c>
      <c r="AA81" s="269">
        <f t="shared" si="24"/>
        <v>999</v>
      </c>
      <c r="AB81" s="178">
        <v>180</v>
      </c>
      <c r="AC81" s="61">
        <f t="shared" si="25"/>
        <v>875</v>
      </c>
      <c r="AD81" s="15">
        <f t="shared" si="26"/>
        <v>0.12412412412412413</v>
      </c>
      <c r="AE81" s="181">
        <v>1110</v>
      </c>
      <c r="AF81" s="269">
        <f t="shared" si="27"/>
        <v>999</v>
      </c>
      <c r="AG81" s="178">
        <v>180</v>
      </c>
      <c r="AH81" s="64">
        <f t="shared" si="29"/>
        <v>875</v>
      </c>
      <c r="AI81" s="17">
        <f t="shared" si="28"/>
        <v>0.12412412412412413</v>
      </c>
    </row>
    <row r="82" spans="1:35" s="5" customFormat="1" ht="12.75" customHeight="1">
      <c r="A82" s="216" t="s">
        <v>523</v>
      </c>
      <c r="B82" s="311" t="s">
        <v>63</v>
      </c>
      <c r="C82" s="312" t="s">
        <v>5</v>
      </c>
      <c r="D82" s="313">
        <v>0.83</v>
      </c>
      <c r="E82" s="314" t="s">
        <v>526</v>
      </c>
      <c r="F82" s="218">
        <v>1374</v>
      </c>
      <c r="G82" s="223">
        <v>1249</v>
      </c>
      <c r="H82" s="217">
        <v>1049</v>
      </c>
      <c r="I82" s="217">
        <v>873</v>
      </c>
      <c r="J82" s="217">
        <v>0</v>
      </c>
      <c r="K82" s="218">
        <f t="shared" si="15"/>
        <v>873</v>
      </c>
      <c r="L82" s="168">
        <f t="shared" si="16"/>
        <v>0.30104083266613291</v>
      </c>
      <c r="M82" s="229">
        <v>899</v>
      </c>
      <c r="N82" s="261">
        <v>124</v>
      </c>
      <c r="O82" s="147">
        <f t="shared" si="17"/>
        <v>749</v>
      </c>
      <c r="P82" s="249">
        <f t="shared" si="18"/>
        <v>0.16685205784204671</v>
      </c>
      <c r="Q82" s="181">
        <v>1049</v>
      </c>
      <c r="R82" s="60">
        <v>0</v>
      </c>
      <c r="S82" s="61">
        <f t="shared" si="19"/>
        <v>873</v>
      </c>
      <c r="T82" s="15">
        <f t="shared" si="20"/>
        <v>0.16777883698760723</v>
      </c>
      <c r="U82" s="220">
        <v>1249</v>
      </c>
      <c r="V82" s="281">
        <f t="shared" si="21"/>
        <v>1124.0999999999999</v>
      </c>
      <c r="W82" s="221">
        <v>0</v>
      </c>
      <c r="X82" s="147">
        <f t="shared" si="22"/>
        <v>873</v>
      </c>
      <c r="Y82" s="249">
        <f t="shared" si="23"/>
        <v>0.22337870296236984</v>
      </c>
      <c r="Z82" s="229">
        <v>943</v>
      </c>
      <c r="AA82" s="278">
        <f t="shared" si="24"/>
        <v>848.7</v>
      </c>
      <c r="AB82" s="261">
        <v>143</v>
      </c>
      <c r="AC82" s="146">
        <f t="shared" si="25"/>
        <v>730</v>
      </c>
      <c r="AD82" s="244">
        <f t="shared" si="26"/>
        <v>0.13986096382702962</v>
      </c>
      <c r="AE82" s="229">
        <v>943</v>
      </c>
      <c r="AF82" s="278">
        <f t="shared" si="27"/>
        <v>848.7</v>
      </c>
      <c r="AG82" s="261">
        <v>143</v>
      </c>
      <c r="AH82" s="147">
        <f t="shared" si="29"/>
        <v>730</v>
      </c>
      <c r="AI82" s="249">
        <f t="shared" si="28"/>
        <v>0.13986096382702962</v>
      </c>
    </row>
    <row r="83" spans="1:35" s="5" customFormat="1" ht="12.75" customHeight="1">
      <c r="A83" s="263" t="s">
        <v>524</v>
      </c>
      <c r="B83" s="349" t="s">
        <v>63</v>
      </c>
      <c r="C83" s="357" t="s">
        <v>5</v>
      </c>
      <c r="D83" s="351">
        <v>1.1100000000000001</v>
      </c>
      <c r="E83" s="352" t="s">
        <v>527</v>
      </c>
      <c r="F83" s="353">
        <v>1374</v>
      </c>
      <c r="G83" s="118">
        <v>1249</v>
      </c>
      <c r="H83" s="355">
        <v>1049</v>
      </c>
      <c r="I83" s="355">
        <v>873</v>
      </c>
      <c r="J83" s="355">
        <v>0</v>
      </c>
      <c r="K83" s="353">
        <f t="shared" si="15"/>
        <v>873</v>
      </c>
      <c r="L83" s="356">
        <f t="shared" si="16"/>
        <v>0.30104083266613291</v>
      </c>
      <c r="M83" s="199">
        <v>899</v>
      </c>
      <c r="N83" s="345">
        <v>124</v>
      </c>
      <c r="O83" s="337">
        <f t="shared" si="17"/>
        <v>749</v>
      </c>
      <c r="P83" s="338">
        <f t="shared" si="18"/>
        <v>0.16685205784204671</v>
      </c>
      <c r="Q83" s="181">
        <v>1049</v>
      </c>
      <c r="R83" s="60">
        <v>0</v>
      </c>
      <c r="S83" s="61">
        <f t="shared" si="19"/>
        <v>873</v>
      </c>
      <c r="T83" s="15">
        <f t="shared" si="20"/>
        <v>0.16777883698760723</v>
      </c>
      <c r="U83" s="196">
        <v>1249</v>
      </c>
      <c r="V83" s="346">
        <f t="shared" si="21"/>
        <v>1124.0999999999999</v>
      </c>
      <c r="W83" s="336">
        <v>0</v>
      </c>
      <c r="X83" s="337">
        <f t="shared" si="22"/>
        <v>873</v>
      </c>
      <c r="Y83" s="338">
        <f t="shared" si="23"/>
        <v>0.22337870296236984</v>
      </c>
      <c r="Z83" s="199">
        <v>943</v>
      </c>
      <c r="AA83" s="344">
        <f t="shared" si="24"/>
        <v>848.7</v>
      </c>
      <c r="AB83" s="345">
        <v>143</v>
      </c>
      <c r="AC83" s="341">
        <f t="shared" si="25"/>
        <v>730</v>
      </c>
      <c r="AD83" s="342">
        <f t="shared" si="26"/>
        <v>0.13986096382702962</v>
      </c>
      <c r="AE83" s="199">
        <v>943</v>
      </c>
      <c r="AF83" s="344">
        <f t="shared" si="27"/>
        <v>848.7</v>
      </c>
      <c r="AG83" s="345">
        <v>143</v>
      </c>
      <c r="AH83" s="337">
        <f t="shared" si="29"/>
        <v>730</v>
      </c>
      <c r="AI83" s="338">
        <f t="shared" si="28"/>
        <v>0.13986096382702962</v>
      </c>
    </row>
    <row r="84" spans="1:35" s="5" customFormat="1" ht="12.75" customHeight="1" thickBot="1">
      <c r="A84" s="213" t="s">
        <v>525</v>
      </c>
      <c r="B84" s="141" t="s">
        <v>63</v>
      </c>
      <c r="C84" s="145" t="s">
        <v>5</v>
      </c>
      <c r="D84" s="142">
        <v>1.1100000000000001</v>
      </c>
      <c r="E84" s="143" t="s">
        <v>528</v>
      </c>
      <c r="F84" s="155">
        <v>1484</v>
      </c>
      <c r="G84" s="230">
        <v>1349</v>
      </c>
      <c r="H84" s="111">
        <v>1149</v>
      </c>
      <c r="I84" s="111">
        <v>956</v>
      </c>
      <c r="J84" s="111">
        <v>0</v>
      </c>
      <c r="K84" s="155">
        <f t="shared" si="15"/>
        <v>956</v>
      </c>
      <c r="L84" s="165">
        <f t="shared" si="16"/>
        <v>0.29132690882134915</v>
      </c>
      <c r="M84" s="180">
        <v>999</v>
      </c>
      <c r="N84" s="176">
        <v>124</v>
      </c>
      <c r="O84" s="71">
        <f t="shared" si="17"/>
        <v>832</v>
      </c>
      <c r="P84" s="18">
        <f t="shared" si="18"/>
        <v>0.16716716716716717</v>
      </c>
      <c r="Q84" s="180">
        <v>1149</v>
      </c>
      <c r="R84" s="67">
        <v>0</v>
      </c>
      <c r="S84" s="68">
        <f t="shared" si="19"/>
        <v>956</v>
      </c>
      <c r="T84" s="16">
        <f t="shared" si="20"/>
        <v>0.16797214969538729</v>
      </c>
      <c r="U84" s="69">
        <v>1349</v>
      </c>
      <c r="V84" s="279">
        <f t="shared" si="21"/>
        <v>1214.0999999999999</v>
      </c>
      <c r="W84" s="70">
        <v>0</v>
      </c>
      <c r="X84" s="71">
        <f t="shared" si="22"/>
        <v>956</v>
      </c>
      <c r="Y84" s="18">
        <f t="shared" si="23"/>
        <v>0.21258545424594344</v>
      </c>
      <c r="Z84" s="180">
        <v>1054</v>
      </c>
      <c r="AA84" s="272">
        <f t="shared" si="24"/>
        <v>948.6</v>
      </c>
      <c r="AB84" s="176">
        <v>141</v>
      </c>
      <c r="AC84" s="68">
        <f t="shared" si="25"/>
        <v>815</v>
      </c>
      <c r="AD84" s="16">
        <f t="shared" si="26"/>
        <v>0.14083913135146534</v>
      </c>
      <c r="AE84" s="180">
        <v>1054</v>
      </c>
      <c r="AF84" s="272">
        <f t="shared" si="27"/>
        <v>948.6</v>
      </c>
      <c r="AG84" s="176">
        <v>141</v>
      </c>
      <c r="AH84" s="71">
        <f t="shared" si="29"/>
        <v>815</v>
      </c>
      <c r="AI84" s="18">
        <f t="shared" si="28"/>
        <v>0.14083913135146534</v>
      </c>
    </row>
    <row r="85" spans="1:35" s="5" customFormat="1" ht="12.75" customHeight="1">
      <c r="A85" s="266" t="s">
        <v>378</v>
      </c>
      <c r="B85" s="311" t="s">
        <v>63</v>
      </c>
      <c r="C85" s="308"/>
      <c r="D85" s="313" t="s">
        <v>303</v>
      </c>
      <c r="E85" s="314" t="s">
        <v>379</v>
      </c>
      <c r="F85" s="218">
        <v>2749</v>
      </c>
      <c r="G85" s="119">
        <v>2499</v>
      </c>
      <c r="H85" s="217">
        <v>2199</v>
      </c>
      <c r="I85" s="217">
        <v>1804</v>
      </c>
      <c r="J85" s="217">
        <v>23</v>
      </c>
      <c r="K85" s="218">
        <f t="shared" si="15"/>
        <v>1781</v>
      </c>
      <c r="L85" s="168">
        <f t="shared" si="16"/>
        <v>0.28731492597038816</v>
      </c>
      <c r="M85" s="229">
        <v>1999</v>
      </c>
      <c r="N85" s="261">
        <v>164</v>
      </c>
      <c r="O85" s="147">
        <f t="shared" si="17"/>
        <v>1617</v>
      </c>
      <c r="P85" s="249">
        <f t="shared" si="18"/>
        <v>0.19109554777388693</v>
      </c>
      <c r="Q85" s="229">
        <v>2199</v>
      </c>
      <c r="R85" s="219">
        <v>0</v>
      </c>
      <c r="S85" s="146">
        <f t="shared" si="19"/>
        <v>1781</v>
      </c>
      <c r="T85" s="244">
        <f t="shared" si="20"/>
        <v>0.19008640291041382</v>
      </c>
      <c r="U85" s="220">
        <v>2499</v>
      </c>
      <c r="V85" s="281">
        <f t="shared" si="21"/>
        <v>2249.1</v>
      </c>
      <c r="W85" s="221">
        <v>0</v>
      </c>
      <c r="X85" s="147">
        <f t="shared" si="22"/>
        <v>1781</v>
      </c>
      <c r="Y85" s="249">
        <f t="shared" si="23"/>
        <v>0.20812769552265348</v>
      </c>
      <c r="Z85" s="229">
        <v>1999</v>
      </c>
      <c r="AA85" s="278">
        <f t="shared" si="24"/>
        <v>1799.1</v>
      </c>
      <c r="AB85" s="261">
        <v>281</v>
      </c>
      <c r="AC85" s="146">
        <f t="shared" si="25"/>
        <v>1500</v>
      </c>
      <c r="AD85" s="244">
        <f t="shared" si="26"/>
        <v>0.16624979156244785</v>
      </c>
      <c r="AE85" s="229">
        <v>1999</v>
      </c>
      <c r="AF85" s="278">
        <f t="shared" si="27"/>
        <v>1799.1</v>
      </c>
      <c r="AG85" s="261">
        <v>281</v>
      </c>
      <c r="AH85" s="147">
        <f t="shared" si="29"/>
        <v>1500</v>
      </c>
      <c r="AI85" s="249">
        <f t="shared" si="28"/>
        <v>0.16624979156244785</v>
      </c>
    </row>
    <row r="86" spans="1:35" s="5" customFormat="1" ht="12.75" customHeight="1">
      <c r="A86" s="267" t="s">
        <v>380</v>
      </c>
      <c r="B86" s="349" t="s">
        <v>63</v>
      </c>
      <c r="C86" s="292"/>
      <c r="D86" s="351" t="s">
        <v>303</v>
      </c>
      <c r="E86" s="352" t="s">
        <v>379</v>
      </c>
      <c r="F86" s="353">
        <v>2529</v>
      </c>
      <c r="G86" s="118">
        <v>2299</v>
      </c>
      <c r="H86" s="355">
        <v>2099</v>
      </c>
      <c r="I86" s="355">
        <v>1722</v>
      </c>
      <c r="J86" s="355">
        <v>22</v>
      </c>
      <c r="K86" s="353">
        <f t="shared" si="15"/>
        <v>1700</v>
      </c>
      <c r="L86" s="356">
        <f t="shared" si="16"/>
        <v>0.26054806437581557</v>
      </c>
      <c r="M86" s="199">
        <v>1899</v>
      </c>
      <c r="N86" s="345">
        <v>163</v>
      </c>
      <c r="O86" s="337">
        <f t="shared" si="17"/>
        <v>1537</v>
      </c>
      <c r="P86" s="338">
        <f t="shared" si="18"/>
        <v>0.19062664560294892</v>
      </c>
      <c r="Q86" s="358">
        <v>2099</v>
      </c>
      <c r="R86" s="340">
        <v>0</v>
      </c>
      <c r="S86" s="341">
        <f t="shared" si="19"/>
        <v>1700</v>
      </c>
      <c r="T86" s="342">
        <f t="shared" si="20"/>
        <v>0.19009051929490234</v>
      </c>
      <c r="U86" s="196">
        <v>2299</v>
      </c>
      <c r="V86" s="346">
        <f t="shared" si="21"/>
        <v>2069.1</v>
      </c>
      <c r="W86" s="336">
        <v>0</v>
      </c>
      <c r="X86" s="337">
        <f t="shared" si="22"/>
        <v>1700</v>
      </c>
      <c r="Y86" s="338">
        <f t="shared" si="23"/>
        <v>0.17838673819535059</v>
      </c>
      <c r="Z86" s="199">
        <v>1888</v>
      </c>
      <c r="AA86" s="344">
        <f t="shared" si="24"/>
        <v>1699.2</v>
      </c>
      <c r="AB86" s="345">
        <v>283</v>
      </c>
      <c r="AC86" s="341">
        <f t="shared" si="25"/>
        <v>1417</v>
      </c>
      <c r="AD86" s="342">
        <f t="shared" si="26"/>
        <v>0.16607815442561208</v>
      </c>
      <c r="AE86" s="199">
        <v>1888</v>
      </c>
      <c r="AF86" s="344">
        <f t="shared" si="27"/>
        <v>1699.2</v>
      </c>
      <c r="AG86" s="345">
        <v>283</v>
      </c>
      <c r="AH86" s="337">
        <f t="shared" si="29"/>
        <v>1417</v>
      </c>
      <c r="AI86" s="338">
        <f t="shared" si="28"/>
        <v>0.16607815442561208</v>
      </c>
    </row>
    <row r="87" spans="1:35" s="5" customFormat="1" ht="12.75" customHeight="1">
      <c r="A87" s="267" t="s">
        <v>381</v>
      </c>
      <c r="B87" s="349" t="s">
        <v>63</v>
      </c>
      <c r="C87" s="292"/>
      <c r="D87" s="351" t="s">
        <v>303</v>
      </c>
      <c r="E87" s="352" t="s">
        <v>382</v>
      </c>
      <c r="F87" s="353">
        <v>2859</v>
      </c>
      <c r="G87" s="118">
        <v>2599</v>
      </c>
      <c r="H87" s="355">
        <v>2299</v>
      </c>
      <c r="I87" s="355">
        <v>1886</v>
      </c>
      <c r="J87" s="355">
        <v>24</v>
      </c>
      <c r="K87" s="353">
        <f t="shared" si="15"/>
        <v>1862</v>
      </c>
      <c r="L87" s="356">
        <f t="shared" si="16"/>
        <v>0.28357060407849172</v>
      </c>
      <c r="M87" s="199">
        <v>2099</v>
      </c>
      <c r="N87" s="345">
        <v>164</v>
      </c>
      <c r="O87" s="337">
        <f t="shared" si="17"/>
        <v>1698</v>
      </c>
      <c r="P87" s="338">
        <f t="shared" si="18"/>
        <v>0.19104335397808481</v>
      </c>
      <c r="Q87" s="358">
        <v>2299</v>
      </c>
      <c r="R87" s="340">
        <v>0</v>
      </c>
      <c r="S87" s="341">
        <f t="shared" si="19"/>
        <v>1862</v>
      </c>
      <c r="T87" s="342">
        <f t="shared" si="20"/>
        <v>0.19008264462809918</v>
      </c>
      <c r="U87" s="196">
        <v>2599</v>
      </c>
      <c r="V87" s="346">
        <f t="shared" si="21"/>
        <v>2339.1</v>
      </c>
      <c r="W87" s="336">
        <v>0</v>
      </c>
      <c r="X87" s="337">
        <f t="shared" si="22"/>
        <v>1862</v>
      </c>
      <c r="Y87" s="338">
        <f t="shared" si="23"/>
        <v>0.20396733786499077</v>
      </c>
      <c r="Z87" s="199">
        <v>2110</v>
      </c>
      <c r="AA87" s="344">
        <f t="shared" si="24"/>
        <v>1899</v>
      </c>
      <c r="AB87" s="345">
        <v>278</v>
      </c>
      <c r="AC87" s="341">
        <f t="shared" si="25"/>
        <v>1584</v>
      </c>
      <c r="AD87" s="342">
        <f t="shared" si="26"/>
        <v>0.16587677725118483</v>
      </c>
      <c r="AE87" s="199">
        <v>2110</v>
      </c>
      <c r="AF87" s="344">
        <f t="shared" si="27"/>
        <v>1899</v>
      </c>
      <c r="AG87" s="345">
        <v>278</v>
      </c>
      <c r="AH87" s="337">
        <f t="shared" si="29"/>
        <v>1584</v>
      </c>
      <c r="AI87" s="338">
        <f t="shared" si="28"/>
        <v>0.16587677725118483</v>
      </c>
    </row>
    <row r="88" spans="1:35" s="5" customFormat="1" ht="12.75" customHeight="1">
      <c r="A88" s="267" t="s">
        <v>383</v>
      </c>
      <c r="B88" s="349" t="s">
        <v>63</v>
      </c>
      <c r="C88" s="292"/>
      <c r="D88" s="351" t="s">
        <v>303</v>
      </c>
      <c r="E88" s="352" t="s">
        <v>382</v>
      </c>
      <c r="F88" s="353">
        <v>2639</v>
      </c>
      <c r="G88" s="119">
        <v>2399</v>
      </c>
      <c r="H88" s="355">
        <v>2199</v>
      </c>
      <c r="I88" s="355">
        <v>1804</v>
      </c>
      <c r="J88" s="355">
        <v>23</v>
      </c>
      <c r="K88" s="353">
        <f t="shared" si="15"/>
        <v>1781</v>
      </c>
      <c r="L88" s="356">
        <f t="shared" si="16"/>
        <v>0.25760733639016259</v>
      </c>
      <c r="M88" s="199">
        <v>1999</v>
      </c>
      <c r="N88" s="345">
        <v>163</v>
      </c>
      <c r="O88" s="337">
        <f t="shared" si="17"/>
        <v>1618</v>
      </c>
      <c r="P88" s="338">
        <f t="shared" si="18"/>
        <v>0.19059529764882441</v>
      </c>
      <c r="Q88" s="358">
        <v>2199</v>
      </c>
      <c r="R88" s="340">
        <v>0</v>
      </c>
      <c r="S88" s="341">
        <f t="shared" si="19"/>
        <v>1781</v>
      </c>
      <c r="T88" s="342">
        <f t="shared" si="20"/>
        <v>0.19008640291041382</v>
      </c>
      <c r="U88" s="196">
        <v>2399</v>
      </c>
      <c r="V88" s="346">
        <f t="shared" si="21"/>
        <v>2159.1</v>
      </c>
      <c r="W88" s="336">
        <v>0</v>
      </c>
      <c r="X88" s="337">
        <f t="shared" si="22"/>
        <v>1781</v>
      </c>
      <c r="Y88" s="338">
        <f t="shared" si="23"/>
        <v>0.17511926265573616</v>
      </c>
      <c r="Z88" s="199">
        <v>1999</v>
      </c>
      <c r="AA88" s="344">
        <f t="shared" si="24"/>
        <v>1799.1</v>
      </c>
      <c r="AB88" s="345">
        <v>282</v>
      </c>
      <c r="AC88" s="341">
        <f t="shared" si="25"/>
        <v>1499</v>
      </c>
      <c r="AD88" s="342">
        <f t="shared" si="26"/>
        <v>0.16680562503473956</v>
      </c>
      <c r="AE88" s="199">
        <v>1999</v>
      </c>
      <c r="AF88" s="344">
        <f t="shared" si="27"/>
        <v>1799.1</v>
      </c>
      <c r="AG88" s="345">
        <v>282</v>
      </c>
      <c r="AH88" s="337">
        <f t="shared" si="29"/>
        <v>1499</v>
      </c>
      <c r="AI88" s="338">
        <f t="shared" si="28"/>
        <v>0.16680562503473956</v>
      </c>
    </row>
    <row r="89" spans="1:35" s="5" customFormat="1" ht="12.75" customHeight="1">
      <c r="A89" s="211" t="s">
        <v>342</v>
      </c>
      <c r="B89" s="137" t="s">
        <v>63</v>
      </c>
      <c r="C89" s="350"/>
      <c r="D89" s="139" t="s">
        <v>303</v>
      </c>
      <c r="E89" s="352" t="s">
        <v>346</v>
      </c>
      <c r="F89" s="353">
        <v>2969</v>
      </c>
      <c r="G89" s="118">
        <v>2699</v>
      </c>
      <c r="H89" s="355">
        <v>2299</v>
      </c>
      <c r="I89" s="355">
        <v>1890</v>
      </c>
      <c r="J89" s="355">
        <v>24</v>
      </c>
      <c r="K89" s="154">
        <f t="shared" si="15"/>
        <v>1866</v>
      </c>
      <c r="L89" s="356">
        <f t="shared" si="16"/>
        <v>0.30863282697295297</v>
      </c>
      <c r="M89" s="199">
        <v>2099</v>
      </c>
      <c r="N89" s="345">
        <v>164</v>
      </c>
      <c r="O89" s="337">
        <f t="shared" si="17"/>
        <v>1702</v>
      </c>
      <c r="P89" s="338">
        <f t="shared" si="18"/>
        <v>0.18913768461171987</v>
      </c>
      <c r="Q89" s="358">
        <v>2299</v>
      </c>
      <c r="R89" s="340">
        <v>0</v>
      </c>
      <c r="S89" s="341">
        <f t="shared" si="19"/>
        <v>1866</v>
      </c>
      <c r="T89" s="342">
        <f t="shared" si="20"/>
        <v>0.18834275772074816</v>
      </c>
      <c r="U89" s="196">
        <v>2699</v>
      </c>
      <c r="V89" s="346">
        <f t="shared" si="21"/>
        <v>2429.1</v>
      </c>
      <c r="W89" s="336">
        <v>0</v>
      </c>
      <c r="X89" s="337">
        <f t="shared" si="22"/>
        <v>1866</v>
      </c>
      <c r="Y89" s="338">
        <f t="shared" si="23"/>
        <v>0.23181425219216992</v>
      </c>
      <c r="Z89" s="199">
        <v>2110</v>
      </c>
      <c r="AA89" s="344">
        <f t="shared" si="24"/>
        <v>1899</v>
      </c>
      <c r="AB89" s="345">
        <v>281</v>
      </c>
      <c r="AC89" s="341">
        <f t="shared" si="25"/>
        <v>1585</v>
      </c>
      <c r="AD89" s="342">
        <f t="shared" si="26"/>
        <v>0.16535018430753029</v>
      </c>
      <c r="AE89" s="199">
        <v>2110</v>
      </c>
      <c r="AF89" s="344">
        <f t="shared" si="27"/>
        <v>1899</v>
      </c>
      <c r="AG89" s="345">
        <v>281</v>
      </c>
      <c r="AH89" s="337">
        <f t="shared" si="29"/>
        <v>1585</v>
      </c>
      <c r="AI89" s="338">
        <f t="shared" si="28"/>
        <v>0.16535018430753029</v>
      </c>
    </row>
    <row r="90" spans="1:35" s="5" customFormat="1" ht="12.75" customHeight="1">
      <c r="A90" s="211" t="s">
        <v>343</v>
      </c>
      <c r="B90" s="137" t="s">
        <v>63</v>
      </c>
      <c r="C90" s="350"/>
      <c r="D90" s="139" t="s">
        <v>303</v>
      </c>
      <c r="E90" s="352" t="s">
        <v>347</v>
      </c>
      <c r="F90" s="353">
        <v>3079</v>
      </c>
      <c r="G90" s="118">
        <v>2799</v>
      </c>
      <c r="H90" s="355">
        <v>2399</v>
      </c>
      <c r="I90" s="355">
        <v>1973</v>
      </c>
      <c r="J90" s="355">
        <v>25</v>
      </c>
      <c r="K90" s="154">
        <f t="shared" si="15"/>
        <v>1948</v>
      </c>
      <c r="L90" s="356">
        <f t="shared" si="16"/>
        <v>0.30403715612718829</v>
      </c>
      <c r="M90" s="199">
        <v>2199</v>
      </c>
      <c r="N90" s="345">
        <v>164</v>
      </c>
      <c r="O90" s="337">
        <f t="shared" si="17"/>
        <v>1784</v>
      </c>
      <c r="P90" s="338">
        <f t="shared" si="18"/>
        <v>0.18872214643019555</v>
      </c>
      <c r="Q90" s="358">
        <v>2399</v>
      </c>
      <c r="R90" s="340">
        <v>0</v>
      </c>
      <c r="S90" s="341">
        <f t="shared" si="19"/>
        <v>1948</v>
      </c>
      <c r="T90" s="342">
        <f t="shared" si="20"/>
        <v>0.18799499791579824</v>
      </c>
      <c r="U90" s="196">
        <v>2799</v>
      </c>
      <c r="V90" s="346">
        <f t="shared" si="21"/>
        <v>2519.1</v>
      </c>
      <c r="W90" s="336">
        <v>0</v>
      </c>
      <c r="X90" s="337">
        <f t="shared" si="22"/>
        <v>1948</v>
      </c>
      <c r="Y90" s="338">
        <f t="shared" si="23"/>
        <v>0.2267079512524314</v>
      </c>
      <c r="Z90" s="199">
        <v>2221</v>
      </c>
      <c r="AA90" s="344">
        <f t="shared" si="24"/>
        <v>1998.9</v>
      </c>
      <c r="AB90" s="345">
        <v>278</v>
      </c>
      <c r="AC90" s="341">
        <f t="shared" si="25"/>
        <v>1670</v>
      </c>
      <c r="AD90" s="342">
        <f t="shared" si="26"/>
        <v>0.16454049727350045</v>
      </c>
      <c r="AE90" s="199">
        <v>2221</v>
      </c>
      <c r="AF90" s="344">
        <f t="shared" si="27"/>
        <v>1998.9</v>
      </c>
      <c r="AG90" s="345">
        <v>278</v>
      </c>
      <c r="AH90" s="337">
        <f t="shared" si="29"/>
        <v>1670</v>
      </c>
      <c r="AI90" s="338">
        <f t="shared" si="28"/>
        <v>0.16454049727350045</v>
      </c>
    </row>
    <row r="91" spans="1:35" s="5" customFormat="1" ht="12.75" customHeight="1">
      <c r="A91" s="211" t="s">
        <v>593</v>
      </c>
      <c r="B91" s="137" t="s">
        <v>63</v>
      </c>
      <c r="C91" s="292" t="s">
        <v>5</v>
      </c>
      <c r="D91" s="139" t="s">
        <v>303</v>
      </c>
      <c r="E91" s="352" t="s">
        <v>379</v>
      </c>
      <c r="F91" s="353">
        <v>2969</v>
      </c>
      <c r="G91" s="118">
        <v>2699</v>
      </c>
      <c r="H91" s="355">
        <v>2299</v>
      </c>
      <c r="I91" s="355">
        <v>1890</v>
      </c>
      <c r="J91" s="355">
        <v>24</v>
      </c>
      <c r="K91" s="154">
        <f t="shared" si="15"/>
        <v>1866</v>
      </c>
      <c r="L91" s="356">
        <f t="shared" si="16"/>
        <v>0.30863282697295297</v>
      </c>
      <c r="M91" s="196">
        <v>2699</v>
      </c>
      <c r="N91" s="336">
        <v>0</v>
      </c>
      <c r="O91" s="337">
        <f t="shared" si="17"/>
        <v>1866</v>
      </c>
      <c r="P91" s="338">
        <f t="shared" si="18"/>
        <v>0.30863282697295297</v>
      </c>
      <c r="Q91" s="359">
        <v>2699</v>
      </c>
      <c r="R91" s="340">
        <v>0</v>
      </c>
      <c r="S91" s="341">
        <f t="shared" si="19"/>
        <v>1866</v>
      </c>
      <c r="T91" s="342">
        <f t="shared" si="20"/>
        <v>0.30863282697295297</v>
      </c>
      <c r="U91" s="196">
        <v>2699</v>
      </c>
      <c r="V91" s="346">
        <f t="shared" si="21"/>
        <v>2429.1</v>
      </c>
      <c r="W91" s="336">
        <v>0</v>
      </c>
      <c r="X91" s="337">
        <f t="shared" si="22"/>
        <v>1866</v>
      </c>
      <c r="Y91" s="338">
        <f t="shared" si="23"/>
        <v>0.23181425219216992</v>
      </c>
      <c r="Z91" s="199">
        <v>2110</v>
      </c>
      <c r="AA91" s="344">
        <f t="shared" si="24"/>
        <v>1899</v>
      </c>
      <c r="AB91" s="345">
        <v>281</v>
      </c>
      <c r="AC91" s="341">
        <f t="shared" si="25"/>
        <v>1585</v>
      </c>
      <c r="AD91" s="342">
        <f t="shared" si="26"/>
        <v>0.16535018430753029</v>
      </c>
      <c r="AE91" s="199">
        <v>2110</v>
      </c>
      <c r="AF91" s="344">
        <f t="shared" si="27"/>
        <v>1899</v>
      </c>
      <c r="AG91" s="345">
        <v>281</v>
      </c>
      <c r="AH91" s="337">
        <f t="shared" si="29"/>
        <v>1585</v>
      </c>
      <c r="AI91" s="338">
        <f t="shared" si="28"/>
        <v>0.16535018430753029</v>
      </c>
    </row>
    <row r="92" spans="1:35" s="5" customFormat="1" ht="12.75" customHeight="1">
      <c r="A92" s="211" t="s">
        <v>594</v>
      </c>
      <c r="B92" s="137" t="s">
        <v>63</v>
      </c>
      <c r="C92" s="292" t="s">
        <v>5</v>
      </c>
      <c r="D92" s="139" t="s">
        <v>303</v>
      </c>
      <c r="E92" s="352" t="s">
        <v>379</v>
      </c>
      <c r="F92" s="353">
        <v>3079</v>
      </c>
      <c r="G92" s="118">
        <v>2799</v>
      </c>
      <c r="H92" s="355">
        <v>2399</v>
      </c>
      <c r="I92" s="355">
        <v>1973</v>
      </c>
      <c r="J92" s="355">
        <v>25</v>
      </c>
      <c r="K92" s="154">
        <f t="shared" si="15"/>
        <v>1948</v>
      </c>
      <c r="L92" s="356">
        <f t="shared" si="16"/>
        <v>0.30403715612718829</v>
      </c>
      <c r="M92" s="196">
        <v>2799</v>
      </c>
      <c r="N92" s="336">
        <v>0</v>
      </c>
      <c r="O92" s="337">
        <f t="shared" si="17"/>
        <v>1948</v>
      </c>
      <c r="P92" s="338">
        <f t="shared" si="18"/>
        <v>0.30403715612718829</v>
      </c>
      <c r="Q92" s="359">
        <v>2799</v>
      </c>
      <c r="R92" s="340">
        <v>0</v>
      </c>
      <c r="S92" s="341">
        <f t="shared" si="19"/>
        <v>1948</v>
      </c>
      <c r="T92" s="342">
        <f t="shared" si="20"/>
        <v>0.30403715612718829</v>
      </c>
      <c r="U92" s="196">
        <v>2799</v>
      </c>
      <c r="V92" s="346">
        <f t="shared" si="21"/>
        <v>2519.1</v>
      </c>
      <c r="W92" s="336">
        <v>0</v>
      </c>
      <c r="X92" s="337">
        <f t="shared" si="22"/>
        <v>1948</v>
      </c>
      <c r="Y92" s="338">
        <f t="shared" si="23"/>
        <v>0.2267079512524314</v>
      </c>
      <c r="Z92" s="199">
        <v>2221</v>
      </c>
      <c r="AA92" s="344">
        <f t="shared" si="24"/>
        <v>1998.9</v>
      </c>
      <c r="AB92" s="345">
        <v>278</v>
      </c>
      <c r="AC92" s="341">
        <f t="shared" si="25"/>
        <v>1670</v>
      </c>
      <c r="AD92" s="342">
        <f t="shared" si="26"/>
        <v>0.16454049727350045</v>
      </c>
      <c r="AE92" s="199">
        <v>2221</v>
      </c>
      <c r="AF92" s="344">
        <f t="shared" si="27"/>
        <v>1998.9</v>
      </c>
      <c r="AG92" s="345">
        <v>278</v>
      </c>
      <c r="AH92" s="337">
        <f t="shared" si="29"/>
        <v>1670</v>
      </c>
      <c r="AI92" s="338">
        <f t="shared" si="28"/>
        <v>0.16454049727350045</v>
      </c>
    </row>
    <row r="93" spans="1:35" s="5" customFormat="1" ht="12.75" customHeight="1">
      <c r="A93" s="211" t="s">
        <v>595</v>
      </c>
      <c r="B93" s="137" t="s">
        <v>63</v>
      </c>
      <c r="C93" s="292" t="s">
        <v>5</v>
      </c>
      <c r="D93" s="139" t="s">
        <v>303</v>
      </c>
      <c r="E93" s="352" t="s">
        <v>379</v>
      </c>
      <c r="F93" s="353">
        <v>2969</v>
      </c>
      <c r="G93" s="118">
        <v>2699</v>
      </c>
      <c r="H93" s="355">
        <v>2299</v>
      </c>
      <c r="I93" s="355">
        <v>1890</v>
      </c>
      <c r="J93" s="355">
        <v>24</v>
      </c>
      <c r="K93" s="154">
        <f t="shared" si="15"/>
        <v>1866</v>
      </c>
      <c r="L93" s="356">
        <f t="shared" si="16"/>
        <v>0.30863282697295297</v>
      </c>
      <c r="M93" s="196">
        <v>2699</v>
      </c>
      <c r="N93" s="336">
        <v>0</v>
      </c>
      <c r="O93" s="337">
        <f t="shared" si="17"/>
        <v>1866</v>
      </c>
      <c r="P93" s="338">
        <f t="shared" si="18"/>
        <v>0.30863282697295297</v>
      </c>
      <c r="Q93" s="359">
        <v>2699</v>
      </c>
      <c r="R93" s="340">
        <v>0</v>
      </c>
      <c r="S93" s="341">
        <f t="shared" si="19"/>
        <v>1866</v>
      </c>
      <c r="T93" s="342">
        <f t="shared" si="20"/>
        <v>0.30863282697295297</v>
      </c>
      <c r="U93" s="196">
        <v>2699</v>
      </c>
      <c r="V93" s="346">
        <f t="shared" si="21"/>
        <v>2429.1</v>
      </c>
      <c r="W93" s="336">
        <v>0</v>
      </c>
      <c r="X93" s="337">
        <f t="shared" si="22"/>
        <v>1866</v>
      </c>
      <c r="Y93" s="338">
        <f t="shared" si="23"/>
        <v>0.23181425219216992</v>
      </c>
      <c r="Z93" s="193">
        <v>2699</v>
      </c>
      <c r="AA93" s="339">
        <f t="shared" si="24"/>
        <v>2429.1</v>
      </c>
      <c r="AB93" s="340">
        <v>0</v>
      </c>
      <c r="AC93" s="341">
        <f t="shared" si="25"/>
        <v>1866</v>
      </c>
      <c r="AD93" s="342">
        <f t="shared" si="26"/>
        <v>0.23181425219216992</v>
      </c>
      <c r="AE93" s="199">
        <v>2110</v>
      </c>
      <c r="AF93" s="344">
        <f t="shared" si="27"/>
        <v>1899</v>
      </c>
      <c r="AG93" s="345">
        <v>281</v>
      </c>
      <c r="AH93" s="337">
        <f t="shared" si="29"/>
        <v>1585</v>
      </c>
      <c r="AI93" s="338">
        <f t="shared" si="28"/>
        <v>0.16535018430753029</v>
      </c>
    </row>
    <row r="94" spans="1:35" s="5" customFormat="1" ht="12.75" customHeight="1">
      <c r="A94" s="211" t="s">
        <v>596</v>
      </c>
      <c r="B94" s="137" t="s">
        <v>63</v>
      </c>
      <c r="C94" s="292" t="s">
        <v>5</v>
      </c>
      <c r="D94" s="139" t="s">
        <v>303</v>
      </c>
      <c r="E94" s="352" t="s">
        <v>379</v>
      </c>
      <c r="F94" s="353">
        <v>3079</v>
      </c>
      <c r="G94" s="118">
        <v>2799</v>
      </c>
      <c r="H94" s="355">
        <v>2399</v>
      </c>
      <c r="I94" s="355">
        <v>1973</v>
      </c>
      <c r="J94" s="355">
        <v>25</v>
      </c>
      <c r="K94" s="154">
        <f t="shared" si="15"/>
        <v>1948</v>
      </c>
      <c r="L94" s="356">
        <f t="shared" si="16"/>
        <v>0.30403715612718829</v>
      </c>
      <c r="M94" s="196">
        <v>2799</v>
      </c>
      <c r="N94" s="336">
        <v>0</v>
      </c>
      <c r="O94" s="337">
        <f t="shared" si="17"/>
        <v>1948</v>
      </c>
      <c r="P94" s="338">
        <f t="shared" si="18"/>
        <v>0.30403715612718829</v>
      </c>
      <c r="Q94" s="359">
        <v>2799</v>
      </c>
      <c r="R94" s="340">
        <v>0</v>
      </c>
      <c r="S94" s="341">
        <f t="shared" si="19"/>
        <v>1948</v>
      </c>
      <c r="T94" s="342">
        <f t="shared" si="20"/>
        <v>0.30403715612718829</v>
      </c>
      <c r="U94" s="196">
        <v>2799</v>
      </c>
      <c r="V94" s="346">
        <f t="shared" si="21"/>
        <v>2519.1</v>
      </c>
      <c r="W94" s="336">
        <v>0</v>
      </c>
      <c r="X94" s="337">
        <f t="shared" si="22"/>
        <v>1948</v>
      </c>
      <c r="Y94" s="338">
        <f t="shared" si="23"/>
        <v>0.2267079512524314</v>
      </c>
      <c r="Z94" s="193">
        <v>2799</v>
      </c>
      <c r="AA94" s="339">
        <f t="shared" si="24"/>
        <v>2519.1</v>
      </c>
      <c r="AB94" s="340">
        <v>0</v>
      </c>
      <c r="AC94" s="341">
        <f t="shared" si="25"/>
        <v>1948</v>
      </c>
      <c r="AD94" s="342">
        <f t="shared" si="26"/>
        <v>0.2267079512524314</v>
      </c>
      <c r="AE94" s="199">
        <v>2221</v>
      </c>
      <c r="AF94" s="344">
        <f t="shared" si="27"/>
        <v>1998.9</v>
      </c>
      <c r="AG94" s="345">
        <v>278</v>
      </c>
      <c r="AH94" s="337">
        <f t="shared" si="29"/>
        <v>1670</v>
      </c>
      <c r="AI94" s="338">
        <f t="shared" si="28"/>
        <v>0.16454049727350045</v>
      </c>
    </row>
    <row r="95" spans="1:35" s="5" customFormat="1" ht="12.75" customHeight="1">
      <c r="A95" s="211" t="s">
        <v>344</v>
      </c>
      <c r="B95" s="137" t="s">
        <v>63</v>
      </c>
      <c r="C95" s="350"/>
      <c r="D95" s="139" t="s">
        <v>303</v>
      </c>
      <c r="E95" s="352" t="s">
        <v>348</v>
      </c>
      <c r="F95" s="353">
        <v>2749</v>
      </c>
      <c r="G95" s="118">
        <v>2499</v>
      </c>
      <c r="H95" s="355">
        <v>2199</v>
      </c>
      <c r="I95" s="355">
        <v>1808</v>
      </c>
      <c r="J95" s="355">
        <v>23</v>
      </c>
      <c r="K95" s="154">
        <f t="shared" si="15"/>
        <v>1785</v>
      </c>
      <c r="L95" s="356">
        <f t="shared" si="16"/>
        <v>0.2857142857142857</v>
      </c>
      <c r="M95" s="199">
        <v>1999</v>
      </c>
      <c r="N95" s="345">
        <v>164</v>
      </c>
      <c r="O95" s="337">
        <f t="shared" si="17"/>
        <v>1621</v>
      </c>
      <c r="P95" s="338">
        <f t="shared" si="18"/>
        <v>0.18909454727363681</v>
      </c>
      <c r="Q95" s="358">
        <v>2199</v>
      </c>
      <c r="R95" s="340">
        <v>0</v>
      </c>
      <c r="S95" s="341">
        <f t="shared" si="19"/>
        <v>1785</v>
      </c>
      <c r="T95" s="342">
        <f t="shared" si="20"/>
        <v>0.18826739427012279</v>
      </c>
      <c r="U95" s="196">
        <v>2499</v>
      </c>
      <c r="V95" s="346">
        <f t="shared" si="21"/>
        <v>2249.1</v>
      </c>
      <c r="W95" s="336">
        <v>0</v>
      </c>
      <c r="X95" s="337">
        <f t="shared" si="22"/>
        <v>1785</v>
      </c>
      <c r="Y95" s="338">
        <f t="shared" si="23"/>
        <v>0.20634920634920631</v>
      </c>
      <c r="Z95" s="199">
        <v>1999</v>
      </c>
      <c r="AA95" s="344">
        <f t="shared" si="24"/>
        <v>1799.1</v>
      </c>
      <c r="AB95" s="345">
        <v>284</v>
      </c>
      <c r="AC95" s="341">
        <f t="shared" si="25"/>
        <v>1501</v>
      </c>
      <c r="AD95" s="342">
        <f t="shared" si="26"/>
        <v>0.16569395809015613</v>
      </c>
      <c r="AE95" s="199">
        <v>1999</v>
      </c>
      <c r="AF95" s="344">
        <f t="shared" si="27"/>
        <v>1799.1</v>
      </c>
      <c r="AG95" s="345">
        <v>284</v>
      </c>
      <c r="AH95" s="337">
        <f t="shared" si="29"/>
        <v>1501</v>
      </c>
      <c r="AI95" s="338">
        <f t="shared" si="28"/>
        <v>0.16569395809015613</v>
      </c>
    </row>
    <row r="96" spans="1:35" s="5" customFormat="1" ht="12.75" customHeight="1" thickBot="1">
      <c r="A96" s="208" t="s">
        <v>345</v>
      </c>
      <c r="B96" s="141" t="s">
        <v>63</v>
      </c>
      <c r="C96" s="37"/>
      <c r="D96" s="142" t="s">
        <v>303</v>
      </c>
      <c r="E96" s="143" t="s">
        <v>349</v>
      </c>
      <c r="F96" s="155">
        <v>2859</v>
      </c>
      <c r="G96" s="65">
        <v>2599</v>
      </c>
      <c r="H96" s="111">
        <v>2299</v>
      </c>
      <c r="I96" s="111">
        <v>1891</v>
      </c>
      <c r="J96" s="111">
        <v>24</v>
      </c>
      <c r="K96" s="155">
        <f t="shared" si="15"/>
        <v>1867</v>
      </c>
      <c r="L96" s="165">
        <f t="shared" si="16"/>
        <v>0.28164678722585612</v>
      </c>
      <c r="M96" s="180">
        <v>2099</v>
      </c>
      <c r="N96" s="176">
        <v>164</v>
      </c>
      <c r="O96" s="71">
        <f t="shared" si="17"/>
        <v>1703</v>
      </c>
      <c r="P96" s="18">
        <f t="shared" si="18"/>
        <v>0.18866126727012864</v>
      </c>
      <c r="Q96" s="180">
        <v>2299</v>
      </c>
      <c r="R96" s="67">
        <v>0</v>
      </c>
      <c r="S96" s="68">
        <f t="shared" si="19"/>
        <v>1867</v>
      </c>
      <c r="T96" s="16">
        <f t="shared" si="20"/>
        <v>0.18790778599391039</v>
      </c>
      <c r="U96" s="69">
        <v>2599</v>
      </c>
      <c r="V96" s="279">
        <f t="shared" si="21"/>
        <v>2339.1</v>
      </c>
      <c r="W96" s="70">
        <v>0</v>
      </c>
      <c r="X96" s="71">
        <f t="shared" si="22"/>
        <v>1867</v>
      </c>
      <c r="Y96" s="18">
        <f t="shared" si="23"/>
        <v>0.20182976358428453</v>
      </c>
      <c r="Z96" s="180">
        <v>2110</v>
      </c>
      <c r="AA96" s="272">
        <f t="shared" si="24"/>
        <v>1899</v>
      </c>
      <c r="AB96" s="176">
        <v>282</v>
      </c>
      <c r="AC96" s="68">
        <f t="shared" si="25"/>
        <v>1585</v>
      </c>
      <c r="AD96" s="16">
        <f t="shared" si="26"/>
        <v>0.16535018430753029</v>
      </c>
      <c r="AE96" s="180">
        <v>2110</v>
      </c>
      <c r="AF96" s="272">
        <f t="shared" si="27"/>
        <v>1899</v>
      </c>
      <c r="AG96" s="176">
        <v>282</v>
      </c>
      <c r="AH96" s="71">
        <f t="shared" si="29"/>
        <v>1585</v>
      </c>
      <c r="AI96" s="18">
        <f t="shared" si="28"/>
        <v>0.16535018430753029</v>
      </c>
    </row>
    <row r="97" spans="1:35" s="5" customFormat="1" ht="12.75" customHeight="1">
      <c r="A97" s="210" t="s">
        <v>449</v>
      </c>
      <c r="B97" s="303" t="s">
        <v>63</v>
      </c>
      <c r="C97" s="292"/>
      <c r="D97" s="304" t="s">
        <v>303</v>
      </c>
      <c r="E97" s="305" t="s">
        <v>450</v>
      </c>
      <c r="F97" s="153">
        <v>1429</v>
      </c>
      <c r="G97" s="119">
        <v>1299</v>
      </c>
      <c r="H97" s="114">
        <v>999</v>
      </c>
      <c r="I97" s="114">
        <v>824</v>
      </c>
      <c r="J97" s="114">
        <v>0</v>
      </c>
      <c r="K97" s="153">
        <f t="shared" si="15"/>
        <v>824</v>
      </c>
      <c r="L97" s="167">
        <f t="shared" si="16"/>
        <v>0.36566589684372597</v>
      </c>
      <c r="M97" s="179">
        <v>999</v>
      </c>
      <c r="N97" s="132">
        <v>0</v>
      </c>
      <c r="O97" s="133">
        <f t="shared" si="17"/>
        <v>824</v>
      </c>
      <c r="P97" s="134">
        <f t="shared" si="18"/>
        <v>0.17517517517517517</v>
      </c>
      <c r="Q97" s="179">
        <v>999</v>
      </c>
      <c r="R97" s="129">
        <v>0</v>
      </c>
      <c r="S97" s="130">
        <f t="shared" si="19"/>
        <v>824</v>
      </c>
      <c r="T97" s="204">
        <f t="shared" si="20"/>
        <v>0.17517517517517517</v>
      </c>
      <c r="U97" s="131">
        <v>1299</v>
      </c>
      <c r="V97" s="271">
        <f t="shared" si="21"/>
        <v>1169.0999999999999</v>
      </c>
      <c r="W97" s="132">
        <v>0</v>
      </c>
      <c r="X97" s="133">
        <f t="shared" si="22"/>
        <v>824</v>
      </c>
      <c r="Y97" s="134">
        <f t="shared" si="23"/>
        <v>0.29518432982636211</v>
      </c>
      <c r="Z97" s="179">
        <v>1110</v>
      </c>
      <c r="AA97" s="276">
        <f t="shared" si="24"/>
        <v>999</v>
      </c>
      <c r="AB97" s="129">
        <v>0</v>
      </c>
      <c r="AC97" s="130">
        <f t="shared" si="25"/>
        <v>824</v>
      </c>
      <c r="AD97" s="204">
        <f t="shared" si="26"/>
        <v>0.17517517517517517</v>
      </c>
      <c r="AE97" s="179">
        <v>1110</v>
      </c>
      <c r="AF97" s="276">
        <f t="shared" si="27"/>
        <v>999</v>
      </c>
      <c r="AG97" s="132">
        <v>0</v>
      </c>
      <c r="AH97" s="133">
        <f t="shared" si="29"/>
        <v>824</v>
      </c>
      <c r="AI97" s="134">
        <f t="shared" si="28"/>
        <v>0.17517517517517517</v>
      </c>
    </row>
    <row r="98" spans="1:35" s="5" customFormat="1" ht="12.75" customHeight="1">
      <c r="A98" s="207" t="s">
        <v>108</v>
      </c>
      <c r="B98" s="295" t="s">
        <v>63</v>
      </c>
      <c r="C98" s="296"/>
      <c r="D98" s="298" t="s">
        <v>303</v>
      </c>
      <c r="E98" s="297" t="s">
        <v>258</v>
      </c>
      <c r="F98" s="156">
        <v>1649</v>
      </c>
      <c r="G98" s="119">
        <v>1499</v>
      </c>
      <c r="H98" s="112">
        <v>0</v>
      </c>
      <c r="I98" s="112">
        <v>1094</v>
      </c>
      <c r="J98" s="112">
        <v>0</v>
      </c>
      <c r="K98" s="156">
        <f t="shared" si="15"/>
        <v>1094</v>
      </c>
      <c r="L98" s="166">
        <f t="shared" si="16"/>
        <v>0.27018012008005338</v>
      </c>
      <c r="M98" s="182">
        <v>1299</v>
      </c>
      <c r="N98" s="177">
        <v>38</v>
      </c>
      <c r="O98" s="91">
        <f t="shared" si="17"/>
        <v>1056</v>
      </c>
      <c r="P98" s="19">
        <f t="shared" si="18"/>
        <v>0.18706697459584296</v>
      </c>
      <c r="Q98" s="182">
        <v>1299</v>
      </c>
      <c r="R98" s="177">
        <v>39</v>
      </c>
      <c r="S98" s="90">
        <f t="shared" si="19"/>
        <v>1055</v>
      </c>
      <c r="T98" s="14">
        <f t="shared" si="20"/>
        <v>0.1878367975365666</v>
      </c>
      <c r="U98" s="88">
        <v>1499</v>
      </c>
      <c r="V98" s="273">
        <f t="shared" si="21"/>
        <v>1349.1</v>
      </c>
      <c r="W98" s="89">
        <v>0</v>
      </c>
      <c r="X98" s="91">
        <f t="shared" si="22"/>
        <v>1094</v>
      </c>
      <c r="Y98" s="19">
        <f t="shared" si="23"/>
        <v>0.18908902231117036</v>
      </c>
      <c r="Z98" s="182">
        <v>1221</v>
      </c>
      <c r="AA98" s="274">
        <f t="shared" si="24"/>
        <v>1098.9000000000001</v>
      </c>
      <c r="AB98" s="177">
        <v>196</v>
      </c>
      <c r="AC98" s="90">
        <f t="shared" si="25"/>
        <v>898</v>
      </c>
      <c r="AD98" s="14">
        <f t="shared" si="26"/>
        <v>0.18281918281918288</v>
      </c>
      <c r="AE98" s="182">
        <v>1221</v>
      </c>
      <c r="AF98" s="274">
        <f t="shared" si="27"/>
        <v>1098.9000000000001</v>
      </c>
      <c r="AG98" s="177">
        <v>196</v>
      </c>
      <c r="AH98" s="91">
        <f t="shared" si="29"/>
        <v>898</v>
      </c>
      <c r="AI98" s="19">
        <f t="shared" si="28"/>
        <v>0.18281918281918288</v>
      </c>
    </row>
    <row r="99" spans="1:35" s="5" customFormat="1" ht="12.75" customHeight="1">
      <c r="A99" s="209" t="s">
        <v>167</v>
      </c>
      <c r="B99" s="137" t="s">
        <v>63</v>
      </c>
      <c r="C99" s="307"/>
      <c r="D99" s="139" t="s">
        <v>303</v>
      </c>
      <c r="E99" s="140" t="s">
        <v>258</v>
      </c>
      <c r="F99" s="154">
        <v>1869</v>
      </c>
      <c r="G99" s="119">
        <v>1699</v>
      </c>
      <c r="H99" s="110">
        <v>0</v>
      </c>
      <c r="I99" s="110">
        <v>1239</v>
      </c>
      <c r="J99" s="110">
        <v>0</v>
      </c>
      <c r="K99" s="154">
        <f t="shared" si="15"/>
        <v>1239</v>
      </c>
      <c r="L99" s="164">
        <f t="shared" si="16"/>
        <v>0.27074749852854618</v>
      </c>
      <c r="M99" s="181">
        <v>1499</v>
      </c>
      <c r="N99" s="178">
        <v>22</v>
      </c>
      <c r="O99" s="64">
        <f t="shared" si="17"/>
        <v>1217</v>
      </c>
      <c r="P99" s="17">
        <f t="shared" si="18"/>
        <v>0.18812541694462975</v>
      </c>
      <c r="Q99" s="181">
        <v>1499</v>
      </c>
      <c r="R99" s="178">
        <v>23</v>
      </c>
      <c r="S99" s="61">
        <f t="shared" si="19"/>
        <v>1216</v>
      </c>
      <c r="T99" s="15">
        <f t="shared" si="20"/>
        <v>0.18879252835223481</v>
      </c>
      <c r="U99" s="62">
        <v>1699</v>
      </c>
      <c r="V99" s="275">
        <f t="shared" si="21"/>
        <v>1529.1</v>
      </c>
      <c r="W99" s="63">
        <v>0</v>
      </c>
      <c r="X99" s="64">
        <f t="shared" si="22"/>
        <v>1239</v>
      </c>
      <c r="Y99" s="17">
        <f t="shared" si="23"/>
        <v>0.18971944280949574</v>
      </c>
      <c r="Z99" s="181">
        <v>1443</v>
      </c>
      <c r="AA99" s="269">
        <f t="shared" si="24"/>
        <v>1298.7</v>
      </c>
      <c r="AB99" s="178">
        <v>181</v>
      </c>
      <c r="AC99" s="61">
        <f t="shared" si="25"/>
        <v>1058</v>
      </c>
      <c r="AD99" s="15">
        <f t="shared" si="26"/>
        <v>0.18533918533918536</v>
      </c>
      <c r="AE99" s="181">
        <v>1443</v>
      </c>
      <c r="AF99" s="269">
        <f t="shared" si="27"/>
        <v>1298.7</v>
      </c>
      <c r="AG99" s="178">
        <v>181</v>
      </c>
      <c r="AH99" s="64">
        <f t="shared" si="29"/>
        <v>1058</v>
      </c>
      <c r="AI99" s="17">
        <f t="shared" si="28"/>
        <v>0.18533918533918536</v>
      </c>
    </row>
    <row r="100" spans="1:35" s="5" customFormat="1" ht="12.75" customHeight="1" thickBot="1">
      <c r="A100" s="208" t="s">
        <v>135</v>
      </c>
      <c r="B100" s="141" t="s">
        <v>63</v>
      </c>
      <c r="C100" s="37"/>
      <c r="D100" s="142" t="s">
        <v>303</v>
      </c>
      <c r="E100" s="143" t="s">
        <v>258</v>
      </c>
      <c r="F100" s="155">
        <v>1649</v>
      </c>
      <c r="G100" s="65">
        <v>1499</v>
      </c>
      <c r="H100" s="111">
        <v>0</v>
      </c>
      <c r="I100" s="111">
        <v>1094</v>
      </c>
      <c r="J100" s="111">
        <v>0</v>
      </c>
      <c r="K100" s="155">
        <f t="shared" si="15"/>
        <v>1094</v>
      </c>
      <c r="L100" s="165">
        <f t="shared" si="16"/>
        <v>0.27018012008005338</v>
      </c>
      <c r="M100" s="180">
        <v>1299</v>
      </c>
      <c r="N100" s="176">
        <v>38</v>
      </c>
      <c r="O100" s="71">
        <f t="shared" si="17"/>
        <v>1056</v>
      </c>
      <c r="P100" s="18">
        <f t="shared" si="18"/>
        <v>0.18706697459584296</v>
      </c>
      <c r="Q100" s="180">
        <v>1299</v>
      </c>
      <c r="R100" s="176">
        <v>39</v>
      </c>
      <c r="S100" s="68">
        <f t="shared" si="19"/>
        <v>1055</v>
      </c>
      <c r="T100" s="16">
        <f t="shared" si="20"/>
        <v>0.1878367975365666</v>
      </c>
      <c r="U100" s="69">
        <v>1499</v>
      </c>
      <c r="V100" s="279">
        <f t="shared" si="21"/>
        <v>1349.1</v>
      </c>
      <c r="W100" s="70">
        <v>0</v>
      </c>
      <c r="X100" s="71">
        <f t="shared" si="22"/>
        <v>1094</v>
      </c>
      <c r="Y100" s="18">
        <f t="shared" si="23"/>
        <v>0.18908902231117036</v>
      </c>
      <c r="Z100" s="180">
        <v>1221</v>
      </c>
      <c r="AA100" s="272">
        <f t="shared" si="24"/>
        <v>1098.9000000000001</v>
      </c>
      <c r="AB100" s="176">
        <v>196</v>
      </c>
      <c r="AC100" s="68">
        <f t="shared" si="25"/>
        <v>898</v>
      </c>
      <c r="AD100" s="16">
        <f t="shared" si="26"/>
        <v>0.18281918281918288</v>
      </c>
      <c r="AE100" s="180">
        <v>1221</v>
      </c>
      <c r="AF100" s="272">
        <f t="shared" si="27"/>
        <v>1098.9000000000001</v>
      </c>
      <c r="AG100" s="176">
        <v>196</v>
      </c>
      <c r="AH100" s="71">
        <f t="shared" si="29"/>
        <v>898</v>
      </c>
      <c r="AI100" s="18">
        <f t="shared" si="28"/>
        <v>0.18281918281918288</v>
      </c>
    </row>
    <row r="101" spans="1:35" s="5" customFormat="1" ht="12.75" customHeight="1">
      <c r="A101" s="207" t="s">
        <v>157</v>
      </c>
      <c r="B101" s="295" t="s">
        <v>63</v>
      </c>
      <c r="C101" s="296"/>
      <c r="D101" s="298" t="s">
        <v>303</v>
      </c>
      <c r="E101" s="297" t="s">
        <v>57</v>
      </c>
      <c r="F101" s="156">
        <v>802</v>
      </c>
      <c r="G101" s="119">
        <v>729</v>
      </c>
      <c r="H101" s="112">
        <v>649</v>
      </c>
      <c r="I101" s="112">
        <v>548</v>
      </c>
      <c r="J101" s="112">
        <v>0</v>
      </c>
      <c r="K101" s="156">
        <f t="shared" si="15"/>
        <v>548</v>
      </c>
      <c r="L101" s="166">
        <f t="shared" si="16"/>
        <v>0.24828532235939643</v>
      </c>
      <c r="M101" s="182">
        <v>649</v>
      </c>
      <c r="N101" s="89">
        <v>0</v>
      </c>
      <c r="O101" s="91">
        <f t="shared" si="17"/>
        <v>548</v>
      </c>
      <c r="P101" s="19">
        <f t="shared" si="18"/>
        <v>0.15562403697996918</v>
      </c>
      <c r="Q101" s="182">
        <v>649</v>
      </c>
      <c r="R101" s="87">
        <v>0</v>
      </c>
      <c r="S101" s="90">
        <f t="shared" si="19"/>
        <v>548</v>
      </c>
      <c r="T101" s="14">
        <f t="shared" si="20"/>
        <v>0.15562403697996918</v>
      </c>
      <c r="U101" s="88">
        <v>729</v>
      </c>
      <c r="V101" s="273">
        <f t="shared" si="21"/>
        <v>656.1</v>
      </c>
      <c r="W101" s="89">
        <v>0</v>
      </c>
      <c r="X101" s="91">
        <f t="shared" si="22"/>
        <v>548</v>
      </c>
      <c r="Y101" s="19">
        <f t="shared" si="23"/>
        <v>0.16476146928821828</v>
      </c>
      <c r="Z101" s="182">
        <v>721</v>
      </c>
      <c r="AA101" s="274">
        <f t="shared" si="24"/>
        <v>648.9</v>
      </c>
      <c r="AB101" s="87">
        <v>0</v>
      </c>
      <c r="AC101" s="90">
        <f t="shared" si="25"/>
        <v>548</v>
      </c>
      <c r="AD101" s="14">
        <f t="shared" si="26"/>
        <v>0.15549391277546615</v>
      </c>
      <c r="AE101" s="182">
        <v>721</v>
      </c>
      <c r="AF101" s="274">
        <f t="shared" si="27"/>
        <v>648.9</v>
      </c>
      <c r="AG101" s="89">
        <v>0</v>
      </c>
      <c r="AH101" s="91">
        <f t="shared" si="29"/>
        <v>548</v>
      </c>
      <c r="AI101" s="19">
        <f t="shared" si="28"/>
        <v>0.15549391277546615</v>
      </c>
    </row>
    <row r="102" spans="1:35" s="5" customFormat="1" ht="12.75" customHeight="1">
      <c r="A102" s="209" t="s">
        <v>34</v>
      </c>
      <c r="B102" s="137" t="s">
        <v>63</v>
      </c>
      <c r="C102" s="307"/>
      <c r="D102" s="139">
        <v>0.47</v>
      </c>
      <c r="E102" s="140" t="s">
        <v>57</v>
      </c>
      <c r="F102" s="154">
        <v>802</v>
      </c>
      <c r="G102" s="118">
        <v>729</v>
      </c>
      <c r="H102" s="110">
        <v>649</v>
      </c>
      <c r="I102" s="110">
        <v>548</v>
      </c>
      <c r="J102" s="110">
        <v>0</v>
      </c>
      <c r="K102" s="154">
        <f t="shared" si="15"/>
        <v>548</v>
      </c>
      <c r="L102" s="164">
        <f t="shared" si="16"/>
        <v>0.24828532235939643</v>
      </c>
      <c r="M102" s="181">
        <v>649</v>
      </c>
      <c r="N102" s="63">
        <v>0</v>
      </c>
      <c r="O102" s="64">
        <f t="shared" si="17"/>
        <v>548</v>
      </c>
      <c r="P102" s="17">
        <f t="shared" si="18"/>
        <v>0.15562403697996918</v>
      </c>
      <c r="Q102" s="181">
        <v>649</v>
      </c>
      <c r="R102" s="60">
        <v>0</v>
      </c>
      <c r="S102" s="61">
        <f t="shared" si="19"/>
        <v>548</v>
      </c>
      <c r="T102" s="15">
        <f t="shared" si="20"/>
        <v>0.15562403697996918</v>
      </c>
      <c r="U102" s="62">
        <v>729</v>
      </c>
      <c r="V102" s="275">
        <f t="shared" si="21"/>
        <v>656.1</v>
      </c>
      <c r="W102" s="63">
        <v>0</v>
      </c>
      <c r="X102" s="64">
        <f t="shared" si="22"/>
        <v>548</v>
      </c>
      <c r="Y102" s="17">
        <f t="shared" si="23"/>
        <v>0.16476146928821828</v>
      </c>
      <c r="Z102" s="181">
        <v>721</v>
      </c>
      <c r="AA102" s="269">
        <f t="shared" si="24"/>
        <v>648.9</v>
      </c>
      <c r="AB102" s="60">
        <v>0</v>
      </c>
      <c r="AC102" s="61">
        <f t="shared" si="25"/>
        <v>548</v>
      </c>
      <c r="AD102" s="15">
        <f t="shared" si="26"/>
        <v>0.15549391277546615</v>
      </c>
      <c r="AE102" s="181">
        <v>721</v>
      </c>
      <c r="AF102" s="269">
        <f t="shared" si="27"/>
        <v>648.9</v>
      </c>
      <c r="AG102" s="63">
        <v>0</v>
      </c>
      <c r="AH102" s="64">
        <f t="shared" si="29"/>
        <v>548</v>
      </c>
      <c r="AI102" s="17">
        <f t="shared" si="28"/>
        <v>0.15549391277546615</v>
      </c>
    </row>
    <row r="103" spans="1:35" s="5" customFormat="1" ht="12.75" customHeight="1">
      <c r="A103" s="209" t="s">
        <v>33</v>
      </c>
      <c r="B103" s="137" t="s">
        <v>63</v>
      </c>
      <c r="C103" s="307"/>
      <c r="D103" s="139">
        <v>0.47</v>
      </c>
      <c r="E103" s="140" t="s">
        <v>57</v>
      </c>
      <c r="F103" s="154">
        <v>769</v>
      </c>
      <c r="G103" s="118">
        <v>699</v>
      </c>
      <c r="H103" s="110">
        <v>599</v>
      </c>
      <c r="I103" s="110">
        <v>505</v>
      </c>
      <c r="J103" s="110">
        <v>0</v>
      </c>
      <c r="K103" s="154">
        <f t="shared" si="15"/>
        <v>505</v>
      </c>
      <c r="L103" s="164">
        <f t="shared" si="16"/>
        <v>0.27753934191702434</v>
      </c>
      <c r="M103" s="181">
        <v>599</v>
      </c>
      <c r="N103" s="63">
        <v>0</v>
      </c>
      <c r="O103" s="64">
        <f t="shared" si="17"/>
        <v>505</v>
      </c>
      <c r="P103" s="17">
        <f t="shared" si="18"/>
        <v>0.15692821368948248</v>
      </c>
      <c r="Q103" s="181">
        <v>599</v>
      </c>
      <c r="R103" s="60">
        <v>0</v>
      </c>
      <c r="S103" s="61">
        <f t="shared" si="19"/>
        <v>505</v>
      </c>
      <c r="T103" s="15">
        <f t="shared" si="20"/>
        <v>0.15692821368948248</v>
      </c>
      <c r="U103" s="62">
        <v>699</v>
      </c>
      <c r="V103" s="275">
        <f t="shared" si="21"/>
        <v>629.1</v>
      </c>
      <c r="W103" s="63">
        <v>0</v>
      </c>
      <c r="X103" s="64">
        <f t="shared" si="22"/>
        <v>505</v>
      </c>
      <c r="Y103" s="17">
        <f t="shared" si="23"/>
        <v>0.19726593546336038</v>
      </c>
      <c r="Z103" s="181">
        <v>666</v>
      </c>
      <c r="AA103" s="269">
        <f t="shared" si="24"/>
        <v>599.4</v>
      </c>
      <c r="AB103" s="60">
        <v>0</v>
      </c>
      <c r="AC103" s="61">
        <f t="shared" si="25"/>
        <v>505</v>
      </c>
      <c r="AD103" s="15">
        <f t="shared" si="26"/>
        <v>0.1574908241574908</v>
      </c>
      <c r="AE103" s="181">
        <v>666</v>
      </c>
      <c r="AF103" s="269">
        <f t="shared" si="27"/>
        <v>599.4</v>
      </c>
      <c r="AG103" s="63">
        <v>0</v>
      </c>
      <c r="AH103" s="64">
        <f t="shared" si="29"/>
        <v>505</v>
      </c>
      <c r="AI103" s="17">
        <f t="shared" si="28"/>
        <v>0.1574908241574908</v>
      </c>
    </row>
    <row r="104" spans="1:35" s="5" customFormat="1" ht="12.75" customHeight="1">
      <c r="A104" s="211" t="s">
        <v>597</v>
      </c>
      <c r="B104" s="137" t="s">
        <v>63</v>
      </c>
      <c r="C104" s="292" t="s">
        <v>5</v>
      </c>
      <c r="D104" s="351">
        <v>0.71</v>
      </c>
      <c r="E104" s="352" t="s">
        <v>600</v>
      </c>
      <c r="F104" s="353">
        <v>857</v>
      </c>
      <c r="G104" s="354">
        <v>779</v>
      </c>
      <c r="H104" s="355">
        <v>699</v>
      </c>
      <c r="I104" s="355">
        <v>585</v>
      </c>
      <c r="J104" s="355">
        <v>0</v>
      </c>
      <c r="K104" s="353">
        <f t="shared" si="15"/>
        <v>585</v>
      </c>
      <c r="L104" s="356">
        <f t="shared" si="16"/>
        <v>0.2490372272143774</v>
      </c>
      <c r="M104" s="196">
        <v>779</v>
      </c>
      <c r="N104" s="336">
        <v>0</v>
      </c>
      <c r="O104" s="337">
        <f t="shared" si="17"/>
        <v>585</v>
      </c>
      <c r="P104" s="338">
        <f t="shared" si="18"/>
        <v>0.2490372272143774</v>
      </c>
      <c r="Q104" s="358">
        <v>699</v>
      </c>
      <c r="R104" s="340">
        <v>0</v>
      </c>
      <c r="S104" s="341">
        <f t="shared" si="19"/>
        <v>585</v>
      </c>
      <c r="T104" s="342">
        <f t="shared" si="20"/>
        <v>0.1630901287553648</v>
      </c>
      <c r="U104" s="196">
        <v>779</v>
      </c>
      <c r="V104" s="346">
        <f t="shared" si="21"/>
        <v>701.1</v>
      </c>
      <c r="W104" s="336">
        <v>0</v>
      </c>
      <c r="X104" s="337">
        <f t="shared" si="22"/>
        <v>585</v>
      </c>
      <c r="Y104" s="338">
        <f t="shared" si="23"/>
        <v>0.16559691912708605</v>
      </c>
      <c r="Z104" s="199">
        <v>777</v>
      </c>
      <c r="AA104" s="344">
        <f t="shared" si="24"/>
        <v>699.3</v>
      </c>
      <c r="AB104" s="340">
        <v>0</v>
      </c>
      <c r="AC104" s="341">
        <f t="shared" si="25"/>
        <v>585</v>
      </c>
      <c r="AD104" s="342">
        <f t="shared" si="26"/>
        <v>0.16344916344916338</v>
      </c>
      <c r="AE104" s="199">
        <v>777</v>
      </c>
      <c r="AF104" s="344">
        <f t="shared" si="27"/>
        <v>699.3</v>
      </c>
      <c r="AG104" s="336">
        <v>0</v>
      </c>
      <c r="AH104" s="337">
        <f t="shared" si="29"/>
        <v>585</v>
      </c>
      <c r="AI104" s="338">
        <f t="shared" si="28"/>
        <v>0.16344916344916338</v>
      </c>
    </row>
    <row r="105" spans="1:35" s="5" customFormat="1" ht="12.75" customHeight="1" thickBot="1">
      <c r="A105" s="208" t="s">
        <v>35</v>
      </c>
      <c r="B105" s="141" t="s">
        <v>63</v>
      </c>
      <c r="C105" s="37"/>
      <c r="D105" s="142">
        <v>0.71</v>
      </c>
      <c r="E105" s="143" t="s">
        <v>58</v>
      </c>
      <c r="F105" s="155">
        <v>857</v>
      </c>
      <c r="G105" s="65">
        <v>779</v>
      </c>
      <c r="H105" s="111">
        <v>699</v>
      </c>
      <c r="I105" s="111">
        <v>584</v>
      </c>
      <c r="J105" s="111">
        <v>0</v>
      </c>
      <c r="K105" s="155">
        <f t="shared" si="15"/>
        <v>584</v>
      </c>
      <c r="L105" s="165">
        <f t="shared" si="16"/>
        <v>0.25032092426187419</v>
      </c>
      <c r="M105" s="69">
        <v>779</v>
      </c>
      <c r="N105" s="70">
        <v>0</v>
      </c>
      <c r="O105" s="71">
        <f t="shared" si="17"/>
        <v>584</v>
      </c>
      <c r="P105" s="18">
        <f t="shared" si="18"/>
        <v>0.25032092426187419</v>
      </c>
      <c r="Q105" s="180">
        <v>699</v>
      </c>
      <c r="R105" s="67">
        <v>0</v>
      </c>
      <c r="S105" s="68">
        <f t="shared" si="19"/>
        <v>584</v>
      </c>
      <c r="T105" s="16">
        <f t="shared" si="20"/>
        <v>0.16452074391988555</v>
      </c>
      <c r="U105" s="69">
        <v>779</v>
      </c>
      <c r="V105" s="279">
        <f t="shared" si="21"/>
        <v>701.1</v>
      </c>
      <c r="W105" s="70">
        <v>0</v>
      </c>
      <c r="X105" s="71">
        <f t="shared" si="22"/>
        <v>584</v>
      </c>
      <c r="Y105" s="18">
        <f t="shared" si="23"/>
        <v>0.16702324917986025</v>
      </c>
      <c r="Z105" s="180">
        <v>777</v>
      </c>
      <c r="AA105" s="272">
        <f t="shared" si="24"/>
        <v>699.3</v>
      </c>
      <c r="AB105" s="67">
        <v>0</v>
      </c>
      <c r="AC105" s="68">
        <f t="shared" si="25"/>
        <v>584</v>
      </c>
      <c r="AD105" s="16">
        <f t="shared" si="26"/>
        <v>0.16487916487916482</v>
      </c>
      <c r="AE105" s="180">
        <v>777</v>
      </c>
      <c r="AF105" s="272">
        <f t="shared" si="27"/>
        <v>699.3</v>
      </c>
      <c r="AG105" s="70">
        <v>0</v>
      </c>
      <c r="AH105" s="71">
        <f t="shared" si="29"/>
        <v>584</v>
      </c>
      <c r="AI105" s="18">
        <f t="shared" si="28"/>
        <v>0.16487916487916482</v>
      </c>
    </row>
    <row r="106" spans="1:35" s="5" customFormat="1" ht="12.75" customHeight="1">
      <c r="A106" s="210" t="s">
        <v>598</v>
      </c>
      <c r="B106" s="303" t="s">
        <v>63</v>
      </c>
      <c r="C106" s="330"/>
      <c r="D106" s="304">
        <v>0.37</v>
      </c>
      <c r="E106" s="305" t="s">
        <v>601</v>
      </c>
      <c r="F106" s="153">
        <v>197</v>
      </c>
      <c r="G106" s="127">
        <v>179</v>
      </c>
      <c r="H106" s="114">
        <v>0</v>
      </c>
      <c r="I106" s="114">
        <v>133</v>
      </c>
      <c r="J106" s="114">
        <v>0</v>
      </c>
      <c r="K106" s="153">
        <f t="shared" si="15"/>
        <v>133</v>
      </c>
      <c r="L106" s="167">
        <f t="shared" si="16"/>
        <v>0.25698324022346369</v>
      </c>
      <c r="M106" s="131">
        <v>179</v>
      </c>
      <c r="N106" s="132">
        <v>0</v>
      </c>
      <c r="O106" s="133">
        <f t="shared" si="17"/>
        <v>133</v>
      </c>
      <c r="P106" s="134">
        <f t="shared" si="18"/>
        <v>0.25698324022346369</v>
      </c>
      <c r="Q106" s="128">
        <v>179</v>
      </c>
      <c r="R106" s="129">
        <v>0</v>
      </c>
      <c r="S106" s="130">
        <f t="shared" si="19"/>
        <v>133</v>
      </c>
      <c r="T106" s="204">
        <f t="shared" si="20"/>
        <v>0.25698324022346369</v>
      </c>
      <c r="U106" s="131">
        <v>179</v>
      </c>
      <c r="V106" s="271">
        <f t="shared" si="21"/>
        <v>161.1</v>
      </c>
      <c r="W106" s="132">
        <v>0</v>
      </c>
      <c r="X106" s="133">
        <f t="shared" si="22"/>
        <v>133</v>
      </c>
      <c r="Y106" s="134">
        <f t="shared" si="23"/>
        <v>0.17442582247051519</v>
      </c>
      <c r="Z106" s="128">
        <v>179</v>
      </c>
      <c r="AA106" s="253">
        <f t="shared" si="24"/>
        <v>161.1</v>
      </c>
      <c r="AB106" s="129">
        <v>0</v>
      </c>
      <c r="AC106" s="130">
        <f t="shared" si="25"/>
        <v>133</v>
      </c>
      <c r="AD106" s="204">
        <f t="shared" si="26"/>
        <v>0.17442582247051519</v>
      </c>
      <c r="AE106" s="131">
        <v>179</v>
      </c>
      <c r="AF106" s="271">
        <f t="shared" si="27"/>
        <v>161.1</v>
      </c>
      <c r="AG106" s="132">
        <v>0</v>
      </c>
      <c r="AH106" s="133">
        <f t="shared" si="29"/>
        <v>133</v>
      </c>
      <c r="AI106" s="134">
        <f t="shared" si="28"/>
        <v>0.17442582247051519</v>
      </c>
    </row>
    <row r="107" spans="1:35" s="5" customFormat="1" ht="12.75" customHeight="1">
      <c r="A107" s="209" t="s">
        <v>599</v>
      </c>
      <c r="B107" s="137" t="s">
        <v>63</v>
      </c>
      <c r="C107" s="307"/>
      <c r="D107" s="139">
        <v>0.37</v>
      </c>
      <c r="E107" s="140" t="s">
        <v>601</v>
      </c>
      <c r="F107" s="154">
        <v>164</v>
      </c>
      <c r="G107" s="118">
        <v>149</v>
      </c>
      <c r="H107" s="110">
        <v>0</v>
      </c>
      <c r="I107" s="110">
        <v>111</v>
      </c>
      <c r="J107" s="110">
        <v>0</v>
      </c>
      <c r="K107" s="154">
        <f t="shared" si="15"/>
        <v>111</v>
      </c>
      <c r="L107" s="164">
        <f t="shared" si="16"/>
        <v>0.25503355704697989</v>
      </c>
      <c r="M107" s="62">
        <v>149</v>
      </c>
      <c r="N107" s="63">
        <v>0</v>
      </c>
      <c r="O107" s="64">
        <f t="shared" si="17"/>
        <v>111</v>
      </c>
      <c r="P107" s="17">
        <f t="shared" si="18"/>
        <v>0.25503355704697989</v>
      </c>
      <c r="Q107" s="59">
        <v>149</v>
      </c>
      <c r="R107" s="60">
        <v>0</v>
      </c>
      <c r="S107" s="61">
        <f t="shared" si="19"/>
        <v>111</v>
      </c>
      <c r="T107" s="15">
        <f t="shared" si="20"/>
        <v>0.25503355704697989</v>
      </c>
      <c r="U107" s="62">
        <v>149</v>
      </c>
      <c r="V107" s="275">
        <f t="shared" si="21"/>
        <v>134.1</v>
      </c>
      <c r="W107" s="63">
        <v>0</v>
      </c>
      <c r="X107" s="64">
        <f t="shared" si="22"/>
        <v>111</v>
      </c>
      <c r="Y107" s="17">
        <f t="shared" si="23"/>
        <v>0.17225950782997759</v>
      </c>
      <c r="Z107" s="59">
        <v>149</v>
      </c>
      <c r="AA107" s="256">
        <f t="shared" si="24"/>
        <v>134.1</v>
      </c>
      <c r="AB107" s="60">
        <v>0</v>
      </c>
      <c r="AC107" s="61">
        <f t="shared" si="25"/>
        <v>111</v>
      </c>
      <c r="AD107" s="15">
        <f t="shared" si="26"/>
        <v>0.17225950782997759</v>
      </c>
      <c r="AE107" s="62">
        <v>149</v>
      </c>
      <c r="AF107" s="275">
        <f t="shared" si="27"/>
        <v>134.1</v>
      </c>
      <c r="AG107" s="63">
        <v>0</v>
      </c>
      <c r="AH107" s="64">
        <f t="shared" si="29"/>
        <v>111</v>
      </c>
      <c r="AI107" s="17">
        <f t="shared" si="28"/>
        <v>0.17225950782997759</v>
      </c>
    </row>
    <row r="108" spans="1:35" s="5" customFormat="1" ht="12.75" customHeight="1">
      <c r="A108" s="207" t="s">
        <v>158</v>
      </c>
      <c r="B108" s="295" t="s">
        <v>63</v>
      </c>
      <c r="C108" s="296"/>
      <c r="D108" s="298">
        <v>0.37</v>
      </c>
      <c r="E108" s="297" t="s">
        <v>72</v>
      </c>
      <c r="F108" s="156">
        <v>329</v>
      </c>
      <c r="G108" s="119">
        <v>299</v>
      </c>
      <c r="H108" s="112">
        <v>0</v>
      </c>
      <c r="I108" s="112">
        <v>222</v>
      </c>
      <c r="J108" s="112">
        <v>0</v>
      </c>
      <c r="K108" s="156">
        <f t="shared" si="15"/>
        <v>222</v>
      </c>
      <c r="L108" s="166">
        <f t="shared" si="16"/>
        <v>0.25752508361204013</v>
      </c>
      <c r="M108" s="88">
        <v>299</v>
      </c>
      <c r="N108" s="89">
        <v>0</v>
      </c>
      <c r="O108" s="91">
        <f t="shared" si="17"/>
        <v>222</v>
      </c>
      <c r="P108" s="19">
        <f t="shared" si="18"/>
        <v>0.25752508361204013</v>
      </c>
      <c r="Q108" s="86">
        <v>299</v>
      </c>
      <c r="R108" s="87">
        <v>0</v>
      </c>
      <c r="S108" s="90">
        <f t="shared" si="19"/>
        <v>222</v>
      </c>
      <c r="T108" s="14">
        <f t="shared" si="20"/>
        <v>0.25752508361204013</v>
      </c>
      <c r="U108" s="88">
        <v>299</v>
      </c>
      <c r="V108" s="273">
        <f t="shared" si="21"/>
        <v>269.10000000000002</v>
      </c>
      <c r="W108" s="89">
        <v>0</v>
      </c>
      <c r="X108" s="91">
        <f t="shared" si="22"/>
        <v>222</v>
      </c>
      <c r="Y108" s="19">
        <f t="shared" si="23"/>
        <v>0.17502787068004466</v>
      </c>
      <c r="Z108" s="86">
        <v>299</v>
      </c>
      <c r="AA108" s="254">
        <f t="shared" si="24"/>
        <v>269.10000000000002</v>
      </c>
      <c r="AB108" s="87">
        <v>0</v>
      </c>
      <c r="AC108" s="90">
        <f t="shared" si="25"/>
        <v>222</v>
      </c>
      <c r="AD108" s="14">
        <f t="shared" si="26"/>
        <v>0.17502787068004466</v>
      </c>
      <c r="AE108" s="88">
        <v>299</v>
      </c>
      <c r="AF108" s="273">
        <f t="shared" si="27"/>
        <v>269.10000000000002</v>
      </c>
      <c r="AG108" s="89">
        <v>0</v>
      </c>
      <c r="AH108" s="91">
        <f t="shared" si="29"/>
        <v>222</v>
      </c>
      <c r="AI108" s="19">
        <f t="shared" si="28"/>
        <v>0.17502787068004466</v>
      </c>
    </row>
    <row r="109" spans="1:35" s="5" customFormat="1" ht="12.75" customHeight="1">
      <c r="A109" s="209" t="s">
        <v>39</v>
      </c>
      <c r="B109" s="137" t="s">
        <v>63</v>
      </c>
      <c r="C109" s="307"/>
      <c r="D109" s="139">
        <v>0.37</v>
      </c>
      <c r="E109" s="140" t="s">
        <v>72</v>
      </c>
      <c r="F109" s="154">
        <v>329</v>
      </c>
      <c r="G109" s="118">
        <v>299</v>
      </c>
      <c r="H109" s="110">
        <v>0</v>
      </c>
      <c r="I109" s="110">
        <v>222</v>
      </c>
      <c r="J109" s="110">
        <v>0</v>
      </c>
      <c r="K109" s="154">
        <f t="shared" si="15"/>
        <v>222</v>
      </c>
      <c r="L109" s="164">
        <f t="shared" si="16"/>
        <v>0.25752508361204013</v>
      </c>
      <c r="M109" s="62">
        <v>299</v>
      </c>
      <c r="N109" s="63">
        <v>0</v>
      </c>
      <c r="O109" s="64">
        <f t="shared" si="17"/>
        <v>222</v>
      </c>
      <c r="P109" s="17">
        <f t="shared" si="18"/>
        <v>0.25752508361204013</v>
      </c>
      <c r="Q109" s="59">
        <v>299</v>
      </c>
      <c r="R109" s="60">
        <v>0</v>
      </c>
      <c r="S109" s="61">
        <f t="shared" si="19"/>
        <v>222</v>
      </c>
      <c r="T109" s="15">
        <f t="shared" si="20"/>
        <v>0.25752508361204013</v>
      </c>
      <c r="U109" s="62">
        <v>299</v>
      </c>
      <c r="V109" s="275">
        <f t="shared" si="21"/>
        <v>269.10000000000002</v>
      </c>
      <c r="W109" s="63">
        <v>0</v>
      </c>
      <c r="X109" s="64">
        <f t="shared" si="22"/>
        <v>222</v>
      </c>
      <c r="Y109" s="17">
        <f t="shared" si="23"/>
        <v>0.17502787068004466</v>
      </c>
      <c r="Z109" s="59">
        <v>299</v>
      </c>
      <c r="AA109" s="256">
        <f t="shared" si="24"/>
        <v>269.10000000000002</v>
      </c>
      <c r="AB109" s="60">
        <v>0</v>
      </c>
      <c r="AC109" s="61">
        <f t="shared" si="25"/>
        <v>222</v>
      </c>
      <c r="AD109" s="15">
        <f t="shared" si="26"/>
        <v>0.17502787068004466</v>
      </c>
      <c r="AE109" s="62">
        <v>299</v>
      </c>
      <c r="AF109" s="275">
        <f t="shared" si="27"/>
        <v>269.10000000000002</v>
      </c>
      <c r="AG109" s="63">
        <v>0</v>
      </c>
      <c r="AH109" s="64">
        <f t="shared" si="29"/>
        <v>222</v>
      </c>
      <c r="AI109" s="17">
        <f t="shared" si="28"/>
        <v>0.17502787068004466</v>
      </c>
    </row>
    <row r="110" spans="1:35" s="5" customFormat="1" ht="12.75" customHeight="1">
      <c r="A110" s="209" t="s">
        <v>38</v>
      </c>
      <c r="B110" s="137" t="s">
        <v>63</v>
      </c>
      <c r="C110" s="307"/>
      <c r="D110" s="139">
        <v>0.37</v>
      </c>
      <c r="E110" s="140" t="s">
        <v>72</v>
      </c>
      <c r="F110" s="154">
        <v>307</v>
      </c>
      <c r="G110" s="119">
        <v>279</v>
      </c>
      <c r="H110" s="110">
        <v>0</v>
      </c>
      <c r="I110" s="110">
        <v>207</v>
      </c>
      <c r="J110" s="110">
        <v>0</v>
      </c>
      <c r="K110" s="154">
        <f t="shared" si="15"/>
        <v>207</v>
      </c>
      <c r="L110" s="164">
        <f t="shared" si="16"/>
        <v>0.25806451612903225</v>
      </c>
      <c r="M110" s="62">
        <v>279</v>
      </c>
      <c r="N110" s="63">
        <v>0</v>
      </c>
      <c r="O110" s="64">
        <f t="shared" si="17"/>
        <v>207</v>
      </c>
      <c r="P110" s="17">
        <f t="shared" si="18"/>
        <v>0.25806451612903225</v>
      </c>
      <c r="Q110" s="59">
        <v>279</v>
      </c>
      <c r="R110" s="60">
        <v>0</v>
      </c>
      <c r="S110" s="61">
        <f t="shared" si="19"/>
        <v>207</v>
      </c>
      <c r="T110" s="15">
        <f t="shared" si="20"/>
        <v>0.25806451612903225</v>
      </c>
      <c r="U110" s="62">
        <v>279</v>
      </c>
      <c r="V110" s="275">
        <f t="shared" si="21"/>
        <v>251.1</v>
      </c>
      <c r="W110" s="63">
        <v>0</v>
      </c>
      <c r="X110" s="64">
        <f t="shared" si="22"/>
        <v>207</v>
      </c>
      <c r="Y110" s="17">
        <f t="shared" si="23"/>
        <v>0.17562724014336917</v>
      </c>
      <c r="Z110" s="59">
        <v>279</v>
      </c>
      <c r="AA110" s="256">
        <f t="shared" si="24"/>
        <v>251.1</v>
      </c>
      <c r="AB110" s="60">
        <v>0</v>
      </c>
      <c r="AC110" s="61">
        <f t="shared" si="25"/>
        <v>207</v>
      </c>
      <c r="AD110" s="15">
        <f t="shared" si="26"/>
        <v>0.17562724014336917</v>
      </c>
      <c r="AE110" s="62">
        <v>279</v>
      </c>
      <c r="AF110" s="275">
        <f t="shared" si="27"/>
        <v>251.1</v>
      </c>
      <c r="AG110" s="63">
        <v>0</v>
      </c>
      <c r="AH110" s="64">
        <f t="shared" si="29"/>
        <v>207</v>
      </c>
      <c r="AI110" s="17">
        <f t="shared" si="28"/>
        <v>0.17562724014336917</v>
      </c>
    </row>
    <row r="111" spans="1:35" s="5" customFormat="1" ht="12.75" customHeight="1" thickBot="1">
      <c r="A111" s="208" t="s">
        <v>40</v>
      </c>
      <c r="B111" s="141" t="s">
        <v>63</v>
      </c>
      <c r="C111" s="37"/>
      <c r="D111" s="142">
        <v>0.59</v>
      </c>
      <c r="E111" s="143" t="s">
        <v>49</v>
      </c>
      <c r="F111" s="155">
        <v>384</v>
      </c>
      <c r="G111" s="65">
        <v>349</v>
      </c>
      <c r="H111" s="111">
        <v>0</v>
      </c>
      <c r="I111" s="111">
        <v>260</v>
      </c>
      <c r="J111" s="111">
        <v>0</v>
      </c>
      <c r="K111" s="155">
        <f t="shared" si="15"/>
        <v>260</v>
      </c>
      <c r="L111" s="165">
        <f t="shared" si="16"/>
        <v>0.25501432664756446</v>
      </c>
      <c r="M111" s="69">
        <v>349</v>
      </c>
      <c r="N111" s="70">
        <v>0</v>
      </c>
      <c r="O111" s="71">
        <f t="shared" si="17"/>
        <v>260</v>
      </c>
      <c r="P111" s="18">
        <f t="shared" si="18"/>
        <v>0.25501432664756446</v>
      </c>
      <c r="Q111" s="66">
        <v>349</v>
      </c>
      <c r="R111" s="67">
        <v>0</v>
      </c>
      <c r="S111" s="68">
        <f t="shared" si="19"/>
        <v>260</v>
      </c>
      <c r="T111" s="16">
        <f t="shared" si="20"/>
        <v>0.25501432664756446</v>
      </c>
      <c r="U111" s="69">
        <v>349</v>
      </c>
      <c r="V111" s="279">
        <f t="shared" si="21"/>
        <v>314.10000000000002</v>
      </c>
      <c r="W111" s="70">
        <v>0</v>
      </c>
      <c r="X111" s="71">
        <f t="shared" si="22"/>
        <v>260</v>
      </c>
      <c r="Y111" s="18">
        <f t="shared" si="23"/>
        <v>0.17223814071951613</v>
      </c>
      <c r="Z111" s="66">
        <v>349</v>
      </c>
      <c r="AA111" s="255">
        <f t="shared" si="24"/>
        <v>314.10000000000002</v>
      </c>
      <c r="AB111" s="67">
        <v>0</v>
      </c>
      <c r="AC111" s="68">
        <f t="shared" si="25"/>
        <v>260</v>
      </c>
      <c r="AD111" s="16">
        <f t="shared" si="26"/>
        <v>0.17223814071951613</v>
      </c>
      <c r="AE111" s="69">
        <v>349</v>
      </c>
      <c r="AF111" s="279">
        <f t="shared" si="27"/>
        <v>314.10000000000002</v>
      </c>
      <c r="AG111" s="70">
        <v>0</v>
      </c>
      <c r="AH111" s="71">
        <f t="shared" si="29"/>
        <v>260</v>
      </c>
      <c r="AI111" s="18">
        <f t="shared" si="28"/>
        <v>0.17223814071951613</v>
      </c>
    </row>
    <row r="112" spans="1:35" s="5" customFormat="1" ht="12.75" customHeight="1">
      <c r="A112" s="207" t="s">
        <v>41</v>
      </c>
      <c r="B112" s="295" t="s">
        <v>65</v>
      </c>
      <c r="C112" s="296"/>
      <c r="D112" s="298" t="s">
        <v>303</v>
      </c>
      <c r="E112" s="297" t="s">
        <v>86</v>
      </c>
      <c r="F112" s="156">
        <v>39</v>
      </c>
      <c r="G112" s="119">
        <v>35</v>
      </c>
      <c r="H112" s="112">
        <v>0</v>
      </c>
      <c r="I112" s="112">
        <v>27</v>
      </c>
      <c r="J112" s="112">
        <v>0</v>
      </c>
      <c r="K112" s="156">
        <f t="shared" si="15"/>
        <v>27</v>
      </c>
      <c r="L112" s="166">
        <f t="shared" si="16"/>
        <v>0.22857142857142856</v>
      </c>
      <c r="M112" s="88">
        <v>35</v>
      </c>
      <c r="N112" s="89">
        <v>0</v>
      </c>
      <c r="O112" s="91">
        <f t="shared" si="17"/>
        <v>27</v>
      </c>
      <c r="P112" s="19">
        <f t="shared" si="18"/>
        <v>0.22857142857142856</v>
      </c>
      <c r="Q112" s="86">
        <v>35</v>
      </c>
      <c r="R112" s="87">
        <v>0</v>
      </c>
      <c r="S112" s="90">
        <f t="shared" si="19"/>
        <v>27</v>
      </c>
      <c r="T112" s="14">
        <f t="shared" si="20"/>
        <v>0.22857142857142856</v>
      </c>
      <c r="U112" s="88">
        <v>35</v>
      </c>
      <c r="V112" s="273">
        <f t="shared" si="21"/>
        <v>31.5</v>
      </c>
      <c r="W112" s="89">
        <v>0</v>
      </c>
      <c r="X112" s="91">
        <f t="shared" si="22"/>
        <v>27</v>
      </c>
      <c r="Y112" s="19">
        <f t="shared" si="23"/>
        <v>0.14285714285714285</v>
      </c>
      <c r="Z112" s="86">
        <v>35</v>
      </c>
      <c r="AA112" s="254">
        <f t="shared" si="24"/>
        <v>31.5</v>
      </c>
      <c r="AB112" s="87">
        <v>0</v>
      </c>
      <c r="AC112" s="90">
        <f t="shared" si="25"/>
        <v>27</v>
      </c>
      <c r="AD112" s="14">
        <f t="shared" si="26"/>
        <v>0.14285714285714285</v>
      </c>
      <c r="AE112" s="88">
        <v>35</v>
      </c>
      <c r="AF112" s="273">
        <f t="shared" si="27"/>
        <v>31.5</v>
      </c>
      <c r="AG112" s="89">
        <v>0</v>
      </c>
      <c r="AH112" s="91">
        <f t="shared" si="29"/>
        <v>27</v>
      </c>
      <c r="AI112" s="19">
        <f t="shared" si="28"/>
        <v>0.14285714285714285</v>
      </c>
    </row>
    <row r="113" spans="1:35" s="5" customFormat="1" ht="12.75" customHeight="1">
      <c r="A113" s="209" t="s">
        <v>43</v>
      </c>
      <c r="B113" s="137" t="s">
        <v>65</v>
      </c>
      <c r="C113" s="307"/>
      <c r="D113" s="139" t="s">
        <v>303</v>
      </c>
      <c r="E113" s="140" t="s">
        <v>87</v>
      </c>
      <c r="F113" s="154">
        <v>44</v>
      </c>
      <c r="G113" s="118">
        <v>40</v>
      </c>
      <c r="H113" s="110">
        <v>0</v>
      </c>
      <c r="I113" s="110">
        <v>31</v>
      </c>
      <c r="J113" s="110">
        <v>0</v>
      </c>
      <c r="K113" s="154">
        <f t="shared" si="15"/>
        <v>31</v>
      </c>
      <c r="L113" s="164">
        <f t="shared" si="16"/>
        <v>0.22500000000000001</v>
      </c>
      <c r="M113" s="62">
        <v>40</v>
      </c>
      <c r="N113" s="63">
        <v>0</v>
      </c>
      <c r="O113" s="64">
        <f t="shared" si="17"/>
        <v>31</v>
      </c>
      <c r="P113" s="17">
        <f t="shared" si="18"/>
        <v>0.22500000000000001</v>
      </c>
      <c r="Q113" s="59">
        <v>40</v>
      </c>
      <c r="R113" s="60">
        <v>0</v>
      </c>
      <c r="S113" s="61">
        <f t="shared" si="19"/>
        <v>31</v>
      </c>
      <c r="T113" s="15">
        <f t="shared" si="20"/>
        <v>0.22500000000000001</v>
      </c>
      <c r="U113" s="62">
        <v>40</v>
      </c>
      <c r="V113" s="275">
        <f t="shared" si="21"/>
        <v>36</v>
      </c>
      <c r="W113" s="63">
        <v>0</v>
      </c>
      <c r="X113" s="64">
        <f t="shared" si="22"/>
        <v>31</v>
      </c>
      <c r="Y113" s="17">
        <f t="shared" si="23"/>
        <v>0.1388888888888889</v>
      </c>
      <c r="Z113" s="59">
        <v>40</v>
      </c>
      <c r="AA113" s="256">
        <f t="shared" si="24"/>
        <v>36</v>
      </c>
      <c r="AB113" s="60">
        <v>0</v>
      </c>
      <c r="AC113" s="61">
        <f t="shared" si="25"/>
        <v>31</v>
      </c>
      <c r="AD113" s="15">
        <f t="shared" si="26"/>
        <v>0.1388888888888889</v>
      </c>
      <c r="AE113" s="62">
        <v>40</v>
      </c>
      <c r="AF113" s="275">
        <f t="shared" si="27"/>
        <v>36</v>
      </c>
      <c r="AG113" s="63">
        <v>0</v>
      </c>
      <c r="AH113" s="64">
        <f t="shared" si="29"/>
        <v>31</v>
      </c>
      <c r="AI113" s="17">
        <f t="shared" si="28"/>
        <v>0.1388888888888889</v>
      </c>
    </row>
    <row r="114" spans="1:35" s="5" customFormat="1" ht="12.75" customHeight="1">
      <c r="A114" s="209" t="s">
        <v>42</v>
      </c>
      <c r="B114" s="137" t="s">
        <v>65</v>
      </c>
      <c r="C114" s="307"/>
      <c r="D114" s="139" t="s">
        <v>303</v>
      </c>
      <c r="E114" s="140" t="s">
        <v>85</v>
      </c>
      <c r="F114" s="154">
        <v>39</v>
      </c>
      <c r="G114" s="118">
        <v>35</v>
      </c>
      <c r="H114" s="110">
        <v>0</v>
      </c>
      <c r="I114" s="110">
        <v>27</v>
      </c>
      <c r="J114" s="110">
        <v>0</v>
      </c>
      <c r="K114" s="154">
        <f t="shared" si="15"/>
        <v>27</v>
      </c>
      <c r="L114" s="164">
        <f t="shared" si="16"/>
        <v>0.22857142857142856</v>
      </c>
      <c r="M114" s="62">
        <v>35</v>
      </c>
      <c r="N114" s="63">
        <v>0</v>
      </c>
      <c r="O114" s="64">
        <f t="shared" si="17"/>
        <v>27</v>
      </c>
      <c r="P114" s="17">
        <f t="shared" si="18"/>
        <v>0.22857142857142856</v>
      </c>
      <c r="Q114" s="59">
        <v>35</v>
      </c>
      <c r="R114" s="60">
        <v>0</v>
      </c>
      <c r="S114" s="61">
        <f t="shared" si="19"/>
        <v>27</v>
      </c>
      <c r="T114" s="15">
        <f t="shared" si="20"/>
        <v>0.22857142857142856</v>
      </c>
      <c r="U114" s="62">
        <v>35</v>
      </c>
      <c r="V114" s="275">
        <f t="shared" si="21"/>
        <v>31.5</v>
      </c>
      <c r="W114" s="63">
        <v>0</v>
      </c>
      <c r="X114" s="64">
        <f t="shared" si="22"/>
        <v>27</v>
      </c>
      <c r="Y114" s="17">
        <f t="shared" si="23"/>
        <v>0.14285714285714285</v>
      </c>
      <c r="Z114" s="59">
        <v>35</v>
      </c>
      <c r="AA114" s="256">
        <f t="shared" si="24"/>
        <v>31.5</v>
      </c>
      <c r="AB114" s="60">
        <v>0</v>
      </c>
      <c r="AC114" s="61">
        <f t="shared" si="25"/>
        <v>27</v>
      </c>
      <c r="AD114" s="15">
        <f t="shared" si="26"/>
        <v>0.14285714285714285</v>
      </c>
      <c r="AE114" s="62">
        <v>35</v>
      </c>
      <c r="AF114" s="275">
        <f t="shared" si="27"/>
        <v>31.5</v>
      </c>
      <c r="AG114" s="63">
        <v>0</v>
      </c>
      <c r="AH114" s="64">
        <f t="shared" si="29"/>
        <v>27</v>
      </c>
      <c r="AI114" s="17">
        <f t="shared" si="28"/>
        <v>0.14285714285714285</v>
      </c>
    </row>
    <row r="115" spans="1:35" s="5" customFormat="1" ht="12.75" customHeight="1" thickBot="1">
      <c r="A115" s="208" t="s">
        <v>124</v>
      </c>
      <c r="B115" s="141" t="s">
        <v>65</v>
      </c>
      <c r="C115" s="37"/>
      <c r="D115" s="142" t="s">
        <v>303</v>
      </c>
      <c r="E115" s="143" t="s">
        <v>164</v>
      </c>
      <c r="F115" s="155">
        <v>12</v>
      </c>
      <c r="G115" s="65">
        <v>10.99</v>
      </c>
      <c r="H115" s="111">
        <v>0</v>
      </c>
      <c r="I115" s="111">
        <v>9</v>
      </c>
      <c r="J115" s="111">
        <v>0</v>
      </c>
      <c r="K115" s="155">
        <f t="shared" si="15"/>
        <v>9</v>
      </c>
      <c r="L115" s="165">
        <f t="shared" si="16"/>
        <v>0.18107370336669701</v>
      </c>
      <c r="M115" s="69">
        <v>10.99</v>
      </c>
      <c r="N115" s="70">
        <v>0</v>
      </c>
      <c r="O115" s="71">
        <f t="shared" si="17"/>
        <v>9</v>
      </c>
      <c r="P115" s="18">
        <f t="shared" si="18"/>
        <v>0.18107370336669701</v>
      </c>
      <c r="Q115" s="66">
        <v>10.99</v>
      </c>
      <c r="R115" s="67">
        <v>0</v>
      </c>
      <c r="S115" s="68">
        <f t="shared" si="19"/>
        <v>9</v>
      </c>
      <c r="T115" s="16">
        <f t="shared" si="20"/>
        <v>0.18107370336669701</v>
      </c>
      <c r="U115" s="69">
        <v>10.99</v>
      </c>
      <c r="V115" s="279">
        <f t="shared" si="21"/>
        <v>9.891</v>
      </c>
      <c r="W115" s="70">
        <v>0</v>
      </c>
      <c r="X115" s="71">
        <f t="shared" si="22"/>
        <v>9</v>
      </c>
      <c r="Y115" s="18">
        <f t="shared" si="23"/>
        <v>9.0081892629663332E-2</v>
      </c>
      <c r="Z115" s="66">
        <v>10.99</v>
      </c>
      <c r="AA115" s="255">
        <f t="shared" si="24"/>
        <v>9.891</v>
      </c>
      <c r="AB115" s="67">
        <v>0</v>
      </c>
      <c r="AC115" s="68">
        <f t="shared" si="25"/>
        <v>9</v>
      </c>
      <c r="AD115" s="16">
        <f t="shared" si="26"/>
        <v>9.0081892629663332E-2</v>
      </c>
      <c r="AE115" s="69">
        <v>10.99</v>
      </c>
      <c r="AF115" s="279">
        <f t="shared" si="27"/>
        <v>9.891</v>
      </c>
      <c r="AG115" s="70">
        <v>0</v>
      </c>
      <c r="AH115" s="71">
        <f t="shared" si="29"/>
        <v>9</v>
      </c>
      <c r="AI115" s="18">
        <f t="shared" si="28"/>
        <v>9.0081892629663332E-2</v>
      </c>
    </row>
  </sheetData>
  <mergeCells count="6">
    <mergeCell ref="AE3:AI3"/>
    <mergeCell ref="F2:G2"/>
    <mergeCell ref="M3:P3"/>
    <mergeCell ref="Q3:T3"/>
    <mergeCell ref="U3:Y3"/>
    <mergeCell ref="Z3:AD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2:AI92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Q8" sqref="Q8:R92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60" customWidth="1"/>
    <col min="13" max="15" width="9.42578125" style="25" customWidth="1"/>
    <col min="16" max="16" width="9.42578125" style="26" customWidth="1"/>
    <col min="17" max="17" width="9.5703125" style="25" customWidth="1"/>
    <col min="18" max="19" width="9.42578125" style="25" customWidth="1"/>
    <col min="20" max="20" width="9.42578125" style="26" customWidth="1"/>
    <col min="21" max="24" width="9.42578125" style="25" customWidth="1"/>
    <col min="25" max="25" width="9.42578125" style="26" customWidth="1"/>
    <col min="26" max="29" width="9.42578125" style="25" customWidth="1"/>
    <col min="30" max="30" width="9.42578125" style="26" customWidth="1"/>
    <col min="31" max="34" width="9.42578125" style="25" customWidth="1"/>
    <col min="35" max="35" width="9.42578125" style="26" customWidth="1"/>
    <col min="36" max="16384" width="9.140625" style="27"/>
  </cols>
  <sheetData>
    <row r="2" spans="1:35">
      <c r="F2" s="362">
        <v>44778</v>
      </c>
      <c r="G2" s="362"/>
      <c r="H2" s="335"/>
    </row>
    <row r="3" spans="1:35" ht="37.5" customHeight="1" thickBot="1">
      <c r="M3" s="361" t="s">
        <v>366</v>
      </c>
      <c r="N3" s="361"/>
      <c r="O3" s="361"/>
      <c r="P3" s="361"/>
      <c r="Q3" s="361" t="s">
        <v>366</v>
      </c>
      <c r="R3" s="361"/>
      <c r="S3" s="361"/>
      <c r="T3" s="361"/>
      <c r="U3" s="360" t="s">
        <v>538</v>
      </c>
      <c r="V3" s="360"/>
      <c r="W3" s="360"/>
      <c r="X3" s="360"/>
      <c r="Y3" s="360"/>
      <c r="Z3" s="360" t="s">
        <v>538</v>
      </c>
      <c r="AA3" s="360"/>
      <c r="AB3" s="360"/>
      <c r="AC3" s="360"/>
      <c r="AD3" s="360"/>
      <c r="AE3" s="360" t="s">
        <v>538</v>
      </c>
      <c r="AF3" s="360"/>
      <c r="AG3" s="360"/>
      <c r="AH3" s="360"/>
      <c r="AI3" s="360"/>
    </row>
    <row r="4" spans="1:35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61"/>
      <c r="M4" s="76" t="s">
        <v>539</v>
      </c>
      <c r="N4" s="76"/>
      <c r="O4" s="58"/>
      <c r="P4" s="58"/>
      <c r="Q4" s="55" t="s">
        <v>602</v>
      </c>
      <c r="R4" s="52"/>
      <c r="S4" s="52"/>
      <c r="T4" s="53"/>
      <c r="U4" s="76" t="s">
        <v>606</v>
      </c>
      <c r="V4" s="76"/>
      <c r="W4" s="76"/>
      <c r="X4" s="58"/>
      <c r="Y4" s="58"/>
      <c r="Z4" s="55" t="s">
        <v>603</v>
      </c>
      <c r="AA4" s="52"/>
      <c r="AB4" s="53"/>
      <c r="AC4" s="53"/>
      <c r="AD4" s="53"/>
      <c r="AE4" s="76" t="s">
        <v>607</v>
      </c>
      <c r="AF4" s="76"/>
      <c r="AG4" s="76"/>
      <c r="AH4" s="58"/>
      <c r="AI4" s="58"/>
    </row>
    <row r="5" spans="1:35" s="28" customFormat="1" ht="15" customHeight="1" thickBot="1">
      <c r="A5" s="21"/>
      <c r="B5" s="31"/>
      <c r="C5" s="21"/>
      <c r="D5" s="40"/>
      <c r="E5" s="206"/>
      <c r="F5" s="3"/>
      <c r="G5" s="3"/>
      <c r="H5" s="3"/>
      <c r="I5" s="3"/>
      <c r="J5" s="3"/>
      <c r="K5" s="3"/>
      <c r="L5" s="161"/>
      <c r="M5" s="77" t="s">
        <v>54</v>
      </c>
      <c r="N5" s="57">
        <v>44763</v>
      </c>
      <c r="O5" s="57"/>
      <c r="P5" s="57"/>
      <c r="Q5" s="56" t="s">
        <v>54</v>
      </c>
      <c r="R5" s="51">
        <v>44784</v>
      </c>
      <c r="S5" s="51"/>
      <c r="T5" s="54"/>
      <c r="U5" s="77" t="s">
        <v>54</v>
      </c>
      <c r="V5" s="57">
        <v>44791</v>
      </c>
      <c r="W5" s="57"/>
      <c r="X5" s="57"/>
      <c r="Y5" s="57"/>
      <c r="Z5" s="56" t="s">
        <v>54</v>
      </c>
      <c r="AA5" s="51">
        <v>44798</v>
      </c>
      <c r="AB5" s="53"/>
      <c r="AC5" s="53"/>
      <c r="AD5" s="53"/>
      <c r="AE5" s="77" t="s">
        <v>54</v>
      </c>
      <c r="AF5" s="57">
        <v>44833</v>
      </c>
      <c r="AG5" s="57"/>
      <c r="AH5" s="57"/>
      <c r="AI5" s="57"/>
    </row>
    <row r="6" spans="1:35" s="30" customFormat="1" ht="15" customHeight="1" thickBot="1">
      <c r="A6" s="120"/>
      <c r="B6" s="120"/>
      <c r="C6" s="120"/>
      <c r="D6" s="121"/>
      <c r="E6" s="122"/>
      <c r="F6" s="13"/>
      <c r="G6" s="13"/>
      <c r="H6" s="13"/>
      <c r="I6" s="13"/>
      <c r="J6" s="13"/>
      <c r="K6" s="13"/>
      <c r="L6" s="162"/>
      <c r="M6" s="232" t="s">
        <v>55</v>
      </c>
      <c r="N6" s="233">
        <v>44783</v>
      </c>
      <c r="O6" s="233"/>
      <c r="P6" s="233"/>
      <c r="Q6" s="241" t="s">
        <v>55</v>
      </c>
      <c r="R6" s="242">
        <v>44797</v>
      </c>
      <c r="S6" s="242"/>
      <c r="T6" s="243"/>
      <c r="U6" s="232" t="s">
        <v>55</v>
      </c>
      <c r="V6" s="233">
        <v>44797</v>
      </c>
      <c r="W6" s="233"/>
      <c r="X6" s="233"/>
      <c r="Y6" s="233"/>
      <c r="Z6" s="241" t="s">
        <v>55</v>
      </c>
      <c r="AA6" s="242">
        <v>44818</v>
      </c>
      <c r="AB6" s="53"/>
      <c r="AC6" s="53"/>
      <c r="AD6" s="53"/>
      <c r="AE6" s="232" t="s">
        <v>55</v>
      </c>
      <c r="AF6" s="233">
        <v>44853</v>
      </c>
      <c r="AG6" s="233"/>
      <c r="AH6" s="233"/>
      <c r="AI6" s="233"/>
    </row>
    <row r="7" spans="1:35" s="23" customFormat="1" ht="24.95" customHeight="1" thickBot="1">
      <c r="A7" s="75" t="s">
        <v>0</v>
      </c>
      <c r="B7" s="75" t="s">
        <v>74</v>
      </c>
      <c r="C7" s="75" t="s">
        <v>1</v>
      </c>
      <c r="D7" s="75" t="s">
        <v>91</v>
      </c>
      <c r="E7" s="75" t="s">
        <v>2</v>
      </c>
      <c r="F7" s="75" t="s">
        <v>3</v>
      </c>
      <c r="G7" s="75" t="s">
        <v>4</v>
      </c>
      <c r="H7" s="75" t="s">
        <v>362</v>
      </c>
      <c r="I7" s="75" t="s">
        <v>44</v>
      </c>
      <c r="J7" s="75" t="s">
        <v>604</v>
      </c>
      <c r="K7" s="75" t="s">
        <v>168</v>
      </c>
      <c r="L7" s="163" t="s">
        <v>364</v>
      </c>
      <c r="M7" s="234" t="s">
        <v>434</v>
      </c>
      <c r="N7" s="235" t="s">
        <v>53</v>
      </c>
      <c r="O7" s="235" t="s">
        <v>61</v>
      </c>
      <c r="P7" s="236" t="s">
        <v>363</v>
      </c>
      <c r="Q7" s="234" t="s">
        <v>434</v>
      </c>
      <c r="R7" s="235" t="s">
        <v>53</v>
      </c>
      <c r="S7" s="235" t="s">
        <v>61</v>
      </c>
      <c r="T7" s="236" t="s">
        <v>363</v>
      </c>
      <c r="U7" s="234" t="s">
        <v>434</v>
      </c>
      <c r="V7" s="270" t="s">
        <v>365</v>
      </c>
      <c r="W7" s="235" t="s">
        <v>53</v>
      </c>
      <c r="X7" s="235" t="s">
        <v>61</v>
      </c>
      <c r="Y7" s="236" t="s">
        <v>363</v>
      </c>
      <c r="Z7" s="234" t="s">
        <v>434</v>
      </c>
      <c r="AA7" s="270" t="s">
        <v>365</v>
      </c>
      <c r="AB7" s="235" t="s">
        <v>53</v>
      </c>
      <c r="AC7" s="235" t="s">
        <v>61</v>
      </c>
      <c r="AD7" s="236" t="s">
        <v>363</v>
      </c>
      <c r="AE7" s="234" t="s">
        <v>434</v>
      </c>
      <c r="AF7" s="270" t="s">
        <v>365</v>
      </c>
      <c r="AG7" s="235" t="s">
        <v>53</v>
      </c>
      <c r="AH7" s="235" t="s">
        <v>61</v>
      </c>
      <c r="AI7" s="236" t="s">
        <v>363</v>
      </c>
    </row>
    <row r="8" spans="1:35" s="5" customFormat="1" ht="12.75" customHeight="1">
      <c r="A8" s="209" t="s">
        <v>13</v>
      </c>
      <c r="B8" s="137" t="s">
        <v>64</v>
      </c>
      <c r="C8" s="307"/>
      <c r="D8" s="139">
        <v>1.19</v>
      </c>
      <c r="E8" s="140" t="s">
        <v>80</v>
      </c>
      <c r="F8" s="154">
        <v>1869</v>
      </c>
      <c r="G8" s="119">
        <v>1699</v>
      </c>
      <c r="H8" s="110">
        <v>1499</v>
      </c>
      <c r="I8" s="110">
        <v>1211</v>
      </c>
      <c r="J8" s="110">
        <v>15</v>
      </c>
      <c r="K8" s="154">
        <f t="shared" ref="K8:K71" si="0">IFERROR(I8-J8,I8)</f>
        <v>1196</v>
      </c>
      <c r="L8" s="167">
        <f t="shared" ref="L8:L71" si="1">IFERROR((G8-K8)/G8, " ")</f>
        <v>0.29605650382577986</v>
      </c>
      <c r="M8" s="202">
        <v>1499</v>
      </c>
      <c r="N8" s="262">
        <v>0</v>
      </c>
      <c r="O8" s="149">
        <f t="shared" ref="O8:O71" si="2">K8-N8</f>
        <v>1196</v>
      </c>
      <c r="P8" s="250">
        <f t="shared" ref="P8:P71" si="3">(M8-O8)/M8</f>
        <v>0.20213475650433621</v>
      </c>
      <c r="Q8" s="245">
        <v>1699</v>
      </c>
      <c r="R8" s="238">
        <v>0</v>
      </c>
      <c r="S8" s="148">
        <f t="shared" ref="S8:S71" si="4">K8-R8</f>
        <v>1196</v>
      </c>
      <c r="T8" s="246">
        <f t="shared" ref="T8:T71" si="5">(Q8-S8)/Q8</f>
        <v>0.29605650382577986</v>
      </c>
      <c r="U8" s="202">
        <v>1554</v>
      </c>
      <c r="V8" s="280">
        <f t="shared" ref="V8:V71" si="6">U8-(U8*10%)</f>
        <v>1398.6</v>
      </c>
      <c r="W8" s="203">
        <v>46</v>
      </c>
      <c r="X8" s="149">
        <f t="shared" ref="X8:X71" si="7">K8-W8</f>
        <v>1150</v>
      </c>
      <c r="Y8" s="250">
        <f t="shared" ref="Y8:Y71" si="8">(V8-X8)/V8</f>
        <v>0.1777491777491777</v>
      </c>
      <c r="Z8" s="202">
        <v>1554</v>
      </c>
      <c r="AA8" s="280">
        <f t="shared" ref="AA8:AA71" si="9">Z8-(Z8*10%)</f>
        <v>1398.6</v>
      </c>
      <c r="AB8" s="203">
        <v>46</v>
      </c>
      <c r="AC8" s="148">
        <f t="shared" ref="AC8:AC71" si="10">K8-AB8</f>
        <v>1150</v>
      </c>
      <c r="AD8" s="246">
        <f t="shared" ref="AD8:AD71" si="11">(AA8-AC8)/AA8</f>
        <v>0.1777491777491777</v>
      </c>
      <c r="AE8" s="202">
        <v>1554</v>
      </c>
      <c r="AF8" s="280">
        <f t="shared" ref="AF8:AF71" si="12">AE8-(AE8*10%)</f>
        <v>1398.6</v>
      </c>
      <c r="AG8" s="203">
        <v>46</v>
      </c>
      <c r="AH8" s="149">
        <f>K8-AG8</f>
        <v>1150</v>
      </c>
      <c r="AI8" s="250">
        <f t="shared" ref="AI8:AI71" si="13">(AF8-AH8)/AF8</f>
        <v>0.1777491777491777</v>
      </c>
    </row>
    <row r="9" spans="1:35" s="5" customFormat="1" ht="12.75" customHeight="1">
      <c r="A9" s="207" t="s">
        <v>213</v>
      </c>
      <c r="B9" s="295" t="s">
        <v>64</v>
      </c>
      <c r="C9" s="296"/>
      <c r="D9" s="139">
        <v>0.83</v>
      </c>
      <c r="E9" s="140" t="s">
        <v>259</v>
      </c>
      <c r="F9" s="156">
        <v>934</v>
      </c>
      <c r="G9" s="118">
        <v>849</v>
      </c>
      <c r="H9" s="112">
        <v>0</v>
      </c>
      <c r="I9" s="112">
        <v>664</v>
      </c>
      <c r="J9" s="112">
        <v>0</v>
      </c>
      <c r="K9" s="156">
        <f t="shared" si="0"/>
        <v>664</v>
      </c>
      <c r="L9" s="166">
        <f t="shared" si="1"/>
        <v>0.21790341578327443</v>
      </c>
      <c r="M9" s="62">
        <v>849</v>
      </c>
      <c r="N9" s="63">
        <v>0</v>
      </c>
      <c r="O9" s="64">
        <f t="shared" si="2"/>
        <v>664</v>
      </c>
      <c r="P9" s="17">
        <f t="shared" si="3"/>
        <v>0.21790341578327443</v>
      </c>
      <c r="Q9" s="59">
        <v>849</v>
      </c>
      <c r="R9" s="60">
        <v>0</v>
      </c>
      <c r="S9" s="61">
        <f t="shared" si="4"/>
        <v>664</v>
      </c>
      <c r="T9" s="15">
        <f t="shared" si="5"/>
        <v>0.21790341578327443</v>
      </c>
      <c r="U9" s="62">
        <v>849</v>
      </c>
      <c r="V9" s="275">
        <f t="shared" si="6"/>
        <v>764.1</v>
      </c>
      <c r="W9" s="63">
        <v>0</v>
      </c>
      <c r="X9" s="64">
        <f t="shared" si="7"/>
        <v>664</v>
      </c>
      <c r="Y9" s="17">
        <f t="shared" si="8"/>
        <v>0.1310037953147494</v>
      </c>
      <c r="Z9" s="59">
        <v>849</v>
      </c>
      <c r="AA9" s="256">
        <f t="shared" si="9"/>
        <v>764.1</v>
      </c>
      <c r="AB9" s="60">
        <v>0</v>
      </c>
      <c r="AC9" s="61">
        <f t="shared" si="10"/>
        <v>664</v>
      </c>
      <c r="AD9" s="15">
        <f t="shared" si="11"/>
        <v>0.1310037953147494</v>
      </c>
      <c r="AE9" s="62">
        <v>849</v>
      </c>
      <c r="AF9" s="275">
        <f t="shared" si="12"/>
        <v>764.1</v>
      </c>
      <c r="AG9" s="63">
        <v>0</v>
      </c>
      <c r="AH9" s="64">
        <f t="shared" ref="AH9:AH72" si="14">K9-AG9</f>
        <v>664</v>
      </c>
      <c r="AI9" s="17">
        <f t="shared" si="13"/>
        <v>0.1310037953147494</v>
      </c>
    </row>
    <row r="10" spans="1:35" s="5" customFormat="1" ht="12.75" customHeight="1">
      <c r="A10" s="207" t="s">
        <v>215</v>
      </c>
      <c r="B10" s="295" t="s">
        <v>64</v>
      </c>
      <c r="C10" s="296"/>
      <c r="D10" s="139">
        <v>0.83</v>
      </c>
      <c r="E10" s="297" t="s">
        <v>260</v>
      </c>
      <c r="F10" s="156">
        <v>1264</v>
      </c>
      <c r="G10" s="118">
        <v>1149</v>
      </c>
      <c r="H10" s="112">
        <v>1049</v>
      </c>
      <c r="I10" s="112">
        <v>881</v>
      </c>
      <c r="J10" s="112">
        <v>11</v>
      </c>
      <c r="K10" s="156">
        <f t="shared" si="0"/>
        <v>870</v>
      </c>
      <c r="L10" s="166">
        <f t="shared" si="1"/>
        <v>0.24281984334203655</v>
      </c>
      <c r="M10" s="88">
        <v>1149</v>
      </c>
      <c r="N10" s="89">
        <v>0</v>
      </c>
      <c r="O10" s="91">
        <f t="shared" si="2"/>
        <v>870</v>
      </c>
      <c r="P10" s="19">
        <f t="shared" si="3"/>
        <v>0.24281984334203655</v>
      </c>
      <c r="Q10" s="86">
        <v>1149</v>
      </c>
      <c r="R10" s="87">
        <v>0</v>
      </c>
      <c r="S10" s="90">
        <f t="shared" si="4"/>
        <v>870</v>
      </c>
      <c r="T10" s="14">
        <f t="shared" si="5"/>
        <v>0.24281984334203655</v>
      </c>
      <c r="U10" s="182">
        <v>1110</v>
      </c>
      <c r="V10" s="274">
        <f t="shared" si="6"/>
        <v>999</v>
      </c>
      <c r="W10" s="177">
        <v>13</v>
      </c>
      <c r="X10" s="91">
        <f t="shared" si="7"/>
        <v>857</v>
      </c>
      <c r="Y10" s="19">
        <f t="shared" si="8"/>
        <v>0.14214214214214213</v>
      </c>
      <c r="Z10" s="182">
        <v>1110</v>
      </c>
      <c r="AA10" s="274">
        <f t="shared" si="9"/>
        <v>999</v>
      </c>
      <c r="AB10" s="177">
        <v>13</v>
      </c>
      <c r="AC10" s="90">
        <f t="shared" si="10"/>
        <v>857</v>
      </c>
      <c r="AD10" s="14">
        <f t="shared" si="11"/>
        <v>0.14214214214214213</v>
      </c>
      <c r="AE10" s="182">
        <v>1110</v>
      </c>
      <c r="AF10" s="274">
        <f t="shared" si="12"/>
        <v>999</v>
      </c>
      <c r="AG10" s="177">
        <v>13</v>
      </c>
      <c r="AH10" s="91">
        <f t="shared" si="14"/>
        <v>857</v>
      </c>
      <c r="AI10" s="19">
        <f t="shared" si="13"/>
        <v>0.14214214214214213</v>
      </c>
    </row>
    <row r="11" spans="1:35" s="5" customFormat="1" ht="12.75" customHeight="1">
      <c r="A11" s="209" t="s">
        <v>214</v>
      </c>
      <c r="B11" s="295" t="s">
        <v>64</v>
      </c>
      <c r="C11" s="296"/>
      <c r="D11" s="139">
        <v>0.83</v>
      </c>
      <c r="E11" s="140" t="s">
        <v>260</v>
      </c>
      <c r="F11" s="156">
        <v>1154</v>
      </c>
      <c r="G11" s="118">
        <v>1049</v>
      </c>
      <c r="H11" s="112">
        <v>949</v>
      </c>
      <c r="I11" s="112">
        <v>797</v>
      </c>
      <c r="J11" s="112">
        <v>10</v>
      </c>
      <c r="K11" s="156">
        <f t="shared" si="0"/>
        <v>787</v>
      </c>
      <c r="L11" s="166">
        <f t="shared" si="1"/>
        <v>0.24976167778836988</v>
      </c>
      <c r="M11" s="88">
        <v>1049</v>
      </c>
      <c r="N11" s="89">
        <v>0</v>
      </c>
      <c r="O11" s="91">
        <f t="shared" si="2"/>
        <v>787</v>
      </c>
      <c r="P11" s="19">
        <f t="shared" si="3"/>
        <v>0.24976167778836988</v>
      </c>
      <c r="Q11" s="86">
        <v>1049</v>
      </c>
      <c r="R11" s="87">
        <v>0</v>
      </c>
      <c r="S11" s="90">
        <f t="shared" si="4"/>
        <v>787</v>
      </c>
      <c r="T11" s="14">
        <f t="shared" si="5"/>
        <v>0.24976167778836988</v>
      </c>
      <c r="U11" s="182">
        <v>999</v>
      </c>
      <c r="V11" s="274">
        <f t="shared" si="6"/>
        <v>899.1</v>
      </c>
      <c r="W11" s="177">
        <v>15</v>
      </c>
      <c r="X11" s="91">
        <f t="shared" si="7"/>
        <v>772</v>
      </c>
      <c r="Y11" s="19">
        <f t="shared" si="8"/>
        <v>0.14136358580803027</v>
      </c>
      <c r="Z11" s="182">
        <v>999</v>
      </c>
      <c r="AA11" s="274">
        <f t="shared" si="9"/>
        <v>899.1</v>
      </c>
      <c r="AB11" s="177">
        <v>15</v>
      </c>
      <c r="AC11" s="90">
        <f t="shared" si="10"/>
        <v>772</v>
      </c>
      <c r="AD11" s="14">
        <f t="shared" si="11"/>
        <v>0.14136358580803027</v>
      </c>
      <c r="AE11" s="182">
        <v>999</v>
      </c>
      <c r="AF11" s="274">
        <f t="shared" si="12"/>
        <v>899.1</v>
      </c>
      <c r="AG11" s="177">
        <v>15</v>
      </c>
      <c r="AH11" s="91">
        <f t="shared" si="14"/>
        <v>772</v>
      </c>
      <c r="AI11" s="19">
        <f t="shared" si="13"/>
        <v>0.14136358580803027</v>
      </c>
    </row>
    <row r="12" spans="1:35" s="5" customFormat="1" ht="12.75" customHeight="1">
      <c r="A12" s="209" t="s">
        <v>217</v>
      </c>
      <c r="B12" s="295" t="s">
        <v>64</v>
      </c>
      <c r="C12" s="296"/>
      <c r="D12" s="139">
        <v>0.83</v>
      </c>
      <c r="E12" s="140" t="s">
        <v>261</v>
      </c>
      <c r="F12" s="156">
        <v>1484</v>
      </c>
      <c r="G12" s="118">
        <v>1349</v>
      </c>
      <c r="H12" s="112">
        <v>1249</v>
      </c>
      <c r="I12" s="112">
        <v>1038</v>
      </c>
      <c r="J12" s="112">
        <v>13</v>
      </c>
      <c r="K12" s="156">
        <f t="shared" si="0"/>
        <v>1025</v>
      </c>
      <c r="L12" s="166">
        <f t="shared" si="1"/>
        <v>0.24017790956263899</v>
      </c>
      <c r="M12" s="182">
        <v>1249</v>
      </c>
      <c r="N12" s="89">
        <v>0</v>
      </c>
      <c r="O12" s="91">
        <f t="shared" si="2"/>
        <v>1025</v>
      </c>
      <c r="P12" s="19">
        <f t="shared" si="3"/>
        <v>0.17934347477982385</v>
      </c>
      <c r="Q12" s="182">
        <v>1249</v>
      </c>
      <c r="R12" s="87">
        <v>0</v>
      </c>
      <c r="S12" s="90">
        <f t="shared" si="4"/>
        <v>1025</v>
      </c>
      <c r="T12" s="14">
        <f t="shared" si="5"/>
        <v>0.17934347477982385</v>
      </c>
      <c r="U12" s="182">
        <v>1277</v>
      </c>
      <c r="V12" s="274">
        <f t="shared" si="6"/>
        <v>1149.3</v>
      </c>
      <c r="W12" s="177">
        <v>52</v>
      </c>
      <c r="X12" s="91">
        <f t="shared" si="7"/>
        <v>973</v>
      </c>
      <c r="Y12" s="19">
        <f t="shared" si="8"/>
        <v>0.15339772035151827</v>
      </c>
      <c r="Z12" s="182">
        <v>1277</v>
      </c>
      <c r="AA12" s="274">
        <f t="shared" si="9"/>
        <v>1149.3</v>
      </c>
      <c r="AB12" s="177">
        <v>52</v>
      </c>
      <c r="AC12" s="90">
        <f t="shared" si="10"/>
        <v>973</v>
      </c>
      <c r="AD12" s="14">
        <f t="shared" si="11"/>
        <v>0.15339772035151827</v>
      </c>
      <c r="AE12" s="182">
        <v>1277</v>
      </c>
      <c r="AF12" s="274">
        <f t="shared" si="12"/>
        <v>1149.3</v>
      </c>
      <c r="AG12" s="177">
        <v>52</v>
      </c>
      <c r="AH12" s="91">
        <f t="shared" si="14"/>
        <v>973</v>
      </c>
      <c r="AI12" s="19">
        <f t="shared" si="13"/>
        <v>0.15339772035151827</v>
      </c>
    </row>
    <row r="13" spans="1:35" s="5" customFormat="1" ht="12.75" customHeight="1" thickBot="1">
      <c r="A13" s="208" t="s">
        <v>216</v>
      </c>
      <c r="B13" s="141" t="s">
        <v>64</v>
      </c>
      <c r="C13" s="37"/>
      <c r="D13" s="142">
        <v>0.83</v>
      </c>
      <c r="E13" s="143" t="s">
        <v>261</v>
      </c>
      <c r="F13" s="155">
        <v>1374</v>
      </c>
      <c r="G13" s="65">
        <v>1249</v>
      </c>
      <c r="H13" s="111">
        <v>1149</v>
      </c>
      <c r="I13" s="111">
        <v>955</v>
      </c>
      <c r="J13" s="111">
        <v>12</v>
      </c>
      <c r="K13" s="155">
        <f t="shared" si="0"/>
        <v>943</v>
      </c>
      <c r="L13" s="165">
        <f t="shared" si="1"/>
        <v>0.24499599679743794</v>
      </c>
      <c r="M13" s="180">
        <v>1149</v>
      </c>
      <c r="N13" s="70">
        <v>0</v>
      </c>
      <c r="O13" s="71">
        <f t="shared" si="2"/>
        <v>943</v>
      </c>
      <c r="P13" s="18">
        <f t="shared" si="3"/>
        <v>0.17928633594429938</v>
      </c>
      <c r="Q13" s="180">
        <v>1149</v>
      </c>
      <c r="R13" s="67">
        <v>0</v>
      </c>
      <c r="S13" s="68">
        <f t="shared" si="4"/>
        <v>943</v>
      </c>
      <c r="T13" s="16">
        <f t="shared" si="5"/>
        <v>0.17928633594429938</v>
      </c>
      <c r="U13" s="180">
        <v>1166</v>
      </c>
      <c r="V13" s="272">
        <f t="shared" si="6"/>
        <v>1049.4000000000001</v>
      </c>
      <c r="W13" s="176">
        <v>54</v>
      </c>
      <c r="X13" s="71">
        <f t="shared" si="7"/>
        <v>889</v>
      </c>
      <c r="Y13" s="18">
        <f t="shared" si="8"/>
        <v>0.15284924718886991</v>
      </c>
      <c r="Z13" s="180">
        <v>1166</v>
      </c>
      <c r="AA13" s="272">
        <f t="shared" si="9"/>
        <v>1049.4000000000001</v>
      </c>
      <c r="AB13" s="176">
        <v>54</v>
      </c>
      <c r="AC13" s="68">
        <f t="shared" si="10"/>
        <v>889</v>
      </c>
      <c r="AD13" s="16">
        <f t="shared" si="11"/>
        <v>0.15284924718886991</v>
      </c>
      <c r="AE13" s="180">
        <v>1166</v>
      </c>
      <c r="AF13" s="272">
        <f t="shared" si="12"/>
        <v>1049.4000000000001</v>
      </c>
      <c r="AG13" s="176">
        <v>54</v>
      </c>
      <c r="AH13" s="71">
        <f t="shared" si="14"/>
        <v>889</v>
      </c>
      <c r="AI13" s="18">
        <f t="shared" si="13"/>
        <v>0.15284924718886991</v>
      </c>
    </row>
    <row r="14" spans="1:35" s="5" customFormat="1" ht="12.75" customHeight="1">
      <c r="A14" s="207" t="s">
        <v>14</v>
      </c>
      <c r="B14" s="295" t="s">
        <v>64</v>
      </c>
      <c r="C14" s="296"/>
      <c r="D14" s="298">
        <v>1.19</v>
      </c>
      <c r="E14" s="297" t="s">
        <v>81</v>
      </c>
      <c r="F14" s="156">
        <v>1979</v>
      </c>
      <c r="G14" s="119">
        <v>1799</v>
      </c>
      <c r="H14" s="112">
        <v>1599</v>
      </c>
      <c r="I14" s="112">
        <v>1256</v>
      </c>
      <c r="J14" s="112">
        <v>16</v>
      </c>
      <c r="K14" s="156">
        <f t="shared" si="0"/>
        <v>1240</v>
      </c>
      <c r="L14" s="168">
        <f t="shared" si="1"/>
        <v>0.31072818232351307</v>
      </c>
      <c r="M14" s="202">
        <v>1499</v>
      </c>
      <c r="N14" s="203">
        <v>77</v>
      </c>
      <c r="O14" s="147">
        <f t="shared" si="2"/>
        <v>1163</v>
      </c>
      <c r="P14" s="249">
        <f t="shared" si="3"/>
        <v>0.22414943295530354</v>
      </c>
      <c r="Q14" s="202">
        <v>1499</v>
      </c>
      <c r="R14" s="203">
        <v>77</v>
      </c>
      <c r="S14" s="146">
        <f t="shared" si="4"/>
        <v>1163</v>
      </c>
      <c r="T14" s="244">
        <f t="shared" si="5"/>
        <v>0.22414943295530354</v>
      </c>
      <c r="U14" s="202">
        <v>1554</v>
      </c>
      <c r="V14" s="280">
        <f t="shared" si="6"/>
        <v>1398.6</v>
      </c>
      <c r="W14" s="203">
        <v>125</v>
      </c>
      <c r="X14" s="147">
        <f t="shared" si="7"/>
        <v>1115</v>
      </c>
      <c r="Y14" s="249">
        <f t="shared" si="8"/>
        <v>0.20277420277420272</v>
      </c>
      <c r="Z14" s="202">
        <v>1554</v>
      </c>
      <c r="AA14" s="280">
        <f t="shared" si="9"/>
        <v>1398.6</v>
      </c>
      <c r="AB14" s="203">
        <v>125</v>
      </c>
      <c r="AC14" s="146">
        <f t="shared" si="10"/>
        <v>1115</v>
      </c>
      <c r="AD14" s="244">
        <f t="shared" si="11"/>
        <v>0.20277420277420272</v>
      </c>
      <c r="AE14" s="202">
        <v>1554</v>
      </c>
      <c r="AF14" s="280">
        <f t="shared" si="12"/>
        <v>1398.6</v>
      </c>
      <c r="AG14" s="203">
        <v>125</v>
      </c>
      <c r="AH14" s="147">
        <f t="shared" si="14"/>
        <v>1115</v>
      </c>
      <c r="AI14" s="249">
        <f t="shared" si="13"/>
        <v>0.20277420277420272</v>
      </c>
    </row>
    <row r="15" spans="1:35" s="5" customFormat="1" ht="12.75" customHeight="1">
      <c r="A15" s="207" t="s">
        <v>220</v>
      </c>
      <c r="B15" s="295" t="s">
        <v>64</v>
      </c>
      <c r="C15" s="296"/>
      <c r="D15" s="139">
        <v>0.83</v>
      </c>
      <c r="E15" s="297" t="s">
        <v>262</v>
      </c>
      <c r="F15" s="154">
        <v>1374</v>
      </c>
      <c r="G15" s="118">
        <v>1249</v>
      </c>
      <c r="H15" s="110">
        <v>1149</v>
      </c>
      <c r="I15" s="110">
        <v>965</v>
      </c>
      <c r="J15" s="110">
        <v>12</v>
      </c>
      <c r="K15" s="154">
        <f t="shared" si="0"/>
        <v>953</v>
      </c>
      <c r="L15" s="164">
        <f t="shared" si="1"/>
        <v>0.23698959167333866</v>
      </c>
      <c r="M15" s="181">
        <v>1099</v>
      </c>
      <c r="N15" s="178">
        <v>41</v>
      </c>
      <c r="O15" s="64">
        <f t="shared" si="2"/>
        <v>912</v>
      </c>
      <c r="P15" s="17">
        <f t="shared" si="3"/>
        <v>0.17015468607825296</v>
      </c>
      <c r="Q15" s="181">
        <v>1099</v>
      </c>
      <c r="R15" s="178">
        <v>42</v>
      </c>
      <c r="S15" s="61">
        <f t="shared" si="4"/>
        <v>911</v>
      </c>
      <c r="T15" s="15">
        <f t="shared" si="5"/>
        <v>0.1710646041856233</v>
      </c>
      <c r="U15" s="181">
        <v>1110</v>
      </c>
      <c r="V15" s="269">
        <f t="shared" si="6"/>
        <v>999</v>
      </c>
      <c r="W15" s="178">
        <v>98</v>
      </c>
      <c r="X15" s="64">
        <f t="shared" si="7"/>
        <v>855</v>
      </c>
      <c r="Y15" s="17">
        <f t="shared" si="8"/>
        <v>0.14414414414414414</v>
      </c>
      <c r="Z15" s="181">
        <v>1110</v>
      </c>
      <c r="AA15" s="269">
        <f t="shared" si="9"/>
        <v>999</v>
      </c>
      <c r="AB15" s="178">
        <v>98</v>
      </c>
      <c r="AC15" s="61">
        <f t="shared" si="10"/>
        <v>855</v>
      </c>
      <c r="AD15" s="15">
        <f t="shared" si="11"/>
        <v>0.14414414414414414</v>
      </c>
      <c r="AE15" s="181">
        <v>1110</v>
      </c>
      <c r="AF15" s="269">
        <f t="shared" si="12"/>
        <v>999</v>
      </c>
      <c r="AG15" s="178">
        <v>98</v>
      </c>
      <c r="AH15" s="64">
        <f t="shared" si="14"/>
        <v>855</v>
      </c>
      <c r="AI15" s="17">
        <f t="shared" si="13"/>
        <v>0.14414414414414414</v>
      </c>
    </row>
    <row r="16" spans="1:35" s="5" customFormat="1" ht="12.75" customHeight="1">
      <c r="A16" s="207" t="s">
        <v>218</v>
      </c>
      <c r="B16" s="295" t="s">
        <v>64</v>
      </c>
      <c r="C16" s="296"/>
      <c r="D16" s="139">
        <v>0.83</v>
      </c>
      <c r="E16" s="140" t="s">
        <v>263</v>
      </c>
      <c r="F16" s="154">
        <v>1044</v>
      </c>
      <c r="G16" s="118">
        <v>949</v>
      </c>
      <c r="H16" s="110">
        <v>0</v>
      </c>
      <c r="I16" s="110">
        <v>742</v>
      </c>
      <c r="J16" s="110">
        <v>9</v>
      </c>
      <c r="K16" s="154">
        <f t="shared" si="0"/>
        <v>733</v>
      </c>
      <c r="L16" s="164">
        <f t="shared" si="1"/>
        <v>0.22760800842992623</v>
      </c>
      <c r="M16" s="62">
        <v>949</v>
      </c>
      <c r="N16" s="63">
        <v>0</v>
      </c>
      <c r="O16" s="64">
        <f t="shared" si="2"/>
        <v>733</v>
      </c>
      <c r="P16" s="17">
        <f t="shared" si="3"/>
        <v>0.22760800842992623</v>
      </c>
      <c r="Q16" s="59">
        <v>949</v>
      </c>
      <c r="R16" s="60">
        <v>0</v>
      </c>
      <c r="S16" s="61">
        <f t="shared" si="4"/>
        <v>733</v>
      </c>
      <c r="T16" s="15">
        <f t="shared" si="5"/>
        <v>0.22760800842992623</v>
      </c>
      <c r="U16" s="62">
        <v>949</v>
      </c>
      <c r="V16" s="275">
        <f t="shared" si="6"/>
        <v>854.1</v>
      </c>
      <c r="W16" s="63">
        <v>0</v>
      </c>
      <c r="X16" s="64">
        <f t="shared" si="7"/>
        <v>733</v>
      </c>
      <c r="Y16" s="17">
        <f t="shared" si="8"/>
        <v>0.1417866760332514</v>
      </c>
      <c r="Z16" s="59">
        <v>949</v>
      </c>
      <c r="AA16" s="256">
        <f t="shared" si="9"/>
        <v>854.1</v>
      </c>
      <c r="AB16" s="60">
        <v>0</v>
      </c>
      <c r="AC16" s="61">
        <f t="shared" si="10"/>
        <v>733</v>
      </c>
      <c r="AD16" s="15">
        <f t="shared" si="11"/>
        <v>0.1417866760332514</v>
      </c>
      <c r="AE16" s="62">
        <v>949</v>
      </c>
      <c r="AF16" s="275">
        <f t="shared" si="12"/>
        <v>854.1</v>
      </c>
      <c r="AG16" s="63">
        <v>0</v>
      </c>
      <c r="AH16" s="64">
        <f t="shared" si="14"/>
        <v>733</v>
      </c>
      <c r="AI16" s="17">
        <f t="shared" si="13"/>
        <v>0.1417866760332514</v>
      </c>
    </row>
    <row r="17" spans="1:35" s="5" customFormat="1" ht="12.75" customHeight="1">
      <c r="A17" s="209" t="s">
        <v>219</v>
      </c>
      <c r="B17" s="295" t="s">
        <v>64</v>
      </c>
      <c r="C17" s="296"/>
      <c r="D17" s="139">
        <v>0.83</v>
      </c>
      <c r="E17" s="140" t="s">
        <v>262</v>
      </c>
      <c r="F17" s="154">
        <v>1264</v>
      </c>
      <c r="G17" s="118">
        <v>1149</v>
      </c>
      <c r="H17" s="110">
        <v>1049</v>
      </c>
      <c r="I17" s="110">
        <v>881</v>
      </c>
      <c r="J17" s="110">
        <v>11</v>
      </c>
      <c r="K17" s="154">
        <f t="shared" si="0"/>
        <v>870</v>
      </c>
      <c r="L17" s="164">
        <f t="shared" si="1"/>
        <v>0.24281984334203655</v>
      </c>
      <c r="M17" s="181">
        <v>999</v>
      </c>
      <c r="N17" s="178">
        <v>41</v>
      </c>
      <c r="O17" s="64">
        <f t="shared" si="2"/>
        <v>829</v>
      </c>
      <c r="P17" s="17">
        <f t="shared" si="3"/>
        <v>0.17017017017017017</v>
      </c>
      <c r="Q17" s="181">
        <v>999</v>
      </c>
      <c r="R17" s="178">
        <v>42</v>
      </c>
      <c r="S17" s="61">
        <f t="shared" si="4"/>
        <v>828</v>
      </c>
      <c r="T17" s="15">
        <f t="shared" si="5"/>
        <v>0.17117117117117117</v>
      </c>
      <c r="U17" s="181">
        <v>999</v>
      </c>
      <c r="V17" s="269">
        <f t="shared" si="6"/>
        <v>899.1</v>
      </c>
      <c r="W17" s="178">
        <v>100</v>
      </c>
      <c r="X17" s="64">
        <f t="shared" si="7"/>
        <v>770</v>
      </c>
      <c r="Y17" s="17">
        <f t="shared" si="8"/>
        <v>0.1435880324769214</v>
      </c>
      <c r="Z17" s="181">
        <v>999</v>
      </c>
      <c r="AA17" s="269">
        <f t="shared" si="9"/>
        <v>899.1</v>
      </c>
      <c r="AB17" s="178">
        <v>100</v>
      </c>
      <c r="AC17" s="61">
        <f t="shared" si="10"/>
        <v>770</v>
      </c>
      <c r="AD17" s="15">
        <f t="shared" si="11"/>
        <v>0.1435880324769214</v>
      </c>
      <c r="AE17" s="181">
        <v>999</v>
      </c>
      <c r="AF17" s="269">
        <f t="shared" si="12"/>
        <v>899.1</v>
      </c>
      <c r="AG17" s="178">
        <v>100</v>
      </c>
      <c r="AH17" s="64">
        <f t="shared" si="14"/>
        <v>770</v>
      </c>
      <c r="AI17" s="17">
        <f t="shared" si="13"/>
        <v>0.1435880324769214</v>
      </c>
    </row>
    <row r="18" spans="1:35" s="5" customFormat="1" ht="12.75" customHeight="1">
      <c r="A18" s="209" t="s">
        <v>222</v>
      </c>
      <c r="B18" s="295" t="s">
        <v>64</v>
      </c>
      <c r="C18" s="296"/>
      <c r="D18" s="139">
        <v>0.83</v>
      </c>
      <c r="E18" s="140" t="s">
        <v>264</v>
      </c>
      <c r="F18" s="154">
        <v>1594</v>
      </c>
      <c r="G18" s="119">
        <v>1449</v>
      </c>
      <c r="H18" s="110">
        <v>1349</v>
      </c>
      <c r="I18" s="110">
        <v>1122</v>
      </c>
      <c r="J18" s="110">
        <v>14</v>
      </c>
      <c r="K18" s="154">
        <f t="shared" si="0"/>
        <v>1108</v>
      </c>
      <c r="L18" s="164">
        <f t="shared" si="1"/>
        <v>0.23533471359558317</v>
      </c>
      <c r="M18" s="181">
        <v>1249</v>
      </c>
      <c r="N18" s="178">
        <v>82</v>
      </c>
      <c r="O18" s="64">
        <f t="shared" si="2"/>
        <v>1026</v>
      </c>
      <c r="P18" s="17">
        <f t="shared" si="3"/>
        <v>0.17854283426741394</v>
      </c>
      <c r="Q18" s="181">
        <v>1249</v>
      </c>
      <c r="R18" s="178">
        <v>82</v>
      </c>
      <c r="S18" s="61">
        <f t="shared" si="4"/>
        <v>1026</v>
      </c>
      <c r="T18" s="15">
        <f t="shared" si="5"/>
        <v>0.17854283426741394</v>
      </c>
      <c r="U18" s="181">
        <v>1277</v>
      </c>
      <c r="V18" s="269">
        <f t="shared" si="6"/>
        <v>1149.3</v>
      </c>
      <c r="W18" s="178">
        <v>134</v>
      </c>
      <c r="X18" s="64">
        <f t="shared" si="7"/>
        <v>974</v>
      </c>
      <c r="Y18" s="17">
        <f t="shared" si="8"/>
        <v>0.15252762551118068</v>
      </c>
      <c r="Z18" s="181">
        <v>1277</v>
      </c>
      <c r="AA18" s="269">
        <f t="shared" si="9"/>
        <v>1149.3</v>
      </c>
      <c r="AB18" s="178">
        <v>134</v>
      </c>
      <c r="AC18" s="61">
        <f t="shared" si="10"/>
        <v>974</v>
      </c>
      <c r="AD18" s="15">
        <f t="shared" si="11"/>
        <v>0.15252762551118068</v>
      </c>
      <c r="AE18" s="181">
        <v>1277</v>
      </c>
      <c r="AF18" s="269">
        <f t="shared" si="12"/>
        <v>1149.3</v>
      </c>
      <c r="AG18" s="178">
        <v>134</v>
      </c>
      <c r="AH18" s="64">
        <f t="shared" si="14"/>
        <v>974</v>
      </c>
      <c r="AI18" s="17">
        <f t="shared" si="13"/>
        <v>0.15252762551118068</v>
      </c>
    </row>
    <row r="19" spans="1:35" s="5" customFormat="1" ht="12.75" customHeight="1" thickBot="1">
      <c r="A19" s="209" t="s">
        <v>221</v>
      </c>
      <c r="B19" s="295" t="s">
        <v>64</v>
      </c>
      <c r="C19" s="296"/>
      <c r="D19" s="139">
        <v>0.83</v>
      </c>
      <c r="E19" s="140" t="s">
        <v>264</v>
      </c>
      <c r="F19" s="154">
        <v>1484</v>
      </c>
      <c r="G19" s="118">
        <v>1349</v>
      </c>
      <c r="H19" s="110">
        <v>1249</v>
      </c>
      <c r="I19" s="110">
        <v>1039</v>
      </c>
      <c r="J19" s="110">
        <v>13</v>
      </c>
      <c r="K19" s="154">
        <f t="shared" si="0"/>
        <v>1026</v>
      </c>
      <c r="L19" s="164">
        <f t="shared" si="1"/>
        <v>0.23943661971830985</v>
      </c>
      <c r="M19" s="181">
        <v>1149</v>
      </c>
      <c r="N19" s="178">
        <v>82</v>
      </c>
      <c r="O19" s="64">
        <f t="shared" si="2"/>
        <v>944</v>
      </c>
      <c r="P19" s="17">
        <f t="shared" si="3"/>
        <v>0.1784160139251523</v>
      </c>
      <c r="Q19" s="181">
        <v>1149</v>
      </c>
      <c r="R19" s="178">
        <v>82</v>
      </c>
      <c r="S19" s="61">
        <f t="shared" si="4"/>
        <v>944</v>
      </c>
      <c r="T19" s="15">
        <f t="shared" si="5"/>
        <v>0.1784160139251523</v>
      </c>
      <c r="U19" s="181">
        <v>1166</v>
      </c>
      <c r="V19" s="269">
        <f t="shared" si="6"/>
        <v>1049.4000000000001</v>
      </c>
      <c r="W19" s="178">
        <v>138</v>
      </c>
      <c r="X19" s="64">
        <f t="shared" si="7"/>
        <v>888</v>
      </c>
      <c r="Y19" s="17">
        <f t="shared" si="8"/>
        <v>0.15380217267009727</v>
      </c>
      <c r="Z19" s="181">
        <v>1166</v>
      </c>
      <c r="AA19" s="269">
        <f t="shared" si="9"/>
        <v>1049.4000000000001</v>
      </c>
      <c r="AB19" s="178">
        <v>138</v>
      </c>
      <c r="AC19" s="61">
        <f t="shared" si="10"/>
        <v>888</v>
      </c>
      <c r="AD19" s="15">
        <f t="shared" si="11"/>
        <v>0.15380217267009727</v>
      </c>
      <c r="AE19" s="181">
        <v>1166</v>
      </c>
      <c r="AF19" s="269">
        <f t="shared" si="12"/>
        <v>1049.4000000000001</v>
      </c>
      <c r="AG19" s="178">
        <v>138</v>
      </c>
      <c r="AH19" s="64">
        <f t="shared" si="14"/>
        <v>888</v>
      </c>
      <c r="AI19" s="17">
        <f t="shared" si="13"/>
        <v>0.15380217267009727</v>
      </c>
    </row>
    <row r="20" spans="1:35" s="5" customFormat="1" ht="12.75" customHeight="1" thickBot="1">
      <c r="A20" s="239" t="s">
        <v>126</v>
      </c>
      <c r="B20" s="299" t="s">
        <v>77</v>
      </c>
      <c r="C20" s="300"/>
      <c r="D20" s="301">
        <v>1.19</v>
      </c>
      <c r="E20" s="302" t="s">
        <v>265</v>
      </c>
      <c r="F20" s="158">
        <v>2749</v>
      </c>
      <c r="G20" s="65">
        <v>2499</v>
      </c>
      <c r="H20" s="115">
        <v>2199</v>
      </c>
      <c r="I20" s="115">
        <v>1732</v>
      </c>
      <c r="J20" s="115">
        <v>22</v>
      </c>
      <c r="K20" s="158">
        <f t="shared" si="0"/>
        <v>1710</v>
      </c>
      <c r="L20" s="169">
        <f t="shared" si="1"/>
        <v>0.31572629051620649</v>
      </c>
      <c r="M20" s="282">
        <v>2499</v>
      </c>
      <c r="N20" s="108">
        <v>0</v>
      </c>
      <c r="O20" s="109">
        <f t="shared" si="2"/>
        <v>1710</v>
      </c>
      <c r="P20" s="251">
        <f t="shared" si="3"/>
        <v>0.31572629051620649</v>
      </c>
      <c r="Q20" s="101">
        <v>2499</v>
      </c>
      <c r="R20" s="102">
        <v>0</v>
      </c>
      <c r="S20" s="103">
        <f t="shared" si="4"/>
        <v>1710</v>
      </c>
      <c r="T20" s="247">
        <f t="shared" si="5"/>
        <v>0.31572629051620649</v>
      </c>
      <c r="U20" s="282">
        <v>2499</v>
      </c>
      <c r="V20" s="283">
        <f t="shared" si="6"/>
        <v>2249.1</v>
      </c>
      <c r="W20" s="108">
        <v>0</v>
      </c>
      <c r="X20" s="109">
        <f t="shared" si="7"/>
        <v>1710</v>
      </c>
      <c r="Y20" s="251">
        <f t="shared" si="8"/>
        <v>0.23969587835134051</v>
      </c>
      <c r="Z20" s="101">
        <v>2499</v>
      </c>
      <c r="AA20" s="348">
        <f t="shared" si="9"/>
        <v>2249.1</v>
      </c>
      <c r="AB20" s="102">
        <v>0</v>
      </c>
      <c r="AC20" s="103">
        <f t="shared" si="10"/>
        <v>1710</v>
      </c>
      <c r="AD20" s="247">
        <f t="shared" si="11"/>
        <v>0.23969587835134051</v>
      </c>
      <c r="AE20" s="282">
        <v>2499</v>
      </c>
      <c r="AF20" s="283">
        <f t="shared" si="12"/>
        <v>2249.1</v>
      </c>
      <c r="AG20" s="108">
        <v>0</v>
      </c>
      <c r="AH20" s="109">
        <f t="shared" si="14"/>
        <v>1710</v>
      </c>
      <c r="AI20" s="251">
        <f t="shared" si="13"/>
        <v>0.23969587835134051</v>
      </c>
    </row>
    <row r="21" spans="1:35" s="5" customFormat="1" ht="12.75" customHeight="1">
      <c r="A21" s="210" t="s">
        <v>384</v>
      </c>
      <c r="B21" s="303" t="s">
        <v>77</v>
      </c>
      <c r="C21" s="292" t="s">
        <v>475</v>
      </c>
      <c r="D21" s="304">
        <v>1.19</v>
      </c>
      <c r="E21" s="305" t="s">
        <v>385</v>
      </c>
      <c r="F21" s="153">
        <v>1374</v>
      </c>
      <c r="G21" s="119">
        <v>1249</v>
      </c>
      <c r="H21" s="127">
        <v>1149</v>
      </c>
      <c r="I21" s="114">
        <v>903</v>
      </c>
      <c r="J21" s="127">
        <v>0</v>
      </c>
      <c r="K21" s="127">
        <f t="shared" si="0"/>
        <v>903</v>
      </c>
      <c r="L21" s="167">
        <f t="shared" si="1"/>
        <v>0.27702161729383507</v>
      </c>
      <c r="M21" s="179">
        <v>1149</v>
      </c>
      <c r="N21" s="132">
        <v>0</v>
      </c>
      <c r="O21" s="133">
        <f t="shared" si="2"/>
        <v>903</v>
      </c>
      <c r="P21" s="134">
        <f t="shared" si="3"/>
        <v>0.21409921671018275</v>
      </c>
      <c r="Q21" s="128">
        <v>1249</v>
      </c>
      <c r="R21" s="129">
        <v>0</v>
      </c>
      <c r="S21" s="130">
        <f t="shared" si="4"/>
        <v>903</v>
      </c>
      <c r="T21" s="204">
        <f t="shared" si="5"/>
        <v>0.27702161729383507</v>
      </c>
      <c r="U21" s="179">
        <v>999</v>
      </c>
      <c r="V21" s="276">
        <f t="shared" si="6"/>
        <v>899.1</v>
      </c>
      <c r="W21" s="284">
        <v>203</v>
      </c>
      <c r="X21" s="133">
        <f t="shared" si="7"/>
        <v>700</v>
      </c>
      <c r="Y21" s="134">
        <f t="shared" si="8"/>
        <v>0.22144366588811035</v>
      </c>
      <c r="Z21" s="179">
        <v>999</v>
      </c>
      <c r="AA21" s="276">
        <f t="shared" si="9"/>
        <v>899.1</v>
      </c>
      <c r="AB21" s="284">
        <v>203</v>
      </c>
      <c r="AC21" s="130">
        <f t="shared" si="10"/>
        <v>700</v>
      </c>
      <c r="AD21" s="204">
        <f t="shared" si="11"/>
        <v>0.22144366588811035</v>
      </c>
      <c r="AE21" s="179">
        <v>999</v>
      </c>
      <c r="AF21" s="276">
        <f t="shared" si="12"/>
        <v>899.1</v>
      </c>
      <c r="AG21" s="284">
        <v>203</v>
      </c>
      <c r="AH21" s="133">
        <f t="shared" si="14"/>
        <v>700</v>
      </c>
      <c r="AI21" s="134">
        <f t="shared" si="13"/>
        <v>0.22144366588811035</v>
      </c>
    </row>
    <row r="22" spans="1:35" s="5" customFormat="1" ht="12.75" customHeight="1">
      <c r="A22" s="209" t="s">
        <v>386</v>
      </c>
      <c r="B22" s="137" t="s">
        <v>77</v>
      </c>
      <c r="C22" s="292"/>
      <c r="D22" s="139">
        <v>1.19</v>
      </c>
      <c r="E22" s="140" t="s">
        <v>387</v>
      </c>
      <c r="F22" s="154">
        <v>1924</v>
      </c>
      <c r="G22" s="118">
        <v>1749</v>
      </c>
      <c r="H22" s="118">
        <v>1649</v>
      </c>
      <c r="I22" s="110">
        <v>1295</v>
      </c>
      <c r="J22" s="118">
        <v>0</v>
      </c>
      <c r="K22" s="118">
        <f t="shared" si="0"/>
        <v>1295</v>
      </c>
      <c r="L22" s="164">
        <f t="shared" si="1"/>
        <v>0.25957690108633502</v>
      </c>
      <c r="M22" s="181">
        <v>1549</v>
      </c>
      <c r="N22" s="178">
        <v>80</v>
      </c>
      <c r="O22" s="64">
        <f t="shared" si="2"/>
        <v>1215</v>
      </c>
      <c r="P22" s="17">
        <f t="shared" si="3"/>
        <v>0.2156229825693996</v>
      </c>
      <c r="Q22" s="181">
        <v>1549</v>
      </c>
      <c r="R22" s="178">
        <v>80</v>
      </c>
      <c r="S22" s="61">
        <f t="shared" si="4"/>
        <v>1215</v>
      </c>
      <c r="T22" s="15">
        <f t="shared" si="5"/>
        <v>0.2156229825693996</v>
      </c>
      <c r="U22" s="181">
        <v>1443</v>
      </c>
      <c r="V22" s="269">
        <f t="shared" si="6"/>
        <v>1298.7</v>
      </c>
      <c r="W22" s="178">
        <v>254</v>
      </c>
      <c r="X22" s="64">
        <f t="shared" si="7"/>
        <v>1041</v>
      </c>
      <c r="Y22" s="17">
        <f t="shared" si="8"/>
        <v>0.19842919842919846</v>
      </c>
      <c r="Z22" s="181">
        <v>1443</v>
      </c>
      <c r="AA22" s="269">
        <f t="shared" si="9"/>
        <v>1298.7</v>
      </c>
      <c r="AB22" s="178">
        <v>254</v>
      </c>
      <c r="AC22" s="61">
        <f t="shared" si="10"/>
        <v>1041</v>
      </c>
      <c r="AD22" s="15">
        <f t="shared" si="11"/>
        <v>0.19842919842919846</v>
      </c>
      <c r="AE22" s="181">
        <v>1443</v>
      </c>
      <c r="AF22" s="269">
        <f t="shared" si="12"/>
        <v>1298.7</v>
      </c>
      <c r="AG22" s="178">
        <v>254</v>
      </c>
      <c r="AH22" s="64">
        <f t="shared" si="14"/>
        <v>1041</v>
      </c>
      <c r="AI22" s="17">
        <f t="shared" si="13"/>
        <v>0.19842919842919846</v>
      </c>
    </row>
    <row r="23" spans="1:35" s="5" customFormat="1" ht="12.75" customHeight="1">
      <c r="A23" s="209" t="s">
        <v>388</v>
      </c>
      <c r="B23" s="137" t="s">
        <v>77</v>
      </c>
      <c r="C23" s="292"/>
      <c r="D23" s="139">
        <v>1.19</v>
      </c>
      <c r="E23" s="140" t="s">
        <v>389</v>
      </c>
      <c r="F23" s="154">
        <v>1814</v>
      </c>
      <c r="G23" s="119">
        <v>1649</v>
      </c>
      <c r="H23" s="118">
        <v>1549</v>
      </c>
      <c r="I23" s="110">
        <v>1217</v>
      </c>
      <c r="J23" s="118">
        <v>0</v>
      </c>
      <c r="K23" s="118">
        <f t="shared" si="0"/>
        <v>1217</v>
      </c>
      <c r="L23" s="164">
        <f t="shared" si="1"/>
        <v>0.26197695573074592</v>
      </c>
      <c r="M23" s="181">
        <v>1449</v>
      </c>
      <c r="N23" s="178">
        <v>78</v>
      </c>
      <c r="O23" s="64">
        <f t="shared" si="2"/>
        <v>1139</v>
      </c>
      <c r="P23" s="17">
        <f t="shared" si="3"/>
        <v>0.21394064872325741</v>
      </c>
      <c r="Q23" s="181">
        <v>1449</v>
      </c>
      <c r="R23" s="178">
        <v>78</v>
      </c>
      <c r="S23" s="61">
        <f t="shared" si="4"/>
        <v>1139</v>
      </c>
      <c r="T23" s="15">
        <f t="shared" si="5"/>
        <v>0.21394064872325741</v>
      </c>
      <c r="U23" s="181">
        <v>1332</v>
      </c>
      <c r="V23" s="269">
        <f t="shared" si="6"/>
        <v>1198.8</v>
      </c>
      <c r="W23" s="178">
        <v>248</v>
      </c>
      <c r="X23" s="64">
        <f t="shared" si="7"/>
        <v>969</v>
      </c>
      <c r="Y23" s="17">
        <f t="shared" si="8"/>
        <v>0.19169169169169167</v>
      </c>
      <c r="Z23" s="181">
        <v>1332</v>
      </c>
      <c r="AA23" s="269">
        <f t="shared" si="9"/>
        <v>1198.8</v>
      </c>
      <c r="AB23" s="178">
        <v>248</v>
      </c>
      <c r="AC23" s="61">
        <f t="shared" si="10"/>
        <v>969</v>
      </c>
      <c r="AD23" s="15">
        <f t="shared" si="11"/>
        <v>0.19169169169169167</v>
      </c>
      <c r="AE23" s="181">
        <v>1332</v>
      </c>
      <c r="AF23" s="269">
        <f t="shared" si="12"/>
        <v>1198.8</v>
      </c>
      <c r="AG23" s="178">
        <v>248</v>
      </c>
      <c r="AH23" s="64">
        <f t="shared" si="14"/>
        <v>969</v>
      </c>
      <c r="AI23" s="17">
        <f t="shared" si="13"/>
        <v>0.19169169169169167</v>
      </c>
    </row>
    <row r="24" spans="1:35" s="5" customFormat="1" ht="12.75" customHeight="1">
      <c r="A24" s="209" t="s">
        <v>15</v>
      </c>
      <c r="B24" s="137" t="s">
        <v>77</v>
      </c>
      <c r="C24" s="306" t="s">
        <v>412</v>
      </c>
      <c r="D24" s="139">
        <v>1.19</v>
      </c>
      <c r="E24" s="140" t="s">
        <v>82</v>
      </c>
      <c r="F24" s="154">
        <v>2089</v>
      </c>
      <c r="G24" s="118">
        <v>1899</v>
      </c>
      <c r="H24" s="118">
        <v>0</v>
      </c>
      <c r="I24" s="110">
        <v>1244</v>
      </c>
      <c r="J24" s="118">
        <v>16</v>
      </c>
      <c r="K24" s="118">
        <f t="shared" si="0"/>
        <v>1228</v>
      </c>
      <c r="L24" s="164">
        <f t="shared" si="1"/>
        <v>0.35334386519220645</v>
      </c>
      <c r="M24" s="62">
        <v>1899</v>
      </c>
      <c r="N24" s="63">
        <v>0</v>
      </c>
      <c r="O24" s="64">
        <f t="shared" si="2"/>
        <v>1228</v>
      </c>
      <c r="P24" s="17">
        <f t="shared" si="3"/>
        <v>0.35334386519220645</v>
      </c>
      <c r="Q24" s="59">
        <v>1899</v>
      </c>
      <c r="R24" s="60">
        <v>0</v>
      </c>
      <c r="S24" s="61">
        <f t="shared" si="4"/>
        <v>1228</v>
      </c>
      <c r="T24" s="15">
        <f t="shared" si="5"/>
        <v>0.35334386519220645</v>
      </c>
      <c r="U24" s="62">
        <v>1899</v>
      </c>
      <c r="V24" s="275">
        <f t="shared" si="6"/>
        <v>1709.1</v>
      </c>
      <c r="W24" s="63">
        <v>0</v>
      </c>
      <c r="X24" s="64">
        <f t="shared" si="7"/>
        <v>1228</v>
      </c>
      <c r="Y24" s="17">
        <f t="shared" si="8"/>
        <v>0.28149318354689601</v>
      </c>
      <c r="Z24" s="59">
        <v>1899</v>
      </c>
      <c r="AA24" s="256">
        <f t="shared" si="9"/>
        <v>1709.1</v>
      </c>
      <c r="AB24" s="60">
        <v>0</v>
      </c>
      <c r="AC24" s="61">
        <f t="shared" si="10"/>
        <v>1228</v>
      </c>
      <c r="AD24" s="15">
        <f t="shared" si="11"/>
        <v>0.28149318354689601</v>
      </c>
      <c r="AE24" s="62">
        <v>1899</v>
      </c>
      <c r="AF24" s="275">
        <f t="shared" si="12"/>
        <v>1709.1</v>
      </c>
      <c r="AG24" s="63">
        <v>0</v>
      </c>
      <c r="AH24" s="64">
        <f t="shared" si="14"/>
        <v>1228</v>
      </c>
      <c r="AI24" s="17">
        <f t="shared" si="13"/>
        <v>0.28149318354689601</v>
      </c>
    </row>
    <row r="25" spans="1:35" s="5" customFormat="1" ht="12.75" customHeight="1">
      <c r="A25" s="209" t="s">
        <v>390</v>
      </c>
      <c r="B25" s="137" t="s">
        <v>77</v>
      </c>
      <c r="C25" s="292"/>
      <c r="D25" s="139">
        <v>1.19</v>
      </c>
      <c r="E25" s="140" t="s">
        <v>391</v>
      </c>
      <c r="F25" s="154">
        <v>2309</v>
      </c>
      <c r="G25" s="118">
        <v>2099</v>
      </c>
      <c r="H25" s="118">
        <v>1899</v>
      </c>
      <c r="I25" s="110">
        <v>1495</v>
      </c>
      <c r="J25" s="118">
        <v>0</v>
      </c>
      <c r="K25" s="118">
        <f t="shared" si="0"/>
        <v>1495</v>
      </c>
      <c r="L25" s="164">
        <f t="shared" si="1"/>
        <v>0.28775607432110528</v>
      </c>
      <c r="M25" s="181">
        <v>1899</v>
      </c>
      <c r="N25" s="63">
        <v>0</v>
      </c>
      <c r="O25" s="64">
        <f t="shared" si="2"/>
        <v>1495</v>
      </c>
      <c r="P25" s="17">
        <f t="shared" si="3"/>
        <v>0.21274354923644023</v>
      </c>
      <c r="Q25" s="181">
        <v>1899</v>
      </c>
      <c r="R25" s="60">
        <v>0</v>
      </c>
      <c r="S25" s="61">
        <f t="shared" si="4"/>
        <v>1495</v>
      </c>
      <c r="T25" s="15">
        <f t="shared" si="5"/>
        <v>0.21274354923644023</v>
      </c>
      <c r="U25" s="181">
        <v>1777</v>
      </c>
      <c r="V25" s="269">
        <f t="shared" si="6"/>
        <v>1599.3</v>
      </c>
      <c r="W25" s="178">
        <v>195</v>
      </c>
      <c r="X25" s="64">
        <f t="shared" si="7"/>
        <v>1300</v>
      </c>
      <c r="Y25" s="17">
        <f t="shared" si="8"/>
        <v>0.18714437566435313</v>
      </c>
      <c r="Z25" s="181">
        <v>1777</v>
      </c>
      <c r="AA25" s="269">
        <f t="shared" si="9"/>
        <v>1599.3</v>
      </c>
      <c r="AB25" s="178">
        <v>195</v>
      </c>
      <c r="AC25" s="61">
        <f t="shared" si="10"/>
        <v>1300</v>
      </c>
      <c r="AD25" s="15">
        <f t="shared" si="11"/>
        <v>0.18714437566435313</v>
      </c>
      <c r="AE25" s="181">
        <v>1777</v>
      </c>
      <c r="AF25" s="269">
        <f t="shared" si="12"/>
        <v>1599.3</v>
      </c>
      <c r="AG25" s="178">
        <v>195</v>
      </c>
      <c r="AH25" s="64">
        <f t="shared" si="14"/>
        <v>1300</v>
      </c>
      <c r="AI25" s="17">
        <f t="shared" si="13"/>
        <v>0.18714437566435313</v>
      </c>
    </row>
    <row r="26" spans="1:35" s="5" customFormat="1" ht="12.75" customHeight="1">
      <c r="A26" s="209" t="s">
        <v>392</v>
      </c>
      <c r="B26" s="137" t="s">
        <v>77</v>
      </c>
      <c r="C26" s="292"/>
      <c r="D26" s="139">
        <v>1.19</v>
      </c>
      <c r="E26" s="140" t="s">
        <v>393</v>
      </c>
      <c r="F26" s="154">
        <v>2199</v>
      </c>
      <c r="G26" s="118">
        <v>1999</v>
      </c>
      <c r="H26" s="118">
        <v>1799</v>
      </c>
      <c r="I26" s="110">
        <v>1417</v>
      </c>
      <c r="J26" s="118">
        <v>0</v>
      </c>
      <c r="K26" s="118">
        <f t="shared" si="0"/>
        <v>1417</v>
      </c>
      <c r="L26" s="164">
        <f t="shared" si="1"/>
        <v>0.29114557278639319</v>
      </c>
      <c r="M26" s="181">
        <v>1799</v>
      </c>
      <c r="N26" s="63">
        <v>0</v>
      </c>
      <c r="O26" s="64">
        <f t="shared" si="2"/>
        <v>1417</v>
      </c>
      <c r="P26" s="17">
        <f t="shared" si="3"/>
        <v>0.21234018899388549</v>
      </c>
      <c r="Q26" s="181">
        <v>1799</v>
      </c>
      <c r="R26" s="60">
        <v>0</v>
      </c>
      <c r="S26" s="61">
        <f t="shared" si="4"/>
        <v>1417</v>
      </c>
      <c r="T26" s="15">
        <f t="shared" si="5"/>
        <v>0.21234018899388549</v>
      </c>
      <c r="U26" s="181">
        <v>1666</v>
      </c>
      <c r="V26" s="269">
        <f t="shared" si="6"/>
        <v>1499.4</v>
      </c>
      <c r="W26" s="178">
        <v>198</v>
      </c>
      <c r="X26" s="64">
        <f t="shared" si="7"/>
        <v>1219</v>
      </c>
      <c r="Y26" s="17">
        <f t="shared" si="8"/>
        <v>0.18700813658796858</v>
      </c>
      <c r="Z26" s="181">
        <v>1666</v>
      </c>
      <c r="AA26" s="269">
        <f t="shared" si="9"/>
        <v>1499.4</v>
      </c>
      <c r="AB26" s="178">
        <v>198</v>
      </c>
      <c r="AC26" s="61">
        <f t="shared" si="10"/>
        <v>1219</v>
      </c>
      <c r="AD26" s="15">
        <f t="shared" si="11"/>
        <v>0.18700813658796858</v>
      </c>
      <c r="AE26" s="181">
        <v>1666</v>
      </c>
      <c r="AF26" s="269">
        <f t="shared" si="12"/>
        <v>1499.4</v>
      </c>
      <c r="AG26" s="178">
        <v>198</v>
      </c>
      <c r="AH26" s="64">
        <f t="shared" si="14"/>
        <v>1219</v>
      </c>
      <c r="AI26" s="17">
        <f t="shared" si="13"/>
        <v>0.18700813658796858</v>
      </c>
    </row>
    <row r="27" spans="1:35" s="5" customFormat="1" ht="12.75" customHeight="1">
      <c r="A27" s="209" t="s">
        <v>98</v>
      </c>
      <c r="B27" s="137" t="s">
        <v>77</v>
      </c>
      <c r="C27" s="306" t="s">
        <v>412</v>
      </c>
      <c r="D27" s="139">
        <v>1.19</v>
      </c>
      <c r="E27" s="140" t="s">
        <v>266</v>
      </c>
      <c r="F27" s="154">
        <v>2529</v>
      </c>
      <c r="G27" s="118">
        <v>2299</v>
      </c>
      <c r="H27" s="118">
        <v>0</v>
      </c>
      <c r="I27" s="110">
        <v>1574</v>
      </c>
      <c r="J27" s="118">
        <v>0</v>
      </c>
      <c r="K27" s="118">
        <f t="shared" si="0"/>
        <v>1574</v>
      </c>
      <c r="L27" s="164">
        <f t="shared" si="1"/>
        <v>0.31535450195737275</v>
      </c>
      <c r="M27" s="62">
        <v>2299</v>
      </c>
      <c r="N27" s="63">
        <v>0</v>
      </c>
      <c r="O27" s="64">
        <f t="shared" si="2"/>
        <v>1574</v>
      </c>
      <c r="P27" s="17">
        <f t="shared" si="3"/>
        <v>0.31535450195737275</v>
      </c>
      <c r="Q27" s="59">
        <v>2299</v>
      </c>
      <c r="R27" s="60">
        <v>0</v>
      </c>
      <c r="S27" s="61">
        <f t="shared" si="4"/>
        <v>1574</v>
      </c>
      <c r="T27" s="15">
        <f t="shared" si="5"/>
        <v>0.31535450195737275</v>
      </c>
      <c r="U27" s="62">
        <v>2299</v>
      </c>
      <c r="V27" s="275">
        <f t="shared" si="6"/>
        <v>2069.1</v>
      </c>
      <c r="W27" s="63">
        <v>0</v>
      </c>
      <c r="X27" s="64">
        <f t="shared" si="7"/>
        <v>1574</v>
      </c>
      <c r="Y27" s="17">
        <f t="shared" si="8"/>
        <v>0.23928277995263639</v>
      </c>
      <c r="Z27" s="59">
        <v>2299</v>
      </c>
      <c r="AA27" s="256">
        <f t="shared" si="9"/>
        <v>2069.1</v>
      </c>
      <c r="AB27" s="60">
        <v>0</v>
      </c>
      <c r="AC27" s="61">
        <f t="shared" si="10"/>
        <v>1574</v>
      </c>
      <c r="AD27" s="15">
        <f t="shared" si="11"/>
        <v>0.23928277995263639</v>
      </c>
      <c r="AE27" s="62">
        <v>2299</v>
      </c>
      <c r="AF27" s="275">
        <f t="shared" si="12"/>
        <v>2069.1</v>
      </c>
      <c r="AG27" s="63">
        <v>0</v>
      </c>
      <c r="AH27" s="64">
        <f t="shared" si="14"/>
        <v>1574</v>
      </c>
      <c r="AI27" s="17">
        <f t="shared" si="13"/>
        <v>0.23928277995263639</v>
      </c>
    </row>
    <row r="28" spans="1:35" s="5" customFormat="1" ht="12.75" customHeight="1">
      <c r="A28" s="209" t="s">
        <v>394</v>
      </c>
      <c r="B28" s="137" t="s">
        <v>77</v>
      </c>
      <c r="C28" s="292"/>
      <c r="D28" s="139">
        <v>1.19</v>
      </c>
      <c r="E28" s="140" t="s">
        <v>395</v>
      </c>
      <c r="F28" s="154">
        <v>2749</v>
      </c>
      <c r="G28" s="118">
        <v>2499</v>
      </c>
      <c r="H28" s="118">
        <v>2299</v>
      </c>
      <c r="I28" s="110">
        <v>1809</v>
      </c>
      <c r="J28" s="118">
        <v>0</v>
      </c>
      <c r="K28" s="118">
        <f t="shared" si="0"/>
        <v>1809</v>
      </c>
      <c r="L28" s="164">
        <f t="shared" si="1"/>
        <v>0.27611044417767105</v>
      </c>
      <c r="M28" s="181">
        <v>2299</v>
      </c>
      <c r="N28" s="63">
        <v>0</v>
      </c>
      <c r="O28" s="64">
        <f t="shared" si="2"/>
        <v>1809</v>
      </c>
      <c r="P28" s="17">
        <f t="shared" si="3"/>
        <v>0.21313614615050022</v>
      </c>
      <c r="Q28" s="59">
        <v>2499</v>
      </c>
      <c r="R28" s="60">
        <v>0</v>
      </c>
      <c r="S28" s="61">
        <f t="shared" si="4"/>
        <v>1809</v>
      </c>
      <c r="T28" s="15">
        <f t="shared" si="5"/>
        <v>0.27611044417767105</v>
      </c>
      <c r="U28" s="181">
        <v>2110</v>
      </c>
      <c r="V28" s="269">
        <f t="shared" si="6"/>
        <v>1899</v>
      </c>
      <c r="W28" s="178">
        <v>274</v>
      </c>
      <c r="X28" s="64">
        <f t="shared" si="7"/>
        <v>1535</v>
      </c>
      <c r="Y28" s="17">
        <f t="shared" si="8"/>
        <v>0.19167983149025802</v>
      </c>
      <c r="Z28" s="181">
        <v>2110</v>
      </c>
      <c r="AA28" s="269">
        <f t="shared" si="9"/>
        <v>1899</v>
      </c>
      <c r="AB28" s="178">
        <v>274</v>
      </c>
      <c r="AC28" s="61">
        <f t="shared" si="10"/>
        <v>1535</v>
      </c>
      <c r="AD28" s="15">
        <f t="shared" si="11"/>
        <v>0.19167983149025802</v>
      </c>
      <c r="AE28" s="181">
        <v>2110</v>
      </c>
      <c r="AF28" s="269">
        <f t="shared" si="12"/>
        <v>1899</v>
      </c>
      <c r="AG28" s="178">
        <v>274</v>
      </c>
      <c r="AH28" s="64">
        <f t="shared" si="14"/>
        <v>1535</v>
      </c>
      <c r="AI28" s="17">
        <f t="shared" si="13"/>
        <v>0.19167983149025802</v>
      </c>
    </row>
    <row r="29" spans="1:35" s="5" customFormat="1" ht="12.75" customHeight="1" thickBot="1">
      <c r="A29" s="208" t="s">
        <v>396</v>
      </c>
      <c r="B29" s="141" t="s">
        <v>77</v>
      </c>
      <c r="C29" s="145"/>
      <c r="D29" s="142">
        <v>1.19</v>
      </c>
      <c r="E29" s="143" t="s">
        <v>397</v>
      </c>
      <c r="F29" s="155">
        <v>2639</v>
      </c>
      <c r="G29" s="65">
        <v>2399</v>
      </c>
      <c r="H29" s="65">
        <v>2199</v>
      </c>
      <c r="I29" s="111">
        <v>1731</v>
      </c>
      <c r="J29" s="65">
        <v>0</v>
      </c>
      <c r="K29" s="65">
        <f t="shared" si="0"/>
        <v>1731</v>
      </c>
      <c r="L29" s="165">
        <f t="shared" si="1"/>
        <v>0.27844935389745729</v>
      </c>
      <c r="M29" s="180">
        <v>2199</v>
      </c>
      <c r="N29" s="70">
        <v>0</v>
      </c>
      <c r="O29" s="71">
        <f t="shared" si="2"/>
        <v>1731</v>
      </c>
      <c r="P29" s="18">
        <f t="shared" si="3"/>
        <v>0.21282401091405184</v>
      </c>
      <c r="Q29" s="66">
        <v>2399</v>
      </c>
      <c r="R29" s="67">
        <v>0</v>
      </c>
      <c r="S29" s="68">
        <f t="shared" si="4"/>
        <v>1731</v>
      </c>
      <c r="T29" s="16">
        <f t="shared" si="5"/>
        <v>0.27844935389745729</v>
      </c>
      <c r="U29" s="180">
        <v>1999</v>
      </c>
      <c r="V29" s="272">
        <f t="shared" si="6"/>
        <v>1799.1</v>
      </c>
      <c r="W29" s="176">
        <v>276</v>
      </c>
      <c r="X29" s="71">
        <f t="shared" si="7"/>
        <v>1455</v>
      </c>
      <c r="Y29" s="18">
        <f t="shared" si="8"/>
        <v>0.19126229781557441</v>
      </c>
      <c r="Z29" s="180">
        <v>1999</v>
      </c>
      <c r="AA29" s="272">
        <f t="shared" si="9"/>
        <v>1799.1</v>
      </c>
      <c r="AB29" s="176">
        <v>276</v>
      </c>
      <c r="AC29" s="68">
        <f t="shared" si="10"/>
        <v>1455</v>
      </c>
      <c r="AD29" s="16">
        <f t="shared" si="11"/>
        <v>0.19126229781557441</v>
      </c>
      <c r="AE29" s="180">
        <v>1999</v>
      </c>
      <c r="AF29" s="272">
        <f t="shared" si="12"/>
        <v>1799.1</v>
      </c>
      <c r="AG29" s="176">
        <v>276</v>
      </c>
      <c r="AH29" s="71">
        <f t="shared" si="14"/>
        <v>1455</v>
      </c>
      <c r="AI29" s="18">
        <f t="shared" si="13"/>
        <v>0.19126229781557441</v>
      </c>
    </row>
    <row r="30" spans="1:35" s="5" customFormat="1" ht="12.75" customHeight="1">
      <c r="A30" s="207" t="s">
        <v>97</v>
      </c>
      <c r="B30" s="295" t="s">
        <v>77</v>
      </c>
      <c r="C30" s="296"/>
      <c r="D30" s="298">
        <v>1.19</v>
      </c>
      <c r="E30" s="297" t="s">
        <v>267</v>
      </c>
      <c r="F30" s="156">
        <v>3409</v>
      </c>
      <c r="G30" s="119">
        <v>3099</v>
      </c>
      <c r="H30" s="112">
        <v>2699</v>
      </c>
      <c r="I30" s="112">
        <v>2125</v>
      </c>
      <c r="J30" s="112">
        <v>0</v>
      </c>
      <c r="K30" s="156">
        <f t="shared" si="0"/>
        <v>2125</v>
      </c>
      <c r="L30" s="166">
        <f t="shared" si="1"/>
        <v>0.31429493384962892</v>
      </c>
      <c r="M30" s="182">
        <v>2699</v>
      </c>
      <c r="N30" s="89">
        <v>0</v>
      </c>
      <c r="O30" s="91">
        <f t="shared" si="2"/>
        <v>2125</v>
      </c>
      <c r="P30" s="19">
        <f t="shared" si="3"/>
        <v>0.21267135976287513</v>
      </c>
      <c r="Q30" s="86">
        <v>3099</v>
      </c>
      <c r="R30" s="87">
        <v>0</v>
      </c>
      <c r="S30" s="90">
        <f t="shared" si="4"/>
        <v>2125</v>
      </c>
      <c r="T30" s="14">
        <f t="shared" si="5"/>
        <v>0.31429493384962892</v>
      </c>
      <c r="U30" s="182">
        <v>2888</v>
      </c>
      <c r="V30" s="274">
        <f t="shared" si="6"/>
        <v>2599.1999999999998</v>
      </c>
      <c r="W30" s="177">
        <v>21</v>
      </c>
      <c r="X30" s="91">
        <f t="shared" si="7"/>
        <v>2104</v>
      </c>
      <c r="Y30" s="19">
        <f t="shared" si="8"/>
        <v>0.19052016004924585</v>
      </c>
      <c r="Z30" s="182">
        <v>2888</v>
      </c>
      <c r="AA30" s="274">
        <f t="shared" si="9"/>
        <v>2599.1999999999998</v>
      </c>
      <c r="AB30" s="177">
        <v>21</v>
      </c>
      <c r="AC30" s="90">
        <f t="shared" si="10"/>
        <v>2104</v>
      </c>
      <c r="AD30" s="14">
        <f t="shared" si="11"/>
        <v>0.19052016004924585</v>
      </c>
      <c r="AE30" s="182">
        <v>2666</v>
      </c>
      <c r="AF30" s="274">
        <f t="shared" si="12"/>
        <v>2399.4</v>
      </c>
      <c r="AG30" s="177">
        <v>184</v>
      </c>
      <c r="AH30" s="91">
        <f t="shared" si="14"/>
        <v>1941</v>
      </c>
      <c r="AI30" s="19">
        <f t="shared" si="13"/>
        <v>0.19104776194048514</v>
      </c>
    </row>
    <row r="31" spans="1:35" s="5" customFormat="1" ht="12.75" customHeight="1">
      <c r="A31" s="209" t="s">
        <v>96</v>
      </c>
      <c r="B31" s="137" t="s">
        <v>77</v>
      </c>
      <c r="C31" s="307"/>
      <c r="D31" s="139">
        <v>1.19</v>
      </c>
      <c r="E31" s="140" t="s">
        <v>267</v>
      </c>
      <c r="F31" s="154">
        <v>3299</v>
      </c>
      <c r="G31" s="118">
        <v>2999</v>
      </c>
      <c r="H31" s="110">
        <v>2599</v>
      </c>
      <c r="I31" s="110">
        <v>2048</v>
      </c>
      <c r="J31" s="110">
        <v>0</v>
      </c>
      <c r="K31" s="154">
        <f t="shared" si="0"/>
        <v>2048</v>
      </c>
      <c r="L31" s="164">
        <f t="shared" si="1"/>
        <v>0.31710570190063353</v>
      </c>
      <c r="M31" s="181">
        <v>2599</v>
      </c>
      <c r="N31" s="63">
        <v>0</v>
      </c>
      <c r="O31" s="64">
        <f t="shared" si="2"/>
        <v>2048</v>
      </c>
      <c r="P31" s="17">
        <f t="shared" si="3"/>
        <v>0.21200461716044633</v>
      </c>
      <c r="Q31" s="59">
        <v>2999</v>
      </c>
      <c r="R31" s="60">
        <v>0</v>
      </c>
      <c r="S31" s="61">
        <f t="shared" si="4"/>
        <v>2048</v>
      </c>
      <c r="T31" s="15">
        <f t="shared" si="5"/>
        <v>0.31710570190063353</v>
      </c>
      <c r="U31" s="181">
        <v>2777</v>
      </c>
      <c r="V31" s="269">
        <f t="shared" si="6"/>
        <v>2499.3000000000002</v>
      </c>
      <c r="W31" s="178">
        <v>25</v>
      </c>
      <c r="X31" s="64">
        <f t="shared" si="7"/>
        <v>2023</v>
      </c>
      <c r="Y31" s="17">
        <f t="shared" si="8"/>
        <v>0.19057336054095153</v>
      </c>
      <c r="Z31" s="181">
        <v>2777</v>
      </c>
      <c r="AA31" s="269">
        <f t="shared" si="9"/>
        <v>2499.3000000000002</v>
      </c>
      <c r="AB31" s="178">
        <v>25</v>
      </c>
      <c r="AC31" s="61">
        <f t="shared" si="10"/>
        <v>2023</v>
      </c>
      <c r="AD31" s="15">
        <f t="shared" si="11"/>
        <v>0.19057336054095153</v>
      </c>
      <c r="AE31" s="181">
        <v>2554</v>
      </c>
      <c r="AF31" s="269">
        <f t="shared" si="12"/>
        <v>2298.6</v>
      </c>
      <c r="AG31" s="178">
        <v>187</v>
      </c>
      <c r="AH31" s="64">
        <f t="shared" si="14"/>
        <v>1861</v>
      </c>
      <c r="AI31" s="17">
        <f t="shared" si="13"/>
        <v>0.19037675106586616</v>
      </c>
    </row>
    <row r="32" spans="1:35" s="5" customFormat="1" ht="12.75" customHeight="1" thickBot="1">
      <c r="A32" s="208" t="s">
        <v>16</v>
      </c>
      <c r="B32" s="141" t="s">
        <v>77</v>
      </c>
      <c r="C32" s="37"/>
      <c r="D32" s="142">
        <v>1.19</v>
      </c>
      <c r="E32" s="143" t="s">
        <v>267</v>
      </c>
      <c r="F32" s="155">
        <v>4179</v>
      </c>
      <c r="G32" s="65">
        <v>3799</v>
      </c>
      <c r="H32" s="111">
        <v>3199</v>
      </c>
      <c r="I32" s="111">
        <v>2490</v>
      </c>
      <c r="J32" s="111">
        <v>0</v>
      </c>
      <c r="K32" s="155">
        <f t="shared" si="0"/>
        <v>2490</v>
      </c>
      <c r="L32" s="165">
        <f t="shared" si="1"/>
        <v>0.34456435904185312</v>
      </c>
      <c r="M32" s="180">
        <v>3199</v>
      </c>
      <c r="N32" s="70">
        <v>0</v>
      </c>
      <c r="O32" s="71">
        <f t="shared" si="2"/>
        <v>2490</v>
      </c>
      <c r="P32" s="18">
        <f t="shared" si="3"/>
        <v>0.22163175992497655</v>
      </c>
      <c r="Q32" s="66">
        <v>3799</v>
      </c>
      <c r="R32" s="67">
        <v>0</v>
      </c>
      <c r="S32" s="68">
        <f t="shared" si="4"/>
        <v>2490</v>
      </c>
      <c r="T32" s="16">
        <f t="shared" si="5"/>
        <v>0.34456435904185312</v>
      </c>
      <c r="U32" s="180">
        <v>3554</v>
      </c>
      <c r="V32" s="272">
        <f t="shared" si="6"/>
        <v>3198.6</v>
      </c>
      <c r="W32" s="70">
        <v>0</v>
      </c>
      <c r="X32" s="71">
        <f t="shared" si="7"/>
        <v>2490</v>
      </c>
      <c r="Y32" s="18">
        <f t="shared" si="8"/>
        <v>0.2215344213093228</v>
      </c>
      <c r="Z32" s="180">
        <v>3554</v>
      </c>
      <c r="AA32" s="272">
        <f t="shared" si="9"/>
        <v>3198.6</v>
      </c>
      <c r="AB32" s="67">
        <v>0</v>
      </c>
      <c r="AC32" s="68">
        <f t="shared" si="10"/>
        <v>2490</v>
      </c>
      <c r="AD32" s="16">
        <f t="shared" si="11"/>
        <v>0.2215344213093228</v>
      </c>
      <c r="AE32" s="180">
        <v>3221</v>
      </c>
      <c r="AF32" s="272">
        <f t="shared" si="12"/>
        <v>2898.9</v>
      </c>
      <c r="AG32" s="176">
        <v>172</v>
      </c>
      <c r="AH32" s="71">
        <f t="shared" si="14"/>
        <v>2318</v>
      </c>
      <c r="AI32" s="18">
        <f t="shared" si="13"/>
        <v>0.20038635344440997</v>
      </c>
    </row>
    <row r="33" spans="1:35" s="5" customFormat="1" ht="12.75" customHeight="1">
      <c r="A33" s="207" t="s">
        <v>95</v>
      </c>
      <c r="B33" s="295" t="s">
        <v>77</v>
      </c>
      <c r="C33" s="296"/>
      <c r="D33" s="298">
        <v>1.19</v>
      </c>
      <c r="E33" s="297" t="s">
        <v>268</v>
      </c>
      <c r="F33" s="156">
        <v>3079</v>
      </c>
      <c r="G33" s="119">
        <v>2799</v>
      </c>
      <c r="H33" s="112">
        <v>2399</v>
      </c>
      <c r="I33" s="112">
        <v>1888</v>
      </c>
      <c r="J33" s="112">
        <v>0</v>
      </c>
      <c r="K33" s="156">
        <f t="shared" si="0"/>
        <v>1888</v>
      </c>
      <c r="L33" s="166">
        <f t="shared" si="1"/>
        <v>0.32547338335119685</v>
      </c>
      <c r="M33" s="88">
        <v>2799</v>
      </c>
      <c r="N33" s="89">
        <v>0</v>
      </c>
      <c r="O33" s="91">
        <f t="shared" si="2"/>
        <v>1888</v>
      </c>
      <c r="P33" s="19">
        <f t="shared" si="3"/>
        <v>0.32547338335119685</v>
      </c>
      <c r="Q33" s="86">
        <v>2799</v>
      </c>
      <c r="R33" s="87">
        <v>0</v>
      </c>
      <c r="S33" s="90">
        <f t="shared" si="4"/>
        <v>1888</v>
      </c>
      <c r="T33" s="14">
        <f t="shared" si="5"/>
        <v>0.32547338335119685</v>
      </c>
      <c r="U33" s="182">
        <v>2443</v>
      </c>
      <c r="V33" s="274">
        <f t="shared" si="6"/>
        <v>2198.6999999999998</v>
      </c>
      <c r="W33" s="177">
        <v>109</v>
      </c>
      <c r="X33" s="91">
        <f t="shared" si="7"/>
        <v>1779</v>
      </c>
      <c r="Y33" s="19">
        <f t="shared" si="8"/>
        <v>0.19088552326374669</v>
      </c>
      <c r="Z33" s="182">
        <v>2443</v>
      </c>
      <c r="AA33" s="274">
        <f t="shared" si="9"/>
        <v>2198.6999999999998</v>
      </c>
      <c r="AB33" s="177">
        <v>109</v>
      </c>
      <c r="AC33" s="90">
        <f t="shared" si="10"/>
        <v>1779</v>
      </c>
      <c r="AD33" s="14">
        <f t="shared" si="11"/>
        <v>0.19088552326374669</v>
      </c>
      <c r="AE33" s="182">
        <v>2443</v>
      </c>
      <c r="AF33" s="274">
        <f t="shared" si="12"/>
        <v>2198.6999999999998</v>
      </c>
      <c r="AG33" s="177">
        <v>109</v>
      </c>
      <c r="AH33" s="91">
        <f t="shared" si="14"/>
        <v>1779</v>
      </c>
      <c r="AI33" s="19">
        <f t="shared" si="13"/>
        <v>0.19088552326374669</v>
      </c>
    </row>
    <row r="34" spans="1:35" s="5" customFormat="1" ht="12.75" customHeight="1">
      <c r="A34" s="209" t="s">
        <v>94</v>
      </c>
      <c r="B34" s="137" t="s">
        <v>77</v>
      </c>
      <c r="C34" s="292"/>
      <c r="D34" s="139">
        <v>1.19</v>
      </c>
      <c r="E34" s="140" t="s">
        <v>268</v>
      </c>
      <c r="F34" s="154">
        <v>2969</v>
      </c>
      <c r="G34" s="118">
        <v>2699</v>
      </c>
      <c r="H34" s="110">
        <v>2299</v>
      </c>
      <c r="I34" s="110">
        <v>1810</v>
      </c>
      <c r="J34" s="110">
        <v>0</v>
      </c>
      <c r="K34" s="154">
        <f t="shared" si="0"/>
        <v>1810</v>
      </c>
      <c r="L34" s="164">
        <f t="shared" si="1"/>
        <v>0.32938125231567245</v>
      </c>
      <c r="M34" s="62">
        <v>2699</v>
      </c>
      <c r="N34" s="63">
        <v>0</v>
      </c>
      <c r="O34" s="64">
        <f t="shared" si="2"/>
        <v>1810</v>
      </c>
      <c r="P34" s="17">
        <f t="shared" si="3"/>
        <v>0.32938125231567245</v>
      </c>
      <c r="Q34" s="59">
        <v>2699</v>
      </c>
      <c r="R34" s="60">
        <v>0</v>
      </c>
      <c r="S34" s="61">
        <f t="shared" si="4"/>
        <v>1810</v>
      </c>
      <c r="T34" s="15">
        <f t="shared" si="5"/>
        <v>0.32938125231567245</v>
      </c>
      <c r="U34" s="181">
        <v>2332</v>
      </c>
      <c r="V34" s="269">
        <f t="shared" si="6"/>
        <v>2098.8000000000002</v>
      </c>
      <c r="W34" s="178">
        <v>112</v>
      </c>
      <c r="X34" s="64">
        <f t="shared" si="7"/>
        <v>1698</v>
      </c>
      <c r="Y34" s="17">
        <f t="shared" si="8"/>
        <v>0.19096626643796463</v>
      </c>
      <c r="Z34" s="181">
        <v>2332</v>
      </c>
      <c r="AA34" s="269">
        <f t="shared" si="9"/>
        <v>2098.8000000000002</v>
      </c>
      <c r="AB34" s="178">
        <v>112</v>
      </c>
      <c r="AC34" s="61">
        <f t="shared" si="10"/>
        <v>1698</v>
      </c>
      <c r="AD34" s="15">
        <f t="shared" si="11"/>
        <v>0.19096626643796463</v>
      </c>
      <c r="AE34" s="181">
        <v>2332</v>
      </c>
      <c r="AF34" s="269">
        <f t="shared" si="12"/>
        <v>2098.8000000000002</v>
      </c>
      <c r="AG34" s="178">
        <v>112</v>
      </c>
      <c r="AH34" s="64">
        <f t="shared" si="14"/>
        <v>1698</v>
      </c>
      <c r="AI34" s="17">
        <f t="shared" si="13"/>
        <v>0.19096626643796463</v>
      </c>
    </row>
    <row r="35" spans="1:35" s="5" customFormat="1" ht="12.75" customHeight="1">
      <c r="A35" s="209" t="s">
        <v>569</v>
      </c>
      <c r="B35" s="137" t="s">
        <v>77</v>
      </c>
      <c r="C35" s="308" t="s">
        <v>5</v>
      </c>
      <c r="D35" s="139">
        <v>1.19</v>
      </c>
      <c r="E35" s="140" t="s">
        <v>571</v>
      </c>
      <c r="F35" s="154">
        <v>3409</v>
      </c>
      <c r="G35" s="118">
        <v>3099</v>
      </c>
      <c r="H35" s="110">
        <v>2699</v>
      </c>
      <c r="I35" s="110">
        <v>2125</v>
      </c>
      <c r="J35" s="110">
        <v>0</v>
      </c>
      <c r="K35" s="154">
        <f t="shared" si="0"/>
        <v>2125</v>
      </c>
      <c r="L35" s="164">
        <f t="shared" si="1"/>
        <v>0.31429493384962892</v>
      </c>
      <c r="M35" s="62">
        <v>3099</v>
      </c>
      <c r="N35" s="63">
        <v>0</v>
      </c>
      <c r="O35" s="64">
        <f t="shared" si="2"/>
        <v>2125</v>
      </c>
      <c r="P35" s="17">
        <f t="shared" si="3"/>
        <v>0.31429493384962892</v>
      </c>
      <c r="Q35" s="59">
        <v>3099</v>
      </c>
      <c r="R35" s="60">
        <v>0</v>
      </c>
      <c r="S35" s="61">
        <f t="shared" si="4"/>
        <v>2125</v>
      </c>
      <c r="T35" s="15">
        <f t="shared" si="5"/>
        <v>0.31429493384962892</v>
      </c>
      <c r="U35" s="62">
        <v>3099</v>
      </c>
      <c r="V35" s="275">
        <f t="shared" si="6"/>
        <v>2789.1</v>
      </c>
      <c r="W35" s="63">
        <v>0</v>
      </c>
      <c r="X35" s="64">
        <f t="shared" si="7"/>
        <v>2125</v>
      </c>
      <c r="Y35" s="17">
        <f t="shared" si="8"/>
        <v>0.2381054820551432</v>
      </c>
      <c r="Z35" s="59">
        <v>3099</v>
      </c>
      <c r="AA35" s="256">
        <f t="shared" si="9"/>
        <v>2789.1</v>
      </c>
      <c r="AB35" s="60">
        <v>0</v>
      </c>
      <c r="AC35" s="61">
        <f t="shared" si="10"/>
        <v>2125</v>
      </c>
      <c r="AD35" s="15">
        <f t="shared" si="11"/>
        <v>0.2381054820551432</v>
      </c>
      <c r="AE35" s="181">
        <v>2888</v>
      </c>
      <c r="AF35" s="269">
        <f t="shared" si="12"/>
        <v>2599.1999999999998</v>
      </c>
      <c r="AG35" s="178">
        <v>22</v>
      </c>
      <c r="AH35" s="64">
        <f t="shared" si="14"/>
        <v>2103</v>
      </c>
      <c r="AI35" s="17">
        <f t="shared" si="13"/>
        <v>0.19090489381348102</v>
      </c>
    </row>
    <row r="36" spans="1:35" s="5" customFormat="1" ht="12.75" customHeight="1" thickBot="1">
      <c r="A36" s="208" t="s">
        <v>570</v>
      </c>
      <c r="B36" s="141" t="s">
        <v>77</v>
      </c>
      <c r="C36" s="145" t="s">
        <v>5</v>
      </c>
      <c r="D36" s="142">
        <v>1.19</v>
      </c>
      <c r="E36" s="143" t="s">
        <v>571</v>
      </c>
      <c r="F36" s="155">
        <v>3299</v>
      </c>
      <c r="G36" s="65">
        <v>2999</v>
      </c>
      <c r="H36" s="111">
        <v>2599</v>
      </c>
      <c r="I36" s="111">
        <v>2046</v>
      </c>
      <c r="J36" s="111">
        <v>0</v>
      </c>
      <c r="K36" s="155">
        <f t="shared" si="0"/>
        <v>2046</v>
      </c>
      <c r="L36" s="165">
        <f t="shared" si="1"/>
        <v>0.3177725908636212</v>
      </c>
      <c r="M36" s="69">
        <v>2999</v>
      </c>
      <c r="N36" s="70">
        <v>0</v>
      </c>
      <c r="O36" s="71">
        <f t="shared" si="2"/>
        <v>2046</v>
      </c>
      <c r="P36" s="18">
        <f t="shared" si="3"/>
        <v>0.3177725908636212</v>
      </c>
      <c r="Q36" s="66">
        <v>2999</v>
      </c>
      <c r="R36" s="67">
        <v>0</v>
      </c>
      <c r="S36" s="68">
        <f t="shared" si="4"/>
        <v>2046</v>
      </c>
      <c r="T36" s="16">
        <f t="shared" si="5"/>
        <v>0.3177725908636212</v>
      </c>
      <c r="U36" s="69">
        <v>2999</v>
      </c>
      <c r="V36" s="279">
        <f t="shared" si="6"/>
        <v>2699.1</v>
      </c>
      <c r="W36" s="70">
        <v>0</v>
      </c>
      <c r="X36" s="71">
        <f t="shared" si="7"/>
        <v>2046</v>
      </c>
      <c r="Y36" s="18">
        <f t="shared" si="8"/>
        <v>0.24196954540402354</v>
      </c>
      <c r="Z36" s="66">
        <v>2999</v>
      </c>
      <c r="AA36" s="255">
        <f t="shared" si="9"/>
        <v>2699.1</v>
      </c>
      <c r="AB36" s="67">
        <v>0</v>
      </c>
      <c r="AC36" s="68">
        <f t="shared" si="10"/>
        <v>2046</v>
      </c>
      <c r="AD36" s="16">
        <f t="shared" si="11"/>
        <v>0.24196954540402354</v>
      </c>
      <c r="AE36" s="180">
        <v>2777</v>
      </c>
      <c r="AF36" s="272">
        <f t="shared" si="12"/>
        <v>2499.3000000000002</v>
      </c>
      <c r="AG36" s="176">
        <v>25</v>
      </c>
      <c r="AH36" s="71">
        <f t="shared" si="14"/>
        <v>2021</v>
      </c>
      <c r="AI36" s="18">
        <f t="shared" si="13"/>
        <v>0.19137358460368908</v>
      </c>
    </row>
    <row r="37" spans="1:35" s="5" customFormat="1" ht="12.75" customHeight="1">
      <c r="A37" s="207" t="s">
        <v>398</v>
      </c>
      <c r="B37" s="295" t="s">
        <v>77</v>
      </c>
      <c r="C37" s="308" t="s">
        <v>475</v>
      </c>
      <c r="D37" s="298">
        <v>1.19</v>
      </c>
      <c r="E37" s="297" t="s">
        <v>399</v>
      </c>
      <c r="F37" s="156">
        <v>1484</v>
      </c>
      <c r="G37" s="119">
        <v>1349</v>
      </c>
      <c r="H37" s="119">
        <v>1249</v>
      </c>
      <c r="I37" s="112">
        <v>900</v>
      </c>
      <c r="J37" s="119">
        <v>0</v>
      </c>
      <c r="K37" s="119">
        <f t="shared" si="0"/>
        <v>900</v>
      </c>
      <c r="L37" s="166">
        <f t="shared" si="1"/>
        <v>0.33283914010378057</v>
      </c>
      <c r="M37" s="182">
        <v>1249</v>
      </c>
      <c r="N37" s="89">
        <v>0</v>
      </c>
      <c r="O37" s="91">
        <f t="shared" si="2"/>
        <v>900</v>
      </c>
      <c r="P37" s="19">
        <f t="shared" si="3"/>
        <v>0.27942353883106485</v>
      </c>
      <c r="Q37" s="86">
        <v>1349</v>
      </c>
      <c r="R37" s="87">
        <v>0</v>
      </c>
      <c r="S37" s="90">
        <f t="shared" si="4"/>
        <v>900</v>
      </c>
      <c r="T37" s="14">
        <f t="shared" si="5"/>
        <v>0.33283914010378057</v>
      </c>
      <c r="U37" s="182">
        <v>1110</v>
      </c>
      <c r="V37" s="274">
        <f t="shared" si="6"/>
        <v>999</v>
      </c>
      <c r="W37" s="177">
        <v>171</v>
      </c>
      <c r="X37" s="91">
        <f t="shared" si="7"/>
        <v>729</v>
      </c>
      <c r="Y37" s="19">
        <f t="shared" si="8"/>
        <v>0.27027027027027029</v>
      </c>
      <c r="Z37" s="182">
        <v>1110</v>
      </c>
      <c r="AA37" s="274">
        <f t="shared" si="9"/>
        <v>999</v>
      </c>
      <c r="AB37" s="177">
        <v>171</v>
      </c>
      <c r="AC37" s="90">
        <f t="shared" si="10"/>
        <v>729</v>
      </c>
      <c r="AD37" s="14">
        <f t="shared" si="11"/>
        <v>0.27027027027027029</v>
      </c>
      <c r="AE37" s="182">
        <v>1110</v>
      </c>
      <c r="AF37" s="274">
        <f t="shared" si="12"/>
        <v>999</v>
      </c>
      <c r="AG37" s="177">
        <v>171</v>
      </c>
      <c r="AH37" s="91">
        <f t="shared" si="14"/>
        <v>729</v>
      </c>
      <c r="AI37" s="19">
        <f t="shared" si="13"/>
        <v>0.27027027027027029</v>
      </c>
    </row>
    <row r="38" spans="1:35" s="5" customFormat="1" ht="12.75" customHeight="1">
      <c r="A38" s="209" t="s">
        <v>400</v>
      </c>
      <c r="B38" s="137" t="s">
        <v>77</v>
      </c>
      <c r="C38" s="292"/>
      <c r="D38" s="139">
        <v>1.19</v>
      </c>
      <c r="E38" s="140" t="s">
        <v>401</v>
      </c>
      <c r="F38" s="154">
        <v>2034</v>
      </c>
      <c r="G38" s="119">
        <v>1849</v>
      </c>
      <c r="H38" s="118">
        <v>1749</v>
      </c>
      <c r="I38" s="110">
        <v>1294</v>
      </c>
      <c r="J38" s="118">
        <v>0</v>
      </c>
      <c r="K38" s="118">
        <f t="shared" si="0"/>
        <v>1294</v>
      </c>
      <c r="L38" s="164">
        <f t="shared" si="1"/>
        <v>0.30016224986479179</v>
      </c>
      <c r="M38" s="181">
        <v>1649</v>
      </c>
      <c r="N38" s="178">
        <v>72</v>
      </c>
      <c r="O38" s="64">
        <f t="shared" si="2"/>
        <v>1222</v>
      </c>
      <c r="P38" s="17">
        <f t="shared" si="3"/>
        <v>0.25894481503941785</v>
      </c>
      <c r="Q38" s="181">
        <v>1649</v>
      </c>
      <c r="R38" s="178">
        <v>72</v>
      </c>
      <c r="S38" s="61">
        <f t="shared" si="4"/>
        <v>1222</v>
      </c>
      <c r="T38" s="15">
        <f t="shared" si="5"/>
        <v>0.25894481503941785</v>
      </c>
      <c r="U38" s="181">
        <v>1554</v>
      </c>
      <c r="V38" s="269">
        <f t="shared" si="6"/>
        <v>1398.6</v>
      </c>
      <c r="W38" s="178">
        <v>234</v>
      </c>
      <c r="X38" s="64">
        <f t="shared" si="7"/>
        <v>1060</v>
      </c>
      <c r="Y38" s="17">
        <f t="shared" si="8"/>
        <v>0.24209924209924205</v>
      </c>
      <c r="Z38" s="181">
        <v>1554</v>
      </c>
      <c r="AA38" s="269">
        <f t="shared" si="9"/>
        <v>1398.6</v>
      </c>
      <c r="AB38" s="178">
        <v>234</v>
      </c>
      <c r="AC38" s="61">
        <f t="shared" si="10"/>
        <v>1060</v>
      </c>
      <c r="AD38" s="15">
        <f t="shared" si="11"/>
        <v>0.24209924209924205</v>
      </c>
      <c r="AE38" s="181">
        <v>1554</v>
      </c>
      <c r="AF38" s="269">
        <f t="shared" si="12"/>
        <v>1398.6</v>
      </c>
      <c r="AG38" s="178">
        <v>234</v>
      </c>
      <c r="AH38" s="64">
        <f t="shared" si="14"/>
        <v>1060</v>
      </c>
      <c r="AI38" s="17">
        <f t="shared" si="13"/>
        <v>0.24209924209924205</v>
      </c>
    </row>
    <row r="39" spans="1:35" s="5" customFormat="1" ht="12.75" customHeight="1">
      <c r="A39" s="209" t="s">
        <v>402</v>
      </c>
      <c r="B39" s="137" t="s">
        <v>77</v>
      </c>
      <c r="C39" s="292"/>
      <c r="D39" s="139">
        <v>1.19</v>
      </c>
      <c r="E39" s="140" t="s">
        <v>403</v>
      </c>
      <c r="F39" s="154">
        <v>1924</v>
      </c>
      <c r="G39" s="118">
        <v>1749</v>
      </c>
      <c r="H39" s="118">
        <v>1649</v>
      </c>
      <c r="I39" s="110">
        <v>1215</v>
      </c>
      <c r="J39" s="118">
        <v>0</v>
      </c>
      <c r="K39" s="118">
        <f t="shared" si="0"/>
        <v>1215</v>
      </c>
      <c r="L39" s="164">
        <f t="shared" si="1"/>
        <v>0.30531732418524871</v>
      </c>
      <c r="M39" s="181">
        <v>1549</v>
      </c>
      <c r="N39" s="178">
        <v>73</v>
      </c>
      <c r="O39" s="64">
        <f t="shared" si="2"/>
        <v>1142</v>
      </c>
      <c r="P39" s="17">
        <f t="shared" si="3"/>
        <v>0.26275016139444801</v>
      </c>
      <c r="Q39" s="181">
        <v>1549</v>
      </c>
      <c r="R39" s="178">
        <v>72</v>
      </c>
      <c r="S39" s="61">
        <f t="shared" si="4"/>
        <v>1143</v>
      </c>
      <c r="T39" s="15">
        <f t="shared" si="5"/>
        <v>0.26210458360232408</v>
      </c>
      <c r="U39" s="181">
        <v>1443</v>
      </c>
      <c r="V39" s="269">
        <f t="shared" si="6"/>
        <v>1298.7</v>
      </c>
      <c r="W39" s="178">
        <v>236</v>
      </c>
      <c r="X39" s="64">
        <f t="shared" si="7"/>
        <v>979</v>
      </c>
      <c r="Y39" s="17">
        <f t="shared" si="8"/>
        <v>0.24616924616924621</v>
      </c>
      <c r="Z39" s="181">
        <v>1443</v>
      </c>
      <c r="AA39" s="269">
        <f t="shared" si="9"/>
        <v>1298.7</v>
      </c>
      <c r="AB39" s="178">
        <v>236</v>
      </c>
      <c r="AC39" s="61">
        <f t="shared" si="10"/>
        <v>979</v>
      </c>
      <c r="AD39" s="15">
        <f t="shared" si="11"/>
        <v>0.24616924616924621</v>
      </c>
      <c r="AE39" s="181">
        <v>1443</v>
      </c>
      <c r="AF39" s="269">
        <f t="shared" si="12"/>
        <v>1298.7</v>
      </c>
      <c r="AG39" s="178">
        <v>236</v>
      </c>
      <c r="AH39" s="64">
        <f t="shared" si="14"/>
        <v>979</v>
      </c>
      <c r="AI39" s="17">
        <f t="shared" si="13"/>
        <v>0.24616924616924621</v>
      </c>
    </row>
    <row r="40" spans="1:35" s="5" customFormat="1" ht="12.75" customHeight="1">
      <c r="A40" s="209" t="s">
        <v>404</v>
      </c>
      <c r="B40" s="137" t="s">
        <v>77</v>
      </c>
      <c r="C40" s="292"/>
      <c r="D40" s="139">
        <v>1.19</v>
      </c>
      <c r="E40" s="140" t="s">
        <v>405</v>
      </c>
      <c r="F40" s="154">
        <v>2419</v>
      </c>
      <c r="G40" s="119">
        <v>2199</v>
      </c>
      <c r="H40" s="118">
        <v>1999</v>
      </c>
      <c r="I40" s="110">
        <v>1555</v>
      </c>
      <c r="J40" s="118">
        <v>0</v>
      </c>
      <c r="K40" s="118">
        <f t="shared" si="0"/>
        <v>1555</v>
      </c>
      <c r="L40" s="164">
        <f t="shared" si="1"/>
        <v>0.29286039108685769</v>
      </c>
      <c r="M40" s="181">
        <v>1899</v>
      </c>
      <c r="N40" s="178">
        <v>78</v>
      </c>
      <c r="O40" s="64">
        <f t="shared" si="2"/>
        <v>1477</v>
      </c>
      <c r="P40" s="17">
        <f t="shared" si="3"/>
        <v>0.22222222222222221</v>
      </c>
      <c r="Q40" s="181">
        <v>1899</v>
      </c>
      <c r="R40" s="178">
        <v>77</v>
      </c>
      <c r="S40" s="61">
        <f t="shared" si="4"/>
        <v>1478</v>
      </c>
      <c r="T40" s="15">
        <f t="shared" si="5"/>
        <v>0.22169562927856767</v>
      </c>
      <c r="U40" s="181">
        <v>1888</v>
      </c>
      <c r="V40" s="269">
        <f t="shared" si="6"/>
        <v>1699.2</v>
      </c>
      <c r="W40" s="178">
        <v>196</v>
      </c>
      <c r="X40" s="64">
        <f t="shared" si="7"/>
        <v>1359</v>
      </c>
      <c r="Y40" s="17">
        <f t="shared" si="8"/>
        <v>0.20021186440677968</v>
      </c>
      <c r="Z40" s="181">
        <v>1888</v>
      </c>
      <c r="AA40" s="269">
        <f t="shared" si="9"/>
        <v>1699.2</v>
      </c>
      <c r="AB40" s="178">
        <v>196</v>
      </c>
      <c r="AC40" s="61">
        <f t="shared" si="10"/>
        <v>1359</v>
      </c>
      <c r="AD40" s="15">
        <f t="shared" si="11"/>
        <v>0.20021186440677968</v>
      </c>
      <c r="AE40" s="181">
        <v>1888</v>
      </c>
      <c r="AF40" s="269">
        <f t="shared" si="12"/>
        <v>1699.2</v>
      </c>
      <c r="AG40" s="178">
        <v>196</v>
      </c>
      <c r="AH40" s="64">
        <f t="shared" si="14"/>
        <v>1359</v>
      </c>
      <c r="AI40" s="17">
        <f t="shared" si="13"/>
        <v>0.20021186440677968</v>
      </c>
    </row>
    <row r="41" spans="1:35" s="5" customFormat="1" ht="12.75" customHeight="1">
      <c r="A41" s="209" t="s">
        <v>406</v>
      </c>
      <c r="B41" s="137" t="s">
        <v>77</v>
      </c>
      <c r="C41" s="292"/>
      <c r="D41" s="139">
        <v>1.19</v>
      </c>
      <c r="E41" s="140" t="s">
        <v>407</v>
      </c>
      <c r="F41" s="154">
        <v>2309</v>
      </c>
      <c r="G41" s="118">
        <v>2099</v>
      </c>
      <c r="H41" s="118">
        <v>1899</v>
      </c>
      <c r="I41" s="110">
        <v>1477</v>
      </c>
      <c r="J41" s="118">
        <v>0</v>
      </c>
      <c r="K41" s="118">
        <f t="shared" si="0"/>
        <v>1477</v>
      </c>
      <c r="L41" s="164">
        <f t="shared" si="1"/>
        <v>0.2963315864697475</v>
      </c>
      <c r="M41" s="181">
        <v>1799</v>
      </c>
      <c r="N41" s="178">
        <v>77</v>
      </c>
      <c r="O41" s="64">
        <f t="shared" si="2"/>
        <v>1400</v>
      </c>
      <c r="P41" s="17">
        <f t="shared" si="3"/>
        <v>0.22178988326848248</v>
      </c>
      <c r="Q41" s="181">
        <v>1799</v>
      </c>
      <c r="R41" s="178">
        <v>77</v>
      </c>
      <c r="S41" s="61">
        <f t="shared" si="4"/>
        <v>1400</v>
      </c>
      <c r="T41" s="15">
        <f t="shared" si="5"/>
        <v>0.22178988326848248</v>
      </c>
      <c r="U41" s="181">
        <v>1777</v>
      </c>
      <c r="V41" s="269">
        <f t="shared" si="6"/>
        <v>1599.3</v>
      </c>
      <c r="W41" s="178">
        <v>198</v>
      </c>
      <c r="X41" s="64">
        <f t="shared" si="7"/>
        <v>1279</v>
      </c>
      <c r="Y41" s="17">
        <f t="shared" si="8"/>
        <v>0.20027512036515974</v>
      </c>
      <c r="Z41" s="181">
        <v>1777</v>
      </c>
      <c r="AA41" s="269">
        <f t="shared" si="9"/>
        <v>1599.3</v>
      </c>
      <c r="AB41" s="178">
        <v>198</v>
      </c>
      <c r="AC41" s="61">
        <f t="shared" si="10"/>
        <v>1279</v>
      </c>
      <c r="AD41" s="15">
        <f t="shared" si="11"/>
        <v>0.20027512036515974</v>
      </c>
      <c r="AE41" s="181">
        <v>1777</v>
      </c>
      <c r="AF41" s="269">
        <f t="shared" si="12"/>
        <v>1599.3</v>
      </c>
      <c r="AG41" s="178">
        <v>198</v>
      </c>
      <c r="AH41" s="64">
        <f t="shared" si="14"/>
        <v>1279</v>
      </c>
      <c r="AI41" s="17">
        <f t="shared" si="13"/>
        <v>0.20027512036515974</v>
      </c>
    </row>
    <row r="42" spans="1:35" s="5" customFormat="1" ht="12.75" customHeight="1">
      <c r="A42" s="209" t="s">
        <v>125</v>
      </c>
      <c r="B42" s="137" t="s">
        <v>77</v>
      </c>
      <c r="C42" s="306" t="s">
        <v>412</v>
      </c>
      <c r="D42" s="139">
        <v>1.19</v>
      </c>
      <c r="E42" s="140" t="s">
        <v>269</v>
      </c>
      <c r="F42" s="154">
        <v>2749</v>
      </c>
      <c r="G42" s="119">
        <v>2499</v>
      </c>
      <c r="H42" s="118">
        <v>0</v>
      </c>
      <c r="I42" s="110">
        <v>1653</v>
      </c>
      <c r="J42" s="118">
        <v>0</v>
      </c>
      <c r="K42" s="118">
        <f t="shared" si="0"/>
        <v>1653</v>
      </c>
      <c r="L42" s="164">
        <f t="shared" si="1"/>
        <v>0.33853541416566629</v>
      </c>
      <c r="M42" s="62">
        <v>2499</v>
      </c>
      <c r="N42" s="63">
        <v>0</v>
      </c>
      <c r="O42" s="64">
        <f t="shared" si="2"/>
        <v>1653</v>
      </c>
      <c r="P42" s="17">
        <f t="shared" si="3"/>
        <v>0.33853541416566629</v>
      </c>
      <c r="Q42" s="59">
        <v>2499</v>
      </c>
      <c r="R42" s="60">
        <v>0</v>
      </c>
      <c r="S42" s="61">
        <f t="shared" si="4"/>
        <v>1653</v>
      </c>
      <c r="T42" s="15">
        <f t="shared" si="5"/>
        <v>0.33853541416566629</v>
      </c>
      <c r="U42" s="62">
        <v>2499</v>
      </c>
      <c r="V42" s="275">
        <f t="shared" si="6"/>
        <v>2249.1</v>
      </c>
      <c r="W42" s="63">
        <v>0</v>
      </c>
      <c r="X42" s="64">
        <f t="shared" si="7"/>
        <v>1653</v>
      </c>
      <c r="Y42" s="17">
        <f t="shared" si="8"/>
        <v>0.2650393490729625</v>
      </c>
      <c r="Z42" s="59">
        <v>2499</v>
      </c>
      <c r="AA42" s="256">
        <f t="shared" si="9"/>
        <v>2249.1</v>
      </c>
      <c r="AB42" s="60">
        <v>0</v>
      </c>
      <c r="AC42" s="61">
        <f t="shared" si="10"/>
        <v>1653</v>
      </c>
      <c r="AD42" s="15">
        <f t="shared" si="11"/>
        <v>0.2650393490729625</v>
      </c>
      <c r="AE42" s="62">
        <v>2499</v>
      </c>
      <c r="AF42" s="275">
        <f t="shared" si="12"/>
        <v>2249.1</v>
      </c>
      <c r="AG42" s="63">
        <v>0</v>
      </c>
      <c r="AH42" s="64">
        <f t="shared" si="14"/>
        <v>1653</v>
      </c>
      <c r="AI42" s="17">
        <f t="shared" si="13"/>
        <v>0.2650393490729625</v>
      </c>
    </row>
    <row r="43" spans="1:35" s="5" customFormat="1" ht="12.75" customHeight="1">
      <c r="A43" s="209" t="s">
        <v>408</v>
      </c>
      <c r="B43" s="137" t="s">
        <v>77</v>
      </c>
      <c r="C43" s="292"/>
      <c r="D43" s="139">
        <v>1.19</v>
      </c>
      <c r="E43" s="140" t="s">
        <v>409</v>
      </c>
      <c r="F43" s="154">
        <v>2859</v>
      </c>
      <c r="G43" s="118">
        <v>2599</v>
      </c>
      <c r="H43" s="118">
        <v>2399</v>
      </c>
      <c r="I43" s="110">
        <v>1865</v>
      </c>
      <c r="J43" s="118">
        <v>0</v>
      </c>
      <c r="K43" s="118">
        <f t="shared" si="0"/>
        <v>1865</v>
      </c>
      <c r="L43" s="164">
        <f t="shared" si="1"/>
        <v>0.28241631396691036</v>
      </c>
      <c r="M43" s="181">
        <v>2199</v>
      </c>
      <c r="N43" s="178">
        <v>154</v>
      </c>
      <c r="O43" s="64">
        <f t="shared" si="2"/>
        <v>1711</v>
      </c>
      <c r="P43" s="17">
        <f t="shared" si="3"/>
        <v>0.22191905411550705</v>
      </c>
      <c r="Q43" s="59">
        <v>2599</v>
      </c>
      <c r="R43" s="60">
        <v>0</v>
      </c>
      <c r="S43" s="61">
        <f t="shared" si="4"/>
        <v>1865</v>
      </c>
      <c r="T43" s="15">
        <f t="shared" si="5"/>
        <v>0.28241631396691036</v>
      </c>
      <c r="U43" s="181">
        <v>2221</v>
      </c>
      <c r="V43" s="269">
        <f t="shared" si="6"/>
        <v>1998.9</v>
      </c>
      <c r="W43" s="178">
        <v>267</v>
      </c>
      <c r="X43" s="64">
        <f t="shared" si="7"/>
        <v>1598</v>
      </c>
      <c r="Y43" s="17">
        <f t="shared" si="8"/>
        <v>0.20056030816949325</v>
      </c>
      <c r="Z43" s="181">
        <v>2221</v>
      </c>
      <c r="AA43" s="269">
        <f t="shared" si="9"/>
        <v>1998.9</v>
      </c>
      <c r="AB43" s="178">
        <v>267</v>
      </c>
      <c r="AC43" s="61">
        <f t="shared" si="10"/>
        <v>1598</v>
      </c>
      <c r="AD43" s="15">
        <f t="shared" si="11"/>
        <v>0.20056030816949325</v>
      </c>
      <c r="AE43" s="181">
        <v>2221</v>
      </c>
      <c r="AF43" s="269">
        <f t="shared" si="12"/>
        <v>1998.9</v>
      </c>
      <c r="AG43" s="178">
        <v>267</v>
      </c>
      <c r="AH43" s="64">
        <f t="shared" si="14"/>
        <v>1598</v>
      </c>
      <c r="AI43" s="17">
        <f t="shared" si="13"/>
        <v>0.20056030816949325</v>
      </c>
    </row>
    <row r="44" spans="1:35" s="5" customFormat="1" ht="12.75" customHeight="1">
      <c r="A44" s="209" t="s">
        <v>410</v>
      </c>
      <c r="B44" s="137" t="s">
        <v>77</v>
      </c>
      <c r="C44" s="292"/>
      <c r="D44" s="139">
        <v>1.19</v>
      </c>
      <c r="E44" s="140" t="s">
        <v>411</v>
      </c>
      <c r="F44" s="154">
        <v>2749</v>
      </c>
      <c r="G44" s="118">
        <v>2499</v>
      </c>
      <c r="H44" s="118">
        <v>2299</v>
      </c>
      <c r="I44" s="110">
        <v>1788</v>
      </c>
      <c r="J44" s="118">
        <v>0</v>
      </c>
      <c r="K44" s="118">
        <f t="shared" si="0"/>
        <v>1788</v>
      </c>
      <c r="L44" s="164">
        <f t="shared" si="1"/>
        <v>0.2845138055222089</v>
      </c>
      <c r="M44" s="181">
        <v>2099</v>
      </c>
      <c r="N44" s="178">
        <v>154</v>
      </c>
      <c r="O44" s="64">
        <f t="shared" si="2"/>
        <v>1634</v>
      </c>
      <c r="P44" s="17">
        <f t="shared" si="3"/>
        <v>0.22153406383992377</v>
      </c>
      <c r="Q44" s="59">
        <v>2499</v>
      </c>
      <c r="R44" s="60">
        <v>0</v>
      </c>
      <c r="S44" s="61">
        <f t="shared" si="4"/>
        <v>1788</v>
      </c>
      <c r="T44" s="15">
        <f t="shared" si="5"/>
        <v>0.2845138055222089</v>
      </c>
      <c r="U44" s="181">
        <v>2110</v>
      </c>
      <c r="V44" s="269">
        <f t="shared" si="6"/>
        <v>1899</v>
      </c>
      <c r="W44" s="178">
        <v>270</v>
      </c>
      <c r="X44" s="64">
        <f t="shared" si="7"/>
        <v>1518</v>
      </c>
      <c r="Y44" s="17">
        <f t="shared" si="8"/>
        <v>0.20063191153238547</v>
      </c>
      <c r="Z44" s="181">
        <v>2110</v>
      </c>
      <c r="AA44" s="269">
        <f t="shared" si="9"/>
        <v>1899</v>
      </c>
      <c r="AB44" s="178">
        <v>270</v>
      </c>
      <c r="AC44" s="61">
        <f t="shared" si="10"/>
        <v>1518</v>
      </c>
      <c r="AD44" s="15">
        <f t="shared" si="11"/>
        <v>0.20063191153238547</v>
      </c>
      <c r="AE44" s="181">
        <v>2110</v>
      </c>
      <c r="AF44" s="269">
        <f t="shared" si="12"/>
        <v>1899</v>
      </c>
      <c r="AG44" s="178">
        <v>270</v>
      </c>
      <c r="AH44" s="64">
        <f t="shared" si="14"/>
        <v>1518</v>
      </c>
      <c r="AI44" s="17">
        <f t="shared" si="13"/>
        <v>0.20063191153238547</v>
      </c>
    </row>
    <row r="45" spans="1:35" s="5" customFormat="1" ht="12.75" customHeight="1">
      <c r="A45" s="207" t="s">
        <v>575</v>
      </c>
      <c r="B45" s="137" t="s">
        <v>77</v>
      </c>
      <c r="C45" s="308" t="s">
        <v>5</v>
      </c>
      <c r="D45" s="139">
        <v>1.19</v>
      </c>
      <c r="E45" s="297" t="s">
        <v>577</v>
      </c>
      <c r="F45" s="156">
        <v>3079</v>
      </c>
      <c r="G45" s="119">
        <v>2799</v>
      </c>
      <c r="H45" s="112">
        <v>2499</v>
      </c>
      <c r="I45" s="112">
        <v>1968</v>
      </c>
      <c r="J45" s="112">
        <v>0</v>
      </c>
      <c r="K45" s="156">
        <f t="shared" si="0"/>
        <v>1968</v>
      </c>
      <c r="L45" s="166">
        <f t="shared" si="1"/>
        <v>0.29689174705251875</v>
      </c>
      <c r="M45" s="88">
        <v>2799</v>
      </c>
      <c r="N45" s="89">
        <v>0</v>
      </c>
      <c r="O45" s="91">
        <f t="shared" si="2"/>
        <v>1968</v>
      </c>
      <c r="P45" s="19">
        <f t="shared" si="3"/>
        <v>0.29689174705251875</v>
      </c>
      <c r="Q45" s="86">
        <v>2799</v>
      </c>
      <c r="R45" s="87">
        <v>0</v>
      </c>
      <c r="S45" s="90">
        <f t="shared" si="4"/>
        <v>1968</v>
      </c>
      <c r="T45" s="14">
        <f t="shared" si="5"/>
        <v>0.29689174705251875</v>
      </c>
      <c r="U45" s="182">
        <v>2332</v>
      </c>
      <c r="V45" s="274">
        <f t="shared" si="6"/>
        <v>2098.8000000000002</v>
      </c>
      <c r="W45" s="177">
        <v>270</v>
      </c>
      <c r="X45" s="91">
        <f t="shared" si="7"/>
        <v>1698</v>
      </c>
      <c r="Y45" s="19">
        <f t="shared" si="8"/>
        <v>0.19096626643796463</v>
      </c>
      <c r="Z45" s="182">
        <v>2332</v>
      </c>
      <c r="AA45" s="274">
        <f t="shared" si="9"/>
        <v>2098.8000000000002</v>
      </c>
      <c r="AB45" s="177">
        <v>270</v>
      </c>
      <c r="AC45" s="90">
        <f t="shared" si="10"/>
        <v>1698</v>
      </c>
      <c r="AD45" s="14">
        <f t="shared" si="11"/>
        <v>0.19096626643796463</v>
      </c>
      <c r="AE45" s="182">
        <v>2332</v>
      </c>
      <c r="AF45" s="274">
        <f t="shared" si="12"/>
        <v>2098.8000000000002</v>
      </c>
      <c r="AG45" s="177">
        <v>270</v>
      </c>
      <c r="AH45" s="91">
        <f t="shared" si="14"/>
        <v>1698</v>
      </c>
      <c r="AI45" s="19">
        <f t="shared" si="13"/>
        <v>0.19096626643796463</v>
      </c>
    </row>
    <row r="46" spans="1:35" s="5" customFormat="1" ht="12.75" customHeight="1" thickBot="1">
      <c r="A46" s="215" t="s">
        <v>576</v>
      </c>
      <c r="B46" s="141" t="s">
        <v>77</v>
      </c>
      <c r="C46" s="145" t="s">
        <v>5</v>
      </c>
      <c r="D46" s="142">
        <v>1.19</v>
      </c>
      <c r="E46" s="309" t="s">
        <v>577</v>
      </c>
      <c r="F46" s="159">
        <v>2969</v>
      </c>
      <c r="G46" s="230">
        <v>2699</v>
      </c>
      <c r="H46" s="116">
        <v>2399</v>
      </c>
      <c r="I46" s="116">
        <v>1889</v>
      </c>
      <c r="J46" s="116">
        <v>0</v>
      </c>
      <c r="K46" s="159">
        <f t="shared" si="0"/>
        <v>1889</v>
      </c>
      <c r="L46" s="175">
        <f t="shared" si="1"/>
        <v>0.30011115227862173</v>
      </c>
      <c r="M46" s="106">
        <v>2699</v>
      </c>
      <c r="N46" s="98">
        <v>0</v>
      </c>
      <c r="O46" s="99">
        <f t="shared" si="2"/>
        <v>1889</v>
      </c>
      <c r="P46" s="107">
        <f t="shared" si="3"/>
        <v>0.30011115227862173</v>
      </c>
      <c r="Q46" s="104">
        <v>2699</v>
      </c>
      <c r="R46" s="96">
        <v>0</v>
      </c>
      <c r="S46" s="97">
        <f t="shared" si="4"/>
        <v>1889</v>
      </c>
      <c r="T46" s="105">
        <f t="shared" si="5"/>
        <v>0.30011115227862173</v>
      </c>
      <c r="U46" s="285">
        <v>2221</v>
      </c>
      <c r="V46" s="287">
        <f t="shared" si="6"/>
        <v>1998.9</v>
      </c>
      <c r="W46" s="288">
        <v>270</v>
      </c>
      <c r="X46" s="99">
        <f t="shared" si="7"/>
        <v>1619</v>
      </c>
      <c r="Y46" s="107">
        <f t="shared" si="8"/>
        <v>0.19005452999149536</v>
      </c>
      <c r="Z46" s="285">
        <v>2221</v>
      </c>
      <c r="AA46" s="287">
        <f t="shared" si="9"/>
        <v>1998.9</v>
      </c>
      <c r="AB46" s="288">
        <v>270</v>
      </c>
      <c r="AC46" s="97">
        <f t="shared" si="10"/>
        <v>1619</v>
      </c>
      <c r="AD46" s="105">
        <f t="shared" si="11"/>
        <v>0.19005452999149536</v>
      </c>
      <c r="AE46" s="285">
        <v>2221</v>
      </c>
      <c r="AF46" s="287">
        <f t="shared" si="12"/>
        <v>1998.9</v>
      </c>
      <c r="AG46" s="288">
        <v>270</v>
      </c>
      <c r="AH46" s="99">
        <f t="shared" si="14"/>
        <v>1619</v>
      </c>
      <c r="AI46" s="107">
        <f t="shared" si="13"/>
        <v>0.19005452999149536</v>
      </c>
    </row>
    <row r="47" spans="1:35" s="5" customFormat="1" ht="12.75" customHeight="1">
      <c r="A47" s="207" t="s">
        <v>100</v>
      </c>
      <c r="B47" s="295" t="s">
        <v>77</v>
      </c>
      <c r="C47" s="296"/>
      <c r="D47" s="298">
        <v>1.19</v>
      </c>
      <c r="E47" s="297" t="s">
        <v>270</v>
      </c>
      <c r="F47" s="156">
        <v>3519</v>
      </c>
      <c r="G47" s="119">
        <v>3199</v>
      </c>
      <c r="H47" s="112">
        <v>2799</v>
      </c>
      <c r="I47" s="112">
        <v>2203</v>
      </c>
      <c r="J47" s="112">
        <v>0</v>
      </c>
      <c r="K47" s="156">
        <f t="shared" si="0"/>
        <v>2203</v>
      </c>
      <c r="L47" s="166">
        <f t="shared" si="1"/>
        <v>0.31134729603000938</v>
      </c>
      <c r="M47" s="182">
        <v>2799</v>
      </c>
      <c r="N47" s="89">
        <v>0</v>
      </c>
      <c r="O47" s="91">
        <f t="shared" si="2"/>
        <v>2203</v>
      </c>
      <c r="P47" s="19">
        <f t="shared" si="3"/>
        <v>0.21293319042515185</v>
      </c>
      <c r="Q47" s="86">
        <v>3199</v>
      </c>
      <c r="R47" s="87">
        <v>0</v>
      </c>
      <c r="S47" s="90">
        <f t="shared" si="4"/>
        <v>2203</v>
      </c>
      <c r="T47" s="14">
        <f t="shared" si="5"/>
        <v>0.31134729603000938</v>
      </c>
      <c r="U47" s="182">
        <v>2888</v>
      </c>
      <c r="V47" s="274">
        <f t="shared" si="6"/>
        <v>2599.1999999999998</v>
      </c>
      <c r="W47" s="177">
        <v>100</v>
      </c>
      <c r="X47" s="91">
        <f t="shared" si="7"/>
        <v>2103</v>
      </c>
      <c r="Y47" s="19">
        <f t="shared" si="8"/>
        <v>0.19090489381348102</v>
      </c>
      <c r="Z47" s="182">
        <v>2888</v>
      </c>
      <c r="AA47" s="274">
        <f t="shared" si="9"/>
        <v>2599.1999999999998</v>
      </c>
      <c r="AB47" s="177">
        <v>100</v>
      </c>
      <c r="AC47" s="90">
        <f t="shared" si="10"/>
        <v>2103</v>
      </c>
      <c r="AD47" s="14">
        <f t="shared" si="11"/>
        <v>0.19090489381348102</v>
      </c>
      <c r="AE47" s="182">
        <v>2888</v>
      </c>
      <c r="AF47" s="274">
        <f t="shared" si="12"/>
        <v>2599.1999999999998</v>
      </c>
      <c r="AG47" s="177">
        <v>100</v>
      </c>
      <c r="AH47" s="91">
        <f t="shared" si="14"/>
        <v>2103</v>
      </c>
      <c r="AI47" s="19">
        <f t="shared" si="13"/>
        <v>0.19090489381348102</v>
      </c>
    </row>
    <row r="48" spans="1:35" s="5" customFormat="1" ht="12.75" customHeight="1">
      <c r="A48" s="209" t="s">
        <v>99</v>
      </c>
      <c r="B48" s="137" t="s">
        <v>77</v>
      </c>
      <c r="C48" s="307"/>
      <c r="D48" s="139">
        <v>1.19</v>
      </c>
      <c r="E48" s="140" t="s">
        <v>270</v>
      </c>
      <c r="F48" s="154">
        <v>3409</v>
      </c>
      <c r="G48" s="118">
        <v>3099</v>
      </c>
      <c r="H48" s="110">
        <v>2699</v>
      </c>
      <c r="I48" s="110">
        <v>2124</v>
      </c>
      <c r="J48" s="110">
        <v>0</v>
      </c>
      <c r="K48" s="154">
        <f t="shared" si="0"/>
        <v>2124</v>
      </c>
      <c r="L48" s="164">
        <f t="shared" si="1"/>
        <v>0.31461761858664083</v>
      </c>
      <c r="M48" s="181">
        <v>2699</v>
      </c>
      <c r="N48" s="63">
        <v>0</v>
      </c>
      <c r="O48" s="64">
        <f t="shared" si="2"/>
        <v>2124</v>
      </c>
      <c r="P48" s="17">
        <f t="shared" si="3"/>
        <v>0.21304186735828085</v>
      </c>
      <c r="Q48" s="59">
        <v>3099</v>
      </c>
      <c r="R48" s="60">
        <v>0</v>
      </c>
      <c r="S48" s="61">
        <f t="shared" si="4"/>
        <v>2124</v>
      </c>
      <c r="T48" s="15">
        <f t="shared" si="5"/>
        <v>0.31461761858664083</v>
      </c>
      <c r="U48" s="181">
        <v>2777</v>
      </c>
      <c r="V48" s="269">
        <f t="shared" si="6"/>
        <v>2499.3000000000002</v>
      </c>
      <c r="W48" s="178">
        <v>102</v>
      </c>
      <c r="X48" s="64">
        <f t="shared" si="7"/>
        <v>2022</v>
      </c>
      <c r="Y48" s="17">
        <f t="shared" si="8"/>
        <v>0.19097347257232031</v>
      </c>
      <c r="Z48" s="181">
        <v>2777</v>
      </c>
      <c r="AA48" s="269">
        <f t="shared" si="9"/>
        <v>2499.3000000000002</v>
      </c>
      <c r="AB48" s="178">
        <v>102</v>
      </c>
      <c r="AC48" s="61">
        <f t="shared" si="10"/>
        <v>2022</v>
      </c>
      <c r="AD48" s="15">
        <f t="shared" si="11"/>
        <v>0.19097347257232031</v>
      </c>
      <c r="AE48" s="181">
        <v>2777</v>
      </c>
      <c r="AF48" s="269">
        <f t="shared" si="12"/>
        <v>2499.3000000000002</v>
      </c>
      <c r="AG48" s="178">
        <v>102</v>
      </c>
      <c r="AH48" s="64">
        <f t="shared" si="14"/>
        <v>2022</v>
      </c>
      <c r="AI48" s="17">
        <f t="shared" si="13"/>
        <v>0.19097347257232031</v>
      </c>
    </row>
    <row r="49" spans="1:35" s="5" customFormat="1" ht="12.75" customHeight="1">
      <c r="A49" s="207" t="s">
        <v>572</v>
      </c>
      <c r="B49" s="137" t="s">
        <v>77</v>
      </c>
      <c r="C49" s="308" t="s">
        <v>5</v>
      </c>
      <c r="D49" s="139">
        <v>1.19</v>
      </c>
      <c r="E49" s="297" t="s">
        <v>574</v>
      </c>
      <c r="F49" s="156">
        <v>3629</v>
      </c>
      <c r="G49" s="119">
        <v>3299</v>
      </c>
      <c r="H49" s="112">
        <v>2799</v>
      </c>
      <c r="I49" s="112">
        <v>2204</v>
      </c>
      <c r="J49" s="112">
        <v>0</v>
      </c>
      <c r="K49" s="156">
        <f t="shared" si="0"/>
        <v>2204</v>
      </c>
      <c r="L49" s="166">
        <f t="shared" si="1"/>
        <v>0.33191876326159442</v>
      </c>
      <c r="M49" s="88">
        <v>3299</v>
      </c>
      <c r="N49" s="89">
        <v>0</v>
      </c>
      <c r="O49" s="91">
        <f t="shared" si="2"/>
        <v>2204</v>
      </c>
      <c r="P49" s="19">
        <f t="shared" si="3"/>
        <v>0.33191876326159442</v>
      </c>
      <c r="Q49" s="86">
        <v>3299</v>
      </c>
      <c r="R49" s="87">
        <v>0</v>
      </c>
      <c r="S49" s="90">
        <f t="shared" si="4"/>
        <v>2204</v>
      </c>
      <c r="T49" s="14">
        <f t="shared" si="5"/>
        <v>0.33191876326159442</v>
      </c>
      <c r="U49" s="88">
        <v>3299</v>
      </c>
      <c r="V49" s="273">
        <f t="shared" si="6"/>
        <v>2969.1</v>
      </c>
      <c r="W49" s="89">
        <v>0</v>
      </c>
      <c r="X49" s="91">
        <f t="shared" si="7"/>
        <v>2204</v>
      </c>
      <c r="Y49" s="19">
        <f t="shared" si="8"/>
        <v>0.25768751473510487</v>
      </c>
      <c r="Z49" s="86">
        <v>3299</v>
      </c>
      <c r="AA49" s="254">
        <f t="shared" si="9"/>
        <v>2969.1</v>
      </c>
      <c r="AB49" s="87">
        <v>0</v>
      </c>
      <c r="AC49" s="90">
        <f t="shared" si="10"/>
        <v>2204</v>
      </c>
      <c r="AD49" s="14">
        <f t="shared" si="11"/>
        <v>0.25768751473510487</v>
      </c>
      <c r="AE49" s="182">
        <v>2999</v>
      </c>
      <c r="AF49" s="274">
        <f t="shared" si="12"/>
        <v>2699.1</v>
      </c>
      <c r="AG49" s="177">
        <v>20</v>
      </c>
      <c r="AH49" s="91">
        <f t="shared" si="14"/>
        <v>2184</v>
      </c>
      <c r="AI49" s="19">
        <f t="shared" si="13"/>
        <v>0.1908413915749694</v>
      </c>
    </row>
    <row r="50" spans="1:35" s="5" customFormat="1" ht="12.75" customHeight="1" thickBot="1">
      <c r="A50" s="215" t="s">
        <v>573</v>
      </c>
      <c r="B50" s="141" t="s">
        <v>77</v>
      </c>
      <c r="C50" s="145" t="s">
        <v>5</v>
      </c>
      <c r="D50" s="142">
        <v>1.19</v>
      </c>
      <c r="E50" s="309" t="s">
        <v>574</v>
      </c>
      <c r="F50" s="159">
        <v>3519</v>
      </c>
      <c r="G50" s="230">
        <v>3199</v>
      </c>
      <c r="H50" s="116">
        <v>2699</v>
      </c>
      <c r="I50" s="116">
        <v>2125</v>
      </c>
      <c r="J50" s="116">
        <v>0</v>
      </c>
      <c r="K50" s="159">
        <f t="shared" si="0"/>
        <v>2125</v>
      </c>
      <c r="L50" s="175">
        <f t="shared" si="1"/>
        <v>0.33572991559862458</v>
      </c>
      <c r="M50" s="106">
        <v>3199</v>
      </c>
      <c r="N50" s="98">
        <v>0</v>
      </c>
      <c r="O50" s="99">
        <f t="shared" si="2"/>
        <v>2125</v>
      </c>
      <c r="P50" s="107">
        <f t="shared" si="3"/>
        <v>0.33572991559862458</v>
      </c>
      <c r="Q50" s="104">
        <v>3199</v>
      </c>
      <c r="R50" s="96">
        <v>0</v>
      </c>
      <c r="S50" s="97">
        <f t="shared" si="4"/>
        <v>2125</v>
      </c>
      <c r="T50" s="105">
        <f t="shared" si="5"/>
        <v>0.33572991559862458</v>
      </c>
      <c r="U50" s="106">
        <v>3199</v>
      </c>
      <c r="V50" s="277">
        <f t="shared" si="6"/>
        <v>2879.1</v>
      </c>
      <c r="W50" s="98">
        <v>0</v>
      </c>
      <c r="X50" s="99">
        <f t="shared" si="7"/>
        <v>2125</v>
      </c>
      <c r="Y50" s="107">
        <f t="shared" si="8"/>
        <v>0.26192212844291618</v>
      </c>
      <c r="Z50" s="104">
        <v>3199</v>
      </c>
      <c r="AA50" s="252">
        <f t="shared" si="9"/>
        <v>2879.1</v>
      </c>
      <c r="AB50" s="96">
        <v>0</v>
      </c>
      <c r="AC50" s="97">
        <f t="shared" si="10"/>
        <v>2125</v>
      </c>
      <c r="AD50" s="105">
        <f t="shared" si="11"/>
        <v>0.26192212844291618</v>
      </c>
      <c r="AE50" s="285">
        <v>2888</v>
      </c>
      <c r="AF50" s="287">
        <f t="shared" si="12"/>
        <v>2599.1999999999998</v>
      </c>
      <c r="AG50" s="288">
        <v>22</v>
      </c>
      <c r="AH50" s="99">
        <f t="shared" si="14"/>
        <v>2103</v>
      </c>
      <c r="AI50" s="107">
        <f t="shared" si="13"/>
        <v>0.19090489381348102</v>
      </c>
    </row>
    <row r="51" spans="1:35" s="5" customFormat="1" ht="12.75" customHeight="1">
      <c r="A51" s="207" t="s">
        <v>17</v>
      </c>
      <c r="B51" s="295" t="s">
        <v>77</v>
      </c>
      <c r="C51" s="296"/>
      <c r="D51" s="298">
        <v>0.14000000000000001</v>
      </c>
      <c r="E51" s="297" t="s">
        <v>271</v>
      </c>
      <c r="F51" s="156">
        <v>1319</v>
      </c>
      <c r="G51" s="119">
        <v>1199</v>
      </c>
      <c r="H51" s="112">
        <v>1099</v>
      </c>
      <c r="I51" s="112">
        <v>856</v>
      </c>
      <c r="J51" s="112">
        <v>11</v>
      </c>
      <c r="K51" s="156">
        <f t="shared" si="0"/>
        <v>845</v>
      </c>
      <c r="L51" s="166">
        <f t="shared" si="1"/>
        <v>0.29524603836530444</v>
      </c>
      <c r="M51" s="182">
        <v>1099</v>
      </c>
      <c r="N51" s="89">
        <v>0</v>
      </c>
      <c r="O51" s="91">
        <f t="shared" si="2"/>
        <v>845</v>
      </c>
      <c r="P51" s="19">
        <f t="shared" si="3"/>
        <v>0.23111919927206551</v>
      </c>
      <c r="Q51" s="86">
        <v>1199</v>
      </c>
      <c r="R51" s="87">
        <v>0</v>
      </c>
      <c r="S51" s="90">
        <f t="shared" si="4"/>
        <v>845</v>
      </c>
      <c r="T51" s="14">
        <f t="shared" si="5"/>
        <v>0.29524603836530444</v>
      </c>
      <c r="U51" s="182">
        <v>999</v>
      </c>
      <c r="V51" s="274">
        <f t="shared" si="6"/>
        <v>899.1</v>
      </c>
      <c r="W51" s="177">
        <v>137</v>
      </c>
      <c r="X51" s="91">
        <f t="shared" si="7"/>
        <v>708</v>
      </c>
      <c r="Y51" s="19">
        <f t="shared" si="8"/>
        <v>0.21254587921254589</v>
      </c>
      <c r="Z51" s="182">
        <v>999</v>
      </c>
      <c r="AA51" s="274">
        <f t="shared" si="9"/>
        <v>899.1</v>
      </c>
      <c r="AB51" s="177">
        <v>137</v>
      </c>
      <c r="AC51" s="90">
        <f t="shared" si="10"/>
        <v>708</v>
      </c>
      <c r="AD51" s="14">
        <f t="shared" si="11"/>
        <v>0.21254587921254589</v>
      </c>
      <c r="AE51" s="182">
        <v>999</v>
      </c>
      <c r="AF51" s="274">
        <f t="shared" si="12"/>
        <v>899.1</v>
      </c>
      <c r="AG51" s="177">
        <v>137</v>
      </c>
      <c r="AH51" s="91">
        <f t="shared" si="14"/>
        <v>708</v>
      </c>
      <c r="AI51" s="19">
        <f t="shared" si="13"/>
        <v>0.21254587921254589</v>
      </c>
    </row>
    <row r="52" spans="1:35" s="5" customFormat="1" ht="12.75" customHeight="1" thickBot="1">
      <c r="A52" s="208" t="s">
        <v>18</v>
      </c>
      <c r="B52" s="141" t="s">
        <v>77</v>
      </c>
      <c r="C52" s="37"/>
      <c r="D52" s="142">
        <v>0.18</v>
      </c>
      <c r="E52" s="143" t="s">
        <v>272</v>
      </c>
      <c r="F52" s="155">
        <v>1429</v>
      </c>
      <c r="G52" s="65">
        <v>1299</v>
      </c>
      <c r="H52" s="111">
        <v>1199</v>
      </c>
      <c r="I52" s="111">
        <v>934</v>
      </c>
      <c r="J52" s="111">
        <v>12</v>
      </c>
      <c r="K52" s="155">
        <f t="shared" si="0"/>
        <v>922</v>
      </c>
      <c r="L52" s="165">
        <f t="shared" si="1"/>
        <v>0.29022324865280985</v>
      </c>
      <c r="M52" s="180">
        <v>1199</v>
      </c>
      <c r="N52" s="70">
        <v>0</v>
      </c>
      <c r="O52" s="71">
        <f t="shared" si="2"/>
        <v>922</v>
      </c>
      <c r="P52" s="18">
        <f t="shared" si="3"/>
        <v>0.23102585487906588</v>
      </c>
      <c r="Q52" s="66">
        <v>1299</v>
      </c>
      <c r="R52" s="67">
        <v>0</v>
      </c>
      <c r="S52" s="68">
        <f t="shared" si="4"/>
        <v>922</v>
      </c>
      <c r="T52" s="16">
        <f t="shared" si="5"/>
        <v>0.29022324865280985</v>
      </c>
      <c r="U52" s="180">
        <v>1110</v>
      </c>
      <c r="V52" s="272">
        <f t="shared" si="6"/>
        <v>999</v>
      </c>
      <c r="W52" s="176">
        <v>134</v>
      </c>
      <c r="X52" s="71">
        <f t="shared" si="7"/>
        <v>788</v>
      </c>
      <c r="Y52" s="18">
        <f t="shared" si="8"/>
        <v>0.21121121121121122</v>
      </c>
      <c r="Z52" s="180">
        <v>1110</v>
      </c>
      <c r="AA52" s="272">
        <f t="shared" si="9"/>
        <v>999</v>
      </c>
      <c r="AB52" s="176">
        <v>134</v>
      </c>
      <c r="AC52" s="68">
        <f t="shared" si="10"/>
        <v>788</v>
      </c>
      <c r="AD52" s="16">
        <f t="shared" si="11"/>
        <v>0.21121121121121122</v>
      </c>
      <c r="AE52" s="180">
        <v>1110</v>
      </c>
      <c r="AF52" s="272">
        <f t="shared" si="12"/>
        <v>999</v>
      </c>
      <c r="AG52" s="176">
        <v>134</v>
      </c>
      <c r="AH52" s="71">
        <f t="shared" si="14"/>
        <v>788</v>
      </c>
      <c r="AI52" s="18">
        <f t="shared" si="13"/>
        <v>0.21121121121121122</v>
      </c>
    </row>
    <row r="53" spans="1:35" s="5" customFormat="1" ht="12.75" customHeight="1">
      <c r="A53" s="207" t="s">
        <v>101</v>
      </c>
      <c r="B53" s="295" t="s">
        <v>77</v>
      </c>
      <c r="C53" s="296"/>
      <c r="D53" s="298">
        <v>0.22</v>
      </c>
      <c r="E53" s="297" t="s">
        <v>273</v>
      </c>
      <c r="F53" s="156">
        <v>1649</v>
      </c>
      <c r="G53" s="119">
        <v>1499</v>
      </c>
      <c r="H53" s="112">
        <v>1299</v>
      </c>
      <c r="I53" s="112">
        <v>1011</v>
      </c>
      <c r="J53" s="112">
        <v>5</v>
      </c>
      <c r="K53" s="156">
        <f t="shared" si="0"/>
        <v>1006</v>
      </c>
      <c r="L53" s="166">
        <f t="shared" si="1"/>
        <v>0.32888592394929955</v>
      </c>
      <c r="M53" s="182">
        <v>1299</v>
      </c>
      <c r="N53" s="89">
        <v>0</v>
      </c>
      <c r="O53" s="91">
        <f t="shared" si="2"/>
        <v>1006</v>
      </c>
      <c r="P53" s="19">
        <f t="shared" si="3"/>
        <v>0.22555812163202463</v>
      </c>
      <c r="Q53" s="86">
        <v>1499</v>
      </c>
      <c r="R53" s="87">
        <v>0</v>
      </c>
      <c r="S53" s="90">
        <f t="shared" si="4"/>
        <v>1006</v>
      </c>
      <c r="T53" s="14">
        <f t="shared" si="5"/>
        <v>0.32888592394929955</v>
      </c>
      <c r="U53" s="182">
        <v>1221</v>
      </c>
      <c r="V53" s="274">
        <f t="shared" si="6"/>
        <v>1098.9000000000001</v>
      </c>
      <c r="W53" s="177">
        <v>132</v>
      </c>
      <c r="X53" s="91">
        <f t="shared" si="7"/>
        <v>874</v>
      </c>
      <c r="Y53" s="19">
        <f t="shared" si="8"/>
        <v>0.20465920465920473</v>
      </c>
      <c r="Z53" s="182">
        <v>1221</v>
      </c>
      <c r="AA53" s="274">
        <f t="shared" si="9"/>
        <v>1098.9000000000001</v>
      </c>
      <c r="AB53" s="177">
        <v>132</v>
      </c>
      <c r="AC53" s="90">
        <f t="shared" si="10"/>
        <v>874</v>
      </c>
      <c r="AD53" s="14">
        <f t="shared" si="11"/>
        <v>0.20465920465920473</v>
      </c>
      <c r="AE53" s="182">
        <v>1221</v>
      </c>
      <c r="AF53" s="274">
        <f t="shared" si="12"/>
        <v>1098.9000000000001</v>
      </c>
      <c r="AG53" s="177">
        <v>132</v>
      </c>
      <c r="AH53" s="91">
        <f t="shared" si="14"/>
        <v>874</v>
      </c>
      <c r="AI53" s="19">
        <f t="shared" si="13"/>
        <v>0.20465920465920473</v>
      </c>
    </row>
    <row r="54" spans="1:35" s="5" customFormat="1" ht="12.75" customHeight="1">
      <c r="A54" s="209" t="s">
        <v>19</v>
      </c>
      <c r="B54" s="137" t="s">
        <v>77</v>
      </c>
      <c r="C54" s="307"/>
      <c r="D54" s="139">
        <v>0.22</v>
      </c>
      <c r="E54" s="140" t="s">
        <v>273</v>
      </c>
      <c r="F54" s="154">
        <v>1429</v>
      </c>
      <c r="G54" s="119">
        <v>1299</v>
      </c>
      <c r="H54" s="110">
        <v>1199</v>
      </c>
      <c r="I54" s="110">
        <v>934</v>
      </c>
      <c r="J54" s="110">
        <v>12</v>
      </c>
      <c r="K54" s="154">
        <f t="shared" si="0"/>
        <v>922</v>
      </c>
      <c r="L54" s="164">
        <f t="shared" si="1"/>
        <v>0.29022324865280985</v>
      </c>
      <c r="M54" s="181">
        <v>1199</v>
      </c>
      <c r="N54" s="63">
        <v>0</v>
      </c>
      <c r="O54" s="64">
        <f t="shared" si="2"/>
        <v>922</v>
      </c>
      <c r="P54" s="17">
        <f t="shared" si="3"/>
        <v>0.23102585487906588</v>
      </c>
      <c r="Q54" s="181">
        <v>1169</v>
      </c>
      <c r="R54" s="178">
        <v>22</v>
      </c>
      <c r="S54" s="61">
        <f t="shared" si="4"/>
        <v>900</v>
      </c>
      <c r="T54" s="15">
        <f t="shared" si="5"/>
        <v>0.23011120615911035</v>
      </c>
      <c r="U54" s="181">
        <v>1110</v>
      </c>
      <c r="V54" s="269">
        <f t="shared" si="6"/>
        <v>999</v>
      </c>
      <c r="W54" s="178">
        <v>134</v>
      </c>
      <c r="X54" s="64">
        <f t="shared" si="7"/>
        <v>788</v>
      </c>
      <c r="Y54" s="17">
        <f t="shared" si="8"/>
        <v>0.21121121121121122</v>
      </c>
      <c r="Z54" s="181">
        <v>1110</v>
      </c>
      <c r="AA54" s="269">
        <f t="shared" si="9"/>
        <v>999</v>
      </c>
      <c r="AB54" s="178">
        <v>134</v>
      </c>
      <c r="AC54" s="61">
        <f t="shared" si="10"/>
        <v>788</v>
      </c>
      <c r="AD54" s="15">
        <f t="shared" si="11"/>
        <v>0.21121121121121122</v>
      </c>
      <c r="AE54" s="181">
        <v>1110</v>
      </c>
      <c r="AF54" s="269">
        <f t="shared" si="12"/>
        <v>999</v>
      </c>
      <c r="AG54" s="178">
        <v>134</v>
      </c>
      <c r="AH54" s="64">
        <f t="shared" si="14"/>
        <v>788</v>
      </c>
      <c r="AI54" s="17">
        <f t="shared" si="13"/>
        <v>0.21121121121121122</v>
      </c>
    </row>
    <row r="55" spans="1:35" s="5" customFormat="1" ht="12.75" customHeight="1">
      <c r="A55" s="209" t="s">
        <v>102</v>
      </c>
      <c r="B55" s="137" t="s">
        <v>77</v>
      </c>
      <c r="C55" s="307"/>
      <c r="D55" s="139">
        <v>0.27</v>
      </c>
      <c r="E55" s="140" t="s">
        <v>274</v>
      </c>
      <c r="F55" s="154">
        <v>1759</v>
      </c>
      <c r="G55" s="118">
        <v>1599</v>
      </c>
      <c r="H55" s="110">
        <v>1399</v>
      </c>
      <c r="I55" s="110">
        <v>1101</v>
      </c>
      <c r="J55" s="110">
        <v>14</v>
      </c>
      <c r="K55" s="154">
        <f t="shared" si="0"/>
        <v>1087</v>
      </c>
      <c r="L55" s="164">
        <f t="shared" si="1"/>
        <v>0.32020012507817386</v>
      </c>
      <c r="M55" s="181">
        <v>1399</v>
      </c>
      <c r="N55" s="63">
        <v>0</v>
      </c>
      <c r="O55" s="64">
        <f t="shared" si="2"/>
        <v>1087</v>
      </c>
      <c r="P55" s="17">
        <f t="shared" si="3"/>
        <v>0.22301644031451037</v>
      </c>
      <c r="Q55" s="59">
        <v>1599</v>
      </c>
      <c r="R55" s="60">
        <v>0</v>
      </c>
      <c r="S55" s="61">
        <f t="shared" si="4"/>
        <v>1087</v>
      </c>
      <c r="T55" s="15">
        <f t="shared" si="5"/>
        <v>0.32020012507817386</v>
      </c>
      <c r="U55" s="181">
        <v>1332</v>
      </c>
      <c r="V55" s="269">
        <f t="shared" si="6"/>
        <v>1198.8</v>
      </c>
      <c r="W55" s="178">
        <v>130</v>
      </c>
      <c r="X55" s="64">
        <f t="shared" si="7"/>
        <v>957</v>
      </c>
      <c r="Y55" s="17">
        <f t="shared" si="8"/>
        <v>0.20170170170170168</v>
      </c>
      <c r="Z55" s="181">
        <v>1332</v>
      </c>
      <c r="AA55" s="269">
        <f t="shared" si="9"/>
        <v>1198.8</v>
      </c>
      <c r="AB55" s="178">
        <v>130</v>
      </c>
      <c r="AC55" s="61">
        <f t="shared" si="10"/>
        <v>957</v>
      </c>
      <c r="AD55" s="15">
        <f t="shared" si="11"/>
        <v>0.20170170170170168</v>
      </c>
      <c r="AE55" s="181">
        <v>1332</v>
      </c>
      <c r="AF55" s="269">
        <f t="shared" si="12"/>
        <v>1198.8</v>
      </c>
      <c r="AG55" s="178">
        <v>130</v>
      </c>
      <c r="AH55" s="64">
        <f t="shared" si="14"/>
        <v>957</v>
      </c>
      <c r="AI55" s="17">
        <f t="shared" si="13"/>
        <v>0.20170170170170168</v>
      </c>
    </row>
    <row r="56" spans="1:35" s="5" customFormat="1" ht="12.75" customHeight="1" thickBot="1">
      <c r="A56" s="208" t="s">
        <v>20</v>
      </c>
      <c r="B56" s="141" t="s">
        <v>77</v>
      </c>
      <c r="C56" s="37"/>
      <c r="D56" s="142">
        <v>0.27</v>
      </c>
      <c r="E56" s="143" t="s">
        <v>274</v>
      </c>
      <c r="F56" s="155">
        <v>1539</v>
      </c>
      <c r="G56" s="65">
        <v>1399</v>
      </c>
      <c r="H56" s="111">
        <v>1299</v>
      </c>
      <c r="I56" s="111">
        <v>1011</v>
      </c>
      <c r="J56" s="111">
        <v>13</v>
      </c>
      <c r="K56" s="155">
        <f t="shared" si="0"/>
        <v>998</v>
      </c>
      <c r="L56" s="165">
        <f t="shared" si="1"/>
        <v>0.28663330950679056</v>
      </c>
      <c r="M56" s="180">
        <v>1299</v>
      </c>
      <c r="N56" s="70">
        <v>0</v>
      </c>
      <c r="O56" s="71">
        <f t="shared" si="2"/>
        <v>998</v>
      </c>
      <c r="P56" s="18">
        <f t="shared" si="3"/>
        <v>0.2317167051578137</v>
      </c>
      <c r="Q56" s="66">
        <v>1399</v>
      </c>
      <c r="R56" s="67">
        <v>0</v>
      </c>
      <c r="S56" s="68">
        <f t="shared" si="4"/>
        <v>998</v>
      </c>
      <c r="T56" s="16">
        <f t="shared" si="5"/>
        <v>0.28663330950679056</v>
      </c>
      <c r="U56" s="180">
        <v>1221</v>
      </c>
      <c r="V56" s="272">
        <f t="shared" si="6"/>
        <v>1098.9000000000001</v>
      </c>
      <c r="W56" s="176">
        <v>132</v>
      </c>
      <c r="X56" s="71">
        <f t="shared" si="7"/>
        <v>866</v>
      </c>
      <c r="Y56" s="18">
        <f t="shared" si="8"/>
        <v>0.211939211939212</v>
      </c>
      <c r="Z56" s="180">
        <v>1221</v>
      </c>
      <c r="AA56" s="272">
        <f t="shared" si="9"/>
        <v>1098.9000000000001</v>
      </c>
      <c r="AB56" s="176">
        <v>132</v>
      </c>
      <c r="AC56" s="68">
        <f t="shared" si="10"/>
        <v>866</v>
      </c>
      <c r="AD56" s="16">
        <f t="shared" si="11"/>
        <v>0.211939211939212</v>
      </c>
      <c r="AE56" s="180">
        <v>1221</v>
      </c>
      <c r="AF56" s="272">
        <f t="shared" si="12"/>
        <v>1098.9000000000001</v>
      </c>
      <c r="AG56" s="176">
        <v>132</v>
      </c>
      <c r="AH56" s="71">
        <f t="shared" si="14"/>
        <v>866</v>
      </c>
      <c r="AI56" s="18">
        <f t="shared" si="13"/>
        <v>0.211939211939212</v>
      </c>
    </row>
    <row r="57" spans="1:35" s="5" customFormat="1" ht="13.5" customHeight="1">
      <c r="A57" s="207" t="s">
        <v>22</v>
      </c>
      <c r="B57" s="295" t="s">
        <v>77</v>
      </c>
      <c r="C57" s="296"/>
      <c r="D57" s="298">
        <v>0.79</v>
      </c>
      <c r="E57" s="297" t="s">
        <v>88</v>
      </c>
      <c r="F57" s="156">
        <v>2639</v>
      </c>
      <c r="G57" s="119">
        <v>2399</v>
      </c>
      <c r="H57" s="112">
        <v>2099</v>
      </c>
      <c r="I57" s="112">
        <v>1633</v>
      </c>
      <c r="J57" s="112">
        <v>21</v>
      </c>
      <c r="K57" s="156">
        <f t="shared" si="0"/>
        <v>1612</v>
      </c>
      <c r="L57" s="166">
        <f t="shared" si="1"/>
        <v>0.32805335556481868</v>
      </c>
      <c r="M57" s="182">
        <v>2099</v>
      </c>
      <c r="N57" s="89">
        <v>0</v>
      </c>
      <c r="O57" s="91">
        <f t="shared" si="2"/>
        <v>1612</v>
      </c>
      <c r="P57" s="19">
        <f t="shared" si="3"/>
        <v>0.23201524535493093</v>
      </c>
      <c r="Q57" s="86">
        <v>2399</v>
      </c>
      <c r="R57" s="87">
        <v>0</v>
      </c>
      <c r="S57" s="90">
        <f t="shared" si="4"/>
        <v>1612</v>
      </c>
      <c r="T57" s="14">
        <f t="shared" si="5"/>
        <v>0.32805335556481868</v>
      </c>
      <c r="U57" s="182">
        <v>1888</v>
      </c>
      <c r="V57" s="274">
        <f t="shared" si="6"/>
        <v>1699.2</v>
      </c>
      <c r="W57" s="177">
        <v>275</v>
      </c>
      <c r="X57" s="91">
        <f t="shared" si="7"/>
        <v>1337</v>
      </c>
      <c r="Y57" s="19">
        <f t="shared" si="8"/>
        <v>0.21315913370998119</v>
      </c>
      <c r="Z57" s="182">
        <v>1888</v>
      </c>
      <c r="AA57" s="274">
        <f t="shared" si="9"/>
        <v>1699.2</v>
      </c>
      <c r="AB57" s="177">
        <v>275</v>
      </c>
      <c r="AC57" s="90">
        <f t="shared" si="10"/>
        <v>1337</v>
      </c>
      <c r="AD57" s="14">
        <f t="shared" si="11"/>
        <v>0.21315913370998119</v>
      </c>
      <c r="AE57" s="182">
        <v>1888</v>
      </c>
      <c r="AF57" s="274">
        <f t="shared" si="12"/>
        <v>1699.2</v>
      </c>
      <c r="AG57" s="177">
        <v>275</v>
      </c>
      <c r="AH57" s="91">
        <f t="shared" si="14"/>
        <v>1337</v>
      </c>
      <c r="AI57" s="19">
        <f t="shared" si="13"/>
        <v>0.21315913370998119</v>
      </c>
    </row>
    <row r="58" spans="1:35" s="5" customFormat="1" ht="12.75" customHeight="1" thickBot="1">
      <c r="A58" s="208" t="s">
        <v>21</v>
      </c>
      <c r="B58" s="141" t="s">
        <v>77</v>
      </c>
      <c r="C58" s="37"/>
      <c r="D58" s="142">
        <v>0.79</v>
      </c>
      <c r="E58" s="143" t="s">
        <v>88</v>
      </c>
      <c r="F58" s="155">
        <v>2419</v>
      </c>
      <c r="G58" s="65">
        <v>2199</v>
      </c>
      <c r="H58" s="111">
        <v>1999</v>
      </c>
      <c r="I58" s="111">
        <v>1555</v>
      </c>
      <c r="J58" s="111">
        <v>20</v>
      </c>
      <c r="K58" s="155">
        <f t="shared" si="0"/>
        <v>1535</v>
      </c>
      <c r="L58" s="165">
        <f t="shared" si="1"/>
        <v>0.3019554342883129</v>
      </c>
      <c r="M58" s="180">
        <v>1999</v>
      </c>
      <c r="N58" s="70">
        <v>0</v>
      </c>
      <c r="O58" s="71">
        <f t="shared" si="2"/>
        <v>1535</v>
      </c>
      <c r="P58" s="18">
        <f t="shared" si="3"/>
        <v>0.2321160580290145</v>
      </c>
      <c r="Q58" s="66">
        <v>2199</v>
      </c>
      <c r="R58" s="67">
        <v>0</v>
      </c>
      <c r="S58" s="68">
        <f t="shared" si="4"/>
        <v>1535</v>
      </c>
      <c r="T58" s="16">
        <f t="shared" si="5"/>
        <v>0.3019554342883129</v>
      </c>
      <c r="U58" s="180">
        <v>1777</v>
      </c>
      <c r="V58" s="272">
        <f t="shared" si="6"/>
        <v>1599.3</v>
      </c>
      <c r="W58" s="176">
        <v>268</v>
      </c>
      <c r="X58" s="71">
        <f t="shared" si="7"/>
        <v>1267</v>
      </c>
      <c r="Y58" s="18">
        <f t="shared" si="8"/>
        <v>0.20777840305133494</v>
      </c>
      <c r="Z58" s="180">
        <v>1777</v>
      </c>
      <c r="AA58" s="272">
        <f t="shared" si="9"/>
        <v>1599.3</v>
      </c>
      <c r="AB58" s="176">
        <v>268</v>
      </c>
      <c r="AC58" s="68">
        <f t="shared" si="10"/>
        <v>1267</v>
      </c>
      <c r="AD58" s="16">
        <f t="shared" si="11"/>
        <v>0.20777840305133494</v>
      </c>
      <c r="AE58" s="180">
        <v>1777</v>
      </c>
      <c r="AF58" s="272">
        <f t="shared" si="12"/>
        <v>1599.3</v>
      </c>
      <c r="AG58" s="176">
        <v>268</v>
      </c>
      <c r="AH58" s="71">
        <f t="shared" si="14"/>
        <v>1267</v>
      </c>
      <c r="AI58" s="18">
        <f t="shared" si="13"/>
        <v>0.20777840305133494</v>
      </c>
    </row>
    <row r="59" spans="1:35" s="5" customFormat="1" ht="12.75" customHeight="1">
      <c r="A59" s="207" t="s">
        <v>24</v>
      </c>
      <c r="B59" s="295" t="s">
        <v>77</v>
      </c>
      <c r="C59" s="296"/>
      <c r="D59" s="298">
        <v>1.56</v>
      </c>
      <c r="E59" s="297" t="s">
        <v>89</v>
      </c>
      <c r="F59" s="156">
        <v>3739</v>
      </c>
      <c r="G59" s="119">
        <v>3399</v>
      </c>
      <c r="H59" s="112">
        <v>2999</v>
      </c>
      <c r="I59" s="112">
        <v>2333</v>
      </c>
      <c r="J59" s="112">
        <v>30</v>
      </c>
      <c r="K59" s="156">
        <f t="shared" si="0"/>
        <v>2303</v>
      </c>
      <c r="L59" s="166">
        <f t="shared" si="1"/>
        <v>0.32244777875845837</v>
      </c>
      <c r="M59" s="182">
        <v>2999</v>
      </c>
      <c r="N59" s="89">
        <v>0</v>
      </c>
      <c r="O59" s="91">
        <f t="shared" si="2"/>
        <v>2303</v>
      </c>
      <c r="P59" s="19">
        <f t="shared" si="3"/>
        <v>0.23207735911970656</v>
      </c>
      <c r="Q59" s="86">
        <v>3399</v>
      </c>
      <c r="R59" s="87">
        <v>0</v>
      </c>
      <c r="S59" s="90">
        <f t="shared" si="4"/>
        <v>2303</v>
      </c>
      <c r="T59" s="14">
        <f t="shared" si="5"/>
        <v>0.32244777875845837</v>
      </c>
      <c r="U59" s="182">
        <v>2999</v>
      </c>
      <c r="V59" s="274">
        <f t="shared" si="6"/>
        <v>2699.1</v>
      </c>
      <c r="W59" s="177">
        <v>175</v>
      </c>
      <c r="X59" s="91">
        <f t="shared" si="7"/>
        <v>2128</v>
      </c>
      <c r="Y59" s="19">
        <f t="shared" si="8"/>
        <v>0.21158904820125224</v>
      </c>
      <c r="Z59" s="182">
        <v>2999</v>
      </c>
      <c r="AA59" s="274">
        <f t="shared" si="9"/>
        <v>2699.1</v>
      </c>
      <c r="AB59" s="177">
        <v>175</v>
      </c>
      <c r="AC59" s="90">
        <f t="shared" si="10"/>
        <v>2128</v>
      </c>
      <c r="AD59" s="14">
        <f t="shared" si="11"/>
        <v>0.21158904820125224</v>
      </c>
      <c r="AE59" s="182">
        <v>2999</v>
      </c>
      <c r="AF59" s="274">
        <f t="shared" si="12"/>
        <v>2699.1</v>
      </c>
      <c r="AG59" s="177">
        <v>175</v>
      </c>
      <c r="AH59" s="91">
        <f t="shared" si="14"/>
        <v>2128</v>
      </c>
      <c r="AI59" s="19">
        <f t="shared" si="13"/>
        <v>0.21158904820125224</v>
      </c>
    </row>
    <row r="60" spans="1:35" s="5" customFormat="1" ht="12.75" customHeight="1" thickBot="1">
      <c r="A60" s="208" t="s">
        <v>23</v>
      </c>
      <c r="B60" s="141" t="s">
        <v>77</v>
      </c>
      <c r="C60" s="37"/>
      <c r="D60" s="142">
        <v>1.56</v>
      </c>
      <c r="E60" s="143" t="s">
        <v>89</v>
      </c>
      <c r="F60" s="155">
        <v>3519</v>
      </c>
      <c r="G60" s="65">
        <v>3199</v>
      </c>
      <c r="H60" s="111">
        <v>2899</v>
      </c>
      <c r="I60" s="111">
        <v>2255</v>
      </c>
      <c r="J60" s="111">
        <v>29</v>
      </c>
      <c r="K60" s="155">
        <f t="shared" si="0"/>
        <v>2226</v>
      </c>
      <c r="L60" s="165">
        <f t="shared" si="1"/>
        <v>0.30415754923413568</v>
      </c>
      <c r="M60" s="180">
        <v>2899</v>
      </c>
      <c r="N60" s="70">
        <v>0</v>
      </c>
      <c r="O60" s="71">
        <f t="shared" si="2"/>
        <v>2226</v>
      </c>
      <c r="P60" s="18">
        <f t="shared" si="3"/>
        <v>0.23214901690238013</v>
      </c>
      <c r="Q60" s="66">
        <v>3199</v>
      </c>
      <c r="R60" s="67">
        <v>0</v>
      </c>
      <c r="S60" s="68">
        <f t="shared" si="4"/>
        <v>2226</v>
      </c>
      <c r="T60" s="16">
        <f t="shared" si="5"/>
        <v>0.30415754923413568</v>
      </c>
      <c r="U60" s="180">
        <v>2888</v>
      </c>
      <c r="V60" s="272">
        <f t="shared" si="6"/>
        <v>2599.1999999999998</v>
      </c>
      <c r="W60" s="176">
        <v>178</v>
      </c>
      <c r="X60" s="71">
        <f t="shared" si="7"/>
        <v>2048</v>
      </c>
      <c r="Y60" s="18">
        <f t="shared" si="8"/>
        <v>0.21206525084641423</v>
      </c>
      <c r="Z60" s="180">
        <v>2888</v>
      </c>
      <c r="AA60" s="272">
        <f t="shared" si="9"/>
        <v>2599.1999999999998</v>
      </c>
      <c r="AB60" s="176">
        <v>178</v>
      </c>
      <c r="AC60" s="68">
        <f t="shared" si="10"/>
        <v>2048</v>
      </c>
      <c r="AD60" s="16">
        <f t="shared" si="11"/>
        <v>0.21206525084641423</v>
      </c>
      <c r="AE60" s="180">
        <v>2888</v>
      </c>
      <c r="AF60" s="272">
        <f t="shared" si="12"/>
        <v>2599.1999999999998</v>
      </c>
      <c r="AG60" s="176">
        <v>178</v>
      </c>
      <c r="AH60" s="71">
        <f t="shared" si="14"/>
        <v>2048</v>
      </c>
      <c r="AI60" s="18">
        <f t="shared" si="13"/>
        <v>0.21206525084641423</v>
      </c>
    </row>
    <row r="61" spans="1:35" s="5" customFormat="1" ht="12.75" customHeight="1">
      <c r="A61" s="207" t="s">
        <v>104</v>
      </c>
      <c r="B61" s="295" t="s">
        <v>77</v>
      </c>
      <c r="C61" s="296"/>
      <c r="D61" s="298">
        <v>1.19</v>
      </c>
      <c r="E61" s="297" t="s">
        <v>275</v>
      </c>
      <c r="F61" s="156">
        <v>4509</v>
      </c>
      <c r="G61" s="119">
        <v>4099</v>
      </c>
      <c r="H61" s="112">
        <v>3599</v>
      </c>
      <c r="I61" s="112">
        <v>2833</v>
      </c>
      <c r="J61" s="112">
        <v>36</v>
      </c>
      <c r="K61" s="156">
        <f t="shared" si="0"/>
        <v>2797</v>
      </c>
      <c r="L61" s="166">
        <f t="shared" si="1"/>
        <v>0.3176384484020493</v>
      </c>
      <c r="M61" s="182">
        <v>3599</v>
      </c>
      <c r="N61" s="89">
        <v>0</v>
      </c>
      <c r="O61" s="91">
        <f t="shared" si="2"/>
        <v>2797</v>
      </c>
      <c r="P61" s="19">
        <f t="shared" si="3"/>
        <v>0.22283967768824672</v>
      </c>
      <c r="Q61" s="86">
        <v>4099</v>
      </c>
      <c r="R61" s="87">
        <v>0</v>
      </c>
      <c r="S61" s="90">
        <f t="shared" si="4"/>
        <v>2797</v>
      </c>
      <c r="T61" s="14">
        <f t="shared" si="5"/>
        <v>0.3176384484020493</v>
      </c>
      <c r="U61" s="88">
        <v>4099</v>
      </c>
      <c r="V61" s="273">
        <f t="shared" si="6"/>
        <v>3689.1</v>
      </c>
      <c r="W61" s="89">
        <v>0</v>
      </c>
      <c r="X61" s="91">
        <f t="shared" si="7"/>
        <v>2797</v>
      </c>
      <c r="Y61" s="19">
        <f t="shared" si="8"/>
        <v>0.24182049822449919</v>
      </c>
      <c r="Z61" s="86">
        <v>4099</v>
      </c>
      <c r="AA61" s="254">
        <f t="shared" si="9"/>
        <v>3689.1</v>
      </c>
      <c r="AB61" s="87">
        <v>0</v>
      </c>
      <c r="AC61" s="90">
        <f t="shared" si="10"/>
        <v>2797</v>
      </c>
      <c r="AD61" s="14">
        <f t="shared" si="11"/>
        <v>0.24182049822449919</v>
      </c>
      <c r="AE61" s="88">
        <v>4099</v>
      </c>
      <c r="AF61" s="273">
        <f t="shared" si="12"/>
        <v>3689.1</v>
      </c>
      <c r="AG61" s="89">
        <v>0</v>
      </c>
      <c r="AH61" s="91">
        <f t="shared" si="14"/>
        <v>2797</v>
      </c>
      <c r="AI61" s="19">
        <f t="shared" si="13"/>
        <v>0.24182049822449919</v>
      </c>
    </row>
    <row r="62" spans="1:35" s="5" customFormat="1" ht="12.75" customHeight="1" thickBot="1">
      <c r="A62" s="208" t="s">
        <v>103</v>
      </c>
      <c r="B62" s="141" t="s">
        <v>77</v>
      </c>
      <c r="C62" s="37"/>
      <c r="D62" s="142">
        <v>1.19</v>
      </c>
      <c r="E62" s="143" t="s">
        <v>275</v>
      </c>
      <c r="F62" s="155">
        <v>4289</v>
      </c>
      <c r="G62" s="65">
        <v>3899</v>
      </c>
      <c r="H62" s="111">
        <v>3399</v>
      </c>
      <c r="I62" s="111">
        <v>2676</v>
      </c>
      <c r="J62" s="111">
        <v>34</v>
      </c>
      <c r="K62" s="155">
        <f t="shared" si="0"/>
        <v>2642</v>
      </c>
      <c r="L62" s="165">
        <f t="shared" si="1"/>
        <v>0.32239035650166709</v>
      </c>
      <c r="M62" s="180">
        <v>3399</v>
      </c>
      <c r="N62" s="70">
        <v>0</v>
      </c>
      <c r="O62" s="71">
        <f t="shared" si="2"/>
        <v>2642</v>
      </c>
      <c r="P62" s="18">
        <f t="shared" si="3"/>
        <v>0.22271256251838775</v>
      </c>
      <c r="Q62" s="66">
        <v>3899</v>
      </c>
      <c r="R62" s="67">
        <v>0</v>
      </c>
      <c r="S62" s="68">
        <f t="shared" si="4"/>
        <v>2642</v>
      </c>
      <c r="T62" s="16">
        <f t="shared" si="5"/>
        <v>0.32239035650166709</v>
      </c>
      <c r="U62" s="180">
        <v>3221</v>
      </c>
      <c r="V62" s="272">
        <f t="shared" si="6"/>
        <v>2898.9</v>
      </c>
      <c r="W62" s="176">
        <v>330</v>
      </c>
      <c r="X62" s="71">
        <f t="shared" si="7"/>
        <v>2312</v>
      </c>
      <c r="Y62" s="18">
        <f t="shared" si="8"/>
        <v>0.20245610403946326</v>
      </c>
      <c r="Z62" s="180">
        <v>3221</v>
      </c>
      <c r="AA62" s="272">
        <f t="shared" si="9"/>
        <v>2898.9</v>
      </c>
      <c r="AB62" s="176">
        <v>330</v>
      </c>
      <c r="AC62" s="68">
        <f t="shared" si="10"/>
        <v>2312</v>
      </c>
      <c r="AD62" s="16">
        <f t="shared" si="11"/>
        <v>0.20245610403946326</v>
      </c>
      <c r="AE62" s="180">
        <v>3221</v>
      </c>
      <c r="AF62" s="272">
        <f t="shared" si="12"/>
        <v>2898.9</v>
      </c>
      <c r="AG62" s="176">
        <v>330</v>
      </c>
      <c r="AH62" s="71">
        <f t="shared" si="14"/>
        <v>2312</v>
      </c>
      <c r="AI62" s="18">
        <f t="shared" si="13"/>
        <v>0.20245610403946326</v>
      </c>
    </row>
    <row r="63" spans="1:35" s="5" customFormat="1" ht="12.75" customHeight="1">
      <c r="A63" s="209" t="s">
        <v>298</v>
      </c>
      <c r="B63" s="137" t="s">
        <v>77</v>
      </c>
      <c r="C63" s="307"/>
      <c r="D63" s="139" t="s">
        <v>303</v>
      </c>
      <c r="E63" s="140" t="s">
        <v>276</v>
      </c>
      <c r="F63" s="154">
        <v>1319</v>
      </c>
      <c r="G63" s="119">
        <v>1199</v>
      </c>
      <c r="H63" s="110">
        <v>1099</v>
      </c>
      <c r="I63" s="110">
        <v>826</v>
      </c>
      <c r="J63" s="110">
        <v>0</v>
      </c>
      <c r="K63" s="154">
        <f t="shared" si="0"/>
        <v>826</v>
      </c>
      <c r="L63" s="164">
        <f t="shared" si="1"/>
        <v>0.31109257714762301</v>
      </c>
      <c r="M63" s="62">
        <v>1199</v>
      </c>
      <c r="N63" s="63">
        <v>0</v>
      </c>
      <c r="O63" s="64">
        <f t="shared" si="2"/>
        <v>826</v>
      </c>
      <c r="P63" s="17">
        <f t="shared" si="3"/>
        <v>0.31109257714762301</v>
      </c>
      <c r="Q63" s="59">
        <v>1199</v>
      </c>
      <c r="R63" s="60">
        <v>0</v>
      </c>
      <c r="S63" s="61">
        <f t="shared" si="4"/>
        <v>826</v>
      </c>
      <c r="T63" s="15">
        <f t="shared" si="5"/>
        <v>0.31109257714762301</v>
      </c>
      <c r="U63" s="181">
        <v>1110</v>
      </c>
      <c r="V63" s="269">
        <f t="shared" si="6"/>
        <v>999</v>
      </c>
      <c r="W63" s="178">
        <v>57</v>
      </c>
      <c r="X63" s="64">
        <f t="shared" si="7"/>
        <v>769</v>
      </c>
      <c r="Y63" s="17">
        <f t="shared" si="8"/>
        <v>0.23023023023023023</v>
      </c>
      <c r="Z63" s="181">
        <v>1110</v>
      </c>
      <c r="AA63" s="269">
        <f t="shared" si="9"/>
        <v>999</v>
      </c>
      <c r="AB63" s="178">
        <v>57</v>
      </c>
      <c r="AC63" s="61">
        <f t="shared" si="10"/>
        <v>769</v>
      </c>
      <c r="AD63" s="15">
        <f t="shared" si="11"/>
        <v>0.23023023023023023</v>
      </c>
      <c r="AE63" s="181">
        <v>1110</v>
      </c>
      <c r="AF63" s="269">
        <f t="shared" si="12"/>
        <v>999</v>
      </c>
      <c r="AG63" s="178">
        <v>57</v>
      </c>
      <c r="AH63" s="64">
        <f t="shared" si="14"/>
        <v>769</v>
      </c>
      <c r="AI63" s="17">
        <f t="shared" si="13"/>
        <v>0.23023023023023023</v>
      </c>
    </row>
    <row r="64" spans="1:35" s="5" customFormat="1" ht="12.75" customHeight="1">
      <c r="A64" s="209" t="s">
        <v>200</v>
      </c>
      <c r="B64" s="137" t="s">
        <v>77</v>
      </c>
      <c r="C64" s="292"/>
      <c r="D64" s="139" t="s">
        <v>303</v>
      </c>
      <c r="E64" s="140" t="s">
        <v>276</v>
      </c>
      <c r="F64" s="154">
        <v>1209</v>
      </c>
      <c r="G64" s="119">
        <v>1099</v>
      </c>
      <c r="H64" s="110">
        <v>999</v>
      </c>
      <c r="I64" s="110">
        <v>751</v>
      </c>
      <c r="J64" s="110">
        <v>0</v>
      </c>
      <c r="K64" s="154">
        <f t="shared" si="0"/>
        <v>751</v>
      </c>
      <c r="L64" s="164">
        <f t="shared" si="1"/>
        <v>0.31665150136487719</v>
      </c>
      <c r="M64" s="62">
        <v>1099</v>
      </c>
      <c r="N64" s="63">
        <v>0</v>
      </c>
      <c r="O64" s="64">
        <f t="shared" si="2"/>
        <v>751</v>
      </c>
      <c r="P64" s="17">
        <f t="shared" si="3"/>
        <v>0.31665150136487719</v>
      </c>
      <c r="Q64" s="59">
        <v>1099</v>
      </c>
      <c r="R64" s="60">
        <v>0</v>
      </c>
      <c r="S64" s="61">
        <f t="shared" si="4"/>
        <v>751</v>
      </c>
      <c r="T64" s="15">
        <f t="shared" si="5"/>
        <v>0.31665150136487719</v>
      </c>
      <c r="U64" s="181">
        <v>999</v>
      </c>
      <c r="V64" s="269">
        <f t="shared" si="6"/>
        <v>899.1</v>
      </c>
      <c r="W64" s="178">
        <v>59</v>
      </c>
      <c r="X64" s="64">
        <f t="shared" si="7"/>
        <v>692</v>
      </c>
      <c r="Y64" s="17">
        <f t="shared" si="8"/>
        <v>0.2303414525636748</v>
      </c>
      <c r="Z64" s="181">
        <v>999</v>
      </c>
      <c r="AA64" s="269">
        <f t="shared" si="9"/>
        <v>899.1</v>
      </c>
      <c r="AB64" s="178">
        <v>59</v>
      </c>
      <c r="AC64" s="61">
        <f t="shared" si="10"/>
        <v>692</v>
      </c>
      <c r="AD64" s="15">
        <f t="shared" si="11"/>
        <v>0.2303414525636748</v>
      </c>
      <c r="AE64" s="181">
        <v>999</v>
      </c>
      <c r="AF64" s="269">
        <f t="shared" si="12"/>
        <v>899.1</v>
      </c>
      <c r="AG64" s="178">
        <v>59</v>
      </c>
      <c r="AH64" s="64">
        <f t="shared" si="14"/>
        <v>692</v>
      </c>
      <c r="AI64" s="17">
        <f t="shared" si="13"/>
        <v>0.2303414525636748</v>
      </c>
    </row>
    <row r="65" spans="1:35" s="5" customFormat="1" ht="12.75" customHeight="1">
      <c r="A65" s="209" t="s">
        <v>299</v>
      </c>
      <c r="B65" s="137" t="s">
        <v>77</v>
      </c>
      <c r="C65" s="307"/>
      <c r="D65" s="139" t="s">
        <v>303</v>
      </c>
      <c r="E65" s="140" t="s">
        <v>279</v>
      </c>
      <c r="F65" s="154">
        <v>1429</v>
      </c>
      <c r="G65" s="118">
        <v>1299</v>
      </c>
      <c r="H65" s="110">
        <v>1199</v>
      </c>
      <c r="I65" s="110">
        <v>902</v>
      </c>
      <c r="J65" s="110">
        <v>0</v>
      </c>
      <c r="K65" s="154">
        <f t="shared" si="0"/>
        <v>902</v>
      </c>
      <c r="L65" s="164">
        <f t="shared" si="1"/>
        <v>0.30561970746728251</v>
      </c>
      <c r="M65" s="62">
        <v>1299</v>
      </c>
      <c r="N65" s="63">
        <v>0</v>
      </c>
      <c r="O65" s="64">
        <f t="shared" si="2"/>
        <v>902</v>
      </c>
      <c r="P65" s="17">
        <f t="shared" si="3"/>
        <v>0.30561970746728251</v>
      </c>
      <c r="Q65" s="59">
        <v>1299</v>
      </c>
      <c r="R65" s="60">
        <v>0</v>
      </c>
      <c r="S65" s="61">
        <f t="shared" si="4"/>
        <v>902</v>
      </c>
      <c r="T65" s="15">
        <f t="shared" si="5"/>
        <v>0.30561970746728251</v>
      </c>
      <c r="U65" s="181">
        <v>1221</v>
      </c>
      <c r="V65" s="269">
        <f t="shared" si="6"/>
        <v>1098.9000000000001</v>
      </c>
      <c r="W65" s="178">
        <v>56</v>
      </c>
      <c r="X65" s="64">
        <f t="shared" si="7"/>
        <v>846</v>
      </c>
      <c r="Y65" s="17">
        <f t="shared" si="8"/>
        <v>0.23013923013923021</v>
      </c>
      <c r="Z65" s="181">
        <v>1221</v>
      </c>
      <c r="AA65" s="269">
        <f t="shared" si="9"/>
        <v>1098.9000000000001</v>
      </c>
      <c r="AB65" s="178">
        <v>56</v>
      </c>
      <c r="AC65" s="61">
        <f t="shared" si="10"/>
        <v>846</v>
      </c>
      <c r="AD65" s="15">
        <f t="shared" si="11"/>
        <v>0.23013923013923021</v>
      </c>
      <c r="AE65" s="181">
        <v>1221</v>
      </c>
      <c r="AF65" s="269">
        <f t="shared" si="12"/>
        <v>1098.9000000000001</v>
      </c>
      <c r="AG65" s="178">
        <v>56</v>
      </c>
      <c r="AH65" s="64">
        <f t="shared" si="14"/>
        <v>846</v>
      </c>
      <c r="AI65" s="17">
        <f t="shared" si="13"/>
        <v>0.23013923013923021</v>
      </c>
    </row>
    <row r="66" spans="1:35" s="5" customFormat="1" ht="12.75" customHeight="1" thickBot="1">
      <c r="A66" s="208" t="s">
        <v>201</v>
      </c>
      <c r="B66" s="141" t="s">
        <v>77</v>
      </c>
      <c r="C66" s="145"/>
      <c r="D66" s="142" t="s">
        <v>303</v>
      </c>
      <c r="E66" s="143" t="s">
        <v>279</v>
      </c>
      <c r="F66" s="155">
        <v>1319</v>
      </c>
      <c r="G66" s="230">
        <v>1199</v>
      </c>
      <c r="H66" s="111">
        <v>1099</v>
      </c>
      <c r="I66" s="111">
        <v>826</v>
      </c>
      <c r="J66" s="111">
        <v>0</v>
      </c>
      <c r="K66" s="155">
        <f t="shared" si="0"/>
        <v>826</v>
      </c>
      <c r="L66" s="165">
        <f t="shared" si="1"/>
        <v>0.31109257714762301</v>
      </c>
      <c r="M66" s="69">
        <v>1199</v>
      </c>
      <c r="N66" s="70">
        <v>0</v>
      </c>
      <c r="O66" s="71">
        <f t="shared" si="2"/>
        <v>826</v>
      </c>
      <c r="P66" s="18">
        <f t="shared" si="3"/>
        <v>0.31109257714762301</v>
      </c>
      <c r="Q66" s="66">
        <v>1199</v>
      </c>
      <c r="R66" s="67">
        <v>0</v>
      </c>
      <c r="S66" s="68">
        <f t="shared" si="4"/>
        <v>826</v>
      </c>
      <c r="T66" s="16">
        <f t="shared" si="5"/>
        <v>0.31109257714762301</v>
      </c>
      <c r="U66" s="180">
        <v>1110</v>
      </c>
      <c r="V66" s="272">
        <f t="shared" si="6"/>
        <v>999</v>
      </c>
      <c r="W66" s="176">
        <v>57</v>
      </c>
      <c r="X66" s="71">
        <f t="shared" si="7"/>
        <v>769</v>
      </c>
      <c r="Y66" s="18">
        <f t="shared" si="8"/>
        <v>0.23023023023023023</v>
      </c>
      <c r="Z66" s="180">
        <v>1110</v>
      </c>
      <c r="AA66" s="272">
        <f t="shared" si="9"/>
        <v>999</v>
      </c>
      <c r="AB66" s="176">
        <v>57</v>
      </c>
      <c r="AC66" s="68">
        <f t="shared" si="10"/>
        <v>769</v>
      </c>
      <c r="AD66" s="16">
        <f t="shared" si="11"/>
        <v>0.23023023023023023</v>
      </c>
      <c r="AE66" s="180">
        <v>1110</v>
      </c>
      <c r="AF66" s="272">
        <f t="shared" si="12"/>
        <v>999</v>
      </c>
      <c r="AG66" s="176">
        <v>57</v>
      </c>
      <c r="AH66" s="71">
        <f t="shared" si="14"/>
        <v>769</v>
      </c>
      <c r="AI66" s="18">
        <f t="shared" si="13"/>
        <v>0.23023023023023023</v>
      </c>
    </row>
    <row r="67" spans="1:35" s="5" customFormat="1" ht="12.75" customHeight="1">
      <c r="A67" s="210" t="s">
        <v>503</v>
      </c>
      <c r="B67" s="303" t="s">
        <v>76</v>
      </c>
      <c r="C67" s="310" t="s">
        <v>5</v>
      </c>
      <c r="D67" s="304" t="s">
        <v>303</v>
      </c>
      <c r="E67" s="305" t="s">
        <v>505</v>
      </c>
      <c r="F67" s="153">
        <v>3189</v>
      </c>
      <c r="G67" s="127">
        <v>2899</v>
      </c>
      <c r="H67" s="114">
        <v>2599</v>
      </c>
      <c r="I67" s="114">
        <v>2046</v>
      </c>
      <c r="J67" s="114">
        <v>0</v>
      </c>
      <c r="K67" s="153">
        <f t="shared" si="0"/>
        <v>2046</v>
      </c>
      <c r="L67" s="167">
        <f t="shared" si="1"/>
        <v>0.29423939289410139</v>
      </c>
      <c r="M67" s="179">
        <v>2299</v>
      </c>
      <c r="N67" s="284">
        <v>235</v>
      </c>
      <c r="O67" s="133">
        <f t="shared" si="2"/>
        <v>1811</v>
      </c>
      <c r="P67" s="134">
        <f t="shared" si="3"/>
        <v>0.2122662026968247</v>
      </c>
      <c r="Q67" s="128">
        <v>2899</v>
      </c>
      <c r="R67" s="129">
        <v>0</v>
      </c>
      <c r="S67" s="130">
        <f t="shared" si="4"/>
        <v>2046</v>
      </c>
      <c r="T67" s="204">
        <f t="shared" si="5"/>
        <v>0.29423939289410139</v>
      </c>
      <c r="U67" s="179">
        <v>2332</v>
      </c>
      <c r="V67" s="276">
        <f t="shared" si="6"/>
        <v>2098.8000000000002</v>
      </c>
      <c r="W67" s="284">
        <v>348</v>
      </c>
      <c r="X67" s="133">
        <f t="shared" si="7"/>
        <v>1698</v>
      </c>
      <c r="Y67" s="134">
        <f t="shared" si="8"/>
        <v>0.19096626643796463</v>
      </c>
      <c r="Z67" s="179">
        <v>2332</v>
      </c>
      <c r="AA67" s="276">
        <f t="shared" si="9"/>
        <v>2098.8000000000002</v>
      </c>
      <c r="AB67" s="284">
        <v>348</v>
      </c>
      <c r="AC67" s="130">
        <f t="shared" si="10"/>
        <v>1698</v>
      </c>
      <c r="AD67" s="204">
        <f t="shared" si="11"/>
        <v>0.19096626643796463</v>
      </c>
      <c r="AE67" s="179">
        <v>2332</v>
      </c>
      <c r="AF67" s="276">
        <f t="shared" si="12"/>
        <v>2098.8000000000002</v>
      </c>
      <c r="AG67" s="284">
        <v>348</v>
      </c>
      <c r="AH67" s="133">
        <f t="shared" si="14"/>
        <v>1698</v>
      </c>
      <c r="AI67" s="134">
        <f t="shared" si="13"/>
        <v>0.19096626643796463</v>
      </c>
    </row>
    <row r="68" spans="1:35" s="5" customFormat="1" ht="12.75" customHeight="1" thickBot="1">
      <c r="A68" s="216" t="s">
        <v>504</v>
      </c>
      <c r="B68" s="311" t="s">
        <v>76</v>
      </c>
      <c r="C68" s="312" t="s">
        <v>5</v>
      </c>
      <c r="D68" s="313" t="s">
        <v>303</v>
      </c>
      <c r="E68" s="314" t="s">
        <v>506</v>
      </c>
      <c r="F68" s="218">
        <v>2969</v>
      </c>
      <c r="G68" s="230">
        <v>2699</v>
      </c>
      <c r="H68" s="217">
        <v>2399</v>
      </c>
      <c r="I68" s="217">
        <v>1889</v>
      </c>
      <c r="J68" s="217">
        <v>0</v>
      </c>
      <c r="K68" s="218">
        <f t="shared" si="0"/>
        <v>1889</v>
      </c>
      <c r="L68" s="168">
        <f t="shared" si="1"/>
        <v>0.30011115227862173</v>
      </c>
      <c r="M68" s="229">
        <v>2199</v>
      </c>
      <c r="N68" s="261">
        <v>158</v>
      </c>
      <c r="O68" s="147">
        <f t="shared" si="2"/>
        <v>1731</v>
      </c>
      <c r="P68" s="249">
        <f t="shared" si="3"/>
        <v>0.21282401091405184</v>
      </c>
      <c r="Q68" s="248">
        <v>2699</v>
      </c>
      <c r="R68" s="219">
        <v>0</v>
      </c>
      <c r="S68" s="146">
        <f t="shared" si="4"/>
        <v>1889</v>
      </c>
      <c r="T68" s="244">
        <f t="shared" si="5"/>
        <v>0.30011115227862173</v>
      </c>
      <c r="U68" s="229">
        <v>2221</v>
      </c>
      <c r="V68" s="278">
        <f t="shared" si="6"/>
        <v>1998.9</v>
      </c>
      <c r="W68" s="261">
        <v>270</v>
      </c>
      <c r="X68" s="147">
        <f t="shared" si="7"/>
        <v>1619</v>
      </c>
      <c r="Y68" s="249">
        <f t="shared" si="8"/>
        <v>0.19005452999149536</v>
      </c>
      <c r="Z68" s="229">
        <v>2221</v>
      </c>
      <c r="AA68" s="278">
        <f t="shared" si="9"/>
        <v>1998.9</v>
      </c>
      <c r="AB68" s="261">
        <v>270</v>
      </c>
      <c r="AC68" s="146">
        <f t="shared" si="10"/>
        <v>1619</v>
      </c>
      <c r="AD68" s="244">
        <f t="shared" si="11"/>
        <v>0.19005452999149536</v>
      </c>
      <c r="AE68" s="229">
        <v>2221</v>
      </c>
      <c r="AF68" s="278">
        <f t="shared" si="12"/>
        <v>1998.9</v>
      </c>
      <c r="AG68" s="261">
        <v>270</v>
      </c>
      <c r="AH68" s="147">
        <f t="shared" si="14"/>
        <v>1619</v>
      </c>
      <c r="AI68" s="249">
        <f t="shared" si="13"/>
        <v>0.19005452999149536</v>
      </c>
    </row>
    <row r="69" spans="1:35" s="5" customFormat="1" ht="12.75" customHeight="1">
      <c r="A69" s="210" t="s">
        <v>27</v>
      </c>
      <c r="B69" s="303" t="s">
        <v>76</v>
      </c>
      <c r="C69" s="330"/>
      <c r="D69" s="304">
        <v>0.35</v>
      </c>
      <c r="E69" s="305" t="s">
        <v>280</v>
      </c>
      <c r="F69" s="153">
        <v>571</v>
      </c>
      <c r="G69" s="119">
        <v>519</v>
      </c>
      <c r="H69" s="114">
        <v>469</v>
      </c>
      <c r="I69" s="114">
        <v>369</v>
      </c>
      <c r="J69" s="114">
        <v>0</v>
      </c>
      <c r="K69" s="153">
        <f t="shared" si="0"/>
        <v>369</v>
      </c>
      <c r="L69" s="167">
        <f t="shared" si="1"/>
        <v>0.28901734104046245</v>
      </c>
      <c r="M69" s="131">
        <v>519</v>
      </c>
      <c r="N69" s="132">
        <v>0</v>
      </c>
      <c r="O69" s="133">
        <f t="shared" si="2"/>
        <v>369</v>
      </c>
      <c r="P69" s="134">
        <f t="shared" si="3"/>
        <v>0.28901734104046245</v>
      </c>
      <c r="Q69" s="128">
        <v>519</v>
      </c>
      <c r="R69" s="129">
        <v>0</v>
      </c>
      <c r="S69" s="130">
        <f t="shared" si="4"/>
        <v>369</v>
      </c>
      <c r="T69" s="204">
        <f t="shared" si="5"/>
        <v>0.28901734104046245</v>
      </c>
      <c r="U69" s="131">
        <v>519</v>
      </c>
      <c r="V69" s="271">
        <f t="shared" si="6"/>
        <v>467.1</v>
      </c>
      <c r="W69" s="132">
        <v>0</v>
      </c>
      <c r="X69" s="133">
        <f t="shared" si="7"/>
        <v>369</v>
      </c>
      <c r="Y69" s="134">
        <f t="shared" si="8"/>
        <v>0.21001926782273606</v>
      </c>
      <c r="Z69" s="128">
        <v>519</v>
      </c>
      <c r="AA69" s="253">
        <f t="shared" si="9"/>
        <v>467.1</v>
      </c>
      <c r="AB69" s="129">
        <v>0</v>
      </c>
      <c r="AC69" s="130">
        <f t="shared" si="10"/>
        <v>369</v>
      </c>
      <c r="AD69" s="204">
        <f t="shared" si="11"/>
        <v>0.21001926782273606</v>
      </c>
      <c r="AE69" s="131">
        <v>519</v>
      </c>
      <c r="AF69" s="271">
        <f t="shared" si="12"/>
        <v>467.1</v>
      </c>
      <c r="AG69" s="132">
        <v>0</v>
      </c>
      <c r="AH69" s="133">
        <f t="shared" si="14"/>
        <v>369</v>
      </c>
      <c r="AI69" s="134">
        <f t="shared" si="13"/>
        <v>0.21001926782273606</v>
      </c>
    </row>
    <row r="70" spans="1:35" s="5" customFormat="1" ht="12.75" customHeight="1">
      <c r="A70" s="240" t="s">
        <v>29</v>
      </c>
      <c r="B70" s="137" t="s">
        <v>76</v>
      </c>
      <c r="C70" s="307"/>
      <c r="D70" s="139">
        <v>0.35</v>
      </c>
      <c r="E70" s="140" t="s">
        <v>280</v>
      </c>
      <c r="F70" s="154">
        <v>659</v>
      </c>
      <c r="G70" s="118">
        <v>599</v>
      </c>
      <c r="H70" s="110">
        <v>549</v>
      </c>
      <c r="I70" s="110">
        <v>427</v>
      </c>
      <c r="J70" s="110">
        <v>0</v>
      </c>
      <c r="K70" s="154">
        <f t="shared" si="0"/>
        <v>427</v>
      </c>
      <c r="L70" s="164">
        <f t="shared" si="1"/>
        <v>0.28714524207011688</v>
      </c>
      <c r="M70" s="62">
        <v>599</v>
      </c>
      <c r="N70" s="63">
        <v>0</v>
      </c>
      <c r="O70" s="64">
        <f t="shared" si="2"/>
        <v>427</v>
      </c>
      <c r="P70" s="17">
        <f t="shared" si="3"/>
        <v>0.28714524207011688</v>
      </c>
      <c r="Q70" s="59">
        <v>599</v>
      </c>
      <c r="R70" s="60">
        <v>0</v>
      </c>
      <c r="S70" s="61">
        <f t="shared" si="4"/>
        <v>427</v>
      </c>
      <c r="T70" s="15">
        <f t="shared" si="5"/>
        <v>0.28714524207011688</v>
      </c>
      <c r="U70" s="62">
        <v>599</v>
      </c>
      <c r="V70" s="275">
        <f t="shared" si="6"/>
        <v>539.1</v>
      </c>
      <c r="W70" s="63">
        <v>0</v>
      </c>
      <c r="X70" s="64">
        <f t="shared" si="7"/>
        <v>427</v>
      </c>
      <c r="Y70" s="17">
        <f t="shared" si="8"/>
        <v>0.20793915785568542</v>
      </c>
      <c r="Z70" s="59">
        <v>599</v>
      </c>
      <c r="AA70" s="256">
        <f t="shared" si="9"/>
        <v>539.1</v>
      </c>
      <c r="AB70" s="60">
        <v>0</v>
      </c>
      <c r="AC70" s="61">
        <f t="shared" si="10"/>
        <v>427</v>
      </c>
      <c r="AD70" s="15">
        <f t="shared" si="11"/>
        <v>0.20793915785568542</v>
      </c>
      <c r="AE70" s="62">
        <v>599</v>
      </c>
      <c r="AF70" s="275">
        <f t="shared" si="12"/>
        <v>539.1</v>
      </c>
      <c r="AG70" s="63">
        <v>0</v>
      </c>
      <c r="AH70" s="64">
        <f t="shared" si="14"/>
        <v>427</v>
      </c>
      <c r="AI70" s="17">
        <f t="shared" si="13"/>
        <v>0.20793915785568542</v>
      </c>
    </row>
    <row r="71" spans="1:35" s="5" customFormat="1" ht="12.75" customHeight="1">
      <c r="A71" s="209" t="s">
        <v>28</v>
      </c>
      <c r="B71" s="137" t="s">
        <v>76</v>
      </c>
      <c r="C71" s="307"/>
      <c r="D71" s="139">
        <v>0.35</v>
      </c>
      <c r="E71" s="140" t="s">
        <v>280</v>
      </c>
      <c r="F71" s="154">
        <v>604</v>
      </c>
      <c r="G71" s="118">
        <v>549</v>
      </c>
      <c r="H71" s="110">
        <v>499</v>
      </c>
      <c r="I71" s="110">
        <v>389</v>
      </c>
      <c r="J71" s="110">
        <v>0</v>
      </c>
      <c r="K71" s="154">
        <f t="shared" si="0"/>
        <v>389</v>
      </c>
      <c r="L71" s="164">
        <f t="shared" si="1"/>
        <v>0.29143897996357016</v>
      </c>
      <c r="M71" s="62">
        <v>549</v>
      </c>
      <c r="N71" s="63">
        <v>0</v>
      </c>
      <c r="O71" s="64">
        <f t="shared" si="2"/>
        <v>389</v>
      </c>
      <c r="P71" s="17">
        <f t="shared" si="3"/>
        <v>0.29143897996357016</v>
      </c>
      <c r="Q71" s="59">
        <v>549</v>
      </c>
      <c r="R71" s="60">
        <v>0</v>
      </c>
      <c r="S71" s="61">
        <f t="shared" si="4"/>
        <v>389</v>
      </c>
      <c r="T71" s="15">
        <f t="shared" si="5"/>
        <v>0.29143897996357016</v>
      </c>
      <c r="U71" s="62">
        <v>549</v>
      </c>
      <c r="V71" s="275">
        <f t="shared" si="6"/>
        <v>494.1</v>
      </c>
      <c r="W71" s="63">
        <v>0</v>
      </c>
      <c r="X71" s="64">
        <f t="shared" si="7"/>
        <v>389</v>
      </c>
      <c r="Y71" s="17">
        <f t="shared" si="8"/>
        <v>0.21270997773730019</v>
      </c>
      <c r="Z71" s="59">
        <v>549</v>
      </c>
      <c r="AA71" s="256">
        <f t="shared" si="9"/>
        <v>494.1</v>
      </c>
      <c r="AB71" s="60">
        <v>0</v>
      </c>
      <c r="AC71" s="61">
        <f t="shared" si="10"/>
        <v>389</v>
      </c>
      <c r="AD71" s="15">
        <f t="shared" si="11"/>
        <v>0.21270997773730019</v>
      </c>
      <c r="AE71" s="62">
        <v>549</v>
      </c>
      <c r="AF71" s="275">
        <f t="shared" si="12"/>
        <v>494.1</v>
      </c>
      <c r="AG71" s="63">
        <v>0</v>
      </c>
      <c r="AH71" s="64">
        <f t="shared" si="14"/>
        <v>389</v>
      </c>
      <c r="AI71" s="17">
        <f t="shared" si="13"/>
        <v>0.21270997773730019</v>
      </c>
    </row>
    <row r="72" spans="1:35" s="5" customFormat="1" ht="12.75" customHeight="1">
      <c r="A72" s="209" t="s">
        <v>353</v>
      </c>
      <c r="B72" s="137" t="s">
        <v>76</v>
      </c>
      <c r="C72" s="307"/>
      <c r="D72" s="139">
        <v>0.3</v>
      </c>
      <c r="E72" s="140" t="s">
        <v>281</v>
      </c>
      <c r="F72" s="154">
        <v>307</v>
      </c>
      <c r="G72" s="118">
        <v>279</v>
      </c>
      <c r="H72" s="110">
        <v>259</v>
      </c>
      <c r="I72" s="110">
        <v>209</v>
      </c>
      <c r="J72" s="110">
        <v>3</v>
      </c>
      <c r="K72" s="154">
        <f t="shared" ref="K72:K92" si="15">IFERROR(I72-J72,I72)</f>
        <v>206</v>
      </c>
      <c r="L72" s="164">
        <f t="shared" ref="L72:L92" si="16">IFERROR((G72-K72)/G72, " ")</f>
        <v>0.26164874551971329</v>
      </c>
      <c r="M72" s="181">
        <v>259</v>
      </c>
      <c r="N72" s="63">
        <v>0</v>
      </c>
      <c r="O72" s="64">
        <f t="shared" ref="O72:O92" si="17">K72-N72</f>
        <v>206</v>
      </c>
      <c r="P72" s="17">
        <f t="shared" ref="P72:P92" si="18">(M72-O72)/M72</f>
        <v>0.20463320463320464</v>
      </c>
      <c r="Q72" s="59">
        <v>279</v>
      </c>
      <c r="R72" s="60">
        <v>0</v>
      </c>
      <c r="S72" s="61">
        <f t="shared" ref="S72:S92" si="19">K72-R72</f>
        <v>206</v>
      </c>
      <c r="T72" s="15">
        <f t="shared" ref="T72:T92" si="20">(Q72-S72)/Q72</f>
        <v>0.26164874551971329</v>
      </c>
      <c r="U72" s="181">
        <v>266</v>
      </c>
      <c r="V72" s="269">
        <f t="shared" ref="V72:V92" si="21">U72-(U72*10%)</f>
        <v>239.4</v>
      </c>
      <c r="W72" s="178">
        <v>9</v>
      </c>
      <c r="X72" s="64">
        <f t="shared" ref="X72:X92" si="22">K72-W72</f>
        <v>197</v>
      </c>
      <c r="Y72" s="17">
        <f t="shared" ref="Y72:Y92" si="23">(V72-X72)/V72</f>
        <v>0.17710944026733502</v>
      </c>
      <c r="Z72" s="181">
        <v>266</v>
      </c>
      <c r="AA72" s="269">
        <f t="shared" ref="AA72:AA92" si="24">Z72-(Z72*10%)</f>
        <v>239.4</v>
      </c>
      <c r="AB72" s="178">
        <v>9</v>
      </c>
      <c r="AC72" s="61">
        <f t="shared" ref="AC72:AC92" si="25">K72-AB72</f>
        <v>197</v>
      </c>
      <c r="AD72" s="15">
        <f t="shared" ref="AD72:AD92" si="26">(AA72-AC72)/AA72</f>
        <v>0.17710944026733502</v>
      </c>
      <c r="AE72" s="181">
        <v>266</v>
      </c>
      <c r="AF72" s="269">
        <f t="shared" ref="AF72:AF92" si="27">AE72-(AE72*10%)</f>
        <v>239.4</v>
      </c>
      <c r="AG72" s="178">
        <v>9</v>
      </c>
      <c r="AH72" s="64">
        <f t="shared" si="14"/>
        <v>197</v>
      </c>
      <c r="AI72" s="17">
        <f t="shared" ref="AI72:AI92" si="28">(AF72-AH72)/AF72</f>
        <v>0.17710944026733502</v>
      </c>
    </row>
    <row r="73" spans="1:35" s="5" customFormat="1" ht="12.75" customHeight="1">
      <c r="A73" s="209" t="s">
        <v>50</v>
      </c>
      <c r="B73" s="137" t="s">
        <v>76</v>
      </c>
      <c r="C73" s="307"/>
      <c r="D73" s="139">
        <v>0.3</v>
      </c>
      <c r="E73" s="140" t="s">
        <v>282</v>
      </c>
      <c r="F73" s="154">
        <v>461</v>
      </c>
      <c r="G73" s="119">
        <v>419</v>
      </c>
      <c r="H73" s="110">
        <v>399</v>
      </c>
      <c r="I73" s="110">
        <v>324</v>
      </c>
      <c r="J73" s="110">
        <v>4</v>
      </c>
      <c r="K73" s="154">
        <f t="shared" si="15"/>
        <v>320</v>
      </c>
      <c r="L73" s="164">
        <f t="shared" si="16"/>
        <v>0.23627684964200477</v>
      </c>
      <c r="M73" s="181">
        <v>399</v>
      </c>
      <c r="N73" s="63">
        <v>0</v>
      </c>
      <c r="O73" s="64">
        <f t="shared" si="17"/>
        <v>320</v>
      </c>
      <c r="P73" s="17">
        <f t="shared" si="18"/>
        <v>0.19799498746867167</v>
      </c>
      <c r="Q73" s="181">
        <v>399</v>
      </c>
      <c r="R73" s="60">
        <v>0</v>
      </c>
      <c r="S73" s="61">
        <f t="shared" si="19"/>
        <v>320</v>
      </c>
      <c r="T73" s="15">
        <f t="shared" si="20"/>
        <v>0.19799498746867167</v>
      </c>
      <c r="U73" s="181">
        <v>410</v>
      </c>
      <c r="V73" s="269">
        <f t="shared" si="21"/>
        <v>369</v>
      </c>
      <c r="W73" s="178">
        <v>15</v>
      </c>
      <c r="X73" s="64">
        <f t="shared" si="22"/>
        <v>305</v>
      </c>
      <c r="Y73" s="17">
        <f t="shared" si="23"/>
        <v>0.17344173441734417</v>
      </c>
      <c r="Z73" s="181">
        <v>410</v>
      </c>
      <c r="AA73" s="269">
        <f t="shared" si="24"/>
        <v>369</v>
      </c>
      <c r="AB73" s="178">
        <v>15</v>
      </c>
      <c r="AC73" s="61">
        <f t="shared" si="25"/>
        <v>305</v>
      </c>
      <c r="AD73" s="15">
        <f t="shared" si="26"/>
        <v>0.17344173441734417</v>
      </c>
      <c r="AE73" s="181">
        <v>410</v>
      </c>
      <c r="AF73" s="269">
        <f t="shared" si="27"/>
        <v>369</v>
      </c>
      <c r="AG73" s="178">
        <v>15</v>
      </c>
      <c r="AH73" s="64">
        <f t="shared" ref="AH73:AH92" si="29">K73-AG73</f>
        <v>305</v>
      </c>
      <c r="AI73" s="17">
        <f t="shared" si="28"/>
        <v>0.17344173441734417</v>
      </c>
    </row>
    <row r="74" spans="1:35" s="5" customFormat="1" ht="12" customHeight="1">
      <c r="A74" s="209" t="s">
        <v>354</v>
      </c>
      <c r="B74" s="137" t="s">
        <v>76</v>
      </c>
      <c r="C74" s="307"/>
      <c r="D74" s="139">
        <v>0.3</v>
      </c>
      <c r="E74" s="140" t="s">
        <v>282</v>
      </c>
      <c r="F74" s="154">
        <v>428</v>
      </c>
      <c r="G74" s="119">
        <v>389</v>
      </c>
      <c r="H74" s="110">
        <v>379</v>
      </c>
      <c r="I74" s="110">
        <v>308</v>
      </c>
      <c r="J74" s="110">
        <v>4</v>
      </c>
      <c r="K74" s="154">
        <f t="shared" si="15"/>
        <v>304</v>
      </c>
      <c r="L74" s="164">
        <f t="shared" si="16"/>
        <v>0.21850899742930591</v>
      </c>
      <c r="M74" s="181">
        <v>349</v>
      </c>
      <c r="N74" s="178">
        <v>23</v>
      </c>
      <c r="O74" s="64">
        <f t="shared" si="17"/>
        <v>281</v>
      </c>
      <c r="P74" s="17">
        <f t="shared" si="18"/>
        <v>0.19484240687679083</v>
      </c>
      <c r="Q74" s="181">
        <v>349</v>
      </c>
      <c r="R74" s="178">
        <v>23</v>
      </c>
      <c r="S74" s="61">
        <f t="shared" si="19"/>
        <v>281</v>
      </c>
      <c r="T74" s="15">
        <f t="shared" si="20"/>
        <v>0.19484240687679083</v>
      </c>
      <c r="U74" s="181">
        <v>377</v>
      </c>
      <c r="V74" s="269">
        <f t="shared" si="21"/>
        <v>339.3</v>
      </c>
      <c r="W74" s="178">
        <v>24</v>
      </c>
      <c r="X74" s="64">
        <f t="shared" si="22"/>
        <v>280</v>
      </c>
      <c r="Y74" s="17">
        <f t="shared" si="23"/>
        <v>0.17477158856469205</v>
      </c>
      <c r="Z74" s="181">
        <v>377</v>
      </c>
      <c r="AA74" s="269">
        <f t="shared" si="24"/>
        <v>339.3</v>
      </c>
      <c r="AB74" s="178">
        <v>24</v>
      </c>
      <c r="AC74" s="61">
        <f t="shared" si="25"/>
        <v>280</v>
      </c>
      <c r="AD74" s="15">
        <f t="shared" si="26"/>
        <v>0.17477158856469205</v>
      </c>
      <c r="AE74" s="181">
        <v>377</v>
      </c>
      <c r="AF74" s="269">
        <f t="shared" si="27"/>
        <v>339.3</v>
      </c>
      <c r="AG74" s="178">
        <v>24</v>
      </c>
      <c r="AH74" s="64">
        <f t="shared" si="29"/>
        <v>280</v>
      </c>
      <c r="AI74" s="17">
        <f t="shared" si="28"/>
        <v>0.17477158856469205</v>
      </c>
    </row>
    <row r="75" spans="1:35" s="5" customFormat="1" ht="12" customHeight="1">
      <c r="A75" s="209" t="s">
        <v>578</v>
      </c>
      <c r="B75" s="137" t="s">
        <v>76</v>
      </c>
      <c r="C75" s="308" t="s">
        <v>5</v>
      </c>
      <c r="D75" s="139">
        <v>0.3</v>
      </c>
      <c r="E75" s="140" t="s">
        <v>580</v>
      </c>
      <c r="F75" s="154">
        <v>483</v>
      </c>
      <c r="G75" s="119">
        <v>439</v>
      </c>
      <c r="H75" s="110">
        <v>399</v>
      </c>
      <c r="I75" s="110">
        <v>324</v>
      </c>
      <c r="J75" s="110">
        <v>0</v>
      </c>
      <c r="K75" s="154">
        <f t="shared" si="15"/>
        <v>324</v>
      </c>
      <c r="L75" s="164">
        <f t="shared" si="16"/>
        <v>0.26195899772209569</v>
      </c>
      <c r="M75" s="62">
        <v>439</v>
      </c>
      <c r="N75" s="63">
        <v>0</v>
      </c>
      <c r="O75" s="64">
        <f t="shared" si="17"/>
        <v>324</v>
      </c>
      <c r="P75" s="17">
        <f t="shared" si="18"/>
        <v>0.26195899772209569</v>
      </c>
      <c r="Q75" s="59">
        <v>439</v>
      </c>
      <c r="R75" s="60">
        <v>0</v>
      </c>
      <c r="S75" s="61">
        <f t="shared" si="19"/>
        <v>324</v>
      </c>
      <c r="T75" s="15">
        <f t="shared" si="20"/>
        <v>0.26195899772209569</v>
      </c>
      <c r="U75" s="62">
        <v>439</v>
      </c>
      <c r="V75" s="275">
        <f t="shared" si="21"/>
        <v>395.1</v>
      </c>
      <c r="W75" s="63">
        <v>0</v>
      </c>
      <c r="X75" s="64">
        <f t="shared" si="22"/>
        <v>324</v>
      </c>
      <c r="Y75" s="17">
        <f t="shared" si="23"/>
        <v>0.17995444191343968</v>
      </c>
      <c r="Z75" s="59">
        <v>439</v>
      </c>
      <c r="AA75" s="256">
        <f t="shared" si="24"/>
        <v>395.1</v>
      </c>
      <c r="AB75" s="60">
        <v>0</v>
      </c>
      <c r="AC75" s="61">
        <f t="shared" si="25"/>
        <v>324</v>
      </c>
      <c r="AD75" s="15">
        <f t="shared" si="26"/>
        <v>0.17995444191343968</v>
      </c>
      <c r="AE75" s="62">
        <v>439</v>
      </c>
      <c r="AF75" s="275">
        <f t="shared" si="27"/>
        <v>395.1</v>
      </c>
      <c r="AG75" s="63">
        <v>0</v>
      </c>
      <c r="AH75" s="64">
        <f t="shared" si="29"/>
        <v>324</v>
      </c>
      <c r="AI75" s="17">
        <f t="shared" si="28"/>
        <v>0.17995444191343968</v>
      </c>
    </row>
    <row r="76" spans="1:35" s="5" customFormat="1" ht="12" customHeight="1">
      <c r="A76" s="209" t="s">
        <v>579</v>
      </c>
      <c r="B76" s="137" t="s">
        <v>76</v>
      </c>
      <c r="C76" s="308" t="s">
        <v>5</v>
      </c>
      <c r="D76" s="139">
        <v>0.3</v>
      </c>
      <c r="E76" s="140" t="s">
        <v>580</v>
      </c>
      <c r="F76" s="154">
        <v>428</v>
      </c>
      <c r="G76" s="119">
        <v>389</v>
      </c>
      <c r="H76" s="110">
        <v>349</v>
      </c>
      <c r="I76" s="110">
        <v>283</v>
      </c>
      <c r="J76" s="110">
        <v>0</v>
      </c>
      <c r="K76" s="154">
        <f t="shared" si="15"/>
        <v>283</v>
      </c>
      <c r="L76" s="164">
        <f t="shared" si="16"/>
        <v>0.27249357326478146</v>
      </c>
      <c r="M76" s="62">
        <v>389</v>
      </c>
      <c r="N76" s="63">
        <v>0</v>
      </c>
      <c r="O76" s="64">
        <f t="shared" si="17"/>
        <v>283</v>
      </c>
      <c r="P76" s="17">
        <f t="shared" si="18"/>
        <v>0.27249357326478146</v>
      </c>
      <c r="Q76" s="59">
        <v>389</v>
      </c>
      <c r="R76" s="60">
        <v>0</v>
      </c>
      <c r="S76" s="61">
        <f t="shared" si="19"/>
        <v>283</v>
      </c>
      <c r="T76" s="15">
        <f t="shared" si="20"/>
        <v>0.27249357326478146</v>
      </c>
      <c r="U76" s="62">
        <v>389</v>
      </c>
      <c r="V76" s="275">
        <f t="shared" si="21"/>
        <v>350.1</v>
      </c>
      <c r="W76" s="63">
        <v>0</v>
      </c>
      <c r="X76" s="64">
        <f t="shared" si="22"/>
        <v>283</v>
      </c>
      <c r="Y76" s="17">
        <f t="shared" si="23"/>
        <v>0.19165952584975726</v>
      </c>
      <c r="Z76" s="59">
        <v>389</v>
      </c>
      <c r="AA76" s="256">
        <f t="shared" si="24"/>
        <v>350.1</v>
      </c>
      <c r="AB76" s="60">
        <v>0</v>
      </c>
      <c r="AC76" s="61">
        <f t="shared" si="25"/>
        <v>283</v>
      </c>
      <c r="AD76" s="15">
        <f t="shared" si="26"/>
        <v>0.19165952584975726</v>
      </c>
      <c r="AE76" s="62">
        <v>389</v>
      </c>
      <c r="AF76" s="275">
        <f t="shared" si="27"/>
        <v>350.1</v>
      </c>
      <c r="AG76" s="63">
        <v>0</v>
      </c>
      <c r="AH76" s="64">
        <f t="shared" si="29"/>
        <v>283</v>
      </c>
      <c r="AI76" s="17">
        <f t="shared" si="28"/>
        <v>0.19165952584975726</v>
      </c>
    </row>
    <row r="77" spans="1:35" s="5" customFormat="1" ht="12.75" customHeight="1">
      <c r="A77" s="209" t="s">
        <v>26</v>
      </c>
      <c r="B77" s="137" t="s">
        <v>76</v>
      </c>
      <c r="C77" s="319"/>
      <c r="D77" s="139">
        <v>0.3</v>
      </c>
      <c r="E77" s="140" t="s">
        <v>283</v>
      </c>
      <c r="F77" s="154">
        <v>549</v>
      </c>
      <c r="G77" s="119">
        <v>499</v>
      </c>
      <c r="H77" s="110">
        <v>449</v>
      </c>
      <c r="I77" s="110">
        <v>366</v>
      </c>
      <c r="J77" s="110">
        <v>5</v>
      </c>
      <c r="K77" s="154">
        <f t="shared" si="15"/>
        <v>361</v>
      </c>
      <c r="L77" s="164">
        <f t="shared" si="16"/>
        <v>0.27655310621242485</v>
      </c>
      <c r="M77" s="62">
        <v>499</v>
      </c>
      <c r="N77" s="63">
        <v>0</v>
      </c>
      <c r="O77" s="64">
        <f t="shared" si="17"/>
        <v>361</v>
      </c>
      <c r="P77" s="17">
        <f t="shared" si="18"/>
        <v>0.27655310621242485</v>
      </c>
      <c r="Q77" s="59">
        <v>499</v>
      </c>
      <c r="R77" s="60">
        <v>0</v>
      </c>
      <c r="S77" s="61">
        <f t="shared" si="19"/>
        <v>361</v>
      </c>
      <c r="T77" s="15">
        <f t="shared" si="20"/>
        <v>0.27655310621242485</v>
      </c>
      <c r="U77" s="62">
        <v>499</v>
      </c>
      <c r="V77" s="275">
        <f t="shared" si="21"/>
        <v>449.1</v>
      </c>
      <c r="W77" s="63">
        <v>0</v>
      </c>
      <c r="X77" s="64">
        <f t="shared" si="22"/>
        <v>361</v>
      </c>
      <c r="Y77" s="17">
        <f t="shared" si="23"/>
        <v>0.19617011801380543</v>
      </c>
      <c r="Z77" s="59">
        <v>499</v>
      </c>
      <c r="AA77" s="256">
        <f t="shared" si="24"/>
        <v>449.1</v>
      </c>
      <c r="AB77" s="60">
        <v>0</v>
      </c>
      <c r="AC77" s="61">
        <f t="shared" si="25"/>
        <v>361</v>
      </c>
      <c r="AD77" s="15">
        <f t="shared" si="26"/>
        <v>0.19617011801380543</v>
      </c>
      <c r="AE77" s="62">
        <v>499</v>
      </c>
      <c r="AF77" s="275">
        <f t="shared" si="27"/>
        <v>449.1</v>
      </c>
      <c r="AG77" s="63">
        <v>0</v>
      </c>
      <c r="AH77" s="64">
        <f t="shared" si="29"/>
        <v>361</v>
      </c>
      <c r="AI77" s="17">
        <f t="shared" si="28"/>
        <v>0.19617011801380543</v>
      </c>
    </row>
    <row r="78" spans="1:35" s="5" customFormat="1" ht="12.75" customHeight="1">
      <c r="A78" s="209" t="s">
        <v>355</v>
      </c>
      <c r="B78" s="137" t="s">
        <v>76</v>
      </c>
      <c r="C78" s="319"/>
      <c r="D78" s="139">
        <v>0.3</v>
      </c>
      <c r="E78" s="140" t="s">
        <v>283</v>
      </c>
      <c r="F78" s="154">
        <v>527</v>
      </c>
      <c r="G78" s="118">
        <v>479</v>
      </c>
      <c r="H78" s="110">
        <v>429</v>
      </c>
      <c r="I78" s="110">
        <v>350</v>
      </c>
      <c r="J78" s="110">
        <v>4</v>
      </c>
      <c r="K78" s="154">
        <f t="shared" si="15"/>
        <v>346</v>
      </c>
      <c r="L78" s="164">
        <f t="shared" si="16"/>
        <v>0.27766179540709812</v>
      </c>
      <c r="M78" s="62">
        <v>479</v>
      </c>
      <c r="N78" s="63">
        <v>0</v>
      </c>
      <c r="O78" s="64">
        <f t="shared" si="17"/>
        <v>346</v>
      </c>
      <c r="P78" s="17">
        <f t="shared" si="18"/>
        <v>0.27766179540709812</v>
      </c>
      <c r="Q78" s="59">
        <v>479</v>
      </c>
      <c r="R78" s="60">
        <v>0</v>
      </c>
      <c r="S78" s="61">
        <f t="shared" si="19"/>
        <v>346</v>
      </c>
      <c r="T78" s="15">
        <f t="shared" si="20"/>
        <v>0.27766179540709812</v>
      </c>
      <c r="U78" s="62">
        <v>479</v>
      </c>
      <c r="V78" s="275">
        <f t="shared" si="21"/>
        <v>431.1</v>
      </c>
      <c r="W78" s="63">
        <v>0</v>
      </c>
      <c r="X78" s="64">
        <f t="shared" si="22"/>
        <v>346</v>
      </c>
      <c r="Y78" s="17">
        <f t="shared" si="23"/>
        <v>0.19740199489677573</v>
      </c>
      <c r="Z78" s="59">
        <v>479</v>
      </c>
      <c r="AA78" s="256">
        <f t="shared" si="24"/>
        <v>431.1</v>
      </c>
      <c r="AB78" s="60">
        <v>0</v>
      </c>
      <c r="AC78" s="61">
        <f t="shared" si="25"/>
        <v>346</v>
      </c>
      <c r="AD78" s="15">
        <f t="shared" si="26"/>
        <v>0.19740199489677573</v>
      </c>
      <c r="AE78" s="62">
        <v>479</v>
      </c>
      <c r="AF78" s="275">
        <f t="shared" si="27"/>
        <v>431.1</v>
      </c>
      <c r="AG78" s="63">
        <v>0</v>
      </c>
      <c r="AH78" s="64">
        <f t="shared" si="29"/>
        <v>346</v>
      </c>
      <c r="AI78" s="17">
        <f t="shared" si="28"/>
        <v>0.19740199489677573</v>
      </c>
    </row>
    <row r="79" spans="1:35" s="5" customFormat="1" ht="12.75" customHeight="1">
      <c r="A79" s="209" t="s">
        <v>581</v>
      </c>
      <c r="B79" s="137" t="s">
        <v>76</v>
      </c>
      <c r="C79" s="308" t="s">
        <v>5</v>
      </c>
      <c r="D79" s="139">
        <v>0.3</v>
      </c>
      <c r="E79" s="140" t="s">
        <v>583</v>
      </c>
      <c r="F79" s="154">
        <v>560</v>
      </c>
      <c r="G79" s="119">
        <v>509</v>
      </c>
      <c r="H79" s="110">
        <v>449</v>
      </c>
      <c r="I79" s="110">
        <v>366</v>
      </c>
      <c r="J79" s="110">
        <v>0</v>
      </c>
      <c r="K79" s="154">
        <f t="shared" si="15"/>
        <v>366</v>
      </c>
      <c r="L79" s="164">
        <f t="shared" si="16"/>
        <v>0.28094302554027506</v>
      </c>
      <c r="M79" s="181">
        <v>449</v>
      </c>
      <c r="N79" s="63">
        <v>0</v>
      </c>
      <c r="O79" s="64">
        <f t="shared" si="17"/>
        <v>366</v>
      </c>
      <c r="P79" s="17">
        <f t="shared" si="18"/>
        <v>0.18485523385300667</v>
      </c>
      <c r="Q79" s="181">
        <v>449</v>
      </c>
      <c r="R79" s="60">
        <v>0</v>
      </c>
      <c r="S79" s="61">
        <f t="shared" si="19"/>
        <v>366</v>
      </c>
      <c r="T79" s="15">
        <f t="shared" si="20"/>
        <v>0.18485523385300667</v>
      </c>
      <c r="U79" s="181">
        <v>499</v>
      </c>
      <c r="V79" s="269">
        <f t="shared" si="21"/>
        <v>449.1</v>
      </c>
      <c r="W79" s="63">
        <v>0</v>
      </c>
      <c r="X79" s="64">
        <f t="shared" si="22"/>
        <v>366</v>
      </c>
      <c r="Y79" s="17">
        <f t="shared" si="23"/>
        <v>0.18503674014696062</v>
      </c>
      <c r="Z79" s="181">
        <v>499</v>
      </c>
      <c r="AA79" s="269">
        <f t="shared" si="24"/>
        <v>449.1</v>
      </c>
      <c r="AB79" s="60">
        <v>0</v>
      </c>
      <c r="AC79" s="61">
        <f t="shared" si="25"/>
        <v>366</v>
      </c>
      <c r="AD79" s="15">
        <f t="shared" si="26"/>
        <v>0.18503674014696062</v>
      </c>
      <c r="AE79" s="181">
        <v>499</v>
      </c>
      <c r="AF79" s="269">
        <f t="shared" si="27"/>
        <v>449.1</v>
      </c>
      <c r="AG79" s="63">
        <v>0</v>
      </c>
      <c r="AH79" s="64">
        <f t="shared" si="29"/>
        <v>366</v>
      </c>
      <c r="AI79" s="17">
        <f t="shared" si="28"/>
        <v>0.18503674014696062</v>
      </c>
    </row>
    <row r="80" spans="1:35" s="5" customFormat="1" ht="12.75" customHeight="1">
      <c r="A80" s="209" t="s">
        <v>582</v>
      </c>
      <c r="B80" s="137" t="s">
        <v>76</v>
      </c>
      <c r="C80" s="308" t="s">
        <v>5</v>
      </c>
      <c r="D80" s="139">
        <v>0.3</v>
      </c>
      <c r="E80" s="140" t="s">
        <v>583</v>
      </c>
      <c r="F80" s="154">
        <v>505</v>
      </c>
      <c r="G80" s="119">
        <v>459</v>
      </c>
      <c r="H80" s="110">
        <v>399</v>
      </c>
      <c r="I80" s="110">
        <v>325</v>
      </c>
      <c r="J80" s="110">
        <v>0</v>
      </c>
      <c r="K80" s="154">
        <f t="shared" si="15"/>
        <v>325</v>
      </c>
      <c r="L80" s="164">
        <f t="shared" si="16"/>
        <v>0.29193899782135074</v>
      </c>
      <c r="M80" s="181">
        <v>399</v>
      </c>
      <c r="N80" s="63">
        <v>0</v>
      </c>
      <c r="O80" s="64">
        <f t="shared" si="17"/>
        <v>325</v>
      </c>
      <c r="P80" s="17">
        <f t="shared" si="18"/>
        <v>0.18546365914786966</v>
      </c>
      <c r="Q80" s="181">
        <v>399</v>
      </c>
      <c r="R80" s="60">
        <v>0</v>
      </c>
      <c r="S80" s="61">
        <f t="shared" si="19"/>
        <v>325</v>
      </c>
      <c r="T80" s="15">
        <f t="shared" si="20"/>
        <v>0.18546365914786966</v>
      </c>
      <c r="U80" s="181">
        <v>443</v>
      </c>
      <c r="V80" s="269">
        <f t="shared" si="21"/>
        <v>398.7</v>
      </c>
      <c r="W80" s="63">
        <v>0</v>
      </c>
      <c r="X80" s="64">
        <f t="shared" si="22"/>
        <v>325</v>
      </c>
      <c r="Y80" s="17">
        <f t="shared" si="23"/>
        <v>0.18485076498620515</v>
      </c>
      <c r="Z80" s="181">
        <v>443</v>
      </c>
      <c r="AA80" s="269">
        <f t="shared" si="24"/>
        <v>398.7</v>
      </c>
      <c r="AB80" s="60">
        <v>0</v>
      </c>
      <c r="AC80" s="61">
        <f t="shared" si="25"/>
        <v>325</v>
      </c>
      <c r="AD80" s="15">
        <f t="shared" si="26"/>
        <v>0.18485076498620515</v>
      </c>
      <c r="AE80" s="181">
        <v>443</v>
      </c>
      <c r="AF80" s="269">
        <f t="shared" si="27"/>
        <v>398.7</v>
      </c>
      <c r="AG80" s="63">
        <v>0</v>
      </c>
      <c r="AH80" s="64">
        <f t="shared" si="29"/>
        <v>325</v>
      </c>
      <c r="AI80" s="17">
        <f t="shared" si="28"/>
        <v>0.18485076498620515</v>
      </c>
    </row>
    <row r="81" spans="1:35" s="5" customFormat="1" ht="12.75" customHeight="1">
      <c r="A81" s="209" t="s">
        <v>30</v>
      </c>
      <c r="B81" s="137" t="s">
        <v>76</v>
      </c>
      <c r="C81" s="307"/>
      <c r="D81" s="139">
        <v>0.3</v>
      </c>
      <c r="E81" s="140" t="s">
        <v>284</v>
      </c>
      <c r="F81" s="154">
        <v>736</v>
      </c>
      <c r="G81" s="119">
        <v>669</v>
      </c>
      <c r="H81" s="110">
        <v>569</v>
      </c>
      <c r="I81" s="110">
        <v>448</v>
      </c>
      <c r="J81" s="110">
        <v>0</v>
      </c>
      <c r="K81" s="154">
        <f t="shared" si="15"/>
        <v>448</v>
      </c>
      <c r="L81" s="164">
        <f t="shared" si="16"/>
        <v>0.33034379671150971</v>
      </c>
      <c r="M81" s="62">
        <v>669</v>
      </c>
      <c r="N81" s="63">
        <v>0</v>
      </c>
      <c r="O81" s="64">
        <f t="shared" si="17"/>
        <v>448</v>
      </c>
      <c r="P81" s="17">
        <f t="shared" si="18"/>
        <v>0.33034379671150971</v>
      </c>
      <c r="Q81" s="59">
        <v>669</v>
      </c>
      <c r="R81" s="60">
        <v>0</v>
      </c>
      <c r="S81" s="61">
        <f t="shared" si="19"/>
        <v>448</v>
      </c>
      <c r="T81" s="15">
        <f t="shared" si="20"/>
        <v>0.33034379671150971</v>
      </c>
      <c r="U81" s="62">
        <v>669</v>
      </c>
      <c r="V81" s="275">
        <f t="shared" si="21"/>
        <v>602.1</v>
      </c>
      <c r="W81" s="63">
        <v>0</v>
      </c>
      <c r="X81" s="64">
        <f t="shared" si="22"/>
        <v>448</v>
      </c>
      <c r="Y81" s="17">
        <f t="shared" si="23"/>
        <v>0.2559375519016775</v>
      </c>
      <c r="Z81" s="59">
        <v>669</v>
      </c>
      <c r="AA81" s="256">
        <f t="shared" si="24"/>
        <v>602.1</v>
      </c>
      <c r="AB81" s="60">
        <v>0</v>
      </c>
      <c r="AC81" s="61">
        <f t="shared" si="25"/>
        <v>448</v>
      </c>
      <c r="AD81" s="15">
        <f t="shared" si="26"/>
        <v>0.2559375519016775</v>
      </c>
      <c r="AE81" s="62">
        <v>669</v>
      </c>
      <c r="AF81" s="275">
        <f t="shared" si="27"/>
        <v>602.1</v>
      </c>
      <c r="AG81" s="63">
        <v>0</v>
      </c>
      <c r="AH81" s="64">
        <f t="shared" si="29"/>
        <v>448</v>
      </c>
      <c r="AI81" s="17">
        <f t="shared" si="28"/>
        <v>0.2559375519016775</v>
      </c>
    </row>
    <row r="82" spans="1:35" s="5" customFormat="1" ht="12.75" customHeight="1">
      <c r="A82" s="209" t="s">
        <v>25</v>
      </c>
      <c r="B82" s="137" t="s">
        <v>76</v>
      </c>
      <c r="C82" s="307"/>
      <c r="D82" s="139">
        <v>0.3</v>
      </c>
      <c r="E82" s="140" t="s">
        <v>283</v>
      </c>
      <c r="F82" s="154">
        <v>549</v>
      </c>
      <c r="G82" s="118">
        <v>499</v>
      </c>
      <c r="H82" s="110">
        <v>449</v>
      </c>
      <c r="I82" s="110">
        <v>365</v>
      </c>
      <c r="J82" s="110">
        <v>5</v>
      </c>
      <c r="K82" s="154">
        <f t="shared" si="15"/>
        <v>360</v>
      </c>
      <c r="L82" s="164">
        <f t="shared" si="16"/>
        <v>0.27855711422845691</v>
      </c>
      <c r="M82" s="62">
        <v>499</v>
      </c>
      <c r="N82" s="63">
        <v>0</v>
      </c>
      <c r="O82" s="64">
        <f t="shared" si="17"/>
        <v>360</v>
      </c>
      <c r="P82" s="17">
        <f t="shared" si="18"/>
        <v>0.27855711422845691</v>
      </c>
      <c r="Q82" s="59">
        <v>499</v>
      </c>
      <c r="R82" s="60">
        <v>0</v>
      </c>
      <c r="S82" s="61">
        <f t="shared" si="19"/>
        <v>360</v>
      </c>
      <c r="T82" s="15">
        <f t="shared" si="20"/>
        <v>0.27855711422845691</v>
      </c>
      <c r="U82" s="62">
        <v>499</v>
      </c>
      <c r="V82" s="275">
        <f t="shared" si="21"/>
        <v>449.1</v>
      </c>
      <c r="W82" s="63">
        <v>0</v>
      </c>
      <c r="X82" s="64">
        <f t="shared" si="22"/>
        <v>360</v>
      </c>
      <c r="Y82" s="17">
        <f t="shared" si="23"/>
        <v>0.19839679358717438</v>
      </c>
      <c r="Z82" s="59">
        <v>499</v>
      </c>
      <c r="AA82" s="256">
        <f t="shared" si="24"/>
        <v>449.1</v>
      </c>
      <c r="AB82" s="60">
        <v>0</v>
      </c>
      <c r="AC82" s="61">
        <f t="shared" si="25"/>
        <v>360</v>
      </c>
      <c r="AD82" s="15">
        <f t="shared" si="26"/>
        <v>0.19839679358717438</v>
      </c>
      <c r="AE82" s="62">
        <v>499</v>
      </c>
      <c r="AF82" s="275">
        <f t="shared" si="27"/>
        <v>449.1</v>
      </c>
      <c r="AG82" s="63">
        <v>0</v>
      </c>
      <c r="AH82" s="64">
        <f t="shared" si="29"/>
        <v>360</v>
      </c>
      <c r="AI82" s="17">
        <f t="shared" si="28"/>
        <v>0.19839679358717438</v>
      </c>
    </row>
    <row r="83" spans="1:35" s="5" customFormat="1" ht="12.75" customHeight="1">
      <c r="A83" s="209" t="s">
        <v>584</v>
      </c>
      <c r="B83" s="137" t="s">
        <v>76</v>
      </c>
      <c r="C83" s="308" t="s">
        <v>5</v>
      </c>
      <c r="D83" s="139">
        <v>0.3</v>
      </c>
      <c r="E83" s="140" t="s">
        <v>590</v>
      </c>
      <c r="F83" s="154">
        <v>824</v>
      </c>
      <c r="G83" s="118">
        <v>749</v>
      </c>
      <c r="H83" s="110">
        <v>649</v>
      </c>
      <c r="I83" s="110">
        <v>511</v>
      </c>
      <c r="J83" s="110">
        <v>0</v>
      </c>
      <c r="K83" s="154">
        <f t="shared" si="15"/>
        <v>511</v>
      </c>
      <c r="L83" s="164">
        <f t="shared" si="16"/>
        <v>0.31775700934579437</v>
      </c>
      <c r="M83" s="62">
        <v>749</v>
      </c>
      <c r="N83" s="63">
        <v>0</v>
      </c>
      <c r="O83" s="64">
        <f t="shared" si="17"/>
        <v>511</v>
      </c>
      <c r="P83" s="17">
        <f t="shared" si="18"/>
        <v>0.31775700934579437</v>
      </c>
      <c r="Q83" s="59">
        <v>749</v>
      </c>
      <c r="R83" s="60">
        <v>0</v>
      </c>
      <c r="S83" s="61">
        <f t="shared" si="19"/>
        <v>511</v>
      </c>
      <c r="T83" s="15">
        <f t="shared" si="20"/>
        <v>0.31775700934579437</v>
      </c>
      <c r="U83" s="181">
        <v>721</v>
      </c>
      <c r="V83" s="269">
        <f t="shared" si="21"/>
        <v>648.9</v>
      </c>
      <c r="W83" s="63">
        <v>0</v>
      </c>
      <c r="X83" s="64">
        <f t="shared" si="22"/>
        <v>511</v>
      </c>
      <c r="Y83" s="17">
        <f t="shared" si="23"/>
        <v>0.21251348435814452</v>
      </c>
      <c r="Z83" s="181">
        <v>721</v>
      </c>
      <c r="AA83" s="269">
        <f t="shared" si="24"/>
        <v>648.9</v>
      </c>
      <c r="AB83" s="60">
        <v>0</v>
      </c>
      <c r="AC83" s="61">
        <f t="shared" si="25"/>
        <v>511</v>
      </c>
      <c r="AD83" s="15">
        <f t="shared" si="26"/>
        <v>0.21251348435814452</v>
      </c>
      <c r="AE83" s="181">
        <v>721</v>
      </c>
      <c r="AF83" s="269">
        <f t="shared" si="27"/>
        <v>648.9</v>
      </c>
      <c r="AG83" s="63">
        <v>0</v>
      </c>
      <c r="AH83" s="64">
        <f t="shared" si="29"/>
        <v>511</v>
      </c>
      <c r="AI83" s="17">
        <f t="shared" si="28"/>
        <v>0.21251348435814452</v>
      </c>
    </row>
    <row r="84" spans="1:35" s="5" customFormat="1" ht="12.75" customHeight="1">
      <c r="A84" s="207" t="s">
        <v>585</v>
      </c>
      <c r="B84" s="137" t="s">
        <v>76</v>
      </c>
      <c r="C84" s="308" t="s">
        <v>5</v>
      </c>
      <c r="D84" s="139">
        <v>0.3</v>
      </c>
      <c r="E84" s="140" t="s">
        <v>590</v>
      </c>
      <c r="F84" s="156">
        <v>769</v>
      </c>
      <c r="G84" s="119">
        <v>699</v>
      </c>
      <c r="H84" s="112">
        <v>599</v>
      </c>
      <c r="I84" s="112">
        <v>472</v>
      </c>
      <c r="J84" s="112">
        <v>0</v>
      </c>
      <c r="K84" s="156">
        <f t="shared" si="15"/>
        <v>472</v>
      </c>
      <c r="L84" s="166">
        <f t="shared" si="16"/>
        <v>0.32474964234620884</v>
      </c>
      <c r="M84" s="88">
        <v>699</v>
      </c>
      <c r="N84" s="89">
        <v>0</v>
      </c>
      <c r="O84" s="91">
        <f t="shared" si="17"/>
        <v>472</v>
      </c>
      <c r="P84" s="19">
        <f t="shared" si="18"/>
        <v>0.32474964234620884</v>
      </c>
      <c r="Q84" s="86">
        <v>699</v>
      </c>
      <c r="R84" s="87">
        <v>0</v>
      </c>
      <c r="S84" s="90">
        <f t="shared" si="19"/>
        <v>472</v>
      </c>
      <c r="T84" s="14">
        <f t="shared" si="20"/>
        <v>0.32474964234620884</v>
      </c>
      <c r="U84" s="182">
        <v>666</v>
      </c>
      <c r="V84" s="274">
        <f t="shared" si="21"/>
        <v>599.4</v>
      </c>
      <c r="W84" s="89">
        <v>0</v>
      </c>
      <c r="X84" s="91">
        <f t="shared" si="22"/>
        <v>472</v>
      </c>
      <c r="Y84" s="19">
        <f t="shared" si="23"/>
        <v>0.21254587921254586</v>
      </c>
      <c r="Z84" s="182">
        <v>666</v>
      </c>
      <c r="AA84" s="274">
        <f t="shared" si="24"/>
        <v>599.4</v>
      </c>
      <c r="AB84" s="87">
        <v>0</v>
      </c>
      <c r="AC84" s="90">
        <f t="shared" si="25"/>
        <v>472</v>
      </c>
      <c r="AD84" s="14">
        <f t="shared" si="26"/>
        <v>0.21254587921254586</v>
      </c>
      <c r="AE84" s="182">
        <v>666</v>
      </c>
      <c r="AF84" s="274">
        <f t="shared" si="27"/>
        <v>599.4</v>
      </c>
      <c r="AG84" s="89">
        <v>0</v>
      </c>
      <c r="AH84" s="91">
        <f t="shared" si="29"/>
        <v>472</v>
      </c>
      <c r="AI84" s="19">
        <f t="shared" si="28"/>
        <v>0.21254587921254586</v>
      </c>
    </row>
    <row r="85" spans="1:35" s="5" customFormat="1" ht="12.75" customHeight="1">
      <c r="A85" s="209" t="s">
        <v>586</v>
      </c>
      <c r="B85" s="137" t="s">
        <v>76</v>
      </c>
      <c r="C85" s="292" t="s">
        <v>5</v>
      </c>
      <c r="D85" s="139">
        <v>0.3</v>
      </c>
      <c r="E85" s="140" t="s">
        <v>591</v>
      </c>
      <c r="F85" s="154">
        <v>637</v>
      </c>
      <c r="G85" s="118">
        <v>579</v>
      </c>
      <c r="H85" s="110">
        <v>519</v>
      </c>
      <c r="I85" s="110">
        <v>409</v>
      </c>
      <c r="J85" s="110">
        <v>0</v>
      </c>
      <c r="K85" s="154">
        <f t="shared" si="15"/>
        <v>409</v>
      </c>
      <c r="L85" s="164">
        <f t="shared" si="16"/>
        <v>0.29360967184801384</v>
      </c>
      <c r="M85" s="88">
        <v>579</v>
      </c>
      <c r="N85" s="89">
        <v>0</v>
      </c>
      <c r="O85" s="91">
        <f t="shared" si="17"/>
        <v>409</v>
      </c>
      <c r="P85" s="19">
        <f t="shared" si="18"/>
        <v>0.29360967184801384</v>
      </c>
      <c r="Q85" s="86">
        <v>579</v>
      </c>
      <c r="R85" s="87">
        <v>0</v>
      </c>
      <c r="S85" s="90">
        <f t="shared" si="19"/>
        <v>409</v>
      </c>
      <c r="T85" s="14">
        <f t="shared" si="20"/>
        <v>0.29360967184801384</v>
      </c>
      <c r="U85" s="182">
        <v>577</v>
      </c>
      <c r="V85" s="274">
        <f t="shared" si="21"/>
        <v>519.29999999999995</v>
      </c>
      <c r="W85" s="89">
        <v>0</v>
      </c>
      <c r="X85" s="91">
        <f t="shared" si="22"/>
        <v>409</v>
      </c>
      <c r="Y85" s="19">
        <f t="shared" si="23"/>
        <v>0.21240130945503555</v>
      </c>
      <c r="Z85" s="182">
        <v>577</v>
      </c>
      <c r="AA85" s="274">
        <f t="shared" si="24"/>
        <v>519.29999999999995</v>
      </c>
      <c r="AB85" s="87">
        <v>0</v>
      </c>
      <c r="AC85" s="90">
        <f t="shared" si="25"/>
        <v>409</v>
      </c>
      <c r="AD85" s="14">
        <f t="shared" si="26"/>
        <v>0.21240130945503555</v>
      </c>
      <c r="AE85" s="182">
        <v>577</v>
      </c>
      <c r="AF85" s="274">
        <f t="shared" si="27"/>
        <v>519.29999999999995</v>
      </c>
      <c r="AG85" s="89">
        <v>0</v>
      </c>
      <c r="AH85" s="91">
        <f t="shared" si="29"/>
        <v>409</v>
      </c>
      <c r="AI85" s="19">
        <f t="shared" si="28"/>
        <v>0.21240130945503555</v>
      </c>
    </row>
    <row r="86" spans="1:35" s="5" customFormat="1" ht="12.75" customHeight="1">
      <c r="A86" s="207" t="s">
        <v>587</v>
      </c>
      <c r="B86" s="137" t="s">
        <v>76</v>
      </c>
      <c r="C86" s="308" t="s">
        <v>5</v>
      </c>
      <c r="D86" s="139">
        <v>0.3</v>
      </c>
      <c r="E86" s="297" t="s">
        <v>591</v>
      </c>
      <c r="F86" s="156">
        <v>582</v>
      </c>
      <c r="G86" s="119">
        <v>529</v>
      </c>
      <c r="H86" s="112">
        <v>469</v>
      </c>
      <c r="I86" s="112">
        <v>369</v>
      </c>
      <c r="J86" s="112">
        <v>0</v>
      </c>
      <c r="K86" s="156">
        <f t="shared" si="15"/>
        <v>369</v>
      </c>
      <c r="L86" s="166">
        <f t="shared" si="16"/>
        <v>0.30245746691871456</v>
      </c>
      <c r="M86" s="88">
        <v>529</v>
      </c>
      <c r="N86" s="89">
        <v>0</v>
      </c>
      <c r="O86" s="91">
        <f t="shared" si="17"/>
        <v>369</v>
      </c>
      <c r="P86" s="19">
        <f t="shared" si="18"/>
        <v>0.30245746691871456</v>
      </c>
      <c r="Q86" s="86">
        <v>529</v>
      </c>
      <c r="R86" s="87">
        <v>0</v>
      </c>
      <c r="S86" s="90">
        <f t="shared" si="19"/>
        <v>369</v>
      </c>
      <c r="T86" s="14">
        <f t="shared" si="20"/>
        <v>0.30245746691871456</v>
      </c>
      <c r="U86" s="182">
        <v>521</v>
      </c>
      <c r="V86" s="274">
        <f t="shared" si="21"/>
        <v>468.9</v>
      </c>
      <c r="W86" s="89">
        <v>0</v>
      </c>
      <c r="X86" s="91">
        <f t="shared" si="22"/>
        <v>369</v>
      </c>
      <c r="Y86" s="19">
        <f t="shared" si="23"/>
        <v>0.21305182341650669</v>
      </c>
      <c r="Z86" s="182">
        <v>521</v>
      </c>
      <c r="AA86" s="274">
        <f t="shared" si="24"/>
        <v>468.9</v>
      </c>
      <c r="AB86" s="87">
        <v>0</v>
      </c>
      <c r="AC86" s="90">
        <f t="shared" si="25"/>
        <v>369</v>
      </c>
      <c r="AD86" s="14">
        <f t="shared" si="26"/>
        <v>0.21305182341650669</v>
      </c>
      <c r="AE86" s="182">
        <v>521</v>
      </c>
      <c r="AF86" s="274">
        <f t="shared" si="27"/>
        <v>468.9</v>
      </c>
      <c r="AG86" s="89">
        <v>0</v>
      </c>
      <c r="AH86" s="91">
        <f t="shared" si="29"/>
        <v>369</v>
      </c>
      <c r="AI86" s="19">
        <f t="shared" si="28"/>
        <v>0.21305182341650669</v>
      </c>
    </row>
    <row r="87" spans="1:35" s="5" customFormat="1" ht="12.75" customHeight="1">
      <c r="A87" s="207" t="s">
        <v>588</v>
      </c>
      <c r="B87" s="137" t="s">
        <v>76</v>
      </c>
      <c r="C87" s="308" t="s">
        <v>5</v>
      </c>
      <c r="D87" s="139">
        <v>0.3</v>
      </c>
      <c r="E87" s="297" t="s">
        <v>592</v>
      </c>
      <c r="F87" s="156">
        <v>714</v>
      </c>
      <c r="G87" s="119">
        <v>649</v>
      </c>
      <c r="H87" s="112">
        <v>599</v>
      </c>
      <c r="I87" s="112">
        <v>471</v>
      </c>
      <c r="J87" s="112">
        <v>0</v>
      </c>
      <c r="K87" s="156">
        <f t="shared" si="15"/>
        <v>471</v>
      </c>
      <c r="L87" s="166">
        <f t="shared" si="16"/>
        <v>0.27426810477657937</v>
      </c>
      <c r="M87" s="88">
        <v>649</v>
      </c>
      <c r="N87" s="89">
        <v>0</v>
      </c>
      <c r="O87" s="91">
        <f t="shared" si="17"/>
        <v>471</v>
      </c>
      <c r="P87" s="19">
        <f t="shared" si="18"/>
        <v>0.27426810477657937</v>
      </c>
      <c r="Q87" s="86">
        <v>649</v>
      </c>
      <c r="R87" s="87">
        <v>0</v>
      </c>
      <c r="S87" s="90">
        <f t="shared" si="19"/>
        <v>471</v>
      </c>
      <c r="T87" s="14">
        <f t="shared" si="20"/>
        <v>0.27426810477657937</v>
      </c>
      <c r="U87" s="182">
        <v>643</v>
      </c>
      <c r="V87" s="274">
        <f t="shared" si="21"/>
        <v>578.70000000000005</v>
      </c>
      <c r="W87" s="177">
        <v>2</v>
      </c>
      <c r="X87" s="91">
        <f t="shared" si="22"/>
        <v>469</v>
      </c>
      <c r="Y87" s="19">
        <f t="shared" si="23"/>
        <v>0.18956281320200455</v>
      </c>
      <c r="Z87" s="182">
        <v>643</v>
      </c>
      <c r="AA87" s="274">
        <f t="shared" si="24"/>
        <v>578.70000000000005</v>
      </c>
      <c r="AB87" s="177">
        <v>2</v>
      </c>
      <c r="AC87" s="90">
        <f t="shared" si="25"/>
        <v>469</v>
      </c>
      <c r="AD87" s="14">
        <f t="shared" si="26"/>
        <v>0.18956281320200455</v>
      </c>
      <c r="AE87" s="182">
        <v>643</v>
      </c>
      <c r="AF87" s="274">
        <f t="shared" si="27"/>
        <v>578.70000000000005</v>
      </c>
      <c r="AG87" s="177">
        <v>2</v>
      </c>
      <c r="AH87" s="91">
        <f t="shared" si="29"/>
        <v>469</v>
      </c>
      <c r="AI87" s="19">
        <f t="shared" si="28"/>
        <v>0.18956281320200455</v>
      </c>
    </row>
    <row r="88" spans="1:35" s="5" customFormat="1" ht="12.75" customHeight="1" thickBot="1">
      <c r="A88" s="215" t="s">
        <v>589</v>
      </c>
      <c r="B88" s="141" t="s">
        <v>76</v>
      </c>
      <c r="C88" s="320" t="s">
        <v>5</v>
      </c>
      <c r="D88" s="142">
        <v>0.3</v>
      </c>
      <c r="E88" s="309" t="s">
        <v>592</v>
      </c>
      <c r="F88" s="159">
        <v>659</v>
      </c>
      <c r="G88" s="230">
        <v>599</v>
      </c>
      <c r="H88" s="116">
        <v>549</v>
      </c>
      <c r="I88" s="116">
        <v>433</v>
      </c>
      <c r="J88" s="116">
        <v>0</v>
      </c>
      <c r="K88" s="159">
        <f t="shared" si="15"/>
        <v>433</v>
      </c>
      <c r="L88" s="175">
        <f t="shared" si="16"/>
        <v>0.27712854757929883</v>
      </c>
      <c r="M88" s="106">
        <v>599</v>
      </c>
      <c r="N88" s="98">
        <v>0</v>
      </c>
      <c r="O88" s="99">
        <f t="shared" si="17"/>
        <v>433</v>
      </c>
      <c r="P88" s="107">
        <f t="shared" si="18"/>
        <v>0.27712854757929883</v>
      </c>
      <c r="Q88" s="104">
        <v>599</v>
      </c>
      <c r="R88" s="96">
        <v>0</v>
      </c>
      <c r="S88" s="97">
        <f t="shared" si="19"/>
        <v>433</v>
      </c>
      <c r="T88" s="105">
        <f t="shared" si="20"/>
        <v>0.27712854757929883</v>
      </c>
      <c r="U88" s="106">
        <v>599</v>
      </c>
      <c r="V88" s="277">
        <f t="shared" si="21"/>
        <v>539.1</v>
      </c>
      <c r="W88" s="98">
        <v>0</v>
      </c>
      <c r="X88" s="99">
        <f t="shared" si="22"/>
        <v>433</v>
      </c>
      <c r="Y88" s="107">
        <f t="shared" si="23"/>
        <v>0.19680949731033207</v>
      </c>
      <c r="Z88" s="104">
        <v>599</v>
      </c>
      <c r="AA88" s="252">
        <f t="shared" si="24"/>
        <v>539.1</v>
      </c>
      <c r="AB88" s="96">
        <v>0</v>
      </c>
      <c r="AC88" s="97">
        <f t="shared" si="25"/>
        <v>433</v>
      </c>
      <c r="AD88" s="105">
        <f t="shared" si="26"/>
        <v>0.19680949731033207</v>
      </c>
      <c r="AE88" s="106">
        <v>599</v>
      </c>
      <c r="AF88" s="277">
        <f t="shared" si="27"/>
        <v>539.1</v>
      </c>
      <c r="AG88" s="98">
        <v>0</v>
      </c>
      <c r="AH88" s="99">
        <f t="shared" si="29"/>
        <v>433</v>
      </c>
      <c r="AI88" s="107">
        <f t="shared" si="28"/>
        <v>0.19680949731033207</v>
      </c>
    </row>
    <row r="89" spans="1:35" s="5" customFormat="1" ht="12.75" customHeight="1">
      <c r="A89" s="207" t="s">
        <v>52</v>
      </c>
      <c r="B89" s="295" t="s">
        <v>90</v>
      </c>
      <c r="C89" s="296"/>
      <c r="D89" s="298">
        <v>0.22</v>
      </c>
      <c r="E89" s="297" t="s">
        <v>83</v>
      </c>
      <c r="F89" s="156">
        <v>307</v>
      </c>
      <c r="G89" s="119">
        <v>279</v>
      </c>
      <c r="H89" s="112">
        <v>0</v>
      </c>
      <c r="I89" s="112">
        <v>206</v>
      </c>
      <c r="J89" s="112">
        <v>0</v>
      </c>
      <c r="K89" s="156">
        <f t="shared" si="15"/>
        <v>206</v>
      </c>
      <c r="L89" s="166">
        <f t="shared" si="16"/>
        <v>0.26164874551971329</v>
      </c>
      <c r="M89" s="182">
        <v>239</v>
      </c>
      <c r="N89" s="177">
        <v>8</v>
      </c>
      <c r="O89" s="91">
        <f t="shared" si="17"/>
        <v>198</v>
      </c>
      <c r="P89" s="19">
        <f t="shared" si="18"/>
        <v>0.17154811715481172</v>
      </c>
      <c r="Q89" s="182">
        <v>239</v>
      </c>
      <c r="R89" s="177">
        <v>28</v>
      </c>
      <c r="S89" s="90">
        <f t="shared" si="19"/>
        <v>178</v>
      </c>
      <c r="T89" s="14">
        <f t="shared" si="20"/>
        <v>0.25523012552301255</v>
      </c>
      <c r="U89" s="182">
        <v>254</v>
      </c>
      <c r="V89" s="274">
        <f t="shared" si="21"/>
        <v>228.6</v>
      </c>
      <c r="W89" s="177">
        <v>17</v>
      </c>
      <c r="X89" s="91">
        <f t="shared" si="22"/>
        <v>189</v>
      </c>
      <c r="Y89" s="19">
        <f t="shared" si="23"/>
        <v>0.17322834645669288</v>
      </c>
      <c r="Z89" s="182">
        <v>254</v>
      </c>
      <c r="AA89" s="274">
        <f t="shared" si="24"/>
        <v>228.6</v>
      </c>
      <c r="AB89" s="177">
        <v>17</v>
      </c>
      <c r="AC89" s="90">
        <f t="shared" si="25"/>
        <v>189</v>
      </c>
      <c r="AD89" s="14">
        <f t="shared" si="26"/>
        <v>0.17322834645669288</v>
      </c>
      <c r="AE89" s="182">
        <v>254</v>
      </c>
      <c r="AF89" s="274">
        <f t="shared" si="27"/>
        <v>228.6</v>
      </c>
      <c r="AG89" s="177">
        <v>17</v>
      </c>
      <c r="AH89" s="91">
        <f t="shared" si="29"/>
        <v>189</v>
      </c>
      <c r="AI89" s="19">
        <f t="shared" si="28"/>
        <v>0.17322834645669288</v>
      </c>
    </row>
    <row r="90" spans="1:35" s="5" customFormat="1" ht="12.75" customHeight="1" thickBot="1">
      <c r="A90" s="211" t="s">
        <v>51</v>
      </c>
      <c r="B90" s="349" t="s">
        <v>90</v>
      </c>
      <c r="C90" s="350"/>
      <c r="D90" s="351">
        <v>0.22</v>
      </c>
      <c r="E90" s="352" t="s">
        <v>83</v>
      </c>
      <c r="F90" s="353">
        <v>285</v>
      </c>
      <c r="G90" s="65">
        <v>259</v>
      </c>
      <c r="H90" s="355">
        <v>0</v>
      </c>
      <c r="I90" s="355">
        <v>191</v>
      </c>
      <c r="J90" s="355">
        <v>0</v>
      </c>
      <c r="K90" s="353">
        <f t="shared" si="15"/>
        <v>191</v>
      </c>
      <c r="L90" s="356">
        <f t="shared" si="16"/>
        <v>0.26254826254826252</v>
      </c>
      <c r="M90" s="199">
        <v>219</v>
      </c>
      <c r="N90" s="345">
        <v>10</v>
      </c>
      <c r="O90" s="337">
        <f t="shared" si="17"/>
        <v>181</v>
      </c>
      <c r="P90" s="338">
        <f t="shared" si="18"/>
        <v>0.17351598173515981</v>
      </c>
      <c r="Q90" s="358">
        <v>219</v>
      </c>
      <c r="R90" s="345">
        <v>28</v>
      </c>
      <c r="S90" s="341">
        <f t="shared" si="19"/>
        <v>163</v>
      </c>
      <c r="T90" s="342">
        <f t="shared" si="20"/>
        <v>0.25570776255707761</v>
      </c>
      <c r="U90" s="199">
        <v>232</v>
      </c>
      <c r="V90" s="344">
        <f t="shared" si="21"/>
        <v>208.8</v>
      </c>
      <c r="W90" s="345">
        <v>19</v>
      </c>
      <c r="X90" s="337">
        <f t="shared" si="22"/>
        <v>172</v>
      </c>
      <c r="Y90" s="338">
        <f t="shared" si="23"/>
        <v>0.17624521072796939</v>
      </c>
      <c r="Z90" s="199">
        <v>232</v>
      </c>
      <c r="AA90" s="344">
        <f t="shared" si="24"/>
        <v>208.8</v>
      </c>
      <c r="AB90" s="345">
        <v>19</v>
      </c>
      <c r="AC90" s="341">
        <f t="shared" si="25"/>
        <v>172</v>
      </c>
      <c r="AD90" s="342">
        <f t="shared" si="26"/>
        <v>0.17624521072796939</v>
      </c>
      <c r="AE90" s="199">
        <v>232</v>
      </c>
      <c r="AF90" s="344">
        <f t="shared" si="27"/>
        <v>208.8</v>
      </c>
      <c r="AG90" s="345">
        <v>19</v>
      </c>
      <c r="AH90" s="337">
        <f t="shared" si="29"/>
        <v>172</v>
      </c>
      <c r="AI90" s="338">
        <f t="shared" si="28"/>
        <v>0.17624521072796939</v>
      </c>
    </row>
    <row r="91" spans="1:35" s="5" customFormat="1" ht="12.75" customHeight="1">
      <c r="A91" s="207" t="s">
        <v>112</v>
      </c>
      <c r="B91" s="295" t="s">
        <v>65</v>
      </c>
      <c r="C91" s="296"/>
      <c r="D91" s="298">
        <v>0.1</v>
      </c>
      <c r="E91" s="297" t="s">
        <v>84</v>
      </c>
      <c r="F91" s="156">
        <v>307</v>
      </c>
      <c r="G91" s="119">
        <v>279</v>
      </c>
      <c r="H91" s="112">
        <v>0</v>
      </c>
      <c r="I91" s="112">
        <v>214</v>
      </c>
      <c r="J91" s="112">
        <v>0</v>
      </c>
      <c r="K91" s="156">
        <f t="shared" si="15"/>
        <v>214</v>
      </c>
      <c r="L91" s="166">
        <f t="shared" si="16"/>
        <v>0.23297491039426524</v>
      </c>
      <c r="M91" s="88">
        <v>279</v>
      </c>
      <c r="N91" s="89">
        <v>0</v>
      </c>
      <c r="O91" s="91">
        <f t="shared" si="17"/>
        <v>214</v>
      </c>
      <c r="P91" s="19">
        <f t="shared" si="18"/>
        <v>0.23297491039426524</v>
      </c>
      <c r="Q91" s="86">
        <v>279</v>
      </c>
      <c r="R91" s="87">
        <v>0</v>
      </c>
      <c r="S91" s="90">
        <f t="shared" si="19"/>
        <v>214</v>
      </c>
      <c r="T91" s="14">
        <f t="shared" si="20"/>
        <v>0.23297491039426524</v>
      </c>
      <c r="U91" s="88">
        <v>279</v>
      </c>
      <c r="V91" s="273">
        <f t="shared" si="21"/>
        <v>251.1</v>
      </c>
      <c r="W91" s="89">
        <v>0</v>
      </c>
      <c r="X91" s="91">
        <f t="shared" si="22"/>
        <v>214</v>
      </c>
      <c r="Y91" s="19">
        <f t="shared" si="23"/>
        <v>0.14774990043807246</v>
      </c>
      <c r="Z91" s="86">
        <v>279</v>
      </c>
      <c r="AA91" s="254">
        <f t="shared" si="24"/>
        <v>251.1</v>
      </c>
      <c r="AB91" s="87">
        <v>0</v>
      </c>
      <c r="AC91" s="90">
        <f t="shared" si="25"/>
        <v>214</v>
      </c>
      <c r="AD91" s="14">
        <f t="shared" si="26"/>
        <v>0.14774990043807246</v>
      </c>
      <c r="AE91" s="88">
        <v>279</v>
      </c>
      <c r="AF91" s="273">
        <f t="shared" si="27"/>
        <v>251.1</v>
      </c>
      <c r="AG91" s="89">
        <v>0</v>
      </c>
      <c r="AH91" s="91">
        <f t="shared" si="29"/>
        <v>214</v>
      </c>
      <c r="AI91" s="19">
        <f t="shared" si="28"/>
        <v>0.14774990043807246</v>
      </c>
    </row>
    <row r="92" spans="1:35" s="5" customFormat="1" ht="12.75" customHeight="1" thickBot="1">
      <c r="A92" s="208" t="s">
        <v>111</v>
      </c>
      <c r="B92" s="141" t="s">
        <v>65</v>
      </c>
      <c r="C92" s="37"/>
      <c r="D92" s="142">
        <v>0.1</v>
      </c>
      <c r="E92" s="143" t="s">
        <v>84</v>
      </c>
      <c r="F92" s="155">
        <v>285</v>
      </c>
      <c r="G92" s="65">
        <v>259</v>
      </c>
      <c r="H92" s="111">
        <v>0</v>
      </c>
      <c r="I92" s="111">
        <v>199</v>
      </c>
      <c r="J92" s="111">
        <v>0</v>
      </c>
      <c r="K92" s="155">
        <f t="shared" si="15"/>
        <v>199</v>
      </c>
      <c r="L92" s="165">
        <f t="shared" si="16"/>
        <v>0.23166023166023167</v>
      </c>
      <c r="M92" s="69">
        <v>259</v>
      </c>
      <c r="N92" s="70">
        <v>0</v>
      </c>
      <c r="O92" s="71">
        <f t="shared" si="17"/>
        <v>199</v>
      </c>
      <c r="P92" s="18">
        <f t="shared" si="18"/>
        <v>0.23166023166023167</v>
      </c>
      <c r="Q92" s="66">
        <v>259</v>
      </c>
      <c r="R92" s="67">
        <v>0</v>
      </c>
      <c r="S92" s="68">
        <f t="shared" si="19"/>
        <v>199</v>
      </c>
      <c r="T92" s="16">
        <f t="shared" si="20"/>
        <v>0.23166023166023167</v>
      </c>
      <c r="U92" s="69">
        <v>259</v>
      </c>
      <c r="V92" s="279">
        <f t="shared" si="21"/>
        <v>233.1</v>
      </c>
      <c r="W92" s="70">
        <v>0</v>
      </c>
      <c r="X92" s="71">
        <f t="shared" si="22"/>
        <v>199</v>
      </c>
      <c r="Y92" s="18">
        <f t="shared" si="23"/>
        <v>0.14628914628914627</v>
      </c>
      <c r="Z92" s="66">
        <v>259</v>
      </c>
      <c r="AA92" s="255">
        <f t="shared" si="24"/>
        <v>233.1</v>
      </c>
      <c r="AB92" s="67">
        <v>0</v>
      </c>
      <c r="AC92" s="68">
        <f t="shared" si="25"/>
        <v>199</v>
      </c>
      <c r="AD92" s="16">
        <f t="shared" si="26"/>
        <v>0.14628914628914627</v>
      </c>
      <c r="AE92" s="69">
        <v>259</v>
      </c>
      <c r="AF92" s="279">
        <f t="shared" si="27"/>
        <v>233.1</v>
      </c>
      <c r="AG92" s="70">
        <v>0</v>
      </c>
      <c r="AH92" s="71">
        <f t="shared" si="29"/>
        <v>199</v>
      </c>
      <c r="AI92" s="18">
        <f t="shared" si="28"/>
        <v>0.14628914628914627</v>
      </c>
    </row>
  </sheetData>
  <mergeCells count="6">
    <mergeCell ref="AE3:AI3"/>
    <mergeCell ref="F2:G2"/>
    <mergeCell ref="M3:P3"/>
    <mergeCell ref="Q3:T3"/>
    <mergeCell ref="U3:Y3"/>
    <mergeCell ref="Z3:A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2:AI33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J7" sqref="J7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2.85546875" style="20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60" customWidth="1"/>
    <col min="13" max="15" width="9.42578125" style="25" customWidth="1"/>
    <col min="16" max="16" width="9.42578125" style="26" customWidth="1"/>
    <col min="17" max="17" width="9.5703125" style="25" customWidth="1"/>
    <col min="18" max="19" width="9.42578125" style="25" customWidth="1"/>
    <col min="20" max="20" width="9.42578125" style="26" customWidth="1"/>
    <col min="21" max="24" width="9.42578125" style="25" customWidth="1"/>
    <col min="25" max="25" width="9.42578125" style="26" customWidth="1"/>
    <col min="26" max="29" width="9.42578125" style="25" customWidth="1"/>
    <col min="30" max="30" width="9.42578125" style="26" customWidth="1"/>
    <col min="31" max="34" width="9.42578125" style="25" customWidth="1"/>
    <col min="35" max="35" width="9.42578125" style="26" customWidth="1"/>
    <col min="36" max="16384" width="9.140625" style="27"/>
  </cols>
  <sheetData>
    <row r="2" spans="1:35">
      <c r="F2" s="362">
        <v>44778</v>
      </c>
      <c r="G2" s="362"/>
      <c r="H2" s="335"/>
    </row>
    <row r="3" spans="1:35" ht="12" thickBot="1">
      <c r="M3" s="361" t="s">
        <v>366</v>
      </c>
      <c r="N3" s="361"/>
      <c r="O3" s="361"/>
      <c r="P3" s="361"/>
      <c r="Q3" s="361" t="s">
        <v>366</v>
      </c>
      <c r="R3" s="361"/>
      <c r="S3" s="361"/>
      <c r="T3" s="361"/>
      <c r="U3" s="360" t="s">
        <v>538</v>
      </c>
      <c r="V3" s="360"/>
      <c r="W3" s="360"/>
      <c r="X3" s="360"/>
      <c r="Y3" s="360"/>
      <c r="Z3" s="360" t="s">
        <v>538</v>
      </c>
      <c r="AA3" s="360"/>
      <c r="AB3" s="360"/>
      <c r="AC3" s="360"/>
      <c r="AD3" s="360"/>
      <c r="AE3" s="360" t="s">
        <v>538</v>
      </c>
      <c r="AF3" s="360"/>
      <c r="AG3" s="360"/>
      <c r="AH3" s="360"/>
      <c r="AI3" s="360"/>
    </row>
    <row r="4" spans="1:35" s="49" customFormat="1" ht="13.5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61"/>
      <c r="M4" s="76" t="s">
        <v>539</v>
      </c>
      <c r="N4" s="76"/>
      <c r="O4" s="58"/>
      <c r="P4" s="58"/>
      <c r="Q4" s="55" t="s">
        <v>602</v>
      </c>
      <c r="R4" s="52"/>
      <c r="S4" s="52"/>
      <c r="T4" s="53"/>
      <c r="U4" s="76" t="s">
        <v>606</v>
      </c>
      <c r="V4" s="76"/>
      <c r="W4" s="76"/>
      <c r="X4" s="58"/>
      <c r="Y4" s="58"/>
      <c r="Z4" s="55" t="s">
        <v>603</v>
      </c>
      <c r="AA4" s="52"/>
      <c r="AB4" s="53"/>
      <c r="AC4" s="53"/>
      <c r="AD4" s="53"/>
      <c r="AE4" s="76" t="s">
        <v>607</v>
      </c>
      <c r="AF4" s="76"/>
      <c r="AG4" s="76"/>
      <c r="AH4" s="58"/>
      <c r="AI4" s="58"/>
    </row>
    <row r="5" spans="1:35" s="28" customFormat="1" ht="12.75" thickBot="1">
      <c r="A5" s="21"/>
      <c r="B5" s="31"/>
      <c r="C5" s="21"/>
      <c r="D5" s="40"/>
      <c r="E5" s="206"/>
      <c r="F5" s="3"/>
      <c r="G5" s="3"/>
      <c r="H5" s="3"/>
      <c r="I5" s="3"/>
      <c r="J5" s="3"/>
      <c r="K5" s="3"/>
      <c r="L5" s="161"/>
      <c r="M5" s="77" t="s">
        <v>54</v>
      </c>
      <c r="N5" s="57">
        <v>44763</v>
      </c>
      <c r="O5" s="57"/>
      <c r="P5" s="57"/>
      <c r="Q5" s="56" t="s">
        <v>54</v>
      </c>
      <c r="R5" s="51">
        <v>44784</v>
      </c>
      <c r="S5" s="51"/>
      <c r="T5" s="54"/>
      <c r="U5" s="77" t="s">
        <v>54</v>
      </c>
      <c r="V5" s="57">
        <v>44791</v>
      </c>
      <c r="W5" s="57"/>
      <c r="X5" s="57"/>
      <c r="Y5" s="57"/>
      <c r="Z5" s="56" t="s">
        <v>54</v>
      </c>
      <c r="AA5" s="51">
        <v>44798</v>
      </c>
      <c r="AB5" s="53"/>
      <c r="AC5" s="53"/>
      <c r="AD5" s="53"/>
      <c r="AE5" s="77" t="s">
        <v>54</v>
      </c>
      <c r="AF5" s="57">
        <v>44833</v>
      </c>
      <c r="AG5" s="57"/>
      <c r="AH5" s="57"/>
      <c r="AI5" s="57"/>
    </row>
    <row r="6" spans="1:35" s="30" customFormat="1" ht="15.75" thickBot="1">
      <c r="A6" s="120"/>
      <c r="B6" s="120"/>
      <c r="C6" s="120"/>
      <c r="D6" s="121"/>
      <c r="E6" s="122"/>
      <c r="F6" s="13"/>
      <c r="G6" s="13"/>
      <c r="H6" s="13"/>
      <c r="I6" s="13"/>
      <c r="J6" s="13"/>
      <c r="K6" s="13"/>
      <c r="L6" s="162"/>
      <c r="M6" s="232" t="s">
        <v>55</v>
      </c>
      <c r="N6" s="233">
        <v>44783</v>
      </c>
      <c r="O6" s="233"/>
      <c r="P6" s="233"/>
      <c r="Q6" s="241" t="s">
        <v>55</v>
      </c>
      <c r="R6" s="242">
        <v>44797</v>
      </c>
      <c r="S6" s="242"/>
      <c r="T6" s="243"/>
      <c r="U6" s="232" t="s">
        <v>55</v>
      </c>
      <c r="V6" s="233">
        <v>44797</v>
      </c>
      <c r="W6" s="233"/>
      <c r="X6" s="233"/>
      <c r="Y6" s="233"/>
      <c r="Z6" s="241" t="s">
        <v>55</v>
      </c>
      <c r="AA6" s="242">
        <v>44818</v>
      </c>
      <c r="AB6" s="53"/>
      <c r="AC6" s="53"/>
      <c r="AD6" s="53"/>
      <c r="AE6" s="232" t="s">
        <v>55</v>
      </c>
      <c r="AF6" s="233">
        <v>44853</v>
      </c>
      <c r="AG6" s="233"/>
      <c r="AH6" s="233"/>
      <c r="AI6" s="233"/>
    </row>
    <row r="7" spans="1:35" s="23" customFormat="1" ht="24.75" customHeight="1">
      <c r="A7" s="75" t="s">
        <v>0</v>
      </c>
      <c r="B7" s="75" t="s">
        <v>74</v>
      </c>
      <c r="C7" s="75" t="s">
        <v>1</v>
      </c>
      <c r="D7" s="75" t="s">
        <v>91</v>
      </c>
      <c r="E7" s="75" t="s">
        <v>2</v>
      </c>
      <c r="F7" s="75" t="s">
        <v>3</v>
      </c>
      <c r="G7" s="75" t="s">
        <v>4</v>
      </c>
      <c r="H7" s="75" t="s">
        <v>362</v>
      </c>
      <c r="I7" s="75" t="s">
        <v>44</v>
      </c>
      <c r="J7" s="75" t="s">
        <v>604</v>
      </c>
      <c r="K7" s="75" t="s">
        <v>168</v>
      </c>
      <c r="L7" s="163" t="s">
        <v>364</v>
      </c>
      <c r="M7" s="234" t="s">
        <v>434</v>
      </c>
      <c r="N7" s="235" t="s">
        <v>53</v>
      </c>
      <c r="O7" s="235" t="s">
        <v>61</v>
      </c>
      <c r="P7" s="236" t="s">
        <v>363</v>
      </c>
      <c r="Q7" s="234" t="s">
        <v>434</v>
      </c>
      <c r="R7" s="235" t="s">
        <v>53</v>
      </c>
      <c r="S7" s="235" t="s">
        <v>61</v>
      </c>
      <c r="T7" s="236" t="s">
        <v>363</v>
      </c>
      <c r="U7" s="234" t="s">
        <v>434</v>
      </c>
      <c r="V7" s="270" t="s">
        <v>365</v>
      </c>
      <c r="W7" s="235" t="s">
        <v>53</v>
      </c>
      <c r="X7" s="235" t="s">
        <v>61</v>
      </c>
      <c r="Y7" s="236" t="s">
        <v>363</v>
      </c>
      <c r="Z7" s="234" t="s">
        <v>434</v>
      </c>
      <c r="AA7" s="270" t="s">
        <v>365</v>
      </c>
      <c r="AB7" s="235" t="s">
        <v>53</v>
      </c>
      <c r="AC7" s="235" t="s">
        <v>61</v>
      </c>
      <c r="AD7" s="236" t="s">
        <v>363</v>
      </c>
      <c r="AE7" s="234" t="s">
        <v>434</v>
      </c>
      <c r="AF7" s="270" t="s">
        <v>365</v>
      </c>
      <c r="AG7" s="235" t="s">
        <v>53</v>
      </c>
      <c r="AH7" s="235" t="s">
        <v>61</v>
      </c>
      <c r="AI7" s="236" t="s">
        <v>363</v>
      </c>
    </row>
    <row r="8" spans="1:35" s="5" customFormat="1" ht="12.75" customHeight="1">
      <c r="A8" s="207" t="s">
        <v>157</v>
      </c>
      <c r="B8" s="295" t="s">
        <v>63</v>
      </c>
      <c r="C8" s="296"/>
      <c r="D8" s="298" t="s">
        <v>303</v>
      </c>
      <c r="E8" s="297" t="s">
        <v>57</v>
      </c>
      <c r="F8" s="156">
        <v>802</v>
      </c>
      <c r="G8" s="119">
        <v>729</v>
      </c>
      <c r="H8" s="112">
        <v>649</v>
      </c>
      <c r="I8" s="112">
        <v>548</v>
      </c>
      <c r="J8" s="112">
        <v>0</v>
      </c>
      <c r="K8" s="156">
        <f t="shared" ref="K8:K33" si="0">IFERROR(I8-J8,I8)</f>
        <v>548</v>
      </c>
      <c r="L8" s="166">
        <f t="shared" ref="L8:L33" si="1">IFERROR((G8-K8)/G8, " ")</f>
        <v>0.24828532235939643</v>
      </c>
      <c r="M8" s="182">
        <v>649</v>
      </c>
      <c r="N8" s="89">
        <v>0</v>
      </c>
      <c r="O8" s="91">
        <f t="shared" ref="O8:O33" si="2">K8-N8</f>
        <v>548</v>
      </c>
      <c r="P8" s="19">
        <f t="shared" ref="P8:P33" si="3">(M8-O8)/M8</f>
        <v>0.15562403697996918</v>
      </c>
      <c r="Q8" s="182">
        <v>649</v>
      </c>
      <c r="R8" s="87">
        <v>0</v>
      </c>
      <c r="S8" s="90">
        <f t="shared" ref="S8:S33" si="4">K8-R8</f>
        <v>548</v>
      </c>
      <c r="T8" s="14">
        <f t="shared" ref="T8:T33" si="5">(Q8-S8)/Q8</f>
        <v>0.15562403697996918</v>
      </c>
      <c r="U8" s="88">
        <v>729</v>
      </c>
      <c r="V8" s="273">
        <f t="shared" ref="V8:V33" si="6">U8-(U8*10%)</f>
        <v>656.1</v>
      </c>
      <c r="W8" s="89">
        <v>0</v>
      </c>
      <c r="X8" s="91">
        <f t="shared" ref="X8:X33" si="7">K8-W8</f>
        <v>548</v>
      </c>
      <c r="Y8" s="19">
        <f t="shared" ref="Y8:Y33" si="8">(V8-X8)/V8</f>
        <v>0.16476146928821828</v>
      </c>
      <c r="Z8" s="182">
        <v>721</v>
      </c>
      <c r="AA8" s="274">
        <f t="shared" ref="AA8:AA33" si="9">Z8-(Z8*10%)</f>
        <v>648.9</v>
      </c>
      <c r="AB8" s="87">
        <v>0</v>
      </c>
      <c r="AC8" s="90">
        <f t="shared" ref="AC8:AC33" si="10">K8-AB8</f>
        <v>548</v>
      </c>
      <c r="AD8" s="14">
        <f t="shared" ref="AD8:AD33" si="11">(AA8-AC8)/AA8</f>
        <v>0.15549391277546615</v>
      </c>
      <c r="AE8" s="182">
        <v>721</v>
      </c>
      <c r="AF8" s="274">
        <f t="shared" ref="AF8:AF33" si="12">AE8-(AE8*10%)</f>
        <v>648.9</v>
      </c>
      <c r="AG8" s="89">
        <v>0</v>
      </c>
      <c r="AH8" s="91">
        <f>K8-AG8</f>
        <v>548</v>
      </c>
      <c r="AI8" s="19">
        <f t="shared" ref="AI8:AI33" si="13">(AF8-AH8)/AF8</f>
        <v>0.15549391277546615</v>
      </c>
    </row>
    <row r="9" spans="1:35" s="5" customFormat="1" ht="12.75" customHeight="1">
      <c r="A9" s="209" t="s">
        <v>34</v>
      </c>
      <c r="B9" s="137" t="s">
        <v>63</v>
      </c>
      <c r="C9" s="307"/>
      <c r="D9" s="139">
        <v>0.47</v>
      </c>
      <c r="E9" s="140" t="s">
        <v>57</v>
      </c>
      <c r="F9" s="154">
        <v>802</v>
      </c>
      <c r="G9" s="118">
        <v>729</v>
      </c>
      <c r="H9" s="110">
        <v>649</v>
      </c>
      <c r="I9" s="110">
        <v>548</v>
      </c>
      <c r="J9" s="110">
        <v>0</v>
      </c>
      <c r="K9" s="154">
        <f t="shared" si="0"/>
        <v>548</v>
      </c>
      <c r="L9" s="164">
        <f t="shared" si="1"/>
        <v>0.24828532235939643</v>
      </c>
      <c r="M9" s="181">
        <v>649</v>
      </c>
      <c r="N9" s="63">
        <v>0</v>
      </c>
      <c r="O9" s="64">
        <f t="shared" si="2"/>
        <v>548</v>
      </c>
      <c r="P9" s="17">
        <f t="shared" si="3"/>
        <v>0.15562403697996918</v>
      </c>
      <c r="Q9" s="181">
        <v>649</v>
      </c>
      <c r="R9" s="60">
        <v>0</v>
      </c>
      <c r="S9" s="61">
        <f t="shared" si="4"/>
        <v>548</v>
      </c>
      <c r="T9" s="15">
        <f t="shared" si="5"/>
        <v>0.15562403697996918</v>
      </c>
      <c r="U9" s="62">
        <v>729</v>
      </c>
      <c r="V9" s="275">
        <f t="shared" si="6"/>
        <v>656.1</v>
      </c>
      <c r="W9" s="63">
        <v>0</v>
      </c>
      <c r="X9" s="64">
        <f t="shared" si="7"/>
        <v>548</v>
      </c>
      <c r="Y9" s="17">
        <f t="shared" si="8"/>
        <v>0.16476146928821828</v>
      </c>
      <c r="Z9" s="181">
        <v>721</v>
      </c>
      <c r="AA9" s="269">
        <f t="shared" si="9"/>
        <v>648.9</v>
      </c>
      <c r="AB9" s="60">
        <v>0</v>
      </c>
      <c r="AC9" s="61">
        <f t="shared" si="10"/>
        <v>548</v>
      </c>
      <c r="AD9" s="15">
        <f t="shared" si="11"/>
        <v>0.15549391277546615</v>
      </c>
      <c r="AE9" s="181">
        <v>721</v>
      </c>
      <c r="AF9" s="269">
        <f t="shared" si="12"/>
        <v>648.9</v>
      </c>
      <c r="AG9" s="63">
        <v>0</v>
      </c>
      <c r="AH9" s="64">
        <f t="shared" ref="AH9:AH33" si="14">K9-AG9</f>
        <v>548</v>
      </c>
      <c r="AI9" s="17">
        <f t="shared" si="13"/>
        <v>0.15549391277546615</v>
      </c>
    </row>
    <row r="10" spans="1:35" s="5" customFormat="1" ht="12.75" customHeight="1">
      <c r="A10" s="209" t="s">
        <v>33</v>
      </c>
      <c r="B10" s="137" t="s">
        <v>63</v>
      </c>
      <c r="C10" s="307"/>
      <c r="D10" s="139">
        <v>0.47</v>
      </c>
      <c r="E10" s="140" t="s">
        <v>57</v>
      </c>
      <c r="F10" s="154">
        <v>769</v>
      </c>
      <c r="G10" s="118">
        <v>699</v>
      </c>
      <c r="H10" s="110">
        <v>599</v>
      </c>
      <c r="I10" s="110">
        <v>505</v>
      </c>
      <c r="J10" s="110">
        <v>0</v>
      </c>
      <c r="K10" s="154">
        <f t="shared" si="0"/>
        <v>505</v>
      </c>
      <c r="L10" s="164">
        <f t="shared" si="1"/>
        <v>0.27753934191702434</v>
      </c>
      <c r="M10" s="181">
        <v>599</v>
      </c>
      <c r="N10" s="63">
        <v>0</v>
      </c>
      <c r="O10" s="64">
        <f t="shared" si="2"/>
        <v>505</v>
      </c>
      <c r="P10" s="17">
        <f t="shared" si="3"/>
        <v>0.15692821368948248</v>
      </c>
      <c r="Q10" s="181">
        <v>599</v>
      </c>
      <c r="R10" s="60">
        <v>0</v>
      </c>
      <c r="S10" s="61">
        <f t="shared" si="4"/>
        <v>505</v>
      </c>
      <c r="T10" s="15">
        <f t="shared" si="5"/>
        <v>0.15692821368948248</v>
      </c>
      <c r="U10" s="62">
        <v>699</v>
      </c>
      <c r="V10" s="275">
        <f t="shared" si="6"/>
        <v>629.1</v>
      </c>
      <c r="W10" s="63">
        <v>0</v>
      </c>
      <c r="X10" s="64">
        <f t="shared" si="7"/>
        <v>505</v>
      </c>
      <c r="Y10" s="17">
        <f t="shared" si="8"/>
        <v>0.19726593546336038</v>
      </c>
      <c r="Z10" s="181">
        <v>666</v>
      </c>
      <c r="AA10" s="269">
        <f t="shared" si="9"/>
        <v>599.4</v>
      </c>
      <c r="AB10" s="60">
        <v>0</v>
      </c>
      <c r="AC10" s="61">
        <f t="shared" si="10"/>
        <v>505</v>
      </c>
      <c r="AD10" s="15">
        <f t="shared" si="11"/>
        <v>0.1574908241574908</v>
      </c>
      <c r="AE10" s="181">
        <v>666</v>
      </c>
      <c r="AF10" s="269">
        <f t="shared" si="12"/>
        <v>599.4</v>
      </c>
      <c r="AG10" s="63">
        <v>0</v>
      </c>
      <c r="AH10" s="64">
        <f t="shared" si="14"/>
        <v>505</v>
      </c>
      <c r="AI10" s="17">
        <f t="shared" si="13"/>
        <v>0.1574908241574908</v>
      </c>
    </row>
    <row r="11" spans="1:35" s="5" customFormat="1" ht="12.75" customHeight="1">
      <c r="A11" s="211" t="s">
        <v>597</v>
      </c>
      <c r="B11" s="137" t="s">
        <v>63</v>
      </c>
      <c r="C11" s="292" t="s">
        <v>5</v>
      </c>
      <c r="D11" s="351">
        <v>0.71</v>
      </c>
      <c r="E11" s="352" t="s">
        <v>600</v>
      </c>
      <c r="F11" s="353">
        <v>857</v>
      </c>
      <c r="G11" s="354">
        <v>779</v>
      </c>
      <c r="H11" s="355">
        <v>699</v>
      </c>
      <c r="I11" s="355">
        <v>585</v>
      </c>
      <c r="J11" s="355">
        <v>0</v>
      </c>
      <c r="K11" s="353">
        <f t="shared" si="0"/>
        <v>585</v>
      </c>
      <c r="L11" s="356">
        <f t="shared" si="1"/>
        <v>0.2490372272143774</v>
      </c>
      <c r="M11" s="196">
        <v>779</v>
      </c>
      <c r="N11" s="336">
        <v>0</v>
      </c>
      <c r="O11" s="337">
        <f t="shared" si="2"/>
        <v>585</v>
      </c>
      <c r="P11" s="338">
        <f t="shared" si="3"/>
        <v>0.2490372272143774</v>
      </c>
      <c r="Q11" s="199">
        <v>699</v>
      </c>
      <c r="R11" s="340">
        <v>0</v>
      </c>
      <c r="S11" s="341">
        <f t="shared" si="4"/>
        <v>585</v>
      </c>
      <c r="T11" s="342">
        <f t="shared" si="5"/>
        <v>0.1630901287553648</v>
      </c>
      <c r="U11" s="196">
        <v>779</v>
      </c>
      <c r="V11" s="346">
        <f t="shared" si="6"/>
        <v>701.1</v>
      </c>
      <c r="W11" s="336">
        <v>0</v>
      </c>
      <c r="X11" s="337">
        <f t="shared" si="7"/>
        <v>585</v>
      </c>
      <c r="Y11" s="338">
        <f t="shared" si="8"/>
        <v>0.16559691912708605</v>
      </c>
      <c r="Z11" s="199">
        <v>777</v>
      </c>
      <c r="AA11" s="344">
        <f t="shared" si="9"/>
        <v>699.3</v>
      </c>
      <c r="AB11" s="340">
        <v>0</v>
      </c>
      <c r="AC11" s="341">
        <f t="shared" si="10"/>
        <v>585</v>
      </c>
      <c r="AD11" s="342">
        <f t="shared" si="11"/>
        <v>0.16344916344916338</v>
      </c>
      <c r="AE11" s="199">
        <v>777</v>
      </c>
      <c r="AF11" s="344">
        <f t="shared" si="12"/>
        <v>699.3</v>
      </c>
      <c r="AG11" s="336">
        <v>0</v>
      </c>
      <c r="AH11" s="337">
        <f t="shared" si="14"/>
        <v>585</v>
      </c>
      <c r="AI11" s="338">
        <f t="shared" si="13"/>
        <v>0.16344916344916338</v>
      </c>
    </row>
    <row r="12" spans="1:35" s="5" customFormat="1" ht="12.75" customHeight="1" thickBot="1">
      <c r="A12" s="208" t="s">
        <v>35</v>
      </c>
      <c r="B12" s="141" t="s">
        <v>63</v>
      </c>
      <c r="C12" s="37"/>
      <c r="D12" s="142">
        <v>0.71</v>
      </c>
      <c r="E12" s="143" t="s">
        <v>58</v>
      </c>
      <c r="F12" s="155">
        <v>857</v>
      </c>
      <c r="G12" s="65">
        <v>779</v>
      </c>
      <c r="H12" s="111">
        <v>699</v>
      </c>
      <c r="I12" s="111">
        <v>584</v>
      </c>
      <c r="J12" s="111">
        <v>0</v>
      </c>
      <c r="K12" s="155">
        <f t="shared" si="0"/>
        <v>584</v>
      </c>
      <c r="L12" s="165">
        <f t="shared" si="1"/>
        <v>0.25032092426187419</v>
      </c>
      <c r="M12" s="69">
        <v>779</v>
      </c>
      <c r="N12" s="70">
        <v>0</v>
      </c>
      <c r="O12" s="71">
        <f t="shared" si="2"/>
        <v>584</v>
      </c>
      <c r="P12" s="18">
        <f t="shared" si="3"/>
        <v>0.25032092426187419</v>
      </c>
      <c r="Q12" s="180">
        <v>699</v>
      </c>
      <c r="R12" s="67">
        <v>0</v>
      </c>
      <c r="S12" s="68">
        <f t="shared" si="4"/>
        <v>584</v>
      </c>
      <c r="T12" s="16">
        <f t="shared" si="5"/>
        <v>0.16452074391988555</v>
      </c>
      <c r="U12" s="69">
        <v>779</v>
      </c>
      <c r="V12" s="279">
        <f t="shared" si="6"/>
        <v>701.1</v>
      </c>
      <c r="W12" s="70">
        <v>0</v>
      </c>
      <c r="X12" s="71">
        <f t="shared" si="7"/>
        <v>584</v>
      </c>
      <c r="Y12" s="18">
        <f t="shared" si="8"/>
        <v>0.16702324917986025</v>
      </c>
      <c r="Z12" s="180">
        <v>777</v>
      </c>
      <c r="AA12" s="272">
        <f t="shared" si="9"/>
        <v>699.3</v>
      </c>
      <c r="AB12" s="67">
        <v>0</v>
      </c>
      <c r="AC12" s="68">
        <f t="shared" si="10"/>
        <v>584</v>
      </c>
      <c r="AD12" s="16">
        <f t="shared" si="11"/>
        <v>0.16487916487916482</v>
      </c>
      <c r="AE12" s="180">
        <v>777</v>
      </c>
      <c r="AF12" s="272">
        <f t="shared" si="12"/>
        <v>699.3</v>
      </c>
      <c r="AG12" s="70">
        <v>0</v>
      </c>
      <c r="AH12" s="71">
        <f t="shared" si="14"/>
        <v>584</v>
      </c>
      <c r="AI12" s="18">
        <f t="shared" si="13"/>
        <v>0.16487916487916482</v>
      </c>
    </row>
    <row r="13" spans="1:35" s="5" customFormat="1" ht="12.75" customHeight="1">
      <c r="A13" s="210" t="s">
        <v>598</v>
      </c>
      <c r="B13" s="303" t="s">
        <v>63</v>
      </c>
      <c r="C13" s="330"/>
      <c r="D13" s="304">
        <v>0.37</v>
      </c>
      <c r="E13" s="305" t="s">
        <v>601</v>
      </c>
      <c r="F13" s="153">
        <v>197</v>
      </c>
      <c r="G13" s="127">
        <v>179</v>
      </c>
      <c r="H13" s="114">
        <v>0</v>
      </c>
      <c r="I13" s="114">
        <v>133</v>
      </c>
      <c r="J13" s="114">
        <v>0</v>
      </c>
      <c r="K13" s="153">
        <f t="shared" si="0"/>
        <v>133</v>
      </c>
      <c r="L13" s="167">
        <f t="shared" si="1"/>
        <v>0.25698324022346369</v>
      </c>
      <c r="M13" s="131">
        <v>179</v>
      </c>
      <c r="N13" s="132">
        <v>0</v>
      </c>
      <c r="O13" s="133">
        <f t="shared" si="2"/>
        <v>133</v>
      </c>
      <c r="P13" s="134">
        <f t="shared" si="3"/>
        <v>0.25698324022346369</v>
      </c>
      <c r="Q13" s="128">
        <v>179</v>
      </c>
      <c r="R13" s="129">
        <v>0</v>
      </c>
      <c r="S13" s="130">
        <f t="shared" si="4"/>
        <v>133</v>
      </c>
      <c r="T13" s="204">
        <f t="shared" si="5"/>
        <v>0.25698324022346369</v>
      </c>
      <c r="U13" s="131">
        <v>179</v>
      </c>
      <c r="V13" s="271">
        <f t="shared" si="6"/>
        <v>161.1</v>
      </c>
      <c r="W13" s="132">
        <v>0</v>
      </c>
      <c r="X13" s="133">
        <f t="shared" si="7"/>
        <v>133</v>
      </c>
      <c r="Y13" s="134">
        <f t="shared" si="8"/>
        <v>0.17442582247051519</v>
      </c>
      <c r="Z13" s="128">
        <v>179</v>
      </c>
      <c r="AA13" s="253">
        <f t="shared" si="9"/>
        <v>161.1</v>
      </c>
      <c r="AB13" s="129">
        <v>0</v>
      </c>
      <c r="AC13" s="130">
        <f t="shared" si="10"/>
        <v>133</v>
      </c>
      <c r="AD13" s="204">
        <f t="shared" si="11"/>
        <v>0.17442582247051519</v>
      </c>
      <c r="AE13" s="131">
        <v>179</v>
      </c>
      <c r="AF13" s="271">
        <f t="shared" si="12"/>
        <v>161.1</v>
      </c>
      <c r="AG13" s="132">
        <v>0</v>
      </c>
      <c r="AH13" s="133">
        <f t="shared" si="14"/>
        <v>133</v>
      </c>
      <c r="AI13" s="134">
        <f t="shared" si="13"/>
        <v>0.17442582247051519</v>
      </c>
    </row>
    <row r="14" spans="1:35" s="5" customFormat="1" ht="12.75" customHeight="1">
      <c r="A14" s="209" t="s">
        <v>599</v>
      </c>
      <c r="B14" s="137" t="s">
        <v>63</v>
      </c>
      <c r="C14" s="307"/>
      <c r="D14" s="139">
        <v>0.37</v>
      </c>
      <c r="E14" s="140" t="s">
        <v>601</v>
      </c>
      <c r="F14" s="154">
        <v>164</v>
      </c>
      <c r="G14" s="118">
        <v>149</v>
      </c>
      <c r="H14" s="110">
        <v>0</v>
      </c>
      <c r="I14" s="110">
        <v>111</v>
      </c>
      <c r="J14" s="110">
        <v>0</v>
      </c>
      <c r="K14" s="154">
        <f t="shared" si="0"/>
        <v>111</v>
      </c>
      <c r="L14" s="164">
        <f t="shared" si="1"/>
        <v>0.25503355704697989</v>
      </c>
      <c r="M14" s="62">
        <v>149</v>
      </c>
      <c r="N14" s="63">
        <v>0</v>
      </c>
      <c r="O14" s="64">
        <f t="shared" si="2"/>
        <v>111</v>
      </c>
      <c r="P14" s="17">
        <f t="shared" si="3"/>
        <v>0.25503355704697989</v>
      </c>
      <c r="Q14" s="59">
        <v>149</v>
      </c>
      <c r="R14" s="60">
        <v>0</v>
      </c>
      <c r="S14" s="61">
        <f t="shared" si="4"/>
        <v>111</v>
      </c>
      <c r="T14" s="15">
        <f t="shared" si="5"/>
        <v>0.25503355704697989</v>
      </c>
      <c r="U14" s="62">
        <v>149</v>
      </c>
      <c r="V14" s="275">
        <f t="shared" si="6"/>
        <v>134.1</v>
      </c>
      <c r="W14" s="63">
        <v>0</v>
      </c>
      <c r="X14" s="64">
        <f t="shared" si="7"/>
        <v>111</v>
      </c>
      <c r="Y14" s="17">
        <f t="shared" si="8"/>
        <v>0.17225950782997759</v>
      </c>
      <c r="Z14" s="59">
        <v>149</v>
      </c>
      <c r="AA14" s="256">
        <f t="shared" si="9"/>
        <v>134.1</v>
      </c>
      <c r="AB14" s="60">
        <v>0</v>
      </c>
      <c r="AC14" s="61">
        <f t="shared" si="10"/>
        <v>111</v>
      </c>
      <c r="AD14" s="15">
        <f t="shared" si="11"/>
        <v>0.17225950782997759</v>
      </c>
      <c r="AE14" s="62">
        <v>149</v>
      </c>
      <c r="AF14" s="275">
        <f t="shared" si="12"/>
        <v>134.1</v>
      </c>
      <c r="AG14" s="63">
        <v>0</v>
      </c>
      <c r="AH14" s="64">
        <f t="shared" si="14"/>
        <v>111</v>
      </c>
      <c r="AI14" s="17">
        <f t="shared" si="13"/>
        <v>0.17225950782997759</v>
      </c>
    </row>
    <row r="15" spans="1:35" s="5" customFormat="1" ht="12.75" customHeight="1">
      <c r="A15" s="207" t="s">
        <v>158</v>
      </c>
      <c r="B15" s="295" t="s">
        <v>63</v>
      </c>
      <c r="C15" s="296"/>
      <c r="D15" s="298">
        <v>0.37</v>
      </c>
      <c r="E15" s="297" t="s">
        <v>72</v>
      </c>
      <c r="F15" s="156">
        <v>329</v>
      </c>
      <c r="G15" s="119">
        <v>299</v>
      </c>
      <c r="H15" s="112">
        <v>0</v>
      </c>
      <c r="I15" s="112">
        <v>222</v>
      </c>
      <c r="J15" s="112">
        <v>0</v>
      </c>
      <c r="K15" s="156">
        <f t="shared" si="0"/>
        <v>222</v>
      </c>
      <c r="L15" s="166">
        <f t="shared" si="1"/>
        <v>0.25752508361204013</v>
      </c>
      <c r="M15" s="88">
        <v>299</v>
      </c>
      <c r="N15" s="89">
        <v>0</v>
      </c>
      <c r="O15" s="91">
        <f t="shared" si="2"/>
        <v>222</v>
      </c>
      <c r="P15" s="19">
        <f t="shared" si="3"/>
        <v>0.25752508361204013</v>
      </c>
      <c r="Q15" s="86">
        <v>299</v>
      </c>
      <c r="R15" s="87">
        <v>0</v>
      </c>
      <c r="S15" s="90">
        <f t="shared" si="4"/>
        <v>222</v>
      </c>
      <c r="T15" s="14">
        <f t="shared" si="5"/>
        <v>0.25752508361204013</v>
      </c>
      <c r="U15" s="88">
        <v>299</v>
      </c>
      <c r="V15" s="273">
        <f t="shared" si="6"/>
        <v>269.10000000000002</v>
      </c>
      <c r="W15" s="89">
        <v>0</v>
      </c>
      <c r="X15" s="91">
        <f t="shared" si="7"/>
        <v>222</v>
      </c>
      <c r="Y15" s="19">
        <f t="shared" si="8"/>
        <v>0.17502787068004466</v>
      </c>
      <c r="Z15" s="86">
        <v>299</v>
      </c>
      <c r="AA15" s="254">
        <f t="shared" si="9"/>
        <v>269.10000000000002</v>
      </c>
      <c r="AB15" s="87">
        <v>0</v>
      </c>
      <c r="AC15" s="90">
        <f t="shared" si="10"/>
        <v>222</v>
      </c>
      <c r="AD15" s="14">
        <f t="shared" si="11"/>
        <v>0.17502787068004466</v>
      </c>
      <c r="AE15" s="88">
        <v>299</v>
      </c>
      <c r="AF15" s="273">
        <f t="shared" si="12"/>
        <v>269.10000000000002</v>
      </c>
      <c r="AG15" s="89">
        <v>0</v>
      </c>
      <c r="AH15" s="91">
        <f t="shared" si="14"/>
        <v>222</v>
      </c>
      <c r="AI15" s="19">
        <f t="shared" si="13"/>
        <v>0.17502787068004466</v>
      </c>
    </row>
    <row r="16" spans="1:35" s="5" customFormat="1" ht="12.75" customHeight="1">
      <c r="A16" s="209" t="s">
        <v>39</v>
      </c>
      <c r="B16" s="137" t="s">
        <v>63</v>
      </c>
      <c r="C16" s="307"/>
      <c r="D16" s="139">
        <v>0.37</v>
      </c>
      <c r="E16" s="140" t="s">
        <v>72</v>
      </c>
      <c r="F16" s="154">
        <v>329</v>
      </c>
      <c r="G16" s="118">
        <v>299</v>
      </c>
      <c r="H16" s="110">
        <v>0</v>
      </c>
      <c r="I16" s="110">
        <v>222</v>
      </c>
      <c r="J16" s="110">
        <v>0</v>
      </c>
      <c r="K16" s="154">
        <f t="shared" si="0"/>
        <v>222</v>
      </c>
      <c r="L16" s="164">
        <f t="shared" si="1"/>
        <v>0.25752508361204013</v>
      </c>
      <c r="M16" s="62">
        <v>299</v>
      </c>
      <c r="N16" s="63">
        <v>0</v>
      </c>
      <c r="O16" s="64">
        <f t="shared" si="2"/>
        <v>222</v>
      </c>
      <c r="P16" s="17">
        <f t="shared" si="3"/>
        <v>0.25752508361204013</v>
      </c>
      <c r="Q16" s="59">
        <v>299</v>
      </c>
      <c r="R16" s="60">
        <v>0</v>
      </c>
      <c r="S16" s="61">
        <f t="shared" si="4"/>
        <v>222</v>
      </c>
      <c r="T16" s="15">
        <f t="shared" si="5"/>
        <v>0.25752508361204013</v>
      </c>
      <c r="U16" s="62">
        <v>299</v>
      </c>
      <c r="V16" s="275">
        <f t="shared" si="6"/>
        <v>269.10000000000002</v>
      </c>
      <c r="W16" s="63">
        <v>0</v>
      </c>
      <c r="X16" s="64">
        <f t="shared" si="7"/>
        <v>222</v>
      </c>
      <c r="Y16" s="17">
        <f t="shared" si="8"/>
        <v>0.17502787068004466</v>
      </c>
      <c r="Z16" s="59">
        <v>299</v>
      </c>
      <c r="AA16" s="256">
        <f t="shared" si="9"/>
        <v>269.10000000000002</v>
      </c>
      <c r="AB16" s="60">
        <v>0</v>
      </c>
      <c r="AC16" s="61">
        <f t="shared" si="10"/>
        <v>222</v>
      </c>
      <c r="AD16" s="15">
        <f t="shared" si="11"/>
        <v>0.17502787068004466</v>
      </c>
      <c r="AE16" s="62">
        <v>299</v>
      </c>
      <c r="AF16" s="275">
        <f t="shared" si="12"/>
        <v>269.10000000000002</v>
      </c>
      <c r="AG16" s="63">
        <v>0</v>
      </c>
      <c r="AH16" s="64">
        <f t="shared" si="14"/>
        <v>222</v>
      </c>
      <c r="AI16" s="17">
        <f t="shared" si="13"/>
        <v>0.17502787068004466</v>
      </c>
    </row>
    <row r="17" spans="1:35" s="5" customFormat="1" ht="12.75" customHeight="1">
      <c r="A17" s="209" t="s">
        <v>38</v>
      </c>
      <c r="B17" s="137" t="s">
        <v>63</v>
      </c>
      <c r="C17" s="307"/>
      <c r="D17" s="139">
        <v>0.37</v>
      </c>
      <c r="E17" s="140" t="s">
        <v>72</v>
      </c>
      <c r="F17" s="154">
        <v>307</v>
      </c>
      <c r="G17" s="119">
        <v>279</v>
      </c>
      <c r="H17" s="110">
        <v>0</v>
      </c>
      <c r="I17" s="110">
        <v>207</v>
      </c>
      <c r="J17" s="110">
        <v>0</v>
      </c>
      <c r="K17" s="154">
        <f t="shared" si="0"/>
        <v>207</v>
      </c>
      <c r="L17" s="164">
        <f t="shared" si="1"/>
        <v>0.25806451612903225</v>
      </c>
      <c r="M17" s="62">
        <v>279</v>
      </c>
      <c r="N17" s="63">
        <v>0</v>
      </c>
      <c r="O17" s="64">
        <f t="shared" si="2"/>
        <v>207</v>
      </c>
      <c r="P17" s="17">
        <f t="shared" si="3"/>
        <v>0.25806451612903225</v>
      </c>
      <c r="Q17" s="59">
        <v>279</v>
      </c>
      <c r="R17" s="60">
        <v>0</v>
      </c>
      <c r="S17" s="61">
        <f t="shared" si="4"/>
        <v>207</v>
      </c>
      <c r="T17" s="15">
        <f t="shared" si="5"/>
        <v>0.25806451612903225</v>
      </c>
      <c r="U17" s="62">
        <v>279</v>
      </c>
      <c r="V17" s="275">
        <f t="shared" si="6"/>
        <v>251.1</v>
      </c>
      <c r="W17" s="63">
        <v>0</v>
      </c>
      <c r="X17" s="64">
        <f t="shared" si="7"/>
        <v>207</v>
      </c>
      <c r="Y17" s="17">
        <f t="shared" si="8"/>
        <v>0.17562724014336917</v>
      </c>
      <c r="Z17" s="59">
        <v>279</v>
      </c>
      <c r="AA17" s="256">
        <f t="shared" si="9"/>
        <v>251.1</v>
      </c>
      <c r="AB17" s="60">
        <v>0</v>
      </c>
      <c r="AC17" s="61">
        <f t="shared" si="10"/>
        <v>207</v>
      </c>
      <c r="AD17" s="15">
        <f t="shared" si="11"/>
        <v>0.17562724014336917</v>
      </c>
      <c r="AE17" s="62">
        <v>279</v>
      </c>
      <c r="AF17" s="275">
        <f t="shared" si="12"/>
        <v>251.1</v>
      </c>
      <c r="AG17" s="63">
        <v>0</v>
      </c>
      <c r="AH17" s="64">
        <f t="shared" si="14"/>
        <v>207</v>
      </c>
      <c r="AI17" s="17">
        <f t="shared" si="13"/>
        <v>0.17562724014336917</v>
      </c>
    </row>
    <row r="18" spans="1:35" s="5" customFormat="1" ht="12.75" customHeight="1" thickBot="1">
      <c r="A18" s="208" t="s">
        <v>40</v>
      </c>
      <c r="B18" s="141" t="s">
        <v>63</v>
      </c>
      <c r="C18" s="37"/>
      <c r="D18" s="142">
        <v>0.59</v>
      </c>
      <c r="E18" s="143" t="s">
        <v>49</v>
      </c>
      <c r="F18" s="155">
        <v>384</v>
      </c>
      <c r="G18" s="65">
        <v>349</v>
      </c>
      <c r="H18" s="111">
        <v>0</v>
      </c>
      <c r="I18" s="111">
        <v>260</v>
      </c>
      <c r="J18" s="111">
        <v>0</v>
      </c>
      <c r="K18" s="155">
        <f t="shared" si="0"/>
        <v>260</v>
      </c>
      <c r="L18" s="165">
        <f t="shared" si="1"/>
        <v>0.25501432664756446</v>
      </c>
      <c r="M18" s="69">
        <v>349</v>
      </c>
      <c r="N18" s="70">
        <v>0</v>
      </c>
      <c r="O18" s="71">
        <f t="shared" si="2"/>
        <v>260</v>
      </c>
      <c r="P18" s="18">
        <f t="shared" si="3"/>
        <v>0.25501432664756446</v>
      </c>
      <c r="Q18" s="66">
        <v>349</v>
      </c>
      <c r="R18" s="67">
        <v>0</v>
      </c>
      <c r="S18" s="68">
        <f t="shared" si="4"/>
        <v>260</v>
      </c>
      <c r="T18" s="16">
        <f t="shared" si="5"/>
        <v>0.25501432664756446</v>
      </c>
      <c r="U18" s="69">
        <v>349</v>
      </c>
      <c r="V18" s="279">
        <f t="shared" si="6"/>
        <v>314.10000000000002</v>
      </c>
      <c r="W18" s="70">
        <v>0</v>
      </c>
      <c r="X18" s="71">
        <f t="shared" si="7"/>
        <v>260</v>
      </c>
      <c r="Y18" s="18">
        <f t="shared" si="8"/>
        <v>0.17223814071951613</v>
      </c>
      <c r="Z18" s="66">
        <v>349</v>
      </c>
      <c r="AA18" s="255">
        <f t="shared" si="9"/>
        <v>314.10000000000002</v>
      </c>
      <c r="AB18" s="67">
        <v>0</v>
      </c>
      <c r="AC18" s="68">
        <f t="shared" si="10"/>
        <v>260</v>
      </c>
      <c r="AD18" s="16">
        <f t="shared" si="11"/>
        <v>0.17223814071951613</v>
      </c>
      <c r="AE18" s="69">
        <v>349</v>
      </c>
      <c r="AF18" s="279">
        <f t="shared" si="12"/>
        <v>314.10000000000002</v>
      </c>
      <c r="AG18" s="70">
        <v>0</v>
      </c>
      <c r="AH18" s="71">
        <f t="shared" si="14"/>
        <v>260</v>
      </c>
      <c r="AI18" s="18">
        <f t="shared" si="13"/>
        <v>0.17223814071951613</v>
      </c>
    </row>
    <row r="19" spans="1:35" s="5" customFormat="1" ht="12.75" customHeight="1">
      <c r="A19" s="210" t="s">
        <v>11</v>
      </c>
      <c r="B19" s="303" t="s">
        <v>65</v>
      </c>
      <c r="C19" s="330"/>
      <c r="D19" s="304" t="s">
        <v>303</v>
      </c>
      <c r="E19" s="305" t="s">
        <v>107</v>
      </c>
      <c r="F19" s="153">
        <v>0</v>
      </c>
      <c r="G19" s="118">
        <v>49</v>
      </c>
      <c r="H19" s="114">
        <v>0</v>
      </c>
      <c r="I19" s="114">
        <v>37</v>
      </c>
      <c r="J19" s="114">
        <v>0</v>
      </c>
      <c r="K19" s="153">
        <f t="shared" si="0"/>
        <v>37</v>
      </c>
      <c r="L19" s="167">
        <f t="shared" si="1"/>
        <v>0.24489795918367346</v>
      </c>
      <c r="M19" s="131">
        <v>49</v>
      </c>
      <c r="N19" s="132">
        <v>0</v>
      </c>
      <c r="O19" s="133">
        <f t="shared" si="2"/>
        <v>37</v>
      </c>
      <c r="P19" s="134">
        <f t="shared" si="3"/>
        <v>0.24489795918367346</v>
      </c>
      <c r="Q19" s="128">
        <v>49</v>
      </c>
      <c r="R19" s="129">
        <v>0</v>
      </c>
      <c r="S19" s="130">
        <f t="shared" si="4"/>
        <v>37</v>
      </c>
      <c r="T19" s="204">
        <f t="shared" si="5"/>
        <v>0.24489795918367346</v>
      </c>
      <c r="U19" s="131">
        <v>49</v>
      </c>
      <c r="V19" s="271">
        <f t="shared" si="6"/>
        <v>44.1</v>
      </c>
      <c r="W19" s="132">
        <v>0</v>
      </c>
      <c r="X19" s="133">
        <f t="shared" si="7"/>
        <v>37</v>
      </c>
      <c r="Y19" s="134">
        <f t="shared" si="8"/>
        <v>0.16099773242630389</v>
      </c>
      <c r="Z19" s="128">
        <v>49</v>
      </c>
      <c r="AA19" s="253">
        <f t="shared" si="9"/>
        <v>44.1</v>
      </c>
      <c r="AB19" s="129">
        <v>0</v>
      </c>
      <c r="AC19" s="130">
        <f t="shared" si="10"/>
        <v>37</v>
      </c>
      <c r="AD19" s="204">
        <f t="shared" si="11"/>
        <v>0.16099773242630389</v>
      </c>
      <c r="AE19" s="131">
        <v>49</v>
      </c>
      <c r="AF19" s="271">
        <f t="shared" si="12"/>
        <v>44.1</v>
      </c>
      <c r="AG19" s="132">
        <v>0</v>
      </c>
      <c r="AH19" s="133">
        <f t="shared" si="14"/>
        <v>37</v>
      </c>
      <c r="AI19" s="134">
        <f t="shared" si="13"/>
        <v>0.16099773242630389</v>
      </c>
    </row>
    <row r="20" spans="1:35" s="5" customFormat="1" ht="12.75" customHeight="1">
      <c r="A20" s="209" t="s">
        <v>7</v>
      </c>
      <c r="B20" s="137" t="s">
        <v>65</v>
      </c>
      <c r="C20" s="307"/>
      <c r="D20" s="139" t="s">
        <v>303</v>
      </c>
      <c r="E20" s="140" t="s">
        <v>105</v>
      </c>
      <c r="F20" s="154">
        <v>0</v>
      </c>
      <c r="G20" s="119">
        <v>49</v>
      </c>
      <c r="H20" s="110">
        <v>0</v>
      </c>
      <c r="I20" s="110">
        <v>37</v>
      </c>
      <c r="J20" s="110">
        <v>0</v>
      </c>
      <c r="K20" s="154">
        <f t="shared" si="0"/>
        <v>37</v>
      </c>
      <c r="L20" s="164">
        <f t="shared" si="1"/>
        <v>0.24489795918367346</v>
      </c>
      <c r="M20" s="62">
        <v>49</v>
      </c>
      <c r="N20" s="63">
        <v>0</v>
      </c>
      <c r="O20" s="64">
        <f t="shared" si="2"/>
        <v>37</v>
      </c>
      <c r="P20" s="17">
        <f t="shared" si="3"/>
        <v>0.24489795918367346</v>
      </c>
      <c r="Q20" s="59">
        <v>49</v>
      </c>
      <c r="R20" s="60">
        <v>0</v>
      </c>
      <c r="S20" s="61">
        <f t="shared" si="4"/>
        <v>37</v>
      </c>
      <c r="T20" s="15">
        <f t="shared" si="5"/>
        <v>0.24489795918367346</v>
      </c>
      <c r="U20" s="62">
        <v>49</v>
      </c>
      <c r="V20" s="275">
        <f t="shared" si="6"/>
        <v>44.1</v>
      </c>
      <c r="W20" s="63">
        <v>0</v>
      </c>
      <c r="X20" s="64">
        <f t="shared" si="7"/>
        <v>37</v>
      </c>
      <c r="Y20" s="17">
        <f t="shared" si="8"/>
        <v>0.16099773242630389</v>
      </c>
      <c r="Z20" s="59">
        <v>49</v>
      </c>
      <c r="AA20" s="256">
        <f t="shared" si="9"/>
        <v>44.1</v>
      </c>
      <c r="AB20" s="60">
        <v>0</v>
      </c>
      <c r="AC20" s="61">
        <f t="shared" si="10"/>
        <v>37</v>
      </c>
      <c r="AD20" s="15">
        <f t="shared" si="11"/>
        <v>0.16099773242630389</v>
      </c>
      <c r="AE20" s="62">
        <v>49</v>
      </c>
      <c r="AF20" s="275">
        <f t="shared" si="12"/>
        <v>44.1</v>
      </c>
      <c r="AG20" s="63">
        <v>0</v>
      </c>
      <c r="AH20" s="64">
        <f t="shared" si="14"/>
        <v>37</v>
      </c>
      <c r="AI20" s="17">
        <f t="shared" si="13"/>
        <v>0.16099773242630389</v>
      </c>
    </row>
    <row r="21" spans="1:35" s="5" customFormat="1" ht="12.75" customHeight="1">
      <c r="A21" s="209" t="s">
        <v>8</v>
      </c>
      <c r="B21" s="137" t="s">
        <v>65</v>
      </c>
      <c r="C21" s="307"/>
      <c r="D21" s="139" t="s">
        <v>303</v>
      </c>
      <c r="E21" s="140" t="s">
        <v>106</v>
      </c>
      <c r="F21" s="154">
        <v>0</v>
      </c>
      <c r="G21" s="118">
        <v>49</v>
      </c>
      <c r="H21" s="110">
        <v>0</v>
      </c>
      <c r="I21" s="110">
        <v>37</v>
      </c>
      <c r="J21" s="110">
        <v>0</v>
      </c>
      <c r="K21" s="154">
        <f t="shared" si="0"/>
        <v>37</v>
      </c>
      <c r="L21" s="164">
        <f t="shared" si="1"/>
        <v>0.24489795918367346</v>
      </c>
      <c r="M21" s="62">
        <v>49</v>
      </c>
      <c r="N21" s="63">
        <v>0</v>
      </c>
      <c r="O21" s="64">
        <f t="shared" si="2"/>
        <v>37</v>
      </c>
      <c r="P21" s="17">
        <f t="shared" si="3"/>
        <v>0.24489795918367346</v>
      </c>
      <c r="Q21" s="59">
        <v>49</v>
      </c>
      <c r="R21" s="60">
        <v>0</v>
      </c>
      <c r="S21" s="61">
        <f t="shared" si="4"/>
        <v>37</v>
      </c>
      <c r="T21" s="15">
        <f t="shared" si="5"/>
        <v>0.24489795918367346</v>
      </c>
      <c r="U21" s="62">
        <v>49</v>
      </c>
      <c r="V21" s="275">
        <f t="shared" si="6"/>
        <v>44.1</v>
      </c>
      <c r="W21" s="63">
        <v>0</v>
      </c>
      <c r="X21" s="64">
        <f t="shared" si="7"/>
        <v>37</v>
      </c>
      <c r="Y21" s="17">
        <f t="shared" si="8"/>
        <v>0.16099773242630389</v>
      </c>
      <c r="Z21" s="59">
        <v>49</v>
      </c>
      <c r="AA21" s="256">
        <f t="shared" si="9"/>
        <v>44.1</v>
      </c>
      <c r="AB21" s="60">
        <v>0</v>
      </c>
      <c r="AC21" s="61">
        <f t="shared" si="10"/>
        <v>37</v>
      </c>
      <c r="AD21" s="15">
        <f t="shared" si="11"/>
        <v>0.16099773242630389</v>
      </c>
      <c r="AE21" s="62">
        <v>49</v>
      </c>
      <c r="AF21" s="275">
        <f t="shared" si="12"/>
        <v>44.1</v>
      </c>
      <c r="AG21" s="63">
        <v>0</v>
      </c>
      <c r="AH21" s="64">
        <f t="shared" si="14"/>
        <v>37</v>
      </c>
      <c r="AI21" s="17">
        <f t="shared" si="13"/>
        <v>0.16099773242630389</v>
      </c>
    </row>
    <row r="22" spans="1:35" s="5" customFormat="1" ht="12.75" customHeight="1">
      <c r="A22" s="209" t="s">
        <v>9</v>
      </c>
      <c r="B22" s="137" t="s">
        <v>65</v>
      </c>
      <c r="C22" s="307"/>
      <c r="D22" s="139" t="s">
        <v>303</v>
      </c>
      <c r="E22" s="140" t="s">
        <v>107</v>
      </c>
      <c r="F22" s="154">
        <v>0</v>
      </c>
      <c r="G22" s="118">
        <v>49</v>
      </c>
      <c r="H22" s="110">
        <v>0</v>
      </c>
      <c r="I22" s="110">
        <v>37</v>
      </c>
      <c r="J22" s="110">
        <v>0</v>
      </c>
      <c r="K22" s="154">
        <f t="shared" si="0"/>
        <v>37</v>
      </c>
      <c r="L22" s="164">
        <f t="shared" si="1"/>
        <v>0.24489795918367346</v>
      </c>
      <c r="M22" s="62">
        <v>49</v>
      </c>
      <c r="N22" s="63">
        <v>0</v>
      </c>
      <c r="O22" s="64">
        <f t="shared" si="2"/>
        <v>37</v>
      </c>
      <c r="P22" s="17">
        <f t="shared" si="3"/>
        <v>0.24489795918367346</v>
      </c>
      <c r="Q22" s="59">
        <v>49</v>
      </c>
      <c r="R22" s="60">
        <v>0</v>
      </c>
      <c r="S22" s="61">
        <f t="shared" si="4"/>
        <v>37</v>
      </c>
      <c r="T22" s="15">
        <f t="shared" si="5"/>
        <v>0.24489795918367346</v>
      </c>
      <c r="U22" s="62">
        <v>49</v>
      </c>
      <c r="V22" s="275">
        <f t="shared" si="6"/>
        <v>44.1</v>
      </c>
      <c r="W22" s="63">
        <v>0</v>
      </c>
      <c r="X22" s="64">
        <f t="shared" si="7"/>
        <v>37</v>
      </c>
      <c r="Y22" s="17">
        <f t="shared" si="8"/>
        <v>0.16099773242630389</v>
      </c>
      <c r="Z22" s="59">
        <v>49</v>
      </c>
      <c r="AA22" s="256">
        <f t="shared" si="9"/>
        <v>44.1</v>
      </c>
      <c r="AB22" s="60">
        <v>0</v>
      </c>
      <c r="AC22" s="61">
        <f t="shared" si="10"/>
        <v>37</v>
      </c>
      <c r="AD22" s="15">
        <f t="shared" si="11"/>
        <v>0.16099773242630389</v>
      </c>
      <c r="AE22" s="62">
        <v>49</v>
      </c>
      <c r="AF22" s="275">
        <f t="shared" si="12"/>
        <v>44.1</v>
      </c>
      <c r="AG22" s="63">
        <v>0</v>
      </c>
      <c r="AH22" s="64">
        <f t="shared" si="14"/>
        <v>37</v>
      </c>
      <c r="AI22" s="17">
        <f t="shared" si="13"/>
        <v>0.16099773242630389</v>
      </c>
    </row>
    <row r="23" spans="1:35" s="5" customFormat="1" ht="12.75" customHeight="1" thickBot="1">
      <c r="A23" s="208" t="s">
        <v>10</v>
      </c>
      <c r="B23" s="141" t="s">
        <v>65</v>
      </c>
      <c r="C23" s="37"/>
      <c r="D23" s="142" t="s">
        <v>303</v>
      </c>
      <c r="E23" s="143" t="s">
        <v>107</v>
      </c>
      <c r="F23" s="155">
        <v>0</v>
      </c>
      <c r="G23" s="65">
        <v>49</v>
      </c>
      <c r="H23" s="111">
        <v>0</v>
      </c>
      <c r="I23" s="111">
        <v>37</v>
      </c>
      <c r="J23" s="111">
        <v>0</v>
      </c>
      <c r="K23" s="155">
        <f t="shared" si="0"/>
        <v>37</v>
      </c>
      <c r="L23" s="165">
        <f t="shared" si="1"/>
        <v>0.24489795918367346</v>
      </c>
      <c r="M23" s="69">
        <v>49</v>
      </c>
      <c r="N23" s="70">
        <v>0</v>
      </c>
      <c r="O23" s="71">
        <f t="shared" si="2"/>
        <v>37</v>
      </c>
      <c r="P23" s="18">
        <f t="shared" si="3"/>
        <v>0.24489795918367346</v>
      </c>
      <c r="Q23" s="66">
        <v>49</v>
      </c>
      <c r="R23" s="67">
        <v>0</v>
      </c>
      <c r="S23" s="68">
        <f t="shared" si="4"/>
        <v>37</v>
      </c>
      <c r="T23" s="16">
        <f t="shared" si="5"/>
        <v>0.24489795918367346</v>
      </c>
      <c r="U23" s="69">
        <v>49</v>
      </c>
      <c r="V23" s="279">
        <f t="shared" si="6"/>
        <v>44.1</v>
      </c>
      <c r="W23" s="70">
        <v>0</v>
      </c>
      <c r="X23" s="71">
        <f t="shared" si="7"/>
        <v>37</v>
      </c>
      <c r="Y23" s="18">
        <f t="shared" si="8"/>
        <v>0.16099773242630389</v>
      </c>
      <c r="Z23" s="66">
        <v>49</v>
      </c>
      <c r="AA23" s="255">
        <f t="shared" si="9"/>
        <v>44.1</v>
      </c>
      <c r="AB23" s="67">
        <v>0</v>
      </c>
      <c r="AC23" s="68">
        <f t="shared" si="10"/>
        <v>37</v>
      </c>
      <c r="AD23" s="16">
        <f t="shared" si="11"/>
        <v>0.16099773242630389</v>
      </c>
      <c r="AE23" s="69">
        <v>49</v>
      </c>
      <c r="AF23" s="279">
        <f t="shared" si="12"/>
        <v>44.1</v>
      </c>
      <c r="AG23" s="70">
        <v>0</v>
      </c>
      <c r="AH23" s="71">
        <f t="shared" si="14"/>
        <v>37</v>
      </c>
      <c r="AI23" s="18">
        <f t="shared" si="13"/>
        <v>0.16099773242630389</v>
      </c>
    </row>
    <row r="24" spans="1:35" s="5" customFormat="1" ht="12.75" customHeight="1" thickBot="1">
      <c r="A24" s="215" t="s">
        <v>12</v>
      </c>
      <c r="B24" s="324" t="s">
        <v>65</v>
      </c>
      <c r="C24" s="333"/>
      <c r="D24" s="325" t="s">
        <v>303</v>
      </c>
      <c r="E24" s="309" t="s">
        <v>56</v>
      </c>
      <c r="F24" s="159">
        <v>0</v>
      </c>
      <c r="G24" s="65">
        <v>25</v>
      </c>
      <c r="H24" s="116">
        <v>0</v>
      </c>
      <c r="I24" s="116">
        <v>19</v>
      </c>
      <c r="J24" s="116">
        <v>0</v>
      </c>
      <c r="K24" s="159">
        <f t="shared" si="0"/>
        <v>19</v>
      </c>
      <c r="L24" s="175">
        <f t="shared" si="1"/>
        <v>0.24</v>
      </c>
      <c r="M24" s="106">
        <v>25</v>
      </c>
      <c r="N24" s="98">
        <v>0</v>
      </c>
      <c r="O24" s="99">
        <f t="shared" si="2"/>
        <v>19</v>
      </c>
      <c r="P24" s="107">
        <f t="shared" si="3"/>
        <v>0.24</v>
      </c>
      <c r="Q24" s="104">
        <v>25</v>
      </c>
      <c r="R24" s="96">
        <v>0</v>
      </c>
      <c r="S24" s="97">
        <f t="shared" si="4"/>
        <v>19</v>
      </c>
      <c r="T24" s="105">
        <f t="shared" si="5"/>
        <v>0.24</v>
      </c>
      <c r="U24" s="106">
        <v>25</v>
      </c>
      <c r="V24" s="277">
        <f t="shared" si="6"/>
        <v>22.5</v>
      </c>
      <c r="W24" s="98">
        <v>0</v>
      </c>
      <c r="X24" s="99">
        <f t="shared" si="7"/>
        <v>19</v>
      </c>
      <c r="Y24" s="107">
        <f t="shared" si="8"/>
        <v>0.15555555555555556</v>
      </c>
      <c r="Z24" s="104">
        <v>25</v>
      </c>
      <c r="AA24" s="252">
        <f t="shared" si="9"/>
        <v>22.5</v>
      </c>
      <c r="AB24" s="96">
        <v>0</v>
      </c>
      <c r="AC24" s="97">
        <f t="shared" si="10"/>
        <v>19</v>
      </c>
      <c r="AD24" s="105">
        <f t="shared" si="11"/>
        <v>0.15555555555555556</v>
      </c>
      <c r="AE24" s="106">
        <v>25</v>
      </c>
      <c r="AF24" s="277">
        <f t="shared" si="12"/>
        <v>22.5</v>
      </c>
      <c r="AG24" s="98">
        <v>0</v>
      </c>
      <c r="AH24" s="99">
        <f t="shared" si="14"/>
        <v>19</v>
      </c>
      <c r="AI24" s="107">
        <f t="shared" si="13"/>
        <v>0.15555555555555556</v>
      </c>
    </row>
    <row r="25" spans="1:35" s="5" customFormat="1" ht="12.75" customHeight="1">
      <c r="A25" s="216" t="s">
        <v>117</v>
      </c>
      <c r="B25" s="311" t="s">
        <v>65</v>
      </c>
      <c r="C25" s="334"/>
      <c r="D25" s="313" t="s">
        <v>303</v>
      </c>
      <c r="E25" s="314" t="s">
        <v>171</v>
      </c>
      <c r="F25" s="218">
        <v>164</v>
      </c>
      <c r="G25" s="354">
        <v>149</v>
      </c>
      <c r="H25" s="217">
        <v>0</v>
      </c>
      <c r="I25" s="217">
        <v>117</v>
      </c>
      <c r="J25" s="217">
        <v>0</v>
      </c>
      <c r="K25" s="218">
        <f t="shared" si="0"/>
        <v>117</v>
      </c>
      <c r="L25" s="168">
        <f t="shared" si="1"/>
        <v>0.21476510067114093</v>
      </c>
      <c r="M25" s="220">
        <v>149</v>
      </c>
      <c r="N25" s="221">
        <v>0</v>
      </c>
      <c r="O25" s="147">
        <f t="shared" si="2"/>
        <v>117</v>
      </c>
      <c r="P25" s="249">
        <f t="shared" si="3"/>
        <v>0.21476510067114093</v>
      </c>
      <c r="Q25" s="248">
        <v>149</v>
      </c>
      <c r="R25" s="219">
        <v>0</v>
      </c>
      <c r="S25" s="146">
        <f t="shared" si="4"/>
        <v>117</v>
      </c>
      <c r="T25" s="244">
        <f t="shared" si="5"/>
        <v>0.21476510067114093</v>
      </c>
      <c r="U25" s="220">
        <v>149</v>
      </c>
      <c r="V25" s="281">
        <f t="shared" si="6"/>
        <v>134.1</v>
      </c>
      <c r="W25" s="221">
        <v>0</v>
      </c>
      <c r="X25" s="147">
        <f t="shared" si="7"/>
        <v>117</v>
      </c>
      <c r="Y25" s="249">
        <f t="shared" si="8"/>
        <v>0.12751677852348989</v>
      </c>
      <c r="Z25" s="248">
        <v>149</v>
      </c>
      <c r="AA25" s="347">
        <f t="shared" si="9"/>
        <v>134.1</v>
      </c>
      <c r="AB25" s="219">
        <v>0</v>
      </c>
      <c r="AC25" s="146">
        <f t="shared" si="10"/>
        <v>117</v>
      </c>
      <c r="AD25" s="244">
        <f t="shared" si="11"/>
        <v>0.12751677852348989</v>
      </c>
      <c r="AE25" s="220">
        <v>149</v>
      </c>
      <c r="AF25" s="281">
        <f t="shared" si="12"/>
        <v>134.1</v>
      </c>
      <c r="AG25" s="221">
        <v>0</v>
      </c>
      <c r="AH25" s="147">
        <f t="shared" si="14"/>
        <v>117</v>
      </c>
      <c r="AI25" s="249">
        <f t="shared" si="13"/>
        <v>0.12751677852348989</v>
      </c>
    </row>
    <row r="26" spans="1:35" s="5" customFormat="1" ht="12.75" customHeight="1" thickBot="1">
      <c r="A26" s="208" t="s">
        <v>491</v>
      </c>
      <c r="B26" s="141" t="s">
        <v>65</v>
      </c>
      <c r="C26" s="37"/>
      <c r="D26" s="142" t="s">
        <v>303</v>
      </c>
      <c r="E26" s="143" t="s">
        <v>492</v>
      </c>
      <c r="F26" s="155">
        <v>164</v>
      </c>
      <c r="G26" s="65">
        <v>149</v>
      </c>
      <c r="H26" s="65">
        <v>0</v>
      </c>
      <c r="I26" s="65">
        <v>117</v>
      </c>
      <c r="J26" s="65">
        <v>0</v>
      </c>
      <c r="K26" s="65">
        <f t="shared" si="0"/>
        <v>117</v>
      </c>
      <c r="L26" s="165">
        <f t="shared" si="1"/>
        <v>0.21476510067114093</v>
      </c>
      <c r="M26" s="69">
        <v>149</v>
      </c>
      <c r="N26" s="70">
        <v>0</v>
      </c>
      <c r="O26" s="71">
        <f t="shared" si="2"/>
        <v>117</v>
      </c>
      <c r="P26" s="18">
        <f t="shared" si="3"/>
        <v>0.21476510067114093</v>
      </c>
      <c r="Q26" s="66">
        <v>149</v>
      </c>
      <c r="R26" s="67">
        <v>0</v>
      </c>
      <c r="S26" s="68">
        <f t="shared" si="4"/>
        <v>117</v>
      </c>
      <c r="T26" s="16">
        <f t="shared" si="5"/>
        <v>0.21476510067114093</v>
      </c>
      <c r="U26" s="69">
        <v>149</v>
      </c>
      <c r="V26" s="279">
        <f t="shared" si="6"/>
        <v>134.1</v>
      </c>
      <c r="W26" s="70">
        <v>0</v>
      </c>
      <c r="X26" s="71">
        <f t="shared" si="7"/>
        <v>117</v>
      </c>
      <c r="Y26" s="18">
        <f t="shared" si="8"/>
        <v>0.12751677852348989</v>
      </c>
      <c r="Z26" s="66">
        <v>149</v>
      </c>
      <c r="AA26" s="255">
        <f t="shared" si="9"/>
        <v>134.1</v>
      </c>
      <c r="AB26" s="67">
        <v>0</v>
      </c>
      <c r="AC26" s="68">
        <f t="shared" si="10"/>
        <v>117</v>
      </c>
      <c r="AD26" s="16">
        <f t="shared" si="11"/>
        <v>0.12751677852348989</v>
      </c>
      <c r="AE26" s="69">
        <v>149</v>
      </c>
      <c r="AF26" s="279">
        <f t="shared" si="12"/>
        <v>134.1</v>
      </c>
      <c r="AG26" s="70">
        <v>0</v>
      </c>
      <c r="AH26" s="71">
        <f t="shared" si="14"/>
        <v>117</v>
      </c>
      <c r="AI26" s="18">
        <f t="shared" si="13"/>
        <v>0.12751677852348989</v>
      </c>
    </row>
    <row r="27" spans="1:35" s="5" customFormat="1" ht="12.75" customHeight="1">
      <c r="A27" s="207" t="s">
        <v>112</v>
      </c>
      <c r="B27" s="295" t="s">
        <v>65</v>
      </c>
      <c r="C27" s="296"/>
      <c r="D27" s="298">
        <v>0.1</v>
      </c>
      <c r="E27" s="297" t="s">
        <v>84</v>
      </c>
      <c r="F27" s="156">
        <v>307</v>
      </c>
      <c r="G27" s="119">
        <v>279</v>
      </c>
      <c r="H27" s="112">
        <v>0</v>
      </c>
      <c r="I27" s="112">
        <v>214</v>
      </c>
      <c r="J27" s="112">
        <v>0</v>
      </c>
      <c r="K27" s="156">
        <f t="shared" si="0"/>
        <v>214</v>
      </c>
      <c r="L27" s="166">
        <f t="shared" si="1"/>
        <v>0.23297491039426524</v>
      </c>
      <c r="M27" s="88">
        <v>279</v>
      </c>
      <c r="N27" s="89">
        <v>0</v>
      </c>
      <c r="O27" s="91">
        <f t="shared" si="2"/>
        <v>214</v>
      </c>
      <c r="P27" s="19">
        <f t="shared" si="3"/>
        <v>0.23297491039426524</v>
      </c>
      <c r="Q27" s="86">
        <v>279</v>
      </c>
      <c r="R27" s="87">
        <v>0</v>
      </c>
      <c r="S27" s="90">
        <f t="shared" si="4"/>
        <v>214</v>
      </c>
      <c r="T27" s="14">
        <f t="shared" si="5"/>
        <v>0.23297491039426524</v>
      </c>
      <c r="U27" s="88">
        <v>279</v>
      </c>
      <c r="V27" s="273">
        <f t="shared" si="6"/>
        <v>251.1</v>
      </c>
      <c r="W27" s="89">
        <v>0</v>
      </c>
      <c r="X27" s="91">
        <f t="shared" si="7"/>
        <v>214</v>
      </c>
      <c r="Y27" s="19">
        <f t="shared" si="8"/>
        <v>0.14774990043807246</v>
      </c>
      <c r="Z27" s="86">
        <v>279</v>
      </c>
      <c r="AA27" s="254">
        <f t="shared" si="9"/>
        <v>251.1</v>
      </c>
      <c r="AB27" s="87">
        <v>0</v>
      </c>
      <c r="AC27" s="90">
        <f t="shared" si="10"/>
        <v>214</v>
      </c>
      <c r="AD27" s="14">
        <f t="shared" si="11"/>
        <v>0.14774990043807246</v>
      </c>
      <c r="AE27" s="88">
        <v>279</v>
      </c>
      <c r="AF27" s="273">
        <f t="shared" si="12"/>
        <v>251.1</v>
      </c>
      <c r="AG27" s="89">
        <v>0</v>
      </c>
      <c r="AH27" s="91">
        <f t="shared" si="14"/>
        <v>214</v>
      </c>
      <c r="AI27" s="19">
        <f t="shared" si="13"/>
        <v>0.14774990043807246</v>
      </c>
    </row>
    <row r="28" spans="1:35" s="5" customFormat="1" ht="12.75" customHeight="1" thickBot="1">
      <c r="A28" s="208" t="s">
        <v>111</v>
      </c>
      <c r="B28" s="141" t="s">
        <v>65</v>
      </c>
      <c r="C28" s="37"/>
      <c r="D28" s="142">
        <v>0.1</v>
      </c>
      <c r="E28" s="143" t="s">
        <v>84</v>
      </c>
      <c r="F28" s="155">
        <v>285</v>
      </c>
      <c r="G28" s="65">
        <v>259</v>
      </c>
      <c r="H28" s="111">
        <v>0</v>
      </c>
      <c r="I28" s="111">
        <v>199</v>
      </c>
      <c r="J28" s="111">
        <v>0</v>
      </c>
      <c r="K28" s="155">
        <f t="shared" si="0"/>
        <v>199</v>
      </c>
      <c r="L28" s="165">
        <f t="shared" si="1"/>
        <v>0.23166023166023167</v>
      </c>
      <c r="M28" s="69">
        <v>259</v>
      </c>
      <c r="N28" s="70">
        <v>0</v>
      </c>
      <c r="O28" s="71">
        <f t="shared" si="2"/>
        <v>199</v>
      </c>
      <c r="P28" s="18">
        <f t="shared" si="3"/>
        <v>0.23166023166023167</v>
      </c>
      <c r="Q28" s="66">
        <v>259</v>
      </c>
      <c r="R28" s="67">
        <v>0</v>
      </c>
      <c r="S28" s="68">
        <f t="shared" si="4"/>
        <v>199</v>
      </c>
      <c r="T28" s="16">
        <f t="shared" si="5"/>
        <v>0.23166023166023167</v>
      </c>
      <c r="U28" s="69">
        <v>259</v>
      </c>
      <c r="V28" s="279">
        <f t="shared" si="6"/>
        <v>233.1</v>
      </c>
      <c r="W28" s="70">
        <v>0</v>
      </c>
      <c r="X28" s="71">
        <f t="shared" si="7"/>
        <v>199</v>
      </c>
      <c r="Y28" s="18">
        <f t="shared" si="8"/>
        <v>0.14628914628914627</v>
      </c>
      <c r="Z28" s="66">
        <v>259</v>
      </c>
      <c r="AA28" s="255">
        <f t="shared" si="9"/>
        <v>233.1</v>
      </c>
      <c r="AB28" s="67">
        <v>0</v>
      </c>
      <c r="AC28" s="68">
        <f t="shared" si="10"/>
        <v>199</v>
      </c>
      <c r="AD28" s="16">
        <f t="shared" si="11"/>
        <v>0.14628914628914627</v>
      </c>
      <c r="AE28" s="69">
        <v>259</v>
      </c>
      <c r="AF28" s="279">
        <f t="shared" si="12"/>
        <v>233.1</v>
      </c>
      <c r="AG28" s="70">
        <v>0</v>
      </c>
      <c r="AH28" s="71">
        <f t="shared" si="14"/>
        <v>199</v>
      </c>
      <c r="AI28" s="18">
        <f t="shared" si="13"/>
        <v>0.14628914628914627</v>
      </c>
    </row>
    <row r="29" spans="1:35" s="5" customFormat="1" ht="12.75" customHeight="1">
      <c r="A29" s="207" t="s">
        <v>41</v>
      </c>
      <c r="B29" s="295" t="s">
        <v>65</v>
      </c>
      <c r="C29" s="296"/>
      <c r="D29" s="298" t="s">
        <v>303</v>
      </c>
      <c r="E29" s="297" t="s">
        <v>86</v>
      </c>
      <c r="F29" s="156">
        <v>39</v>
      </c>
      <c r="G29" s="119">
        <v>35</v>
      </c>
      <c r="H29" s="112">
        <v>0</v>
      </c>
      <c r="I29" s="112">
        <v>27</v>
      </c>
      <c r="J29" s="112">
        <v>0</v>
      </c>
      <c r="K29" s="156">
        <f t="shared" si="0"/>
        <v>27</v>
      </c>
      <c r="L29" s="166">
        <f t="shared" si="1"/>
        <v>0.22857142857142856</v>
      </c>
      <c r="M29" s="88">
        <v>35</v>
      </c>
      <c r="N29" s="89">
        <v>0</v>
      </c>
      <c r="O29" s="91">
        <f t="shared" si="2"/>
        <v>27</v>
      </c>
      <c r="P29" s="19">
        <f t="shared" si="3"/>
        <v>0.22857142857142856</v>
      </c>
      <c r="Q29" s="86">
        <v>35</v>
      </c>
      <c r="R29" s="87">
        <v>0</v>
      </c>
      <c r="S29" s="90">
        <f t="shared" si="4"/>
        <v>27</v>
      </c>
      <c r="T29" s="14">
        <f t="shared" si="5"/>
        <v>0.22857142857142856</v>
      </c>
      <c r="U29" s="88">
        <v>35</v>
      </c>
      <c r="V29" s="273">
        <f t="shared" si="6"/>
        <v>31.5</v>
      </c>
      <c r="W29" s="89">
        <v>0</v>
      </c>
      <c r="X29" s="91">
        <f t="shared" si="7"/>
        <v>27</v>
      </c>
      <c r="Y29" s="19">
        <f t="shared" si="8"/>
        <v>0.14285714285714285</v>
      </c>
      <c r="Z29" s="86">
        <v>35</v>
      </c>
      <c r="AA29" s="254">
        <f t="shared" si="9"/>
        <v>31.5</v>
      </c>
      <c r="AB29" s="87">
        <v>0</v>
      </c>
      <c r="AC29" s="90">
        <f t="shared" si="10"/>
        <v>27</v>
      </c>
      <c r="AD29" s="14">
        <f t="shared" si="11"/>
        <v>0.14285714285714285</v>
      </c>
      <c r="AE29" s="88">
        <v>35</v>
      </c>
      <c r="AF29" s="273">
        <f t="shared" si="12"/>
        <v>31.5</v>
      </c>
      <c r="AG29" s="89">
        <v>0</v>
      </c>
      <c r="AH29" s="91">
        <f t="shared" si="14"/>
        <v>27</v>
      </c>
      <c r="AI29" s="19">
        <f t="shared" si="13"/>
        <v>0.14285714285714285</v>
      </c>
    </row>
    <row r="30" spans="1:35" s="5" customFormat="1" ht="12.75" customHeight="1">
      <c r="A30" s="209" t="s">
        <v>43</v>
      </c>
      <c r="B30" s="137" t="s">
        <v>65</v>
      </c>
      <c r="C30" s="307"/>
      <c r="D30" s="139" t="s">
        <v>303</v>
      </c>
      <c r="E30" s="140" t="s">
        <v>87</v>
      </c>
      <c r="F30" s="154">
        <v>44</v>
      </c>
      <c r="G30" s="118">
        <v>40</v>
      </c>
      <c r="H30" s="110">
        <v>0</v>
      </c>
      <c r="I30" s="110">
        <v>31</v>
      </c>
      <c r="J30" s="110">
        <v>0</v>
      </c>
      <c r="K30" s="154">
        <f t="shared" si="0"/>
        <v>31</v>
      </c>
      <c r="L30" s="164">
        <f t="shared" si="1"/>
        <v>0.22500000000000001</v>
      </c>
      <c r="M30" s="62">
        <v>40</v>
      </c>
      <c r="N30" s="63">
        <v>0</v>
      </c>
      <c r="O30" s="64">
        <f t="shared" si="2"/>
        <v>31</v>
      </c>
      <c r="P30" s="17">
        <f t="shared" si="3"/>
        <v>0.22500000000000001</v>
      </c>
      <c r="Q30" s="59">
        <v>40</v>
      </c>
      <c r="R30" s="60">
        <v>0</v>
      </c>
      <c r="S30" s="61">
        <f t="shared" si="4"/>
        <v>31</v>
      </c>
      <c r="T30" s="15">
        <f t="shared" si="5"/>
        <v>0.22500000000000001</v>
      </c>
      <c r="U30" s="62">
        <v>40</v>
      </c>
      <c r="V30" s="275">
        <f t="shared" si="6"/>
        <v>36</v>
      </c>
      <c r="W30" s="63">
        <v>0</v>
      </c>
      <c r="X30" s="64">
        <f t="shared" si="7"/>
        <v>31</v>
      </c>
      <c r="Y30" s="17">
        <f t="shared" si="8"/>
        <v>0.1388888888888889</v>
      </c>
      <c r="Z30" s="59">
        <v>40</v>
      </c>
      <c r="AA30" s="256">
        <f t="shared" si="9"/>
        <v>36</v>
      </c>
      <c r="AB30" s="60">
        <v>0</v>
      </c>
      <c r="AC30" s="61">
        <f t="shared" si="10"/>
        <v>31</v>
      </c>
      <c r="AD30" s="15">
        <f t="shared" si="11"/>
        <v>0.1388888888888889</v>
      </c>
      <c r="AE30" s="62">
        <v>40</v>
      </c>
      <c r="AF30" s="275">
        <f t="shared" si="12"/>
        <v>36</v>
      </c>
      <c r="AG30" s="63">
        <v>0</v>
      </c>
      <c r="AH30" s="64">
        <f t="shared" si="14"/>
        <v>31</v>
      </c>
      <c r="AI30" s="17">
        <f t="shared" si="13"/>
        <v>0.1388888888888889</v>
      </c>
    </row>
    <row r="31" spans="1:35" s="5" customFormat="1" ht="12.75" customHeight="1">
      <c r="A31" s="209" t="s">
        <v>42</v>
      </c>
      <c r="B31" s="137" t="s">
        <v>65</v>
      </c>
      <c r="C31" s="307"/>
      <c r="D31" s="139" t="s">
        <v>303</v>
      </c>
      <c r="E31" s="140" t="s">
        <v>85</v>
      </c>
      <c r="F31" s="154">
        <v>39</v>
      </c>
      <c r="G31" s="118">
        <v>35</v>
      </c>
      <c r="H31" s="110">
        <v>0</v>
      </c>
      <c r="I31" s="110">
        <v>27</v>
      </c>
      <c r="J31" s="110">
        <v>0</v>
      </c>
      <c r="K31" s="154">
        <f t="shared" si="0"/>
        <v>27</v>
      </c>
      <c r="L31" s="164">
        <f t="shared" si="1"/>
        <v>0.22857142857142856</v>
      </c>
      <c r="M31" s="62">
        <v>35</v>
      </c>
      <c r="N31" s="63">
        <v>0</v>
      </c>
      <c r="O31" s="64">
        <f t="shared" si="2"/>
        <v>27</v>
      </c>
      <c r="P31" s="17">
        <f t="shared" si="3"/>
        <v>0.22857142857142856</v>
      </c>
      <c r="Q31" s="59">
        <v>35</v>
      </c>
      <c r="R31" s="60">
        <v>0</v>
      </c>
      <c r="S31" s="61">
        <f t="shared" si="4"/>
        <v>27</v>
      </c>
      <c r="T31" s="15">
        <f t="shared" si="5"/>
        <v>0.22857142857142856</v>
      </c>
      <c r="U31" s="62">
        <v>35</v>
      </c>
      <c r="V31" s="275">
        <f t="shared" si="6"/>
        <v>31.5</v>
      </c>
      <c r="W31" s="63">
        <v>0</v>
      </c>
      <c r="X31" s="64">
        <f t="shared" si="7"/>
        <v>27</v>
      </c>
      <c r="Y31" s="17">
        <f t="shared" si="8"/>
        <v>0.14285714285714285</v>
      </c>
      <c r="Z31" s="59">
        <v>35</v>
      </c>
      <c r="AA31" s="256">
        <f t="shared" si="9"/>
        <v>31.5</v>
      </c>
      <c r="AB31" s="60">
        <v>0</v>
      </c>
      <c r="AC31" s="61">
        <f t="shared" si="10"/>
        <v>27</v>
      </c>
      <c r="AD31" s="15">
        <f t="shared" si="11"/>
        <v>0.14285714285714285</v>
      </c>
      <c r="AE31" s="62">
        <v>35</v>
      </c>
      <c r="AF31" s="275">
        <f t="shared" si="12"/>
        <v>31.5</v>
      </c>
      <c r="AG31" s="63">
        <v>0</v>
      </c>
      <c r="AH31" s="64">
        <f t="shared" si="14"/>
        <v>27</v>
      </c>
      <c r="AI31" s="17">
        <f t="shared" si="13"/>
        <v>0.14285714285714285</v>
      </c>
    </row>
    <row r="32" spans="1:35" s="5" customFormat="1" ht="12.75" customHeight="1" thickBot="1">
      <c r="A32" s="208" t="s">
        <v>124</v>
      </c>
      <c r="B32" s="141" t="s">
        <v>65</v>
      </c>
      <c r="C32" s="37"/>
      <c r="D32" s="142" t="s">
        <v>303</v>
      </c>
      <c r="E32" s="143" t="s">
        <v>164</v>
      </c>
      <c r="F32" s="155">
        <v>12</v>
      </c>
      <c r="G32" s="65">
        <v>10.99</v>
      </c>
      <c r="H32" s="111">
        <v>0</v>
      </c>
      <c r="I32" s="111">
        <v>9</v>
      </c>
      <c r="J32" s="111">
        <v>0</v>
      </c>
      <c r="K32" s="155">
        <f t="shared" si="0"/>
        <v>9</v>
      </c>
      <c r="L32" s="165">
        <f t="shared" si="1"/>
        <v>0.18107370336669701</v>
      </c>
      <c r="M32" s="69">
        <v>10.99</v>
      </c>
      <c r="N32" s="70">
        <v>0</v>
      </c>
      <c r="O32" s="71">
        <f t="shared" si="2"/>
        <v>9</v>
      </c>
      <c r="P32" s="18">
        <f t="shared" si="3"/>
        <v>0.18107370336669701</v>
      </c>
      <c r="Q32" s="66">
        <v>10.99</v>
      </c>
      <c r="R32" s="67">
        <v>0</v>
      </c>
      <c r="S32" s="68">
        <f t="shared" si="4"/>
        <v>9</v>
      </c>
      <c r="T32" s="16">
        <f t="shared" si="5"/>
        <v>0.18107370336669701</v>
      </c>
      <c r="U32" s="69">
        <v>10.99</v>
      </c>
      <c r="V32" s="279">
        <f t="shared" si="6"/>
        <v>9.891</v>
      </c>
      <c r="W32" s="70">
        <v>0</v>
      </c>
      <c r="X32" s="71">
        <f t="shared" si="7"/>
        <v>9</v>
      </c>
      <c r="Y32" s="18">
        <f t="shared" si="8"/>
        <v>9.0081892629663332E-2</v>
      </c>
      <c r="Z32" s="66">
        <v>10.99</v>
      </c>
      <c r="AA32" s="255">
        <f t="shared" si="9"/>
        <v>9.891</v>
      </c>
      <c r="AB32" s="67">
        <v>0</v>
      </c>
      <c r="AC32" s="68">
        <f t="shared" si="10"/>
        <v>9</v>
      </c>
      <c r="AD32" s="16">
        <f t="shared" si="11"/>
        <v>9.0081892629663332E-2</v>
      </c>
      <c r="AE32" s="69">
        <v>10.99</v>
      </c>
      <c r="AF32" s="279">
        <f t="shared" si="12"/>
        <v>9.891</v>
      </c>
      <c r="AG32" s="70">
        <v>0</v>
      </c>
      <c r="AH32" s="71">
        <f t="shared" si="14"/>
        <v>9</v>
      </c>
      <c r="AI32" s="18">
        <f t="shared" si="13"/>
        <v>9.0081892629663332E-2</v>
      </c>
    </row>
    <row r="33" spans="1:35" s="5" customFormat="1" ht="12.75" customHeight="1" thickBot="1">
      <c r="A33" s="208" t="s">
        <v>162</v>
      </c>
      <c r="B33" s="141" t="s">
        <v>65</v>
      </c>
      <c r="C33" s="37"/>
      <c r="D33" s="142" t="s">
        <v>303</v>
      </c>
      <c r="E33" s="143" t="s">
        <v>163</v>
      </c>
      <c r="F33" s="155">
        <v>65</v>
      </c>
      <c r="G33" s="65">
        <v>59</v>
      </c>
      <c r="H33" s="111">
        <v>0</v>
      </c>
      <c r="I33" s="111">
        <v>47</v>
      </c>
      <c r="J33" s="111">
        <v>0</v>
      </c>
      <c r="K33" s="155">
        <f t="shared" si="0"/>
        <v>47</v>
      </c>
      <c r="L33" s="165">
        <f t="shared" si="1"/>
        <v>0.20338983050847459</v>
      </c>
      <c r="M33" s="69">
        <v>59</v>
      </c>
      <c r="N33" s="70">
        <v>0</v>
      </c>
      <c r="O33" s="71">
        <f t="shared" si="2"/>
        <v>47</v>
      </c>
      <c r="P33" s="18">
        <f t="shared" si="3"/>
        <v>0.20338983050847459</v>
      </c>
      <c r="Q33" s="66">
        <v>59</v>
      </c>
      <c r="R33" s="67">
        <v>0</v>
      </c>
      <c r="S33" s="68">
        <f t="shared" si="4"/>
        <v>47</v>
      </c>
      <c r="T33" s="16">
        <f t="shared" si="5"/>
        <v>0.20338983050847459</v>
      </c>
      <c r="U33" s="69">
        <v>59</v>
      </c>
      <c r="V33" s="279">
        <f t="shared" si="6"/>
        <v>53.1</v>
      </c>
      <c r="W33" s="70">
        <v>0</v>
      </c>
      <c r="X33" s="71">
        <f t="shared" si="7"/>
        <v>47</v>
      </c>
      <c r="Y33" s="18">
        <f t="shared" si="8"/>
        <v>0.11487758945386066</v>
      </c>
      <c r="Z33" s="66">
        <v>59</v>
      </c>
      <c r="AA33" s="255">
        <f t="shared" si="9"/>
        <v>53.1</v>
      </c>
      <c r="AB33" s="67">
        <v>0</v>
      </c>
      <c r="AC33" s="68">
        <f t="shared" si="10"/>
        <v>47</v>
      </c>
      <c r="AD33" s="16">
        <f t="shared" si="11"/>
        <v>0.11487758945386066</v>
      </c>
      <c r="AE33" s="69">
        <v>59</v>
      </c>
      <c r="AF33" s="279">
        <f t="shared" si="12"/>
        <v>53.1</v>
      </c>
      <c r="AG33" s="70">
        <v>0</v>
      </c>
      <c r="AH33" s="71">
        <f t="shared" si="14"/>
        <v>47</v>
      </c>
      <c r="AI33" s="18">
        <f t="shared" si="13"/>
        <v>0.11487758945386066</v>
      </c>
    </row>
  </sheetData>
  <mergeCells count="6">
    <mergeCell ref="AE3:AI3"/>
    <mergeCell ref="F2:G2"/>
    <mergeCell ref="M3:P3"/>
    <mergeCell ref="Q3:T3"/>
    <mergeCell ref="U3:Y3"/>
    <mergeCell ref="Z3:AD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2060"/>
  </sheetPr>
  <dimension ref="A2:AD30"/>
  <sheetViews>
    <sheetView zoomScaleNormal="100" zoomScaleSheetLayoutView="100" zoomScalePageLayoutView="20" workbookViewId="0">
      <pane xSplit="10" ySplit="7" topLeftCell="K8" activePane="bottomRight" state="frozen"/>
      <selection pane="topRight" activeCell="M1" sqref="M1"/>
      <selection pane="bottomLeft" activeCell="A8" sqref="A8"/>
      <selection pane="bottomRight" activeCell="F3" sqref="F3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1.85546875" style="20" customWidth="1"/>
    <col min="4" max="4" width="7" style="40" customWidth="1"/>
    <col min="5" max="5" width="50.140625" style="1" customWidth="1"/>
    <col min="6" max="9" width="8.7109375" style="78" customWidth="1"/>
    <col min="10" max="10" width="8.7109375" style="160" customWidth="1"/>
    <col min="11" max="12" width="9.42578125" style="84" customWidth="1"/>
    <col min="13" max="13" width="9.42578125" style="85" customWidth="1"/>
    <col min="14" max="14" width="9.140625" style="27"/>
    <col min="15" max="17" width="9.42578125" style="84" customWidth="1"/>
    <col min="18" max="18" width="9.42578125" style="85" customWidth="1"/>
    <col min="19" max="20" width="9.42578125" style="84" customWidth="1"/>
    <col min="21" max="21" width="9.42578125" style="85" customWidth="1"/>
    <col min="22" max="22" width="9.140625" style="27"/>
    <col min="23" max="25" width="9.42578125" style="84" customWidth="1"/>
    <col min="26" max="26" width="9.42578125" style="85" customWidth="1"/>
    <col min="27" max="28" width="9.42578125" style="84" customWidth="1"/>
    <col min="29" max="29" width="9.42578125" style="85" customWidth="1"/>
    <col min="30" max="16384" width="9.140625" style="27"/>
  </cols>
  <sheetData>
    <row r="2" spans="1:30" ht="12">
      <c r="F2" s="362">
        <v>44778</v>
      </c>
      <c r="G2" s="362"/>
      <c r="H2" s="79"/>
    </row>
    <row r="3" spans="1:30" ht="37.5" customHeight="1" thickBot="1">
      <c r="K3" s="361" t="s">
        <v>366</v>
      </c>
      <c r="L3" s="361"/>
      <c r="M3" s="361"/>
      <c r="N3" s="361"/>
      <c r="O3" s="361" t="s">
        <v>366</v>
      </c>
      <c r="P3" s="361"/>
      <c r="Q3" s="361"/>
      <c r="R3" s="361"/>
      <c r="S3" s="361" t="s">
        <v>366</v>
      </c>
      <c r="T3" s="361"/>
      <c r="U3" s="361"/>
      <c r="V3" s="361"/>
      <c r="W3" s="361" t="s">
        <v>366</v>
      </c>
      <c r="X3" s="361"/>
      <c r="Y3" s="361"/>
      <c r="Z3" s="361"/>
      <c r="AA3" s="361" t="s">
        <v>366</v>
      </c>
      <c r="AB3" s="361"/>
      <c r="AC3" s="361"/>
      <c r="AD3" s="361"/>
    </row>
    <row r="4" spans="1:30" ht="15" customHeight="1" thickBot="1">
      <c r="A4" s="40"/>
      <c r="K4" s="76" t="s">
        <v>539</v>
      </c>
      <c r="L4" s="76"/>
      <c r="M4" s="76"/>
      <c r="N4" s="58"/>
      <c r="O4" s="55" t="s">
        <v>602</v>
      </c>
      <c r="P4" s="52"/>
      <c r="Q4" s="52"/>
      <c r="R4" s="53"/>
      <c r="S4" s="76" t="s">
        <v>606</v>
      </c>
      <c r="T4" s="76"/>
      <c r="U4" s="76"/>
      <c r="V4" s="58"/>
      <c r="W4" s="55" t="s">
        <v>603</v>
      </c>
      <c r="X4" s="52"/>
      <c r="Y4" s="53"/>
      <c r="Z4" s="53"/>
      <c r="AA4" s="76" t="s">
        <v>607</v>
      </c>
      <c r="AB4" s="76"/>
      <c r="AC4" s="76"/>
      <c r="AD4" s="58"/>
    </row>
    <row r="5" spans="1:30" s="28" customFormat="1" ht="15" customHeight="1" thickBot="1">
      <c r="A5" s="40"/>
      <c r="B5" s="31"/>
      <c r="C5" s="21"/>
      <c r="D5" s="40"/>
      <c r="E5" s="206"/>
      <c r="F5" s="78"/>
      <c r="G5" s="78"/>
      <c r="H5" s="78"/>
      <c r="I5" s="78"/>
      <c r="J5" s="160"/>
      <c r="K5" s="77" t="s">
        <v>54</v>
      </c>
      <c r="L5" s="57">
        <v>44763</v>
      </c>
      <c r="M5" s="57"/>
      <c r="N5" s="57"/>
      <c r="O5" s="56" t="s">
        <v>54</v>
      </c>
      <c r="P5" s="51">
        <v>44784</v>
      </c>
      <c r="Q5" s="51"/>
      <c r="R5" s="54"/>
      <c r="S5" s="77" t="s">
        <v>54</v>
      </c>
      <c r="T5" s="57">
        <v>44798</v>
      </c>
      <c r="U5" s="57"/>
      <c r="V5" s="57"/>
      <c r="W5" s="56" t="s">
        <v>54</v>
      </c>
      <c r="X5" s="51">
        <v>44798</v>
      </c>
      <c r="Y5" s="53"/>
      <c r="Z5" s="53"/>
      <c r="AA5" s="77" t="s">
        <v>54</v>
      </c>
      <c r="AB5" s="57">
        <v>44833</v>
      </c>
      <c r="AC5" s="57"/>
      <c r="AD5" s="57"/>
    </row>
    <row r="6" spans="1:30" s="30" customFormat="1" ht="15" customHeight="1" thickBot="1">
      <c r="A6" s="41"/>
      <c r="B6" s="22"/>
      <c r="C6" s="22"/>
      <c r="D6" s="41"/>
      <c r="E6" s="10"/>
      <c r="F6" s="80"/>
      <c r="G6" s="80"/>
      <c r="H6" s="80"/>
      <c r="I6" s="80"/>
      <c r="J6" s="173"/>
      <c r="K6" s="232" t="s">
        <v>55</v>
      </c>
      <c r="L6" s="233">
        <v>44783</v>
      </c>
      <c r="M6" s="233"/>
      <c r="N6" s="233"/>
      <c r="O6" s="241" t="s">
        <v>55</v>
      </c>
      <c r="P6" s="242">
        <v>44797</v>
      </c>
      <c r="Q6" s="242"/>
      <c r="R6" s="243"/>
      <c r="S6" s="232" t="s">
        <v>55</v>
      </c>
      <c r="T6" s="233">
        <v>44818</v>
      </c>
      <c r="U6" s="233"/>
      <c r="V6" s="233"/>
      <c r="W6" s="241" t="s">
        <v>55</v>
      </c>
      <c r="X6" s="242">
        <v>44818</v>
      </c>
      <c r="Y6" s="53"/>
      <c r="Z6" s="53"/>
      <c r="AA6" s="232" t="s">
        <v>55</v>
      </c>
      <c r="AB6" s="233">
        <v>44853</v>
      </c>
      <c r="AC6" s="233"/>
      <c r="AD6" s="233"/>
    </row>
    <row r="7" spans="1:30" s="23" customFormat="1" ht="24.95" customHeight="1" thickBot="1">
      <c r="A7" s="75" t="s">
        <v>0</v>
      </c>
      <c r="B7" s="75" t="s">
        <v>74</v>
      </c>
      <c r="C7" s="75" t="s">
        <v>1</v>
      </c>
      <c r="D7" s="75" t="s">
        <v>91</v>
      </c>
      <c r="E7" s="75" t="s">
        <v>2</v>
      </c>
      <c r="F7" s="75" t="s">
        <v>537</v>
      </c>
      <c r="G7" s="12" t="s">
        <v>44</v>
      </c>
      <c r="H7" s="75" t="s">
        <v>604</v>
      </c>
      <c r="I7" s="75" t="s">
        <v>168</v>
      </c>
      <c r="J7" s="163" t="s">
        <v>364</v>
      </c>
      <c r="K7" s="234" t="s">
        <v>434</v>
      </c>
      <c r="L7" s="235" t="s">
        <v>53</v>
      </c>
      <c r="M7" s="235" t="s">
        <v>61</v>
      </c>
      <c r="N7" s="236" t="s">
        <v>363</v>
      </c>
      <c r="O7" s="234" t="s">
        <v>434</v>
      </c>
      <c r="P7" s="235" t="s">
        <v>53</v>
      </c>
      <c r="Q7" s="235" t="s">
        <v>61</v>
      </c>
      <c r="R7" s="236" t="s">
        <v>363</v>
      </c>
      <c r="S7" s="234" t="s">
        <v>434</v>
      </c>
      <c r="T7" s="235" t="s">
        <v>53</v>
      </c>
      <c r="U7" s="235" t="s">
        <v>61</v>
      </c>
      <c r="V7" s="236" t="s">
        <v>363</v>
      </c>
      <c r="W7" s="234" t="s">
        <v>434</v>
      </c>
      <c r="X7" s="235" t="s">
        <v>53</v>
      </c>
      <c r="Y7" s="235" t="s">
        <v>61</v>
      </c>
      <c r="Z7" s="236" t="s">
        <v>363</v>
      </c>
      <c r="AA7" s="234" t="s">
        <v>434</v>
      </c>
      <c r="AB7" s="235" t="s">
        <v>53</v>
      </c>
      <c r="AC7" s="235" t="s">
        <v>61</v>
      </c>
      <c r="AD7" s="236" t="s">
        <v>363</v>
      </c>
    </row>
    <row r="8" spans="1:30" s="5" customFormat="1" ht="12.75" customHeight="1" thickBot="1">
      <c r="A8" s="113" t="s">
        <v>476</v>
      </c>
      <c r="B8" s="93" t="s">
        <v>73</v>
      </c>
      <c r="C8" s="226" t="s">
        <v>499</v>
      </c>
      <c r="D8" s="94">
        <v>3.33</v>
      </c>
      <c r="E8" s="95" t="s">
        <v>477</v>
      </c>
      <c r="F8" s="100">
        <v>4499</v>
      </c>
      <c r="G8" s="152">
        <v>2999</v>
      </c>
      <c r="H8" s="152">
        <v>0</v>
      </c>
      <c r="I8" s="159">
        <f t="shared" ref="I8:I30" si="0">IFERROR(G8-H8,G8)</f>
        <v>2999</v>
      </c>
      <c r="J8" s="175">
        <f t="shared" ref="J8:J30" si="1">IFERROR((F8-I8)/F8, " ")</f>
        <v>0.33340742387197153</v>
      </c>
      <c r="K8" s="106">
        <v>4499</v>
      </c>
      <c r="L8" s="98">
        <v>0</v>
      </c>
      <c r="M8" s="99">
        <f t="shared" ref="M8:M30" si="2">I8-L8</f>
        <v>2999</v>
      </c>
      <c r="N8" s="107">
        <f>(K8-M8)/K8</f>
        <v>0.33340742387197153</v>
      </c>
      <c r="O8" s="252">
        <v>4499</v>
      </c>
      <c r="P8" s="96">
        <v>0</v>
      </c>
      <c r="Q8" s="97">
        <f>I8-P8</f>
        <v>2999</v>
      </c>
      <c r="R8" s="105">
        <f>(O8-Q8)/O8</f>
        <v>0.33340742387197153</v>
      </c>
      <c r="S8" s="106">
        <v>4499</v>
      </c>
      <c r="T8" s="98">
        <v>0</v>
      </c>
      <c r="U8" s="99">
        <f>I8-T8</f>
        <v>2999</v>
      </c>
      <c r="V8" s="107">
        <f>(S8-U8)/S8</f>
        <v>0.33340742387197153</v>
      </c>
      <c r="W8" s="252">
        <v>4499</v>
      </c>
      <c r="X8" s="96">
        <v>0</v>
      </c>
      <c r="Y8" s="97">
        <f>I8-X8</f>
        <v>2999</v>
      </c>
      <c r="Z8" s="105">
        <f>(W8-Y8)/W8</f>
        <v>0.33340742387197153</v>
      </c>
      <c r="AA8" s="106">
        <v>4499</v>
      </c>
      <c r="AB8" s="98">
        <v>0</v>
      </c>
      <c r="AC8" s="99">
        <f>I8-AB8</f>
        <v>2999</v>
      </c>
      <c r="AD8" s="107">
        <f>(AA8-AC8)/AA8</f>
        <v>0.33340742387197153</v>
      </c>
    </row>
    <row r="9" spans="1:30" s="5" customFormat="1" ht="12.75" customHeight="1" thickBot="1">
      <c r="A9" s="113" t="s">
        <v>478</v>
      </c>
      <c r="B9" s="93" t="s">
        <v>73</v>
      </c>
      <c r="C9" s="226" t="s">
        <v>499</v>
      </c>
      <c r="D9" s="94">
        <v>3.33</v>
      </c>
      <c r="E9" s="95" t="s">
        <v>479</v>
      </c>
      <c r="F9" s="100">
        <v>9499</v>
      </c>
      <c r="G9" s="152">
        <v>6035</v>
      </c>
      <c r="H9" s="152">
        <v>0</v>
      </c>
      <c r="I9" s="159">
        <f t="shared" si="0"/>
        <v>6035</v>
      </c>
      <c r="J9" s="175">
        <f t="shared" si="1"/>
        <v>0.36466996525950102</v>
      </c>
      <c r="K9" s="106">
        <v>9499</v>
      </c>
      <c r="L9" s="98">
        <v>0</v>
      </c>
      <c r="M9" s="99">
        <f t="shared" si="2"/>
        <v>6035</v>
      </c>
      <c r="N9" s="107">
        <f t="shared" ref="N9:N30" si="3">(K9-M9)/K9</f>
        <v>0.36466996525950102</v>
      </c>
      <c r="O9" s="252">
        <v>9499</v>
      </c>
      <c r="P9" s="96">
        <v>0</v>
      </c>
      <c r="Q9" s="97">
        <f t="shared" ref="Q9:Q30" si="4">I9-P9</f>
        <v>6035</v>
      </c>
      <c r="R9" s="105">
        <f t="shared" ref="R9:R30" si="5">(O9-Q9)/O9</f>
        <v>0.36466996525950102</v>
      </c>
      <c r="S9" s="106">
        <v>9499</v>
      </c>
      <c r="T9" s="98">
        <v>0</v>
      </c>
      <c r="U9" s="99">
        <f t="shared" ref="U9:U30" si="6">I9-T9</f>
        <v>6035</v>
      </c>
      <c r="V9" s="107">
        <f t="shared" ref="V9:V30" si="7">(S9-U9)/S9</f>
        <v>0.36466996525950102</v>
      </c>
      <c r="W9" s="252">
        <v>9499</v>
      </c>
      <c r="X9" s="96">
        <v>0</v>
      </c>
      <c r="Y9" s="97">
        <f t="shared" ref="Y9:Y30" si="8">I9-X9</f>
        <v>6035</v>
      </c>
      <c r="Z9" s="105">
        <f t="shared" ref="Z9:Z30" si="9">(W9-Y9)/W9</f>
        <v>0.36466996525950102</v>
      </c>
      <c r="AA9" s="106">
        <v>9499</v>
      </c>
      <c r="AB9" s="98">
        <v>0</v>
      </c>
      <c r="AC9" s="99">
        <f t="shared" ref="AC9:AC30" si="10">I9-AB9</f>
        <v>6035</v>
      </c>
      <c r="AD9" s="107">
        <f t="shared" ref="AD9:AD30" si="11">(AA9-AC9)/AA9</f>
        <v>0.36466996525950102</v>
      </c>
    </row>
    <row r="10" spans="1:30" s="5" customFormat="1" ht="12.75" customHeight="1" thickBot="1">
      <c r="A10" s="113" t="s">
        <v>500</v>
      </c>
      <c r="B10" s="93" t="s">
        <v>75</v>
      </c>
      <c r="C10" s="226" t="s">
        <v>499</v>
      </c>
      <c r="D10" s="94">
        <v>0.71</v>
      </c>
      <c r="E10" s="95" t="s">
        <v>480</v>
      </c>
      <c r="F10" s="100">
        <v>1299</v>
      </c>
      <c r="G10" s="152">
        <v>787</v>
      </c>
      <c r="H10" s="152">
        <v>0</v>
      </c>
      <c r="I10" s="159">
        <f t="shared" si="0"/>
        <v>787</v>
      </c>
      <c r="J10" s="175">
        <f t="shared" si="1"/>
        <v>0.39414934565050036</v>
      </c>
      <c r="K10" s="106">
        <v>1299</v>
      </c>
      <c r="L10" s="98">
        <v>0</v>
      </c>
      <c r="M10" s="99">
        <f t="shared" si="2"/>
        <v>787</v>
      </c>
      <c r="N10" s="107">
        <f t="shared" si="3"/>
        <v>0.39414934565050036</v>
      </c>
      <c r="O10" s="252">
        <v>1299</v>
      </c>
      <c r="P10" s="96">
        <v>0</v>
      </c>
      <c r="Q10" s="97">
        <f t="shared" si="4"/>
        <v>787</v>
      </c>
      <c r="R10" s="105">
        <f t="shared" si="5"/>
        <v>0.39414934565050036</v>
      </c>
      <c r="S10" s="106">
        <v>1299</v>
      </c>
      <c r="T10" s="98">
        <v>0</v>
      </c>
      <c r="U10" s="99">
        <f t="shared" si="6"/>
        <v>787</v>
      </c>
      <c r="V10" s="107">
        <f t="shared" si="7"/>
        <v>0.39414934565050036</v>
      </c>
      <c r="W10" s="252">
        <v>1299</v>
      </c>
      <c r="X10" s="96">
        <v>0</v>
      </c>
      <c r="Y10" s="97">
        <f t="shared" si="8"/>
        <v>787</v>
      </c>
      <c r="Z10" s="105">
        <f t="shared" si="9"/>
        <v>0.39414934565050036</v>
      </c>
      <c r="AA10" s="106">
        <v>1299</v>
      </c>
      <c r="AB10" s="98">
        <v>0</v>
      </c>
      <c r="AC10" s="99">
        <f t="shared" si="10"/>
        <v>787</v>
      </c>
      <c r="AD10" s="107">
        <f t="shared" si="11"/>
        <v>0.39414934565050036</v>
      </c>
    </row>
    <row r="11" spans="1:30" s="5" customFormat="1" ht="12.75" customHeight="1">
      <c r="A11" s="225" t="s">
        <v>133</v>
      </c>
      <c r="B11" s="123" t="s">
        <v>77</v>
      </c>
      <c r="C11" s="227" t="s">
        <v>498</v>
      </c>
      <c r="D11" s="124">
        <v>1.19</v>
      </c>
      <c r="E11" s="125" t="s">
        <v>285</v>
      </c>
      <c r="F11" s="126">
        <v>2849</v>
      </c>
      <c r="G11" s="151">
        <v>1837</v>
      </c>
      <c r="H11" s="151">
        <v>0</v>
      </c>
      <c r="I11" s="153">
        <f t="shared" si="0"/>
        <v>1837</v>
      </c>
      <c r="J11" s="167">
        <f t="shared" si="1"/>
        <v>0.35521235521235522</v>
      </c>
      <c r="K11" s="131">
        <v>2849</v>
      </c>
      <c r="L11" s="132">
        <v>0</v>
      </c>
      <c r="M11" s="133">
        <f t="shared" si="2"/>
        <v>1837</v>
      </c>
      <c r="N11" s="134">
        <f t="shared" si="3"/>
        <v>0.35521235521235522</v>
      </c>
      <c r="O11" s="253">
        <v>2849</v>
      </c>
      <c r="P11" s="129">
        <v>0</v>
      </c>
      <c r="Q11" s="130">
        <f t="shared" si="4"/>
        <v>1837</v>
      </c>
      <c r="R11" s="204">
        <f t="shared" si="5"/>
        <v>0.35521235521235522</v>
      </c>
      <c r="S11" s="131">
        <v>2849</v>
      </c>
      <c r="T11" s="132">
        <v>0</v>
      </c>
      <c r="U11" s="133">
        <f t="shared" si="6"/>
        <v>1837</v>
      </c>
      <c r="V11" s="134">
        <f t="shared" si="7"/>
        <v>0.35521235521235522</v>
      </c>
      <c r="W11" s="253">
        <v>2849</v>
      </c>
      <c r="X11" s="129">
        <v>0</v>
      </c>
      <c r="Y11" s="130">
        <f t="shared" si="8"/>
        <v>1837</v>
      </c>
      <c r="Z11" s="204">
        <f t="shared" si="9"/>
        <v>0.35521235521235522</v>
      </c>
      <c r="AA11" s="131">
        <v>2849</v>
      </c>
      <c r="AB11" s="132">
        <v>0</v>
      </c>
      <c r="AC11" s="133">
        <f t="shared" si="10"/>
        <v>1837</v>
      </c>
      <c r="AD11" s="134">
        <f t="shared" si="11"/>
        <v>0.35521235521235522</v>
      </c>
    </row>
    <row r="12" spans="1:30" s="5" customFormat="1" ht="12.75" customHeight="1" thickBot="1">
      <c r="A12" s="113" t="s">
        <v>481</v>
      </c>
      <c r="B12" s="93" t="s">
        <v>77</v>
      </c>
      <c r="C12" s="226" t="s">
        <v>499</v>
      </c>
      <c r="D12" s="94">
        <v>1.19</v>
      </c>
      <c r="E12" s="95" t="s">
        <v>482</v>
      </c>
      <c r="F12" s="100">
        <v>2899</v>
      </c>
      <c r="G12" s="152">
        <v>1875</v>
      </c>
      <c r="H12" s="152">
        <v>0</v>
      </c>
      <c r="I12" s="159">
        <f t="shared" si="0"/>
        <v>1875</v>
      </c>
      <c r="J12" s="175">
        <f t="shared" si="1"/>
        <v>0.35322525008623662</v>
      </c>
      <c r="K12" s="106">
        <v>2899</v>
      </c>
      <c r="L12" s="98">
        <v>0</v>
      </c>
      <c r="M12" s="99">
        <f t="shared" si="2"/>
        <v>1875</v>
      </c>
      <c r="N12" s="107">
        <f t="shared" si="3"/>
        <v>0.35322525008623662</v>
      </c>
      <c r="O12" s="252">
        <v>2899</v>
      </c>
      <c r="P12" s="96">
        <v>0</v>
      </c>
      <c r="Q12" s="97">
        <f t="shared" si="4"/>
        <v>1875</v>
      </c>
      <c r="R12" s="105">
        <f t="shared" si="5"/>
        <v>0.35322525008623662</v>
      </c>
      <c r="S12" s="106">
        <v>2899</v>
      </c>
      <c r="T12" s="98">
        <v>0</v>
      </c>
      <c r="U12" s="99">
        <f t="shared" si="6"/>
        <v>1875</v>
      </c>
      <c r="V12" s="107">
        <f t="shared" si="7"/>
        <v>0.35322525008623662</v>
      </c>
      <c r="W12" s="252">
        <v>2899</v>
      </c>
      <c r="X12" s="96">
        <v>0</v>
      </c>
      <c r="Y12" s="97">
        <f t="shared" si="8"/>
        <v>1875</v>
      </c>
      <c r="Z12" s="105">
        <f t="shared" si="9"/>
        <v>0.35322525008623662</v>
      </c>
      <c r="AA12" s="106">
        <v>2899</v>
      </c>
      <c r="AB12" s="98">
        <v>0</v>
      </c>
      <c r="AC12" s="99">
        <f t="shared" si="10"/>
        <v>1875</v>
      </c>
      <c r="AD12" s="107">
        <f t="shared" si="11"/>
        <v>0.35322525008623662</v>
      </c>
    </row>
    <row r="13" spans="1:30" s="5" customFormat="1" ht="12.75" customHeight="1">
      <c r="A13" s="225" t="s">
        <v>134</v>
      </c>
      <c r="B13" s="123" t="s">
        <v>77</v>
      </c>
      <c r="C13" s="227" t="s">
        <v>498</v>
      </c>
      <c r="D13" s="124">
        <v>1.19</v>
      </c>
      <c r="E13" s="125" t="s">
        <v>286</v>
      </c>
      <c r="F13" s="126">
        <v>3049</v>
      </c>
      <c r="G13" s="151">
        <v>1987</v>
      </c>
      <c r="H13" s="151">
        <v>0</v>
      </c>
      <c r="I13" s="153">
        <f t="shared" si="0"/>
        <v>1987</v>
      </c>
      <c r="J13" s="167">
        <f t="shared" si="1"/>
        <v>0.3483109216136438</v>
      </c>
      <c r="K13" s="131">
        <v>3049</v>
      </c>
      <c r="L13" s="132">
        <v>0</v>
      </c>
      <c r="M13" s="133">
        <f t="shared" si="2"/>
        <v>1987</v>
      </c>
      <c r="N13" s="134">
        <f t="shared" si="3"/>
        <v>0.3483109216136438</v>
      </c>
      <c r="O13" s="253">
        <v>3049</v>
      </c>
      <c r="P13" s="129">
        <v>0</v>
      </c>
      <c r="Q13" s="130">
        <f t="shared" si="4"/>
        <v>1987</v>
      </c>
      <c r="R13" s="204">
        <f t="shared" si="5"/>
        <v>0.3483109216136438</v>
      </c>
      <c r="S13" s="131">
        <v>3049</v>
      </c>
      <c r="T13" s="132">
        <v>0</v>
      </c>
      <c r="U13" s="133">
        <f t="shared" si="6"/>
        <v>1987</v>
      </c>
      <c r="V13" s="134">
        <f t="shared" si="7"/>
        <v>0.3483109216136438</v>
      </c>
      <c r="W13" s="253">
        <v>3049</v>
      </c>
      <c r="X13" s="129">
        <v>0</v>
      </c>
      <c r="Y13" s="130">
        <f t="shared" si="8"/>
        <v>1987</v>
      </c>
      <c r="Z13" s="204">
        <f t="shared" si="9"/>
        <v>0.3483109216136438</v>
      </c>
      <c r="AA13" s="131">
        <v>3049</v>
      </c>
      <c r="AB13" s="132">
        <v>0</v>
      </c>
      <c r="AC13" s="133">
        <f t="shared" si="10"/>
        <v>1987</v>
      </c>
      <c r="AD13" s="134">
        <f t="shared" si="11"/>
        <v>0.3483109216136438</v>
      </c>
    </row>
    <row r="14" spans="1:30" s="5" customFormat="1" ht="12.75" customHeight="1" thickBot="1">
      <c r="A14" s="113" t="s">
        <v>483</v>
      </c>
      <c r="B14" s="93" t="s">
        <v>77</v>
      </c>
      <c r="C14" s="226" t="s">
        <v>499</v>
      </c>
      <c r="D14" s="94">
        <v>1.19</v>
      </c>
      <c r="E14" s="95" t="s">
        <v>484</v>
      </c>
      <c r="F14" s="100">
        <v>2999</v>
      </c>
      <c r="G14" s="152">
        <v>2100</v>
      </c>
      <c r="H14" s="152">
        <v>0</v>
      </c>
      <c r="I14" s="159">
        <f t="shared" si="0"/>
        <v>2100</v>
      </c>
      <c r="J14" s="175">
        <f t="shared" si="1"/>
        <v>0.29976658886295432</v>
      </c>
      <c r="K14" s="106">
        <v>2999</v>
      </c>
      <c r="L14" s="98">
        <v>0</v>
      </c>
      <c r="M14" s="99">
        <f t="shared" si="2"/>
        <v>2100</v>
      </c>
      <c r="N14" s="107">
        <f t="shared" si="3"/>
        <v>0.29976658886295432</v>
      </c>
      <c r="O14" s="252">
        <v>2999</v>
      </c>
      <c r="P14" s="96">
        <v>0</v>
      </c>
      <c r="Q14" s="97">
        <f t="shared" si="4"/>
        <v>2100</v>
      </c>
      <c r="R14" s="105">
        <f t="shared" si="5"/>
        <v>0.29976658886295432</v>
      </c>
      <c r="S14" s="106">
        <v>2999</v>
      </c>
      <c r="T14" s="98">
        <v>0</v>
      </c>
      <c r="U14" s="99">
        <f t="shared" si="6"/>
        <v>2100</v>
      </c>
      <c r="V14" s="107">
        <f t="shared" si="7"/>
        <v>0.29976658886295432</v>
      </c>
      <c r="W14" s="252">
        <v>2999</v>
      </c>
      <c r="X14" s="96">
        <v>0</v>
      </c>
      <c r="Y14" s="97">
        <f t="shared" si="8"/>
        <v>2100</v>
      </c>
      <c r="Z14" s="105">
        <f t="shared" si="9"/>
        <v>0.29976658886295432</v>
      </c>
      <c r="AA14" s="106">
        <v>2999</v>
      </c>
      <c r="AB14" s="98">
        <v>0</v>
      </c>
      <c r="AC14" s="99">
        <f t="shared" si="10"/>
        <v>2100</v>
      </c>
      <c r="AD14" s="107">
        <f t="shared" si="11"/>
        <v>0.29976658886295432</v>
      </c>
    </row>
    <row r="15" spans="1:30" s="5" customFormat="1" ht="12.75" customHeight="1" thickBot="1">
      <c r="A15" s="113" t="s">
        <v>223</v>
      </c>
      <c r="B15" s="93" t="s">
        <v>77</v>
      </c>
      <c r="C15" s="92"/>
      <c r="D15" s="94" t="s">
        <v>303</v>
      </c>
      <c r="E15" s="95" t="s">
        <v>287</v>
      </c>
      <c r="F15" s="100">
        <v>3899</v>
      </c>
      <c r="G15" s="152">
        <v>2835</v>
      </c>
      <c r="H15" s="152">
        <v>0</v>
      </c>
      <c r="I15" s="159">
        <f t="shared" si="0"/>
        <v>2835</v>
      </c>
      <c r="J15" s="175">
        <f t="shared" si="1"/>
        <v>0.27289048473967686</v>
      </c>
      <c r="K15" s="106">
        <v>3899</v>
      </c>
      <c r="L15" s="98">
        <v>0</v>
      </c>
      <c r="M15" s="99">
        <f t="shared" si="2"/>
        <v>2835</v>
      </c>
      <c r="N15" s="107">
        <f t="shared" si="3"/>
        <v>0.27289048473967686</v>
      </c>
      <c r="O15" s="252">
        <v>3899</v>
      </c>
      <c r="P15" s="96">
        <v>0</v>
      </c>
      <c r="Q15" s="97">
        <f t="shared" si="4"/>
        <v>2835</v>
      </c>
      <c r="R15" s="105">
        <f t="shared" si="5"/>
        <v>0.27289048473967686</v>
      </c>
      <c r="S15" s="106">
        <v>3899</v>
      </c>
      <c r="T15" s="98">
        <v>0</v>
      </c>
      <c r="U15" s="99">
        <f t="shared" si="6"/>
        <v>2835</v>
      </c>
      <c r="V15" s="107">
        <f t="shared" si="7"/>
        <v>0.27289048473967686</v>
      </c>
      <c r="W15" s="252">
        <v>3899</v>
      </c>
      <c r="X15" s="96">
        <v>0</v>
      </c>
      <c r="Y15" s="97">
        <f t="shared" si="8"/>
        <v>2835</v>
      </c>
      <c r="Z15" s="105">
        <f t="shared" si="9"/>
        <v>0.27289048473967686</v>
      </c>
      <c r="AA15" s="106">
        <v>3899</v>
      </c>
      <c r="AB15" s="98">
        <v>0</v>
      </c>
      <c r="AC15" s="99">
        <f t="shared" si="10"/>
        <v>2835</v>
      </c>
      <c r="AD15" s="107">
        <f t="shared" si="11"/>
        <v>0.27289048473967686</v>
      </c>
    </row>
    <row r="16" spans="1:30" s="5" customFormat="1" ht="12.75" customHeight="1">
      <c r="A16" s="207" t="s">
        <v>46</v>
      </c>
      <c r="B16" s="32" t="s">
        <v>77</v>
      </c>
      <c r="C16" s="6"/>
      <c r="D16" s="44">
        <v>0.14000000000000001</v>
      </c>
      <c r="E16" s="7" t="s">
        <v>288</v>
      </c>
      <c r="F16" s="74">
        <v>1449</v>
      </c>
      <c r="G16" s="81">
        <v>770</v>
      </c>
      <c r="H16" s="81">
        <v>0</v>
      </c>
      <c r="I16" s="156">
        <f t="shared" si="0"/>
        <v>770</v>
      </c>
      <c r="J16" s="166">
        <f t="shared" si="1"/>
        <v>0.46859903381642515</v>
      </c>
      <c r="K16" s="88">
        <v>1449</v>
      </c>
      <c r="L16" s="89">
        <v>0</v>
      </c>
      <c r="M16" s="91">
        <f t="shared" si="2"/>
        <v>770</v>
      </c>
      <c r="N16" s="19">
        <f t="shared" si="3"/>
        <v>0.46859903381642515</v>
      </c>
      <c r="O16" s="254">
        <v>1449</v>
      </c>
      <c r="P16" s="87">
        <v>0</v>
      </c>
      <c r="Q16" s="90">
        <f t="shared" si="4"/>
        <v>770</v>
      </c>
      <c r="R16" s="14">
        <f t="shared" si="5"/>
        <v>0.46859903381642515</v>
      </c>
      <c r="S16" s="88">
        <v>1449</v>
      </c>
      <c r="T16" s="89">
        <v>0</v>
      </c>
      <c r="U16" s="91">
        <f t="shared" si="6"/>
        <v>770</v>
      </c>
      <c r="V16" s="19">
        <f t="shared" si="7"/>
        <v>0.46859903381642515</v>
      </c>
      <c r="W16" s="254">
        <v>1449</v>
      </c>
      <c r="X16" s="87">
        <v>0</v>
      </c>
      <c r="Y16" s="90">
        <f t="shared" si="8"/>
        <v>770</v>
      </c>
      <c r="Z16" s="14">
        <f t="shared" si="9"/>
        <v>0.46859903381642515</v>
      </c>
      <c r="AA16" s="88">
        <v>1449</v>
      </c>
      <c r="AB16" s="89">
        <v>0</v>
      </c>
      <c r="AC16" s="91">
        <f t="shared" si="10"/>
        <v>770</v>
      </c>
      <c r="AD16" s="19">
        <f t="shared" si="11"/>
        <v>0.46859903381642515</v>
      </c>
    </row>
    <row r="17" spans="1:30" s="5" customFormat="1" ht="12.75" customHeight="1" thickBot="1">
      <c r="A17" s="208" t="s">
        <v>45</v>
      </c>
      <c r="B17" s="34" t="s">
        <v>77</v>
      </c>
      <c r="C17" s="8"/>
      <c r="D17" s="43">
        <v>0.18</v>
      </c>
      <c r="E17" s="2" t="s">
        <v>289</v>
      </c>
      <c r="F17" s="73">
        <v>1549</v>
      </c>
      <c r="G17" s="83">
        <v>888</v>
      </c>
      <c r="H17" s="83">
        <v>0</v>
      </c>
      <c r="I17" s="155">
        <f t="shared" si="0"/>
        <v>888</v>
      </c>
      <c r="J17" s="165">
        <f t="shared" si="1"/>
        <v>0.42672692059393158</v>
      </c>
      <c r="K17" s="69">
        <v>1549</v>
      </c>
      <c r="L17" s="70">
        <v>0</v>
      </c>
      <c r="M17" s="71">
        <f t="shared" si="2"/>
        <v>888</v>
      </c>
      <c r="N17" s="18">
        <f t="shared" si="3"/>
        <v>0.42672692059393158</v>
      </c>
      <c r="O17" s="255">
        <v>1549</v>
      </c>
      <c r="P17" s="67">
        <v>0</v>
      </c>
      <c r="Q17" s="68">
        <f t="shared" si="4"/>
        <v>888</v>
      </c>
      <c r="R17" s="16">
        <f t="shared" si="5"/>
        <v>0.42672692059393158</v>
      </c>
      <c r="S17" s="69">
        <v>1549</v>
      </c>
      <c r="T17" s="70">
        <v>0</v>
      </c>
      <c r="U17" s="71">
        <f t="shared" si="6"/>
        <v>888</v>
      </c>
      <c r="V17" s="18">
        <f t="shared" si="7"/>
        <v>0.42672692059393158</v>
      </c>
      <c r="W17" s="255">
        <v>1549</v>
      </c>
      <c r="X17" s="67">
        <v>0</v>
      </c>
      <c r="Y17" s="68">
        <f t="shared" si="8"/>
        <v>888</v>
      </c>
      <c r="Z17" s="16">
        <f t="shared" si="9"/>
        <v>0.42672692059393158</v>
      </c>
      <c r="AA17" s="69">
        <v>1549</v>
      </c>
      <c r="AB17" s="70">
        <v>0</v>
      </c>
      <c r="AC17" s="71">
        <f t="shared" si="10"/>
        <v>888</v>
      </c>
      <c r="AD17" s="18">
        <f t="shared" si="11"/>
        <v>0.42672692059393158</v>
      </c>
    </row>
    <row r="18" spans="1:30" s="5" customFormat="1" ht="12.75" customHeight="1">
      <c r="A18" s="209" t="s">
        <v>47</v>
      </c>
      <c r="B18" s="35" t="s">
        <v>77</v>
      </c>
      <c r="C18" s="4"/>
      <c r="D18" s="42">
        <v>0.22</v>
      </c>
      <c r="E18" s="36" t="s">
        <v>290</v>
      </c>
      <c r="F18" s="72">
        <v>1349</v>
      </c>
      <c r="G18" s="82">
        <v>888</v>
      </c>
      <c r="H18" s="82">
        <v>0</v>
      </c>
      <c r="I18" s="154">
        <f t="shared" si="0"/>
        <v>888</v>
      </c>
      <c r="J18" s="164">
        <f t="shared" si="1"/>
        <v>0.34173461823573015</v>
      </c>
      <c r="K18" s="62">
        <v>1349</v>
      </c>
      <c r="L18" s="63">
        <v>0</v>
      </c>
      <c r="M18" s="64">
        <f t="shared" si="2"/>
        <v>888</v>
      </c>
      <c r="N18" s="17">
        <f t="shared" si="3"/>
        <v>0.34173461823573015</v>
      </c>
      <c r="O18" s="256">
        <v>1349</v>
      </c>
      <c r="P18" s="60">
        <v>0</v>
      </c>
      <c r="Q18" s="61">
        <f t="shared" si="4"/>
        <v>888</v>
      </c>
      <c r="R18" s="15">
        <f t="shared" si="5"/>
        <v>0.34173461823573015</v>
      </c>
      <c r="S18" s="62">
        <v>1349</v>
      </c>
      <c r="T18" s="63">
        <v>0</v>
      </c>
      <c r="U18" s="64">
        <f t="shared" si="6"/>
        <v>888</v>
      </c>
      <c r="V18" s="17">
        <f t="shared" si="7"/>
        <v>0.34173461823573015</v>
      </c>
      <c r="W18" s="256">
        <v>1349</v>
      </c>
      <c r="X18" s="60">
        <v>0</v>
      </c>
      <c r="Y18" s="61">
        <f t="shared" si="8"/>
        <v>888</v>
      </c>
      <c r="Z18" s="15">
        <f t="shared" si="9"/>
        <v>0.34173461823573015</v>
      </c>
      <c r="AA18" s="62">
        <v>1349</v>
      </c>
      <c r="AB18" s="63">
        <v>0</v>
      </c>
      <c r="AC18" s="64">
        <f t="shared" si="10"/>
        <v>888</v>
      </c>
      <c r="AD18" s="17">
        <f t="shared" si="11"/>
        <v>0.34173461823573015</v>
      </c>
    </row>
    <row r="19" spans="1:30" s="5" customFormat="1" ht="12.75" customHeight="1" thickBot="1">
      <c r="A19" s="208" t="s">
        <v>48</v>
      </c>
      <c r="B19" s="34" t="s">
        <v>77</v>
      </c>
      <c r="C19" s="8"/>
      <c r="D19" s="43">
        <v>0.27</v>
      </c>
      <c r="E19" s="2" t="s">
        <v>291</v>
      </c>
      <c r="F19" s="73">
        <v>1549</v>
      </c>
      <c r="G19" s="83">
        <v>1043</v>
      </c>
      <c r="H19" s="83">
        <v>0</v>
      </c>
      <c r="I19" s="155">
        <f t="shared" si="0"/>
        <v>1043</v>
      </c>
      <c r="J19" s="165">
        <f t="shared" si="1"/>
        <v>0.32666236281471916</v>
      </c>
      <c r="K19" s="69">
        <v>1549</v>
      </c>
      <c r="L19" s="70">
        <v>0</v>
      </c>
      <c r="M19" s="71">
        <f t="shared" si="2"/>
        <v>1043</v>
      </c>
      <c r="N19" s="18">
        <f t="shared" si="3"/>
        <v>0.32666236281471916</v>
      </c>
      <c r="O19" s="255">
        <v>1549</v>
      </c>
      <c r="P19" s="67">
        <v>0</v>
      </c>
      <c r="Q19" s="68">
        <f t="shared" si="4"/>
        <v>1043</v>
      </c>
      <c r="R19" s="16">
        <f t="shared" si="5"/>
        <v>0.32666236281471916</v>
      </c>
      <c r="S19" s="69">
        <v>1549</v>
      </c>
      <c r="T19" s="70">
        <v>0</v>
      </c>
      <c r="U19" s="71">
        <f t="shared" si="6"/>
        <v>1043</v>
      </c>
      <c r="V19" s="18">
        <f t="shared" si="7"/>
        <v>0.32666236281471916</v>
      </c>
      <c r="W19" s="255">
        <v>1549</v>
      </c>
      <c r="X19" s="67">
        <v>0</v>
      </c>
      <c r="Y19" s="68">
        <f t="shared" si="8"/>
        <v>1043</v>
      </c>
      <c r="Z19" s="16">
        <f t="shared" si="9"/>
        <v>0.32666236281471916</v>
      </c>
      <c r="AA19" s="69">
        <v>1549</v>
      </c>
      <c r="AB19" s="70">
        <v>0</v>
      </c>
      <c r="AC19" s="71">
        <f t="shared" si="10"/>
        <v>1043</v>
      </c>
      <c r="AD19" s="18">
        <f t="shared" si="11"/>
        <v>0.32666236281471916</v>
      </c>
    </row>
    <row r="20" spans="1:30" s="5" customFormat="1" ht="12.75" customHeight="1">
      <c r="A20" s="209" t="s">
        <v>127</v>
      </c>
      <c r="B20" s="35" t="s">
        <v>77</v>
      </c>
      <c r="C20" s="224" t="s">
        <v>498</v>
      </c>
      <c r="D20" s="42">
        <v>1.56</v>
      </c>
      <c r="E20" s="36" t="s">
        <v>292</v>
      </c>
      <c r="F20" s="72">
        <v>3649</v>
      </c>
      <c r="G20" s="82">
        <v>2320</v>
      </c>
      <c r="H20" s="82">
        <v>0</v>
      </c>
      <c r="I20" s="154">
        <f t="shared" si="0"/>
        <v>2320</v>
      </c>
      <c r="J20" s="164">
        <f t="shared" si="1"/>
        <v>0.36420937243080298</v>
      </c>
      <c r="K20" s="62">
        <v>3649</v>
      </c>
      <c r="L20" s="63">
        <v>0</v>
      </c>
      <c r="M20" s="64">
        <f t="shared" si="2"/>
        <v>2320</v>
      </c>
      <c r="N20" s="17">
        <f t="shared" si="3"/>
        <v>0.36420937243080298</v>
      </c>
      <c r="O20" s="256">
        <v>3649</v>
      </c>
      <c r="P20" s="60">
        <v>0</v>
      </c>
      <c r="Q20" s="61">
        <f t="shared" si="4"/>
        <v>2320</v>
      </c>
      <c r="R20" s="15">
        <f t="shared" si="5"/>
        <v>0.36420937243080298</v>
      </c>
      <c r="S20" s="62">
        <v>3649</v>
      </c>
      <c r="T20" s="63">
        <v>0</v>
      </c>
      <c r="U20" s="64">
        <f t="shared" si="6"/>
        <v>2320</v>
      </c>
      <c r="V20" s="17">
        <f t="shared" si="7"/>
        <v>0.36420937243080298</v>
      </c>
      <c r="W20" s="256">
        <v>3649</v>
      </c>
      <c r="X20" s="60">
        <v>0</v>
      </c>
      <c r="Y20" s="61">
        <f t="shared" si="8"/>
        <v>2320</v>
      </c>
      <c r="Z20" s="15">
        <f t="shared" si="9"/>
        <v>0.36420937243080298</v>
      </c>
      <c r="AA20" s="62">
        <v>3649</v>
      </c>
      <c r="AB20" s="63">
        <v>0</v>
      </c>
      <c r="AC20" s="64">
        <f t="shared" si="10"/>
        <v>2320</v>
      </c>
      <c r="AD20" s="17">
        <f t="shared" si="11"/>
        <v>0.36420937243080298</v>
      </c>
    </row>
    <row r="21" spans="1:30" s="5" customFormat="1" ht="12.75" customHeight="1">
      <c r="A21" s="209" t="s">
        <v>486</v>
      </c>
      <c r="B21" s="35" t="s">
        <v>77</v>
      </c>
      <c r="C21" s="135" t="s">
        <v>499</v>
      </c>
      <c r="D21" s="42">
        <v>1.56</v>
      </c>
      <c r="E21" s="36" t="s">
        <v>487</v>
      </c>
      <c r="F21" s="72">
        <v>4099</v>
      </c>
      <c r="G21" s="82">
        <v>2939</v>
      </c>
      <c r="H21" s="82">
        <v>0</v>
      </c>
      <c r="I21" s="154">
        <f t="shared" si="0"/>
        <v>2939</v>
      </c>
      <c r="J21" s="164">
        <f t="shared" si="1"/>
        <v>0.28299585264698707</v>
      </c>
      <c r="K21" s="62">
        <v>4099</v>
      </c>
      <c r="L21" s="63">
        <v>0</v>
      </c>
      <c r="M21" s="64">
        <f t="shared" si="2"/>
        <v>2939</v>
      </c>
      <c r="N21" s="17">
        <f t="shared" si="3"/>
        <v>0.28299585264698707</v>
      </c>
      <c r="O21" s="256">
        <v>4099</v>
      </c>
      <c r="P21" s="60">
        <v>0</v>
      </c>
      <c r="Q21" s="61">
        <f t="shared" si="4"/>
        <v>2939</v>
      </c>
      <c r="R21" s="15">
        <f t="shared" si="5"/>
        <v>0.28299585264698707</v>
      </c>
      <c r="S21" s="62">
        <v>4099</v>
      </c>
      <c r="T21" s="63">
        <v>0</v>
      </c>
      <c r="U21" s="64">
        <f t="shared" si="6"/>
        <v>2939</v>
      </c>
      <c r="V21" s="17">
        <f t="shared" si="7"/>
        <v>0.28299585264698707</v>
      </c>
      <c r="W21" s="256">
        <v>4099</v>
      </c>
      <c r="X21" s="60">
        <v>0</v>
      </c>
      <c r="Y21" s="61">
        <f t="shared" si="8"/>
        <v>2939</v>
      </c>
      <c r="Z21" s="15">
        <f t="shared" si="9"/>
        <v>0.28299585264698707</v>
      </c>
      <c r="AA21" s="62">
        <v>4099</v>
      </c>
      <c r="AB21" s="63">
        <v>0</v>
      </c>
      <c r="AC21" s="64">
        <f t="shared" si="10"/>
        <v>2939</v>
      </c>
      <c r="AD21" s="17">
        <f t="shared" si="11"/>
        <v>0.28299585264698707</v>
      </c>
    </row>
    <row r="22" spans="1:30" s="5" customFormat="1" ht="12.75" customHeight="1">
      <c r="A22" s="209" t="s">
        <v>129</v>
      </c>
      <c r="B22" s="35" t="s">
        <v>77</v>
      </c>
      <c r="C22" s="224" t="s">
        <v>498</v>
      </c>
      <c r="D22" s="42">
        <v>0.79</v>
      </c>
      <c r="E22" s="36" t="s">
        <v>293</v>
      </c>
      <c r="F22" s="72">
        <v>2449</v>
      </c>
      <c r="G22" s="82">
        <v>1546</v>
      </c>
      <c r="H22" s="82">
        <v>0</v>
      </c>
      <c r="I22" s="154">
        <f t="shared" si="0"/>
        <v>1546</v>
      </c>
      <c r="J22" s="164">
        <f t="shared" si="1"/>
        <v>0.36872192731727238</v>
      </c>
      <c r="K22" s="62">
        <v>2449</v>
      </c>
      <c r="L22" s="63">
        <v>0</v>
      </c>
      <c r="M22" s="64">
        <f t="shared" si="2"/>
        <v>1546</v>
      </c>
      <c r="N22" s="17">
        <f t="shared" si="3"/>
        <v>0.36872192731727238</v>
      </c>
      <c r="O22" s="256">
        <v>2449</v>
      </c>
      <c r="P22" s="60">
        <v>0</v>
      </c>
      <c r="Q22" s="61">
        <f t="shared" si="4"/>
        <v>1546</v>
      </c>
      <c r="R22" s="15">
        <f t="shared" si="5"/>
        <v>0.36872192731727238</v>
      </c>
      <c r="S22" s="62">
        <v>2449</v>
      </c>
      <c r="T22" s="63">
        <v>0</v>
      </c>
      <c r="U22" s="64">
        <f t="shared" si="6"/>
        <v>1546</v>
      </c>
      <c r="V22" s="17">
        <f t="shared" si="7"/>
        <v>0.36872192731727238</v>
      </c>
      <c r="W22" s="256">
        <v>2449</v>
      </c>
      <c r="X22" s="60">
        <v>0</v>
      </c>
      <c r="Y22" s="61">
        <f t="shared" si="8"/>
        <v>1546</v>
      </c>
      <c r="Z22" s="15">
        <f t="shared" si="9"/>
        <v>0.36872192731727238</v>
      </c>
      <c r="AA22" s="62">
        <v>2449</v>
      </c>
      <c r="AB22" s="63">
        <v>0</v>
      </c>
      <c r="AC22" s="64">
        <f t="shared" si="10"/>
        <v>1546</v>
      </c>
      <c r="AD22" s="17">
        <f t="shared" si="11"/>
        <v>0.36872192731727238</v>
      </c>
    </row>
    <row r="23" spans="1:30" s="5" customFormat="1" ht="12.75" customHeight="1">
      <c r="A23" s="211" t="s">
        <v>485</v>
      </c>
      <c r="B23" s="186" t="s">
        <v>77</v>
      </c>
      <c r="C23" s="135" t="s">
        <v>499</v>
      </c>
      <c r="D23" s="187">
        <v>0.79</v>
      </c>
      <c r="E23" s="188" t="s">
        <v>488</v>
      </c>
      <c r="F23" s="189">
        <v>2999</v>
      </c>
      <c r="G23" s="197">
        <v>2165</v>
      </c>
      <c r="H23" s="197">
        <v>0</v>
      </c>
      <c r="I23" s="191">
        <f t="shared" si="0"/>
        <v>2165</v>
      </c>
      <c r="J23" s="192">
        <f t="shared" si="1"/>
        <v>0.27809269756585531</v>
      </c>
      <c r="K23" s="196">
        <v>2999</v>
      </c>
      <c r="L23" s="183">
        <v>0</v>
      </c>
      <c r="M23" s="184">
        <f t="shared" si="2"/>
        <v>2165</v>
      </c>
      <c r="N23" s="185">
        <f t="shared" si="3"/>
        <v>0.27809269756585531</v>
      </c>
      <c r="O23" s="257">
        <v>2999</v>
      </c>
      <c r="P23" s="194">
        <v>0</v>
      </c>
      <c r="Q23" s="195">
        <f t="shared" si="4"/>
        <v>2165</v>
      </c>
      <c r="R23" s="205">
        <f t="shared" si="5"/>
        <v>0.27809269756585531</v>
      </c>
      <c r="S23" s="196">
        <v>2999</v>
      </c>
      <c r="T23" s="336">
        <v>0</v>
      </c>
      <c r="U23" s="337">
        <f t="shared" si="6"/>
        <v>2165</v>
      </c>
      <c r="V23" s="338">
        <f t="shared" si="7"/>
        <v>0.27809269756585531</v>
      </c>
      <c r="W23" s="339">
        <v>2999</v>
      </c>
      <c r="X23" s="340">
        <v>0</v>
      </c>
      <c r="Y23" s="341">
        <f t="shared" si="8"/>
        <v>2165</v>
      </c>
      <c r="Z23" s="342">
        <f t="shared" si="9"/>
        <v>0.27809269756585531</v>
      </c>
      <c r="AA23" s="343">
        <v>2999</v>
      </c>
      <c r="AB23" s="336">
        <v>0</v>
      </c>
      <c r="AC23" s="337">
        <f t="shared" si="10"/>
        <v>2165</v>
      </c>
      <c r="AD23" s="338">
        <f t="shared" si="11"/>
        <v>0.27809269756585531</v>
      </c>
    </row>
    <row r="24" spans="1:30" s="5" customFormat="1" ht="12.75" customHeight="1">
      <c r="A24" s="209" t="s">
        <v>159</v>
      </c>
      <c r="B24" s="35" t="s">
        <v>77</v>
      </c>
      <c r="C24" s="222" t="s">
        <v>498</v>
      </c>
      <c r="D24" s="42" t="s">
        <v>303</v>
      </c>
      <c r="E24" s="36" t="s">
        <v>294</v>
      </c>
      <c r="F24" s="72">
        <v>3799</v>
      </c>
      <c r="G24" s="82">
        <v>2397</v>
      </c>
      <c r="H24" s="82">
        <v>0</v>
      </c>
      <c r="I24" s="154">
        <f t="shared" si="0"/>
        <v>2397</v>
      </c>
      <c r="J24" s="164">
        <f t="shared" si="1"/>
        <v>0.36904448539089235</v>
      </c>
      <c r="K24" s="62">
        <v>3799</v>
      </c>
      <c r="L24" s="63">
        <v>0</v>
      </c>
      <c r="M24" s="64">
        <f t="shared" si="2"/>
        <v>2397</v>
      </c>
      <c r="N24" s="17">
        <f t="shared" si="3"/>
        <v>0.36904448539089235</v>
      </c>
      <c r="O24" s="256">
        <v>3799</v>
      </c>
      <c r="P24" s="60">
        <v>0</v>
      </c>
      <c r="Q24" s="61">
        <f t="shared" si="4"/>
        <v>2397</v>
      </c>
      <c r="R24" s="15">
        <f t="shared" si="5"/>
        <v>0.36904448539089235</v>
      </c>
      <c r="S24" s="62">
        <v>3799</v>
      </c>
      <c r="T24" s="63">
        <v>0</v>
      </c>
      <c r="U24" s="64">
        <f t="shared" si="6"/>
        <v>2397</v>
      </c>
      <c r="V24" s="17">
        <f t="shared" si="7"/>
        <v>0.36904448539089235</v>
      </c>
      <c r="W24" s="256">
        <v>3799</v>
      </c>
      <c r="X24" s="60">
        <v>0</v>
      </c>
      <c r="Y24" s="61">
        <f t="shared" si="8"/>
        <v>2397</v>
      </c>
      <c r="Z24" s="15">
        <f t="shared" si="9"/>
        <v>0.36904448539089235</v>
      </c>
      <c r="AA24" s="62">
        <v>3799</v>
      </c>
      <c r="AB24" s="63">
        <v>0</v>
      </c>
      <c r="AC24" s="64">
        <f t="shared" si="10"/>
        <v>2397</v>
      </c>
      <c r="AD24" s="17">
        <f t="shared" si="11"/>
        <v>0.36904448539089235</v>
      </c>
    </row>
    <row r="25" spans="1:30" s="5" customFormat="1" ht="12.75" customHeight="1" thickBot="1">
      <c r="A25" s="208" t="s">
        <v>502</v>
      </c>
      <c r="B25" s="34" t="s">
        <v>77</v>
      </c>
      <c r="C25" s="136" t="s">
        <v>499</v>
      </c>
      <c r="D25" s="43" t="s">
        <v>303</v>
      </c>
      <c r="E25" s="2" t="s">
        <v>501</v>
      </c>
      <c r="F25" s="73">
        <v>4299</v>
      </c>
      <c r="G25" s="83">
        <v>3094</v>
      </c>
      <c r="H25" s="83">
        <v>0</v>
      </c>
      <c r="I25" s="155">
        <f t="shared" si="0"/>
        <v>3094</v>
      </c>
      <c r="J25" s="165">
        <f t="shared" si="1"/>
        <v>0.2802977436613166</v>
      </c>
      <c r="K25" s="69">
        <v>4299</v>
      </c>
      <c r="L25" s="70">
        <v>0</v>
      </c>
      <c r="M25" s="71">
        <f t="shared" si="2"/>
        <v>3094</v>
      </c>
      <c r="N25" s="18">
        <f t="shared" si="3"/>
        <v>0.2802977436613166</v>
      </c>
      <c r="O25" s="255">
        <v>4299</v>
      </c>
      <c r="P25" s="67">
        <v>0</v>
      </c>
      <c r="Q25" s="68">
        <f t="shared" si="4"/>
        <v>3094</v>
      </c>
      <c r="R25" s="16">
        <f t="shared" si="5"/>
        <v>0.2802977436613166</v>
      </c>
      <c r="S25" s="69">
        <v>4299</v>
      </c>
      <c r="T25" s="70">
        <v>0</v>
      </c>
      <c r="U25" s="71">
        <f t="shared" si="6"/>
        <v>3094</v>
      </c>
      <c r="V25" s="18">
        <f t="shared" si="7"/>
        <v>0.2802977436613166</v>
      </c>
      <c r="W25" s="255">
        <v>4299</v>
      </c>
      <c r="X25" s="67">
        <v>0</v>
      </c>
      <c r="Y25" s="68">
        <f t="shared" si="8"/>
        <v>3094</v>
      </c>
      <c r="Z25" s="16">
        <f t="shared" si="9"/>
        <v>0.2802977436613166</v>
      </c>
      <c r="AA25" s="69">
        <v>4299</v>
      </c>
      <c r="AB25" s="70">
        <v>0</v>
      </c>
      <c r="AC25" s="71">
        <f t="shared" si="10"/>
        <v>3094</v>
      </c>
      <c r="AD25" s="18">
        <f t="shared" si="11"/>
        <v>0.2802977436613166</v>
      </c>
    </row>
    <row r="26" spans="1:30" s="5" customFormat="1" ht="12.75" customHeight="1">
      <c r="A26" s="207" t="s">
        <v>136</v>
      </c>
      <c r="B26" s="32" t="s">
        <v>77</v>
      </c>
      <c r="C26" s="6"/>
      <c r="D26" s="44" t="s">
        <v>303</v>
      </c>
      <c r="E26" s="7" t="s">
        <v>277</v>
      </c>
      <c r="F26" s="74">
        <v>1099</v>
      </c>
      <c r="G26" s="81">
        <v>735</v>
      </c>
      <c r="H26" s="81">
        <v>0</v>
      </c>
      <c r="I26" s="156">
        <f t="shared" si="0"/>
        <v>735</v>
      </c>
      <c r="J26" s="166">
        <f t="shared" si="1"/>
        <v>0.33121019108280253</v>
      </c>
      <c r="K26" s="259">
        <v>1099</v>
      </c>
      <c r="L26" s="89">
        <v>0</v>
      </c>
      <c r="M26" s="91">
        <f t="shared" si="2"/>
        <v>735</v>
      </c>
      <c r="N26" s="19">
        <f t="shared" si="3"/>
        <v>0.33121019108280253</v>
      </c>
      <c r="O26" s="260">
        <v>1099</v>
      </c>
      <c r="P26" s="87">
        <v>0</v>
      </c>
      <c r="Q26" s="90">
        <f t="shared" si="4"/>
        <v>735</v>
      </c>
      <c r="R26" s="14">
        <f t="shared" si="5"/>
        <v>0.33121019108280253</v>
      </c>
      <c r="S26" s="259">
        <v>1099</v>
      </c>
      <c r="T26" s="89">
        <v>0</v>
      </c>
      <c r="U26" s="91">
        <f t="shared" si="6"/>
        <v>735</v>
      </c>
      <c r="V26" s="19">
        <f t="shared" si="7"/>
        <v>0.33121019108280253</v>
      </c>
      <c r="W26" s="260">
        <v>1099</v>
      </c>
      <c r="X26" s="87">
        <v>0</v>
      </c>
      <c r="Y26" s="90">
        <f t="shared" si="8"/>
        <v>735</v>
      </c>
      <c r="Z26" s="14">
        <f t="shared" si="9"/>
        <v>0.33121019108280253</v>
      </c>
      <c r="AA26" s="259">
        <v>1099</v>
      </c>
      <c r="AB26" s="89">
        <v>0</v>
      </c>
      <c r="AC26" s="91">
        <f t="shared" si="10"/>
        <v>735</v>
      </c>
      <c r="AD26" s="19">
        <f t="shared" si="11"/>
        <v>0.33121019108280253</v>
      </c>
    </row>
    <row r="27" spans="1:30" s="5" customFormat="1" ht="12.75" customHeight="1" thickBot="1">
      <c r="A27" s="38" t="s">
        <v>137</v>
      </c>
      <c r="B27" s="34" t="s">
        <v>77</v>
      </c>
      <c r="C27" s="8"/>
      <c r="D27" s="43" t="s">
        <v>303</v>
      </c>
      <c r="E27" s="2" t="s">
        <v>278</v>
      </c>
      <c r="F27" s="73">
        <v>1199</v>
      </c>
      <c r="G27" s="83">
        <v>850</v>
      </c>
      <c r="H27" s="83">
        <v>0</v>
      </c>
      <c r="I27" s="155">
        <f t="shared" si="0"/>
        <v>850</v>
      </c>
      <c r="J27" s="165">
        <f t="shared" si="1"/>
        <v>0.29107589658048372</v>
      </c>
      <c r="K27" s="231">
        <v>1199</v>
      </c>
      <c r="L27" s="70">
        <v>0</v>
      </c>
      <c r="M27" s="71">
        <f t="shared" si="2"/>
        <v>850</v>
      </c>
      <c r="N27" s="18">
        <f t="shared" si="3"/>
        <v>0.29107589658048372</v>
      </c>
      <c r="O27" s="258">
        <v>1199</v>
      </c>
      <c r="P27" s="67">
        <v>0</v>
      </c>
      <c r="Q27" s="68">
        <f t="shared" si="4"/>
        <v>850</v>
      </c>
      <c r="R27" s="16">
        <f t="shared" si="5"/>
        <v>0.29107589658048372</v>
      </c>
      <c r="S27" s="231">
        <v>1199</v>
      </c>
      <c r="T27" s="70">
        <v>0</v>
      </c>
      <c r="U27" s="71">
        <f t="shared" si="6"/>
        <v>850</v>
      </c>
      <c r="V27" s="18">
        <f t="shared" si="7"/>
        <v>0.29107589658048372</v>
      </c>
      <c r="W27" s="258">
        <v>1199</v>
      </c>
      <c r="X27" s="67">
        <v>0</v>
      </c>
      <c r="Y27" s="68">
        <f t="shared" si="8"/>
        <v>850</v>
      </c>
      <c r="Z27" s="16">
        <f t="shared" si="9"/>
        <v>0.29107589658048372</v>
      </c>
      <c r="AA27" s="231">
        <v>1199</v>
      </c>
      <c r="AB27" s="70">
        <v>0</v>
      </c>
      <c r="AC27" s="71">
        <f t="shared" si="10"/>
        <v>850</v>
      </c>
      <c r="AD27" s="18">
        <f t="shared" si="11"/>
        <v>0.29107589658048372</v>
      </c>
    </row>
    <row r="28" spans="1:30" s="5" customFormat="1" ht="12.75" customHeight="1" thickBot="1">
      <c r="A28" s="38" t="s">
        <v>224</v>
      </c>
      <c r="B28" s="34" t="s">
        <v>76</v>
      </c>
      <c r="C28" s="228" t="s">
        <v>498</v>
      </c>
      <c r="D28" s="43" t="s">
        <v>303</v>
      </c>
      <c r="E28" s="2" t="s">
        <v>295</v>
      </c>
      <c r="F28" s="73">
        <v>799</v>
      </c>
      <c r="G28" s="83">
        <v>524</v>
      </c>
      <c r="H28" s="83">
        <v>0</v>
      </c>
      <c r="I28" s="155">
        <f t="shared" si="0"/>
        <v>524</v>
      </c>
      <c r="J28" s="165">
        <f t="shared" si="1"/>
        <v>0.34418022528160203</v>
      </c>
      <c r="K28" s="69">
        <v>799</v>
      </c>
      <c r="L28" s="70">
        <v>0</v>
      </c>
      <c r="M28" s="71">
        <f t="shared" si="2"/>
        <v>524</v>
      </c>
      <c r="N28" s="18">
        <f t="shared" si="3"/>
        <v>0.34418022528160203</v>
      </c>
      <c r="O28" s="255">
        <v>799</v>
      </c>
      <c r="P28" s="67">
        <v>0</v>
      </c>
      <c r="Q28" s="68">
        <f t="shared" si="4"/>
        <v>524</v>
      </c>
      <c r="R28" s="16">
        <f t="shared" si="5"/>
        <v>0.34418022528160203</v>
      </c>
      <c r="S28" s="69">
        <v>799</v>
      </c>
      <c r="T28" s="70">
        <v>0</v>
      </c>
      <c r="U28" s="71">
        <f t="shared" si="6"/>
        <v>524</v>
      </c>
      <c r="V28" s="18">
        <f t="shared" si="7"/>
        <v>0.34418022528160203</v>
      </c>
      <c r="W28" s="255">
        <v>799</v>
      </c>
      <c r="X28" s="67">
        <v>0</v>
      </c>
      <c r="Y28" s="68">
        <f t="shared" si="8"/>
        <v>524</v>
      </c>
      <c r="Z28" s="16">
        <f t="shared" si="9"/>
        <v>0.34418022528160203</v>
      </c>
      <c r="AA28" s="69">
        <v>799</v>
      </c>
      <c r="AB28" s="70">
        <v>0</v>
      </c>
      <c r="AC28" s="71">
        <f t="shared" si="10"/>
        <v>524</v>
      </c>
      <c r="AD28" s="18">
        <f t="shared" si="11"/>
        <v>0.34418022528160203</v>
      </c>
    </row>
    <row r="29" spans="1:30" s="5" customFormat="1" ht="12.75" customHeight="1">
      <c r="A29" s="39" t="s">
        <v>358</v>
      </c>
      <c r="B29" s="32" t="s">
        <v>63</v>
      </c>
      <c r="C29" s="144"/>
      <c r="D29" s="44" t="s">
        <v>303</v>
      </c>
      <c r="E29" s="7" t="s">
        <v>360</v>
      </c>
      <c r="F29" s="74">
        <v>2899</v>
      </c>
      <c r="G29" s="81">
        <v>2012</v>
      </c>
      <c r="H29" s="81">
        <v>48</v>
      </c>
      <c r="I29" s="156">
        <f t="shared" si="0"/>
        <v>1964</v>
      </c>
      <c r="J29" s="166">
        <f t="shared" si="1"/>
        <v>0.32252500862366335</v>
      </c>
      <c r="K29" s="88">
        <v>2899</v>
      </c>
      <c r="L29" s="89">
        <v>0</v>
      </c>
      <c r="M29" s="91">
        <f t="shared" si="2"/>
        <v>1964</v>
      </c>
      <c r="N29" s="19">
        <f t="shared" si="3"/>
        <v>0.32252500862366335</v>
      </c>
      <c r="O29" s="254">
        <v>2899</v>
      </c>
      <c r="P29" s="87">
        <v>0</v>
      </c>
      <c r="Q29" s="90">
        <f t="shared" si="4"/>
        <v>1964</v>
      </c>
      <c r="R29" s="14">
        <f t="shared" si="5"/>
        <v>0.32252500862366335</v>
      </c>
      <c r="S29" s="88">
        <v>2899</v>
      </c>
      <c r="T29" s="89">
        <v>0</v>
      </c>
      <c r="U29" s="91">
        <f t="shared" si="6"/>
        <v>1964</v>
      </c>
      <c r="V29" s="19">
        <f t="shared" si="7"/>
        <v>0.32252500862366335</v>
      </c>
      <c r="W29" s="254">
        <v>2899</v>
      </c>
      <c r="X29" s="87">
        <v>0</v>
      </c>
      <c r="Y29" s="90">
        <f t="shared" si="8"/>
        <v>1964</v>
      </c>
      <c r="Z29" s="14">
        <f t="shared" si="9"/>
        <v>0.32252500862366335</v>
      </c>
      <c r="AA29" s="88">
        <v>2899</v>
      </c>
      <c r="AB29" s="89">
        <v>0</v>
      </c>
      <c r="AC29" s="91">
        <f t="shared" si="10"/>
        <v>1964</v>
      </c>
      <c r="AD29" s="19">
        <f t="shared" si="11"/>
        <v>0.32252500862366335</v>
      </c>
    </row>
    <row r="30" spans="1:30" s="5" customFormat="1" ht="12.75" customHeight="1" thickBot="1">
      <c r="A30" s="38" t="s">
        <v>359</v>
      </c>
      <c r="B30" s="34" t="s">
        <v>63</v>
      </c>
      <c r="C30" s="136"/>
      <c r="D30" s="43" t="s">
        <v>303</v>
      </c>
      <c r="E30" s="2" t="s">
        <v>361</v>
      </c>
      <c r="F30" s="73">
        <v>2999</v>
      </c>
      <c r="G30" s="83">
        <v>2084</v>
      </c>
      <c r="H30" s="83">
        <v>50</v>
      </c>
      <c r="I30" s="155">
        <f t="shared" si="0"/>
        <v>2034</v>
      </c>
      <c r="J30" s="165">
        <f t="shared" si="1"/>
        <v>0.32177392464154719</v>
      </c>
      <c r="K30" s="69">
        <v>2999</v>
      </c>
      <c r="L30" s="70">
        <v>0</v>
      </c>
      <c r="M30" s="71">
        <f t="shared" si="2"/>
        <v>2034</v>
      </c>
      <c r="N30" s="18">
        <f t="shared" si="3"/>
        <v>0.32177392464154719</v>
      </c>
      <c r="O30" s="255">
        <v>2999</v>
      </c>
      <c r="P30" s="67">
        <v>0</v>
      </c>
      <c r="Q30" s="68">
        <f t="shared" si="4"/>
        <v>2034</v>
      </c>
      <c r="R30" s="16">
        <f t="shared" si="5"/>
        <v>0.32177392464154719</v>
      </c>
      <c r="S30" s="69">
        <v>2999</v>
      </c>
      <c r="T30" s="70">
        <v>0</v>
      </c>
      <c r="U30" s="71">
        <f t="shared" si="6"/>
        <v>2034</v>
      </c>
      <c r="V30" s="18">
        <f t="shared" si="7"/>
        <v>0.32177392464154719</v>
      </c>
      <c r="W30" s="255">
        <v>2999</v>
      </c>
      <c r="X30" s="67">
        <v>0</v>
      </c>
      <c r="Y30" s="68">
        <f t="shared" si="8"/>
        <v>2034</v>
      </c>
      <c r="Z30" s="16">
        <f t="shared" si="9"/>
        <v>0.32177392464154719</v>
      </c>
      <c r="AA30" s="69">
        <v>2999</v>
      </c>
      <c r="AB30" s="70">
        <v>0</v>
      </c>
      <c r="AC30" s="71">
        <f t="shared" si="10"/>
        <v>2034</v>
      </c>
      <c r="AD30" s="18">
        <f t="shared" si="11"/>
        <v>0.32177392464154719</v>
      </c>
    </row>
  </sheetData>
  <sortState ref="A42:H43">
    <sortCondition ref="A43"/>
  </sortState>
  <mergeCells count="6">
    <mergeCell ref="AA3:AD3"/>
    <mergeCell ref="S3:V3"/>
    <mergeCell ref="K3:N3"/>
    <mergeCell ref="F2:G2"/>
    <mergeCell ref="O3:R3"/>
    <mergeCell ref="W3:Z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All LG</vt:lpstr>
      <vt:lpstr>Refrigeration</vt:lpstr>
      <vt:lpstr>Dish</vt:lpstr>
      <vt:lpstr>Laundry</vt:lpstr>
      <vt:lpstr>Cooking</vt:lpstr>
      <vt:lpstr>Accecssories</vt:lpstr>
      <vt:lpstr>LG Studio</vt:lpstr>
      <vt:lpstr>'All LG'!Print_Titles</vt:lpstr>
      <vt:lpstr>'LG Studio'!Print_Titles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2022-08-08T15:08:36Z</dcterms:modified>
</cp:coreProperties>
</file>