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45" r:id="rId2"/>
    <sheet name="Dish" sheetId="46" r:id="rId3"/>
    <sheet name="Laundry" sheetId="47" r:id="rId4"/>
    <sheet name="Cooking" sheetId="48" r:id="rId5"/>
    <sheet name="Accessories" sheetId="49" r:id="rId6"/>
    <sheet name="LG Studio" sheetId="24" r:id="rId7"/>
  </sheets>
  <definedNames>
    <definedName name="_xlnm._FilterDatabase" localSheetId="0" hidden="1">'All LG'!$A$7:$L$313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AG318" i="1" l="1"/>
  <c r="AG317" i="1"/>
  <c r="AG313" i="1"/>
  <c r="AG312" i="1"/>
  <c r="AG311" i="1"/>
  <c r="AG310" i="1"/>
  <c r="AG309" i="1"/>
  <c r="AG308" i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E33" i="49" l="1"/>
  <c r="P33" i="49"/>
  <c r="N33" i="49"/>
  <c r="K33" i="49"/>
  <c r="X33" i="49" s="1"/>
  <c r="Y33" i="49" s="1"/>
  <c r="AE32" i="49"/>
  <c r="N32" i="49"/>
  <c r="L32" i="49"/>
  <c r="K32" i="49"/>
  <c r="T32" i="49" s="1"/>
  <c r="U32" i="49" s="1"/>
  <c r="AE31" i="49"/>
  <c r="N31" i="49"/>
  <c r="K31" i="49"/>
  <c r="T31" i="49" s="1"/>
  <c r="U31" i="49" s="1"/>
  <c r="AE30" i="49"/>
  <c r="N30" i="49"/>
  <c r="K30" i="49"/>
  <c r="AB30" i="49" s="1"/>
  <c r="AE29" i="49"/>
  <c r="N29" i="49"/>
  <c r="K29" i="49"/>
  <c r="X29" i="49" s="1"/>
  <c r="Y29" i="49" s="1"/>
  <c r="AE28" i="49"/>
  <c r="AB28" i="49"/>
  <c r="N28" i="49"/>
  <c r="L28" i="49"/>
  <c r="K28" i="49"/>
  <c r="T28" i="49" s="1"/>
  <c r="U28" i="49" s="1"/>
  <c r="AE27" i="49"/>
  <c r="N27" i="49"/>
  <c r="K27" i="49"/>
  <c r="X27" i="49" s="1"/>
  <c r="Y27" i="49" s="1"/>
  <c r="AE26" i="49"/>
  <c r="N26" i="49"/>
  <c r="K26" i="49"/>
  <c r="AB26" i="49" s="1"/>
  <c r="AE25" i="49"/>
  <c r="N25" i="49"/>
  <c r="K25" i="49"/>
  <c r="X25" i="49" s="1"/>
  <c r="Y25" i="49" s="1"/>
  <c r="AE24" i="49"/>
  <c r="N24" i="49"/>
  <c r="K24" i="49"/>
  <c r="T24" i="49" s="1"/>
  <c r="U24" i="49" s="1"/>
  <c r="AE23" i="49"/>
  <c r="N23" i="49"/>
  <c r="K23" i="49"/>
  <c r="T23" i="49" s="1"/>
  <c r="U23" i="49" s="1"/>
  <c r="AE22" i="49"/>
  <c r="N22" i="49"/>
  <c r="K22" i="49"/>
  <c r="AB22" i="49" s="1"/>
  <c r="AE21" i="49"/>
  <c r="N21" i="49"/>
  <c r="K21" i="49"/>
  <c r="X21" i="49" s="1"/>
  <c r="Y21" i="49" s="1"/>
  <c r="AE20" i="49"/>
  <c r="N20" i="49"/>
  <c r="K20" i="49"/>
  <c r="T20" i="49" s="1"/>
  <c r="U20" i="49" s="1"/>
  <c r="AE19" i="49"/>
  <c r="N19" i="49"/>
  <c r="K19" i="49"/>
  <c r="T19" i="49" s="1"/>
  <c r="U19" i="49" s="1"/>
  <c r="AE18" i="49"/>
  <c r="N18" i="49"/>
  <c r="K18" i="49"/>
  <c r="AE17" i="49"/>
  <c r="N17" i="49"/>
  <c r="K17" i="49"/>
  <c r="T17" i="49" s="1"/>
  <c r="U17" i="49" s="1"/>
  <c r="AE16" i="49"/>
  <c r="N16" i="49"/>
  <c r="K16" i="49"/>
  <c r="T16" i="49" s="1"/>
  <c r="U16" i="49" s="1"/>
  <c r="AE15" i="49"/>
  <c r="N15" i="49"/>
  <c r="K15" i="49"/>
  <c r="T15" i="49" s="1"/>
  <c r="U15" i="49" s="1"/>
  <c r="AE14" i="49"/>
  <c r="N14" i="49"/>
  <c r="K14" i="49"/>
  <c r="T14" i="49" s="1"/>
  <c r="U14" i="49" s="1"/>
  <c r="AE13" i="49"/>
  <c r="N13" i="49"/>
  <c r="K13" i="49"/>
  <c r="T13" i="49" s="1"/>
  <c r="U13" i="49" s="1"/>
  <c r="AE12" i="49"/>
  <c r="N12" i="49"/>
  <c r="K12" i="49"/>
  <c r="T12" i="49" s="1"/>
  <c r="U12" i="49" s="1"/>
  <c r="AE11" i="49"/>
  <c r="N11" i="49"/>
  <c r="K11" i="49"/>
  <c r="T11" i="49" s="1"/>
  <c r="U11" i="49" s="1"/>
  <c r="AE10" i="49"/>
  <c r="N10" i="49"/>
  <c r="K10" i="49"/>
  <c r="T10" i="49" s="1"/>
  <c r="U10" i="49" s="1"/>
  <c r="AE9" i="49"/>
  <c r="N9" i="49"/>
  <c r="K9" i="49"/>
  <c r="T9" i="49" s="1"/>
  <c r="U9" i="49" s="1"/>
  <c r="AE8" i="49"/>
  <c r="N8" i="49"/>
  <c r="K8" i="49"/>
  <c r="T8" i="49" s="1"/>
  <c r="U8" i="49" s="1"/>
  <c r="AE92" i="48"/>
  <c r="N92" i="48"/>
  <c r="K92" i="48"/>
  <c r="AE91" i="48"/>
  <c r="N91" i="48"/>
  <c r="K91" i="48"/>
  <c r="P91" i="48" s="1"/>
  <c r="AE90" i="48"/>
  <c r="N90" i="48"/>
  <c r="K90" i="48"/>
  <c r="P90" i="48" s="1"/>
  <c r="AE89" i="48"/>
  <c r="N89" i="48"/>
  <c r="K89" i="48"/>
  <c r="AB89" i="48" s="1"/>
  <c r="AE88" i="48"/>
  <c r="N88" i="48"/>
  <c r="K88" i="48"/>
  <c r="AE87" i="48"/>
  <c r="AB87" i="48"/>
  <c r="AG87" i="48" s="1"/>
  <c r="N87" i="48"/>
  <c r="K87" i="48"/>
  <c r="P87" i="48" s="1"/>
  <c r="AE86" i="48"/>
  <c r="N86" i="48"/>
  <c r="K86" i="48"/>
  <c r="P86" i="48" s="1"/>
  <c r="AE85" i="48"/>
  <c r="N85" i="48"/>
  <c r="K85" i="48"/>
  <c r="AB85" i="48" s="1"/>
  <c r="AG85" i="48" s="1"/>
  <c r="AE84" i="48"/>
  <c r="N84" i="48"/>
  <c r="K84" i="48"/>
  <c r="AE83" i="48"/>
  <c r="N83" i="48"/>
  <c r="K83" i="48"/>
  <c r="P83" i="48" s="1"/>
  <c r="AE82" i="48"/>
  <c r="N82" i="48"/>
  <c r="K82" i="48"/>
  <c r="P82" i="48" s="1"/>
  <c r="AE81" i="48"/>
  <c r="N81" i="48"/>
  <c r="K81" i="48"/>
  <c r="AB81" i="48" s="1"/>
  <c r="AG81" i="48" s="1"/>
  <c r="AE80" i="48"/>
  <c r="N80" i="48"/>
  <c r="K80" i="48"/>
  <c r="AE79" i="48"/>
  <c r="N79" i="48"/>
  <c r="K79" i="48"/>
  <c r="T79" i="48" s="1"/>
  <c r="U79" i="48" s="1"/>
  <c r="AE78" i="48"/>
  <c r="N78" i="48"/>
  <c r="K78" i="48"/>
  <c r="P78" i="48" s="1"/>
  <c r="AE77" i="48"/>
  <c r="N77" i="48"/>
  <c r="K77" i="48"/>
  <c r="AB77" i="48" s="1"/>
  <c r="AG77" i="48" s="1"/>
  <c r="AE76" i="48"/>
  <c r="N76" i="48"/>
  <c r="K76" i="48"/>
  <c r="AE75" i="48"/>
  <c r="N75" i="48"/>
  <c r="K75" i="48"/>
  <c r="T75" i="48" s="1"/>
  <c r="U75" i="48" s="1"/>
  <c r="AE74" i="48"/>
  <c r="N74" i="48"/>
  <c r="K74" i="48"/>
  <c r="AE73" i="48"/>
  <c r="N73" i="48"/>
  <c r="K73" i="48"/>
  <c r="AE72" i="48"/>
  <c r="N72" i="48"/>
  <c r="K72" i="48"/>
  <c r="AE71" i="48"/>
  <c r="N71" i="48"/>
  <c r="K71" i="48"/>
  <c r="T71" i="48" s="1"/>
  <c r="U71" i="48" s="1"/>
  <c r="AE70" i="48"/>
  <c r="N70" i="48"/>
  <c r="K70" i="48"/>
  <c r="AE69" i="48"/>
  <c r="N69" i="48"/>
  <c r="K69" i="48"/>
  <c r="AE68" i="48"/>
  <c r="N68" i="48"/>
  <c r="K68" i="48"/>
  <c r="AE67" i="48"/>
  <c r="N67" i="48"/>
  <c r="K67" i="48"/>
  <c r="T67" i="48" s="1"/>
  <c r="U67" i="48" s="1"/>
  <c r="AE66" i="48"/>
  <c r="N66" i="48"/>
  <c r="K66" i="48"/>
  <c r="AE65" i="48"/>
  <c r="N65" i="48"/>
  <c r="K65" i="48"/>
  <c r="AE64" i="48"/>
  <c r="N64" i="48"/>
  <c r="K64" i="48"/>
  <c r="AE63" i="48"/>
  <c r="N63" i="48"/>
  <c r="K63" i="48"/>
  <c r="T63" i="48" s="1"/>
  <c r="U63" i="48" s="1"/>
  <c r="AE62" i="48"/>
  <c r="N62" i="48"/>
  <c r="K62" i="48"/>
  <c r="AE61" i="48"/>
  <c r="N61" i="48"/>
  <c r="K61" i="48"/>
  <c r="AE60" i="48"/>
  <c r="N60" i="48"/>
  <c r="K60" i="48"/>
  <c r="AE59" i="48"/>
  <c r="N59" i="48"/>
  <c r="K59" i="48"/>
  <c r="T59" i="48" s="1"/>
  <c r="U59" i="48" s="1"/>
  <c r="AE58" i="48"/>
  <c r="N58" i="48"/>
  <c r="K58" i="48"/>
  <c r="AE57" i="48"/>
  <c r="N57" i="48"/>
  <c r="K57" i="48"/>
  <c r="AE56" i="48"/>
  <c r="N56" i="48"/>
  <c r="K56" i="48"/>
  <c r="AE55" i="48"/>
  <c r="N55" i="48"/>
  <c r="K55" i="48"/>
  <c r="T55" i="48" s="1"/>
  <c r="U55" i="48" s="1"/>
  <c r="AE54" i="48"/>
  <c r="N54" i="48"/>
  <c r="K54" i="48"/>
  <c r="AE53" i="48"/>
  <c r="N53" i="48"/>
  <c r="K53" i="48"/>
  <c r="AE52" i="48"/>
  <c r="N52" i="48"/>
  <c r="K52" i="48"/>
  <c r="AE51" i="48"/>
  <c r="N51" i="48"/>
  <c r="K51" i="48"/>
  <c r="T51" i="48" s="1"/>
  <c r="U51" i="48" s="1"/>
  <c r="AE50" i="48"/>
  <c r="N50" i="48"/>
  <c r="K50" i="48"/>
  <c r="AE49" i="48"/>
  <c r="N49" i="48"/>
  <c r="K49" i="48"/>
  <c r="AE48" i="48"/>
  <c r="N48" i="48"/>
  <c r="K48" i="48"/>
  <c r="AE47" i="48"/>
  <c r="N47" i="48"/>
  <c r="K47" i="48"/>
  <c r="AB47" i="48" s="1"/>
  <c r="AC47" i="48" s="1"/>
  <c r="AE46" i="48"/>
  <c r="N46" i="48"/>
  <c r="K46" i="48"/>
  <c r="T46" i="48" s="1"/>
  <c r="U46" i="48" s="1"/>
  <c r="AE45" i="48"/>
  <c r="N45" i="48"/>
  <c r="K45" i="48"/>
  <c r="AE44" i="48"/>
  <c r="N44" i="48"/>
  <c r="K44" i="48"/>
  <c r="P44" i="48" s="1"/>
  <c r="AE43" i="48"/>
  <c r="N43" i="48"/>
  <c r="L43" i="48"/>
  <c r="K43" i="48"/>
  <c r="AB43" i="48" s="1"/>
  <c r="AC43" i="48" s="1"/>
  <c r="AE42" i="48"/>
  <c r="X42" i="48"/>
  <c r="Y42" i="48" s="1"/>
  <c r="N42" i="48"/>
  <c r="K42" i="48"/>
  <c r="T42" i="48" s="1"/>
  <c r="U42" i="48" s="1"/>
  <c r="AE41" i="48"/>
  <c r="N41" i="48"/>
  <c r="K41" i="48"/>
  <c r="AE40" i="48"/>
  <c r="N40" i="48"/>
  <c r="K40" i="48"/>
  <c r="P40" i="48" s="1"/>
  <c r="AE39" i="48"/>
  <c r="N39" i="48"/>
  <c r="L39" i="48"/>
  <c r="K39" i="48"/>
  <c r="AB39" i="48" s="1"/>
  <c r="AE38" i="48"/>
  <c r="N38" i="48"/>
  <c r="K38" i="48"/>
  <c r="T38" i="48" s="1"/>
  <c r="U38" i="48" s="1"/>
  <c r="AE37" i="48"/>
  <c r="N37" i="48"/>
  <c r="K37" i="48"/>
  <c r="AE36" i="48"/>
  <c r="N36" i="48"/>
  <c r="K36" i="48"/>
  <c r="P36" i="48" s="1"/>
  <c r="AE35" i="48"/>
  <c r="N35" i="48"/>
  <c r="K35" i="48"/>
  <c r="AB35" i="48" s="1"/>
  <c r="AC35" i="48" s="1"/>
  <c r="AE34" i="48"/>
  <c r="N34" i="48"/>
  <c r="K34" i="48"/>
  <c r="T34" i="48" s="1"/>
  <c r="U34" i="48" s="1"/>
  <c r="AE33" i="48"/>
  <c r="N33" i="48"/>
  <c r="K33" i="48"/>
  <c r="AE32" i="48"/>
  <c r="N32" i="48"/>
  <c r="Q32" i="48" s="1"/>
  <c r="K32" i="48"/>
  <c r="P32" i="48" s="1"/>
  <c r="AE31" i="48"/>
  <c r="N31" i="48"/>
  <c r="K31" i="48"/>
  <c r="AB31" i="48" s="1"/>
  <c r="AE30" i="48"/>
  <c r="N30" i="48"/>
  <c r="K30" i="48"/>
  <c r="X30" i="48" s="1"/>
  <c r="Y30" i="48" s="1"/>
  <c r="AE29" i="48"/>
  <c r="N29" i="48"/>
  <c r="K29" i="48"/>
  <c r="AE28" i="48"/>
  <c r="N28" i="48"/>
  <c r="K28" i="48"/>
  <c r="P28" i="48" s="1"/>
  <c r="AE27" i="48"/>
  <c r="N27" i="48"/>
  <c r="K27" i="48"/>
  <c r="AB27" i="48" s="1"/>
  <c r="AC27" i="48" s="1"/>
  <c r="AE26" i="48"/>
  <c r="N26" i="48"/>
  <c r="K26" i="48"/>
  <c r="X26" i="48" s="1"/>
  <c r="Y26" i="48" s="1"/>
  <c r="AE25" i="48"/>
  <c r="N25" i="48"/>
  <c r="K25" i="48"/>
  <c r="AE24" i="48"/>
  <c r="N24" i="48"/>
  <c r="Q24" i="48" s="1"/>
  <c r="K24" i="48"/>
  <c r="P24" i="48" s="1"/>
  <c r="AE23" i="48"/>
  <c r="N23" i="48"/>
  <c r="K23" i="48"/>
  <c r="AB23" i="48" s="1"/>
  <c r="AC23" i="48" s="1"/>
  <c r="AE22" i="48"/>
  <c r="N22" i="48"/>
  <c r="K22" i="48"/>
  <c r="X22" i="48" s="1"/>
  <c r="Y22" i="48" s="1"/>
  <c r="AE21" i="48"/>
  <c r="N21" i="48"/>
  <c r="K21" i="48"/>
  <c r="AE20" i="48"/>
  <c r="N20" i="48"/>
  <c r="K20" i="48"/>
  <c r="P20" i="48" s="1"/>
  <c r="AE19" i="48"/>
  <c r="T19" i="48"/>
  <c r="U19" i="48" s="1"/>
  <c r="N19" i="48"/>
  <c r="K19" i="48"/>
  <c r="AB19" i="48" s="1"/>
  <c r="AE18" i="48"/>
  <c r="N18" i="48"/>
  <c r="K18" i="48"/>
  <c r="X18" i="48" s="1"/>
  <c r="Y18" i="48" s="1"/>
  <c r="AE17" i="48"/>
  <c r="N17" i="48"/>
  <c r="K17" i="48"/>
  <c r="AE16" i="48"/>
  <c r="N16" i="48"/>
  <c r="K16" i="48"/>
  <c r="P16" i="48" s="1"/>
  <c r="AE15" i="48"/>
  <c r="N15" i="48"/>
  <c r="K15" i="48"/>
  <c r="AB15" i="48" s="1"/>
  <c r="AC15" i="48" s="1"/>
  <c r="AE14" i="48"/>
  <c r="N14" i="48"/>
  <c r="K14" i="48"/>
  <c r="X14" i="48" s="1"/>
  <c r="Y14" i="48" s="1"/>
  <c r="AE13" i="48"/>
  <c r="N13" i="48"/>
  <c r="K13" i="48"/>
  <c r="AE12" i="48"/>
  <c r="N12" i="48"/>
  <c r="K12" i="48"/>
  <c r="P12" i="48" s="1"/>
  <c r="AE11" i="48"/>
  <c r="N11" i="48"/>
  <c r="K11" i="48"/>
  <c r="AB11" i="48" s="1"/>
  <c r="AC11" i="48" s="1"/>
  <c r="AE10" i="48"/>
  <c r="N10" i="48"/>
  <c r="K10" i="48"/>
  <c r="X10" i="48" s="1"/>
  <c r="Y10" i="48" s="1"/>
  <c r="AE9" i="48"/>
  <c r="N9" i="48"/>
  <c r="K9" i="48"/>
  <c r="AE8" i="48"/>
  <c r="N8" i="48"/>
  <c r="K8" i="48"/>
  <c r="AB8" i="48" s="1"/>
  <c r="AE115" i="47"/>
  <c r="N115" i="47"/>
  <c r="K115" i="47"/>
  <c r="AE114" i="47"/>
  <c r="N114" i="47"/>
  <c r="K114" i="47"/>
  <c r="T114" i="47" s="1"/>
  <c r="U114" i="47" s="1"/>
  <c r="AE113" i="47"/>
  <c r="N113" i="47"/>
  <c r="K113" i="47"/>
  <c r="P113" i="47" s="1"/>
  <c r="AE112" i="47"/>
  <c r="N112" i="47"/>
  <c r="K112" i="47"/>
  <c r="AB112" i="47" s="1"/>
  <c r="AE111" i="47"/>
  <c r="N111" i="47"/>
  <c r="K111" i="47"/>
  <c r="AE110" i="47"/>
  <c r="N110" i="47"/>
  <c r="K110" i="47"/>
  <c r="X110" i="47" s="1"/>
  <c r="Y110" i="47" s="1"/>
  <c r="AE109" i="47"/>
  <c r="N109" i="47"/>
  <c r="K109" i="47"/>
  <c r="T109" i="47" s="1"/>
  <c r="U109" i="47" s="1"/>
  <c r="AE108" i="47"/>
  <c r="N108" i="47"/>
  <c r="K108" i="47"/>
  <c r="AE107" i="47"/>
  <c r="N107" i="47"/>
  <c r="K107" i="47"/>
  <c r="L107" i="47" s="1"/>
  <c r="AE106" i="47"/>
  <c r="N106" i="47"/>
  <c r="K106" i="47"/>
  <c r="AE105" i="47"/>
  <c r="N105" i="47"/>
  <c r="K105" i="47"/>
  <c r="T105" i="47" s="1"/>
  <c r="U105" i="47" s="1"/>
  <c r="AE104" i="47"/>
  <c r="N104" i="47"/>
  <c r="K104" i="47"/>
  <c r="P104" i="47" s="1"/>
  <c r="AE103" i="47"/>
  <c r="N103" i="47"/>
  <c r="K103" i="47"/>
  <c r="AB103" i="47" s="1"/>
  <c r="AE102" i="47"/>
  <c r="N102" i="47"/>
  <c r="K102" i="47"/>
  <c r="AE101" i="47"/>
  <c r="N101" i="47"/>
  <c r="K101" i="47"/>
  <c r="AE100" i="47"/>
  <c r="N100" i="47"/>
  <c r="K100" i="47"/>
  <c r="AE99" i="47"/>
  <c r="N99" i="47"/>
  <c r="K99" i="47"/>
  <c r="AB99" i="47" s="1"/>
  <c r="AG99" i="47" s="1"/>
  <c r="AE98" i="47"/>
  <c r="N98" i="47"/>
  <c r="K98" i="47"/>
  <c r="X98" i="47" s="1"/>
  <c r="Y98" i="47" s="1"/>
  <c r="AE97" i="47"/>
  <c r="N97" i="47"/>
  <c r="K97" i="47"/>
  <c r="AE96" i="47"/>
  <c r="N96" i="47"/>
  <c r="K96" i="47"/>
  <c r="P96" i="47" s="1"/>
  <c r="AE95" i="47"/>
  <c r="N95" i="47"/>
  <c r="K95" i="47"/>
  <c r="AE94" i="47"/>
  <c r="N94" i="47"/>
  <c r="K94" i="47"/>
  <c r="X94" i="47" s="1"/>
  <c r="Y94" i="47" s="1"/>
  <c r="AE93" i="47"/>
  <c r="N93" i="47"/>
  <c r="K93" i="47"/>
  <c r="L93" i="47" s="1"/>
  <c r="AE92" i="47"/>
  <c r="N92" i="47"/>
  <c r="K92" i="47"/>
  <c r="AE91" i="47"/>
  <c r="N91" i="47"/>
  <c r="K91" i="47"/>
  <c r="T91" i="47" s="1"/>
  <c r="U91" i="47" s="1"/>
  <c r="AE90" i="47"/>
  <c r="N90" i="47"/>
  <c r="K90" i="47"/>
  <c r="X90" i="47" s="1"/>
  <c r="Y90" i="47" s="1"/>
  <c r="AE89" i="47"/>
  <c r="N89" i="47"/>
  <c r="K89" i="47"/>
  <c r="L89" i="47" s="1"/>
  <c r="AE88" i="47"/>
  <c r="N88" i="47"/>
  <c r="K88" i="47"/>
  <c r="X88" i="47" s="1"/>
  <c r="Y88" i="47" s="1"/>
  <c r="AE87" i="47"/>
  <c r="N87" i="47"/>
  <c r="K87" i="47"/>
  <c r="AE86" i="47"/>
  <c r="N86" i="47"/>
  <c r="K86" i="47"/>
  <c r="X86" i="47" s="1"/>
  <c r="Y86" i="47" s="1"/>
  <c r="AE85" i="47"/>
  <c r="N85" i="47"/>
  <c r="K85" i="47"/>
  <c r="L85" i="47" s="1"/>
  <c r="AE84" i="47"/>
  <c r="N84" i="47"/>
  <c r="K84" i="47"/>
  <c r="AE83" i="47"/>
  <c r="N83" i="47"/>
  <c r="K83" i="47"/>
  <c r="T83" i="47" s="1"/>
  <c r="U83" i="47" s="1"/>
  <c r="AE82" i="47"/>
  <c r="N82" i="47"/>
  <c r="K82" i="47"/>
  <c r="X82" i="47" s="1"/>
  <c r="Y82" i="47" s="1"/>
  <c r="AE81" i="47"/>
  <c r="N81" i="47"/>
  <c r="K81" i="47"/>
  <c r="L81" i="47" s="1"/>
  <c r="AE80" i="47"/>
  <c r="N80" i="47"/>
  <c r="K80" i="47"/>
  <c r="X80" i="47" s="1"/>
  <c r="Y80" i="47" s="1"/>
  <c r="AE79" i="47"/>
  <c r="N79" i="47"/>
  <c r="K79" i="47"/>
  <c r="L79" i="47" s="1"/>
  <c r="AE78" i="47"/>
  <c r="N78" i="47"/>
  <c r="K78" i="47"/>
  <c r="X78" i="47" s="1"/>
  <c r="Y78" i="47" s="1"/>
  <c r="AE77" i="47"/>
  <c r="N77" i="47"/>
  <c r="K77" i="47"/>
  <c r="AE76" i="47"/>
  <c r="N76" i="47"/>
  <c r="K76" i="47"/>
  <c r="P76" i="47" s="1"/>
  <c r="AE75" i="47"/>
  <c r="N75" i="47"/>
  <c r="K75" i="47"/>
  <c r="X75" i="47" s="1"/>
  <c r="Y75" i="47" s="1"/>
  <c r="AE74" i="47"/>
  <c r="N74" i="47"/>
  <c r="K74" i="47"/>
  <c r="AB74" i="47" s="1"/>
  <c r="AE73" i="47"/>
  <c r="N73" i="47"/>
  <c r="K73" i="47"/>
  <c r="L73" i="47" s="1"/>
  <c r="AE72" i="47"/>
  <c r="N72" i="47"/>
  <c r="K72" i="47"/>
  <c r="T72" i="47" s="1"/>
  <c r="U72" i="47" s="1"/>
  <c r="AE71" i="47"/>
  <c r="P71" i="47"/>
  <c r="N71" i="47"/>
  <c r="K71" i="47"/>
  <c r="X71" i="47" s="1"/>
  <c r="Y71" i="47" s="1"/>
  <c r="AE70" i="47"/>
  <c r="N70" i="47"/>
  <c r="K70" i="47"/>
  <c r="AB70" i="47" s="1"/>
  <c r="AE69" i="47"/>
  <c r="N69" i="47"/>
  <c r="K69" i="47"/>
  <c r="AB69" i="47" s="1"/>
  <c r="AE68" i="47"/>
  <c r="N68" i="47"/>
  <c r="K68" i="47"/>
  <c r="T68" i="47" s="1"/>
  <c r="U68" i="47" s="1"/>
  <c r="AE67" i="47"/>
  <c r="N67" i="47"/>
  <c r="K67" i="47"/>
  <c r="AB67" i="47" s="1"/>
  <c r="AE66" i="47"/>
  <c r="N66" i="47"/>
  <c r="K66" i="47"/>
  <c r="AB66" i="47" s="1"/>
  <c r="AE65" i="47"/>
  <c r="N65" i="47"/>
  <c r="K65" i="47"/>
  <c r="AB65" i="47" s="1"/>
  <c r="AE64" i="47"/>
  <c r="N64" i="47"/>
  <c r="K64" i="47"/>
  <c r="X64" i="47" s="1"/>
  <c r="Y64" i="47" s="1"/>
  <c r="AE63" i="47"/>
  <c r="N63" i="47"/>
  <c r="K63" i="47"/>
  <c r="L63" i="47" s="1"/>
  <c r="AE62" i="47"/>
  <c r="N62" i="47"/>
  <c r="K62" i="47"/>
  <c r="L62" i="47" s="1"/>
  <c r="AE61" i="47"/>
  <c r="P61" i="47"/>
  <c r="N61" i="47"/>
  <c r="K61" i="47"/>
  <c r="L61" i="47" s="1"/>
  <c r="AE60" i="47"/>
  <c r="N60" i="47"/>
  <c r="K60" i="47"/>
  <c r="L60" i="47" s="1"/>
  <c r="AE59" i="47"/>
  <c r="N59" i="47"/>
  <c r="K59" i="47"/>
  <c r="P59" i="47" s="1"/>
  <c r="Q59" i="47" s="1"/>
  <c r="AE58" i="47"/>
  <c r="N58" i="47"/>
  <c r="K58" i="47"/>
  <c r="X58" i="47" s="1"/>
  <c r="Y58" i="47" s="1"/>
  <c r="AE57" i="47"/>
  <c r="N57" i="47"/>
  <c r="K57" i="47"/>
  <c r="P57" i="47" s="1"/>
  <c r="AE56" i="47"/>
  <c r="AB56" i="47"/>
  <c r="N56" i="47"/>
  <c r="L56" i="47"/>
  <c r="K56" i="47"/>
  <c r="T56" i="47" s="1"/>
  <c r="U56" i="47" s="1"/>
  <c r="AE55" i="47"/>
  <c r="N55" i="47"/>
  <c r="K55" i="47"/>
  <c r="P55" i="47" s="1"/>
  <c r="AE54" i="47"/>
  <c r="N54" i="47"/>
  <c r="K54" i="47"/>
  <c r="AB54" i="47" s="1"/>
  <c r="AG54" i="47" s="1"/>
  <c r="AE53" i="47"/>
  <c r="N53" i="47"/>
  <c r="K53" i="47"/>
  <c r="L53" i="47" s="1"/>
  <c r="AE52" i="47"/>
  <c r="N52" i="47"/>
  <c r="K52" i="47"/>
  <c r="T52" i="47" s="1"/>
  <c r="U52" i="47" s="1"/>
  <c r="AE51" i="47"/>
  <c r="N51" i="47"/>
  <c r="K51" i="47"/>
  <c r="P51" i="47" s="1"/>
  <c r="AE50" i="47"/>
  <c r="N50" i="47"/>
  <c r="K50" i="47"/>
  <c r="AB50" i="47" s="1"/>
  <c r="AG50" i="47" s="1"/>
  <c r="AE49" i="47"/>
  <c r="N49" i="47"/>
  <c r="K49" i="47"/>
  <c r="AE48" i="47"/>
  <c r="N48" i="47"/>
  <c r="K48" i="47"/>
  <c r="AB48" i="47" s="1"/>
  <c r="AE47" i="47"/>
  <c r="N47" i="47"/>
  <c r="K47" i="47"/>
  <c r="X47" i="47" s="1"/>
  <c r="Y47" i="47" s="1"/>
  <c r="AE46" i="47"/>
  <c r="N46" i="47"/>
  <c r="K46" i="47"/>
  <c r="T46" i="47" s="1"/>
  <c r="U46" i="47" s="1"/>
  <c r="AE45" i="47"/>
  <c r="N45" i="47"/>
  <c r="K45" i="47"/>
  <c r="T45" i="47" s="1"/>
  <c r="U45" i="47" s="1"/>
  <c r="AE44" i="47"/>
  <c r="N44" i="47"/>
  <c r="K44" i="47"/>
  <c r="P44" i="47" s="1"/>
  <c r="Q44" i="47" s="1"/>
  <c r="AE43" i="47"/>
  <c r="N43" i="47"/>
  <c r="K43" i="47"/>
  <c r="T43" i="47" s="1"/>
  <c r="U43" i="47" s="1"/>
  <c r="AE42" i="47"/>
  <c r="N42" i="47"/>
  <c r="K42" i="47"/>
  <c r="X42" i="47" s="1"/>
  <c r="Y42" i="47" s="1"/>
  <c r="AE41" i="47"/>
  <c r="N41" i="47"/>
  <c r="K41" i="47"/>
  <c r="L41" i="47" s="1"/>
  <c r="AE40" i="47"/>
  <c r="N40" i="47"/>
  <c r="K40" i="47"/>
  <c r="L40" i="47" s="1"/>
  <c r="AE39" i="47"/>
  <c r="N39" i="47"/>
  <c r="K39" i="47"/>
  <c r="AB39" i="47" s="1"/>
  <c r="AE38" i="47"/>
  <c r="N38" i="47"/>
  <c r="K38" i="47"/>
  <c r="X38" i="47" s="1"/>
  <c r="Y38" i="47" s="1"/>
  <c r="AE37" i="47"/>
  <c r="N37" i="47"/>
  <c r="K37" i="47"/>
  <c r="X37" i="47" s="1"/>
  <c r="Y37" i="47" s="1"/>
  <c r="AE36" i="47"/>
  <c r="N36" i="47"/>
  <c r="K36" i="47"/>
  <c r="AE35" i="47"/>
  <c r="N35" i="47"/>
  <c r="K35" i="47"/>
  <c r="L35" i="47" s="1"/>
  <c r="AE34" i="47"/>
  <c r="N34" i="47"/>
  <c r="K34" i="47"/>
  <c r="T34" i="47" s="1"/>
  <c r="U34" i="47" s="1"/>
  <c r="AE33" i="47"/>
  <c r="N33" i="47"/>
  <c r="K33" i="47"/>
  <c r="AB33" i="47" s="1"/>
  <c r="AE32" i="47"/>
  <c r="N32" i="47"/>
  <c r="K32" i="47"/>
  <c r="AB32" i="47" s="1"/>
  <c r="AC32" i="47" s="1"/>
  <c r="AE31" i="47"/>
  <c r="N31" i="47"/>
  <c r="K31" i="47"/>
  <c r="X31" i="47" s="1"/>
  <c r="Y31" i="47" s="1"/>
  <c r="AE30" i="47"/>
  <c r="N30" i="47"/>
  <c r="K30" i="47"/>
  <c r="X30" i="47" s="1"/>
  <c r="Y30" i="47" s="1"/>
  <c r="AE29" i="47"/>
  <c r="N29" i="47"/>
  <c r="K29" i="47"/>
  <c r="T29" i="47" s="1"/>
  <c r="U29" i="47" s="1"/>
  <c r="AE28" i="47"/>
  <c r="N28" i="47"/>
  <c r="K28" i="47"/>
  <c r="L28" i="47" s="1"/>
  <c r="AE27" i="47"/>
  <c r="N27" i="47"/>
  <c r="K27" i="47"/>
  <c r="T27" i="47" s="1"/>
  <c r="U27" i="47" s="1"/>
  <c r="AE26" i="47"/>
  <c r="N26" i="47"/>
  <c r="K26" i="47"/>
  <c r="AE25" i="47"/>
  <c r="N25" i="47"/>
  <c r="K25" i="47"/>
  <c r="L25" i="47" s="1"/>
  <c r="AE24" i="47"/>
  <c r="N24" i="47"/>
  <c r="K24" i="47"/>
  <c r="AB24" i="47" s="1"/>
  <c r="AE23" i="47"/>
  <c r="N23" i="47"/>
  <c r="K23" i="47"/>
  <c r="AB23" i="47" s="1"/>
  <c r="AG23" i="47" s="1"/>
  <c r="AE22" i="47"/>
  <c r="N22" i="47"/>
  <c r="K22" i="47"/>
  <c r="AE21" i="47"/>
  <c r="N21" i="47"/>
  <c r="K21" i="47"/>
  <c r="T21" i="47" s="1"/>
  <c r="U21" i="47" s="1"/>
  <c r="AE20" i="47"/>
  <c r="N20" i="47"/>
  <c r="K20" i="47"/>
  <c r="AE19" i="47"/>
  <c r="N19" i="47"/>
  <c r="K19" i="47"/>
  <c r="AB19" i="47" s="1"/>
  <c r="AE18" i="47"/>
  <c r="N18" i="47"/>
  <c r="K18" i="47"/>
  <c r="AE17" i="47"/>
  <c r="N17" i="47"/>
  <c r="K17" i="47"/>
  <c r="X17" i="47" s="1"/>
  <c r="Y17" i="47" s="1"/>
  <c r="AE16" i="47"/>
  <c r="N16" i="47"/>
  <c r="K16" i="47"/>
  <c r="AE15" i="47"/>
  <c r="N15" i="47"/>
  <c r="K15" i="47"/>
  <c r="L15" i="47" s="1"/>
  <c r="AE14" i="47"/>
  <c r="N14" i="47"/>
  <c r="K14" i="47"/>
  <c r="L14" i="47" s="1"/>
  <c r="AE13" i="47"/>
  <c r="N13" i="47"/>
  <c r="K13" i="47"/>
  <c r="AB13" i="47" s="1"/>
  <c r="AE12" i="47"/>
  <c r="N12" i="47"/>
  <c r="K12" i="47"/>
  <c r="AB12" i="47" s="1"/>
  <c r="AE11" i="47"/>
  <c r="N11" i="47"/>
  <c r="K11" i="47"/>
  <c r="P11" i="47" s="1"/>
  <c r="AE10" i="47"/>
  <c r="N10" i="47"/>
  <c r="K10" i="47"/>
  <c r="AB10" i="47" s="1"/>
  <c r="AE9" i="47"/>
  <c r="N9" i="47"/>
  <c r="K9" i="47"/>
  <c r="L9" i="47" s="1"/>
  <c r="AE8" i="47"/>
  <c r="N8" i="47"/>
  <c r="K8" i="47"/>
  <c r="AB8" i="47" s="1"/>
  <c r="AC8" i="47" s="1"/>
  <c r="AE25" i="46"/>
  <c r="X25" i="46"/>
  <c r="Y25" i="46" s="1"/>
  <c r="N25" i="46"/>
  <c r="K25" i="46"/>
  <c r="AB25" i="46" s="1"/>
  <c r="AC25" i="46" s="1"/>
  <c r="AE24" i="46"/>
  <c r="N24" i="46"/>
  <c r="K24" i="46"/>
  <c r="X24" i="46" s="1"/>
  <c r="Y24" i="46" s="1"/>
  <c r="AE23" i="46"/>
  <c r="N23" i="46"/>
  <c r="K23" i="46"/>
  <c r="AB23" i="46" s="1"/>
  <c r="AE22" i="46"/>
  <c r="N22" i="46"/>
  <c r="K22" i="46"/>
  <c r="X22" i="46" s="1"/>
  <c r="Y22" i="46" s="1"/>
  <c r="AE21" i="46"/>
  <c r="N21" i="46"/>
  <c r="K21" i="46"/>
  <c r="X21" i="46" s="1"/>
  <c r="Y21" i="46" s="1"/>
  <c r="AE20" i="46"/>
  <c r="N20" i="46"/>
  <c r="K20" i="46"/>
  <c r="T20" i="46" s="1"/>
  <c r="U20" i="46" s="1"/>
  <c r="AE19" i="46"/>
  <c r="N19" i="46"/>
  <c r="K19" i="46"/>
  <c r="AB19" i="46" s="1"/>
  <c r="AG19" i="46" s="1"/>
  <c r="AE18" i="46"/>
  <c r="N18" i="46"/>
  <c r="K18" i="46"/>
  <c r="X18" i="46" s="1"/>
  <c r="Y18" i="46" s="1"/>
  <c r="AE17" i="46"/>
  <c r="N17" i="46"/>
  <c r="K17" i="46"/>
  <c r="AB17" i="46" s="1"/>
  <c r="AC17" i="46" s="1"/>
  <c r="AE16" i="46"/>
  <c r="N16" i="46"/>
  <c r="L16" i="46"/>
  <c r="K16" i="46"/>
  <c r="X16" i="46" s="1"/>
  <c r="Y16" i="46" s="1"/>
  <c r="AE15" i="46"/>
  <c r="AB15" i="46"/>
  <c r="AG15" i="46" s="1"/>
  <c r="N15" i="46"/>
  <c r="K15" i="46"/>
  <c r="X15" i="46" s="1"/>
  <c r="Y15" i="46" s="1"/>
  <c r="AE14" i="46"/>
  <c r="N14" i="46"/>
  <c r="K14" i="46"/>
  <c r="T14" i="46" s="1"/>
  <c r="U14" i="46" s="1"/>
  <c r="AE13" i="46"/>
  <c r="N13" i="46"/>
  <c r="K13" i="46"/>
  <c r="AE12" i="46"/>
  <c r="N12" i="46"/>
  <c r="K12" i="46"/>
  <c r="X12" i="46" s="1"/>
  <c r="Y12" i="46" s="1"/>
  <c r="AE11" i="46"/>
  <c r="Y11" i="46"/>
  <c r="N11" i="46"/>
  <c r="K11" i="46"/>
  <c r="X11" i="46" s="1"/>
  <c r="AE10" i="46"/>
  <c r="N10" i="46"/>
  <c r="K10" i="46"/>
  <c r="X10" i="46" s="1"/>
  <c r="Y10" i="46" s="1"/>
  <c r="AE9" i="46"/>
  <c r="N9" i="46"/>
  <c r="K9" i="46"/>
  <c r="AB9" i="46" s="1"/>
  <c r="AC9" i="46" s="1"/>
  <c r="AE8" i="46"/>
  <c r="N8" i="46"/>
  <c r="K8" i="46"/>
  <c r="X8" i="46" s="1"/>
  <c r="Y8" i="46" s="1"/>
  <c r="AH106" i="45"/>
  <c r="AE106" i="45"/>
  <c r="AC106" i="45"/>
  <c r="Q106" i="45"/>
  <c r="N106" i="45"/>
  <c r="K106" i="45"/>
  <c r="AB106" i="45" s="1"/>
  <c r="AG106" i="45" s="1"/>
  <c r="AH105" i="45"/>
  <c r="AE105" i="45"/>
  <c r="AC105" i="45"/>
  <c r="AB105" i="45"/>
  <c r="AG105" i="45" s="1"/>
  <c r="X105" i="45"/>
  <c r="U105" i="45"/>
  <c r="T105" i="45"/>
  <c r="Q105" i="45"/>
  <c r="P105" i="45"/>
  <c r="N105" i="45"/>
  <c r="AC104" i="45"/>
  <c r="AB104" i="45"/>
  <c r="U104" i="45"/>
  <c r="T104" i="45"/>
  <c r="K104" i="45"/>
  <c r="AE101" i="45"/>
  <c r="N101" i="45"/>
  <c r="K101" i="45"/>
  <c r="AB101" i="45" s="1"/>
  <c r="AE100" i="45"/>
  <c r="N100" i="45"/>
  <c r="K100" i="45"/>
  <c r="AB100" i="45" s="1"/>
  <c r="AE99" i="45"/>
  <c r="N99" i="45"/>
  <c r="K99" i="45"/>
  <c r="T99" i="45" s="1"/>
  <c r="U99" i="45" s="1"/>
  <c r="AE98" i="45"/>
  <c r="N98" i="45"/>
  <c r="K98" i="45"/>
  <c r="T98" i="45" s="1"/>
  <c r="U98" i="45" s="1"/>
  <c r="AE97" i="45"/>
  <c r="N97" i="45"/>
  <c r="K97" i="45"/>
  <c r="AB97" i="45" s="1"/>
  <c r="AE96" i="45"/>
  <c r="N96" i="45"/>
  <c r="K96" i="45"/>
  <c r="AB96" i="45" s="1"/>
  <c r="AE95" i="45"/>
  <c r="N95" i="45"/>
  <c r="K95" i="45"/>
  <c r="X95" i="45" s="1"/>
  <c r="Y95" i="45" s="1"/>
  <c r="AE94" i="45"/>
  <c r="N94" i="45"/>
  <c r="K94" i="45"/>
  <c r="T94" i="45" s="1"/>
  <c r="U94" i="45" s="1"/>
  <c r="AE93" i="45"/>
  <c r="P93" i="45"/>
  <c r="Q93" i="45" s="1"/>
  <c r="N93" i="45"/>
  <c r="K93" i="45"/>
  <c r="AB93" i="45" s="1"/>
  <c r="AE92" i="45"/>
  <c r="X92" i="45"/>
  <c r="Y92" i="45" s="1"/>
  <c r="N92" i="45"/>
  <c r="Q92" i="45" s="1"/>
  <c r="L92" i="45"/>
  <c r="K92" i="45"/>
  <c r="P92" i="45" s="1"/>
  <c r="AE91" i="45"/>
  <c r="N91" i="45"/>
  <c r="K91" i="45"/>
  <c r="AE90" i="45"/>
  <c r="N90" i="45"/>
  <c r="L90" i="45"/>
  <c r="K90" i="45"/>
  <c r="P90" i="45" s="1"/>
  <c r="Q90" i="45" s="1"/>
  <c r="AE89" i="45"/>
  <c r="N89" i="45"/>
  <c r="K89" i="45"/>
  <c r="P89" i="45" s="1"/>
  <c r="AE88" i="45"/>
  <c r="N88" i="45"/>
  <c r="Q88" i="45" s="1"/>
  <c r="K88" i="45"/>
  <c r="P88" i="45" s="1"/>
  <c r="AE87" i="45"/>
  <c r="N87" i="45"/>
  <c r="K87" i="45"/>
  <c r="X87" i="45" s="1"/>
  <c r="Y87" i="45" s="1"/>
  <c r="AE86" i="45"/>
  <c r="T86" i="45"/>
  <c r="U86" i="45" s="1"/>
  <c r="P86" i="45"/>
  <c r="Q86" i="45" s="1"/>
  <c r="N86" i="45"/>
  <c r="K86" i="45"/>
  <c r="X86" i="45" s="1"/>
  <c r="Y86" i="45" s="1"/>
  <c r="AE85" i="45"/>
  <c r="N85" i="45"/>
  <c r="K85" i="45"/>
  <c r="P85" i="45" s="1"/>
  <c r="Q85" i="45" s="1"/>
  <c r="AE84" i="45"/>
  <c r="N84" i="45"/>
  <c r="K84" i="45"/>
  <c r="P84" i="45" s="1"/>
  <c r="AE83" i="45"/>
  <c r="N83" i="45"/>
  <c r="K83" i="45"/>
  <c r="T83" i="45" s="1"/>
  <c r="U83" i="45" s="1"/>
  <c r="AE82" i="45"/>
  <c r="N82" i="45"/>
  <c r="K82" i="45"/>
  <c r="X82" i="45" s="1"/>
  <c r="Y82" i="45" s="1"/>
  <c r="AE81" i="45"/>
  <c r="T81" i="45"/>
  <c r="U81" i="45" s="1"/>
  <c r="N81" i="45"/>
  <c r="L81" i="45"/>
  <c r="K81" i="45"/>
  <c r="X81" i="45" s="1"/>
  <c r="Y81" i="45" s="1"/>
  <c r="AE80" i="45"/>
  <c r="N80" i="45"/>
  <c r="K80" i="45"/>
  <c r="P80" i="45" s="1"/>
  <c r="AE79" i="45"/>
  <c r="N79" i="45"/>
  <c r="K79" i="45"/>
  <c r="X79" i="45" s="1"/>
  <c r="Y79" i="45" s="1"/>
  <c r="AE78" i="45"/>
  <c r="N78" i="45"/>
  <c r="K78" i="45"/>
  <c r="X78" i="45" s="1"/>
  <c r="Y78" i="45" s="1"/>
  <c r="AE77" i="45"/>
  <c r="AB77" i="45"/>
  <c r="AC77" i="45" s="1"/>
  <c r="T77" i="45"/>
  <c r="U77" i="45" s="1"/>
  <c r="N77" i="45"/>
  <c r="K77" i="45"/>
  <c r="P77" i="45" s="1"/>
  <c r="AE76" i="45"/>
  <c r="N76" i="45"/>
  <c r="K76" i="45"/>
  <c r="P76" i="45" s="1"/>
  <c r="AE75" i="45"/>
  <c r="N75" i="45"/>
  <c r="K75" i="45"/>
  <c r="P75" i="45" s="1"/>
  <c r="AE74" i="45"/>
  <c r="Y74" i="45"/>
  <c r="N74" i="45"/>
  <c r="L74" i="45"/>
  <c r="K74" i="45"/>
  <c r="X74" i="45" s="1"/>
  <c r="AE73" i="45"/>
  <c r="N73" i="45"/>
  <c r="K73" i="45"/>
  <c r="AB73" i="45" s="1"/>
  <c r="AC73" i="45" s="1"/>
  <c r="AE72" i="45"/>
  <c r="N72" i="45"/>
  <c r="K72" i="45"/>
  <c r="P72" i="45" s="1"/>
  <c r="Q72" i="45" s="1"/>
  <c r="AE71" i="45"/>
  <c r="N71" i="45"/>
  <c r="K71" i="45"/>
  <c r="X71" i="45" s="1"/>
  <c r="Y71" i="45" s="1"/>
  <c r="AE70" i="45"/>
  <c r="AB70" i="45"/>
  <c r="N70" i="45"/>
  <c r="K70" i="45"/>
  <c r="X70" i="45" s="1"/>
  <c r="Y70" i="45" s="1"/>
  <c r="AE69" i="45"/>
  <c r="N69" i="45"/>
  <c r="K69" i="45"/>
  <c r="AB69" i="45" s="1"/>
  <c r="AE68" i="45"/>
  <c r="N68" i="45"/>
  <c r="K68" i="45"/>
  <c r="P68" i="45" s="1"/>
  <c r="AE67" i="45"/>
  <c r="N67" i="45"/>
  <c r="K67" i="45"/>
  <c r="X67" i="45" s="1"/>
  <c r="Y67" i="45" s="1"/>
  <c r="AE66" i="45"/>
  <c r="N66" i="45"/>
  <c r="K66" i="45"/>
  <c r="X66" i="45" s="1"/>
  <c r="Y66" i="45" s="1"/>
  <c r="AE65" i="45"/>
  <c r="P65" i="45"/>
  <c r="N65" i="45"/>
  <c r="K65" i="45"/>
  <c r="L65" i="45" s="1"/>
  <c r="AE64" i="45"/>
  <c r="N64" i="45"/>
  <c r="L64" i="45"/>
  <c r="K64" i="45"/>
  <c r="P64" i="45" s="1"/>
  <c r="AE63" i="45"/>
  <c r="N63" i="45"/>
  <c r="K63" i="45"/>
  <c r="X63" i="45" s="1"/>
  <c r="Y63" i="45" s="1"/>
  <c r="AE62" i="45"/>
  <c r="N62" i="45"/>
  <c r="K62" i="45"/>
  <c r="X62" i="45" s="1"/>
  <c r="Y62" i="45" s="1"/>
  <c r="AE61" i="45"/>
  <c r="N61" i="45"/>
  <c r="K61" i="45"/>
  <c r="AB61" i="45" s="1"/>
  <c r="AE60" i="45"/>
  <c r="N60" i="45"/>
  <c r="K60" i="45"/>
  <c r="T60" i="45" s="1"/>
  <c r="U60" i="45" s="1"/>
  <c r="AE59" i="45"/>
  <c r="X59" i="45"/>
  <c r="Y59" i="45" s="1"/>
  <c r="P59" i="45"/>
  <c r="N59" i="45"/>
  <c r="K59" i="45"/>
  <c r="L59" i="45" s="1"/>
  <c r="AE58" i="45"/>
  <c r="N58" i="45"/>
  <c r="K58" i="45"/>
  <c r="T58" i="45" s="1"/>
  <c r="U58" i="45" s="1"/>
  <c r="AE57" i="45"/>
  <c r="N57" i="45"/>
  <c r="K57" i="45"/>
  <c r="AB57" i="45" s="1"/>
  <c r="AG57" i="45" s="1"/>
  <c r="AH57" i="45" s="1"/>
  <c r="AE56" i="45"/>
  <c r="N56" i="45"/>
  <c r="K56" i="45"/>
  <c r="AB56" i="45" s="1"/>
  <c r="AE55" i="45"/>
  <c r="N55" i="45"/>
  <c r="K55" i="45"/>
  <c r="T55" i="45" s="1"/>
  <c r="U55" i="45" s="1"/>
  <c r="AE54" i="45"/>
  <c r="X54" i="45"/>
  <c r="Y54" i="45" s="1"/>
  <c r="P54" i="45"/>
  <c r="Q54" i="45" s="1"/>
  <c r="N54" i="45"/>
  <c r="K54" i="45"/>
  <c r="AB54" i="45" s="1"/>
  <c r="AE53" i="45"/>
  <c r="AB53" i="45"/>
  <c r="AC53" i="45" s="1"/>
  <c r="T53" i="45"/>
  <c r="U53" i="45" s="1"/>
  <c r="P53" i="45"/>
  <c r="Q53" i="45" s="1"/>
  <c r="N53" i="45"/>
  <c r="L53" i="45"/>
  <c r="K53" i="45"/>
  <c r="X53" i="45" s="1"/>
  <c r="Y53" i="45" s="1"/>
  <c r="AE52" i="45"/>
  <c r="N52" i="45"/>
  <c r="K52" i="45"/>
  <c r="T52" i="45" s="1"/>
  <c r="U52" i="45" s="1"/>
  <c r="AE51" i="45"/>
  <c r="N51" i="45"/>
  <c r="K51" i="45"/>
  <c r="L51" i="45" s="1"/>
  <c r="AE50" i="45"/>
  <c r="N50" i="45"/>
  <c r="L50" i="45"/>
  <c r="K50" i="45"/>
  <c r="AB50" i="45" s="1"/>
  <c r="AC50" i="45" s="1"/>
  <c r="AE49" i="45"/>
  <c r="X49" i="45"/>
  <c r="Y49" i="45" s="1"/>
  <c r="N49" i="45"/>
  <c r="K49" i="45"/>
  <c r="L49" i="45" s="1"/>
  <c r="AE48" i="45"/>
  <c r="N48" i="45"/>
  <c r="K48" i="45"/>
  <c r="X48" i="45" s="1"/>
  <c r="Y48" i="45" s="1"/>
  <c r="AE47" i="45"/>
  <c r="N47" i="45"/>
  <c r="K47" i="45"/>
  <c r="L47" i="45" s="1"/>
  <c r="AE46" i="45"/>
  <c r="N46" i="45"/>
  <c r="K46" i="45"/>
  <c r="L46" i="45" s="1"/>
  <c r="AE45" i="45"/>
  <c r="N45" i="45"/>
  <c r="K45" i="45"/>
  <c r="L45" i="45" s="1"/>
  <c r="AE44" i="45"/>
  <c r="N44" i="45"/>
  <c r="K44" i="45"/>
  <c r="L44" i="45" s="1"/>
  <c r="AE43" i="45"/>
  <c r="N43" i="45"/>
  <c r="K43" i="45"/>
  <c r="T43" i="45" s="1"/>
  <c r="U43" i="45" s="1"/>
  <c r="AE42" i="45"/>
  <c r="N42" i="45"/>
  <c r="K42" i="45"/>
  <c r="AB42" i="45" s="1"/>
  <c r="AE41" i="45"/>
  <c r="N41" i="45"/>
  <c r="K41" i="45"/>
  <c r="AB41" i="45" s="1"/>
  <c r="AG41" i="45" s="1"/>
  <c r="AE40" i="45"/>
  <c r="N40" i="45"/>
  <c r="K40" i="45"/>
  <c r="AB40" i="45" s="1"/>
  <c r="AE39" i="45"/>
  <c r="N39" i="45"/>
  <c r="K39" i="45"/>
  <c r="AB39" i="45" s="1"/>
  <c r="AE38" i="45"/>
  <c r="N38" i="45"/>
  <c r="K38" i="45"/>
  <c r="T38" i="45" s="1"/>
  <c r="U38" i="45" s="1"/>
  <c r="AE37" i="45"/>
  <c r="N37" i="45"/>
  <c r="K37" i="45"/>
  <c r="T37" i="45" s="1"/>
  <c r="U37" i="45" s="1"/>
  <c r="AE36" i="45"/>
  <c r="N36" i="45"/>
  <c r="K36" i="45"/>
  <c r="AB36" i="45" s="1"/>
  <c r="AE35" i="45"/>
  <c r="N35" i="45"/>
  <c r="K35" i="45"/>
  <c r="T35" i="45" s="1"/>
  <c r="U35" i="45" s="1"/>
  <c r="AE34" i="45"/>
  <c r="N34" i="45"/>
  <c r="K34" i="45"/>
  <c r="P34" i="45" s="1"/>
  <c r="Q34" i="45" s="1"/>
  <c r="AE33" i="45"/>
  <c r="N33" i="45"/>
  <c r="L33" i="45"/>
  <c r="K33" i="45"/>
  <c r="T33" i="45" s="1"/>
  <c r="U33" i="45" s="1"/>
  <c r="AE32" i="45"/>
  <c r="P32" i="45"/>
  <c r="Q32" i="45" s="1"/>
  <c r="N32" i="45"/>
  <c r="K32" i="45"/>
  <c r="L32" i="45" s="1"/>
  <c r="AE31" i="45"/>
  <c r="N31" i="45"/>
  <c r="K31" i="45"/>
  <c r="X31" i="45" s="1"/>
  <c r="Y31" i="45" s="1"/>
  <c r="AE30" i="45"/>
  <c r="N30" i="45"/>
  <c r="K30" i="45"/>
  <c r="P30" i="45" s="1"/>
  <c r="Q30" i="45" s="1"/>
  <c r="AE29" i="45"/>
  <c r="N29" i="45"/>
  <c r="K29" i="45"/>
  <c r="P29" i="45" s="1"/>
  <c r="AE28" i="45"/>
  <c r="N28" i="45"/>
  <c r="K28" i="45"/>
  <c r="T28" i="45" s="1"/>
  <c r="U28" i="45" s="1"/>
  <c r="AE27" i="45"/>
  <c r="N27" i="45"/>
  <c r="K27" i="45"/>
  <c r="L27" i="45" s="1"/>
  <c r="AE26" i="45"/>
  <c r="N26" i="45"/>
  <c r="K26" i="45"/>
  <c r="T26" i="45" s="1"/>
  <c r="U26" i="45" s="1"/>
  <c r="AE25" i="45"/>
  <c r="N25" i="45"/>
  <c r="L25" i="45"/>
  <c r="K25" i="45"/>
  <c r="P25" i="45" s="1"/>
  <c r="Q25" i="45" s="1"/>
  <c r="AE24" i="45"/>
  <c r="T24" i="45"/>
  <c r="U24" i="45" s="1"/>
  <c r="P24" i="45"/>
  <c r="N24" i="45"/>
  <c r="K24" i="45"/>
  <c r="AB24" i="45" s="1"/>
  <c r="AE23" i="45"/>
  <c r="N23" i="45"/>
  <c r="K23" i="45"/>
  <c r="T23" i="45" s="1"/>
  <c r="U23" i="45" s="1"/>
  <c r="AE22" i="45"/>
  <c r="X22" i="45"/>
  <c r="Y22" i="45" s="1"/>
  <c r="N22" i="45"/>
  <c r="K22" i="45"/>
  <c r="AB22" i="45" s="1"/>
  <c r="AE21" i="45"/>
  <c r="N21" i="45"/>
  <c r="K21" i="45"/>
  <c r="AB21" i="45" s="1"/>
  <c r="AE20" i="45"/>
  <c r="N20" i="45"/>
  <c r="K20" i="45"/>
  <c r="P20" i="45" s="1"/>
  <c r="AE19" i="45"/>
  <c r="P19" i="45"/>
  <c r="N19" i="45"/>
  <c r="K19" i="45"/>
  <c r="L19" i="45" s="1"/>
  <c r="AE18" i="45"/>
  <c r="N18" i="45"/>
  <c r="K18" i="45"/>
  <c r="T18" i="45" s="1"/>
  <c r="U18" i="45" s="1"/>
  <c r="AE17" i="45"/>
  <c r="N17" i="45"/>
  <c r="K17" i="45"/>
  <c r="AB17" i="45" s="1"/>
  <c r="AG17" i="45" s="1"/>
  <c r="AH17" i="45" s="1"/>
  <c r="AE16" i="45"/>
  <c r="N16" i="45"/>
  <c r="K16" i="45"/>
  <c r="AB16" i="45" s="1"/>
  <c r="AE15" i="45"/>
  <c r="N15" i="45"/>
  <c r="K15" i="45"/>
  <c r="P15" i="45" s="1"/>
  <c r="AE14" i="45"/>
  <c r="P14" i="45"/>
  <c r="N14" i="45"/>
  <c r="K14" i="45"/>
  <c r="T14" i="45" s="1"/>
  <c r="U14" i="45" s="1"/>
  <c r="AE13" i="45"/>
  <c r="N13" i="45"/>
  <c r="L13" i="45"/>
  <c r="K13" i="45"/>
  <c r="AB13" i="45" s="1"/>
  <c r="AG13" i="45" s="1"/>
  <c r="AH13" i="45" s="1"/>
  <c r="AE12" i="45"/>
  <c r="N12" i="45"/>
  <c r="K12" i="45"/>
  <c r="AB12" i="45" s="1"/>
  <c r="AE11" i="45"/>
  <c r="N11" i="45"/>
  <c r="L11" i="45"/>
  <c r="K11" i="45"/>
  <c r="X11" i="45" s="1"/>
  <c r="Y11" i="45" s="1"/>
  <c r="AE10" i="45"/>
  <c r="X10" i="45"/>
  <c r="Y10" i="45" s="1"/>
  <c r="N10" i="45"/>
  <c r="K10" i="45"/>
  <c r="T10" i="45" s="1"/>
  <c r="U10" i="45" s="1"/>
  <c r="AE9" i="45"/>
  <c r="N9" i="45"/>
  <c r="K9" i="45"/>
  <c r="L9" i="45" s="1"/>
  <c r="AE8" i="45"/>
  <c r="N8" i="45"/>
  <c r="K8" i="45"/>
  <c r="AB8" i="45" s="1"/>
  <c r="P9" i="45" l="1"/>
  <c r="L23" i="45"/>
  <c r="P28" i="45"/>
  <c r="AH41" i="45"/>
  <c r="P43" i="45"/>
  <c r="Q64" i="45"/>
  <c r="L73" i="45"/>
  <c r="X76" i="45"/>
  <c r="Y76" i="45" s="1"/>
  <c r="Q80" i="45"/>
  <c r="AB81" i="45"/>
  <c r="P83" i="45"/>
  <c r="AB86" i="45"/>
  <c r="T92" i="45"/>
  <c r="U92" i="45" s="1"/>
  <c r="T9" i="45"/>
  <c r="U9" i="45" s="1"/>
  <c r="Q19" i="45"/>
  <c r="X26" i="45"/>
  <c r="Y26" i="45" s="1"/>
  <c r="T34" i="45"/>
  <c r="U34" i="45" s="1"/>
  <c r="X43" i="45"/>
  <c r="Y43" i="45" s="1"/>
  <c r="X64" i="45"/>
  <c r="Y64" i="45" s="1"/>
  <c r="AB76" i="45"/>
  <c r="AG76" i="45" s="1"/>
  <c r="AH76" i="45" s="1"/>
  <c r="T80" i="45"/>
  <c r="U80" i="45" s="1"/>
  <c r="T85" i="45"/>
  <c r="U85" i="45" s="1"/>
  <c r="Q89" i="45"/>
  <c r="P106" i="45"/>
  <c r="Q28" i="45"/>
  <c r="X34" i="45"/>
  <c r="Y34" i="45" s="1"/>
  <c r="P73" i="45"/>
  <c r="Q73" i="45" s="1"/>
  <c r="AB80" i="45"/>
  <c r="AC80" i="45" s="1"/>
  <c r="AB85" i="45"/>
  <c r="AC85" i="45" s="1"/>
  <c r="AB9" i="45"/>
  <c r="AG9" i="45" s="1"/>
  <c r="AH9" i="45" s="1"/>
  <c r="L15" i="45"/>
  <c r="AB11" i="45"/>
  <c r="AC11" i="45" s="1"/>
  <c r="T13" i="45"/>
  <c r="U13" i="45" s="1"/>
  <c r="X19" i="45"/>
  <c r="Y19" i="45" s="1"/>
  <c r="P50" i="45"/>
  <c r="T75" i="45"/>
  <c r="U75" i="45" s="1"/>
  <c r="Q77" i="45"/>
  <c r="Q84" i="45"/>
  <c r="T89" i="45"/>
  <c r="U89" i="45" s="1"/>
  <c r="X23" i="45"/>
  <c r="Y23" i="45" s="1"/>
  <c r="T15" i="45"/>
  <c r="U15" i="45" s="1"/>
  <c r="T25" i="45"/>
  <c r="U25" i="45" s="1"/>
  <c r="T29" i="45"/>
  <c r="U29" i="45" s="1"/>
  <c r="X33" i="45"/>
  <c r="Y33" i="45" s="1"/>
  <c r="X37" i="45"/>
  <c r="Y37" i="45" s="1"/>
  <c r="P49" i="45"/>
  <c r="T50" i="45"/>
  <c r="U50" i="45" s="1"/>
  <c r="X72" i="45"/>
  <c r="Y72" i="45" s="1"/>
  <c r="X75" i="45"/>
  <c r="Y75" i="45" s="1"/>
  <c r="L77" i="45"/>
  <c r="X84" i="45"/>
  <c r="Y84" i="45" s="1"/>
  <c r="L93" i="45"/>
  <c r="X15" i="45"/>
  <c r="Y15" i="45" s="1"/>
  <c r="Q20" i="45"/>
  <c r="AB25" i="45"/>
  <c r="AG25" i="45" s="1"/>
  <c r="AH25" i="45" s="1"/>
  <c r="X29" i="45"/>
  <c r="Y29" i="45" s="1"/>
  <c r="AB33" i="45"/>
  <c r="AC33" i="45" s="1"/>
  <c r="AB37" i="45"/>
  <c r="AC37" i="45" s="1"/>
  <c r="T49" i="45"/>
  <c r="U49" i="45" s="1"/>
  <c r="AB72" i="45"/>
  <c r="AG72" i="45" s="1"/>
  <c r="AH72" i="45" s="1"/>
  <c r="AB84" i="45"/>
  <c r="AC84" i="45" s="1"/>
  <c r="Q76" i="45"/>
  <c r="AC21" i="45"/>
  <c r="AG21" i="45"/>
  <c r="AH21" i="45" s="1"/>
  <c r="AC69" i="45"/>
  <c r="AG69" i="45"/>
  <c r="AH69" i="45" s="1"/>
  <c r="AC93" i="45"/>
  <c r="AG93" i="45"/>
  <c r="AH93" i="45" s="1"/>
  <c r="AG61" i="45"/>
  <c r="AC61" i="45"/>
  <c r="Q14" i="45"/>
  <c r="L41" i="45"/>
  <c r="L57" i="45"/>
  <c r="P8" i="45"/>
  <c r="Q8" i="45" s="1"/>
  <c r="X9" i="45"/>
  <c r="Y9" i="45" s="1"/>
  <c r="P13" i="45"/>
  <c r="X14" i="45"/>
  <c r="Y14" i="45" s="1"/>
  <c r="AB15" i="45"/>
  <c r="AC15" i="45" s="1"/>
  <c r="L17" i="45"/>
  <c r="T19" i="45"/>
  <c r="U19" i="45" s="1"/>
  <c r="L21" i="45"/>
  <c r="P23" i="45"/>
  <c r="Q23" i="45" s="1"/>
  <c r="X24" i="45"/>
  <c r="Y24" i="45" s="1"/>
  <c r="X25" i="45"/>
  <c r="Y25" i="45" s="1"/>
  <c r="X28" i="45"/>
  <c r="Y28" i="45" s="1"/>
  <c r="AB29" i="45"/>
  <c r="AB34" i="45"/>
  <c r="AC34" i="45" s="1"/>
  <c r="L39" i="45"/>
  <c r="L40" i="45"/>
  <c r="Q50" i="45"/>
  <c r="L56" i="45"/>
  <c r="T64" i="45"/>
  <c r="U64" i="45" s="1"/>
  <c r="T65" i="45"/>
  <c r="U65" i="45" s="1"/>
  <c r="Q68" i="45"/>
  <c r="AC72" i="45"/>
  <c r="T73" i="45"/>
  <c r="U73" i="45" s="1"/>
  <c r="P74" i="45"/>
  <c r="Q74" i="45" s="1"/>
  <c r="AC76" i="45"/>
  <c r="X77" i="45"/>
  <c r="Y77" i="45" s="1"/>
  <c r="P79" i="45"/>
  <c r="Q79" i="45" s="1"/>
  <c r="X80" i="45"/>
  <c r="Y80" i="45" s="1"/>
  <c r="P81" i="45"/>
  <c r="Q81" i="45" s="1"/>
  <c r="X85" i="45"/>
  <c r="Y85" i="45" s="1"/>
  <c r="L88" i="45"/>
  <c r="X89" i="45"/>
  <c r="Y89" i="45" s="1"/>
  <c r="AB92" i="45"/>
  <c r="T93" i="45"/>
  <c r="U93" i="45" s="1"/>
  <c r="Q97" i="45"/>
  <c r="P41" i="45"/>
  <c r="Q41" i="45" s="1"/>
  <c r="P45" i="45"/>
  <c r="Q45" i="45" s="1"/>
  <c r="T68" i="45"/>
  <c r="U68" i="45" s="1"/>
  <c r="P69" i="45"/>
  <c r="Q69" i="45" s="1"/>
  <c r="P82" i="45"/>
  <c r="Q82" i="45" s="1"/>
  <c r="AG84" i="45"/>
  <c r="AH84" i="45" s="1"/>
  <c r="AB89" i="45"/>
  <c r="AC89" i="45" s="1"/>
  <c r="P97" i="45"/>
  <c r="P99" i="45"/>
  <c r="Q99" i="45" s="1"/>
  <c r="P101" i="45"/>
  <c r="Q101" i="45" s="1"/>
  <c r="AH61" i="45"/>
  <c r="Q65" i="45"/>
  <c r="L69" i="45"/>
  <c r="X8" i="45"/>
  <c r="Y8" i="45" s="1"/>
  <c r="P18" i="45"/>
  <c r="Q18" i="45" s="1"/>
  <c r="T79" i="45"/>
  <c r="U79" i="45" s="1"/>
  <c r="P12" i="45"/>
  <c r="Q12" i="45" s="1"/>
  <c r="X13" i="45"/>
  <c r="Y13" i="45" s="1"/>
  <c r="P17" i="45"/>
  <c r="X18" i="45"/>
  <c r="Y18" i="45" s="1"/>
  <c r="AB19" i="45"/>
  <c r="AG19" i="45" s="1"/>
  <c r="P21" i="45"/>
  <c r="Q21" i="45" s="1"/>
  <c r="P22" i="45"/>
  <c r="Q22" i="45" s="1"/>
  <c r="P27" i="45"/>
  <c r="Q27" i="45" s="1"/>
  <c r="T31" i="45"/>
  <c r="U31" i="45" s="1"/>
  <c r="L37" i="45"/>
  <c r="P39" i="45"/>
  <c r="Q39" i="45" s="1"/>
  <c r="P40" i="45"/>
  <c r="Q40" i="45" s="1"/>
  <c r="X42" i="45"/>
  <c r="Y42" i="45" s="1"/>
  <c r="Q44" i="45"/>
  <c r="T45" i="45"/>
  <c r="U45" i="45" s="1"/>
  <c r="AB49" i="45"/>
  <c r="X50" i="45"/>
  <c r="Y50" i="45" s="1"/>
  <c r="L55" i="45"/>
  <c r="P56" i="45"/>
  <c r="Q56" i="45" s="1"/>
  <c r="X58" i="45"/>
  <c r="Y58" i="45" s="1"/>
  <c r="Q60" i="45"/>
  <c r="T61" i="45"/>
  <c r="U61" i="45" s="1"/>
  <c r="L62" i="45"/>
  <c r="P63" i="45"/>
  <c r="Q63" i="45" s="1"/>
  <c r="AB64" i="45"/>
  <c r="AG64" i="45" s="1"/>
  <c r="AH64" i="45" s="1"/>
  <c r="X65" i="45"/>
  <c r="Y65" i="45" s="1"/>
  <c r="X68" i="45"/>
  <c r="Y68" i="45" s="1"/>
  <c r="T69" i="45"/>
  <c r="U69" i="45" s="1"/>
  <c r="P70" i="45"/>
  <c r="Q70" i="45" s="1"/>
  <c r="L72" i="45"/>
  <c r="X73" i="45"/>
  <c r="Y73" i="45" s="1"/>
  <c r="AB74" i="45"/>
  <c r="AC74" i="45" s="1"/>
  <c r="L76" i="45"/>
  <c r="T82" i="45"/>
  <c r="U82" i="45" s="1"/>
  <c r="L89" i="45"/>
  <c r="X93" i="45"/>
  <c r="Y93" i="45" s="1"/>
  <c r="X97" i="45"/>
  <c r="Y97" i="45" s="1"/>
  <c r="X99" i="45"/>
  <c r="Y99" i="45" s="1"/>
  <c r="X106" i="45"/>
  <c r="P57" i="45"/>
  <c r="Q57" i="45" s="1"/>
  <c r="P11" i="45"/>
  <c r="Q11" i="45" s="1"/>
  <c r="X12" i="45"/>
  <c r="Y12" i="45" s="1"/>
  <c r="T17" i="45"/>
  <c r="U17" i="45" s="1"/>
  <c r="AH19" i="45"/>
  <c r="T21" i="45"/>
  <c r="U21" i="45" s="1"/>
  <c r="X27" i="45"/>
  <c r="Y27" i="45" s="1"/>
  <c r="L29" i="45"/>
  <c r="P33" i="45"/>
  <c r="Q33" i="45" s="1"/>
  <c r="L34" i="45"/>
  <c r="T39" i="45"/>
  <c r="U39" i="45" s="1"/>
  <c r="T40" i="45"/>
  <c r="U40" i="45" s="1"/>
  <c r="T41" i="45"/>
  <c r="U41" i="45" s="1"/>
  <c r="P44" i="45"/>
  <c r="X45" i="45"/>
  <c r="Y45" i="45" s="1"/>
  <c r="AG53" i="45"/>
  <c r="AH53" i="45" s="1"/>
  <c r="T56" i="45"/>
  <c r="U56" i="45" s="1"/>
  <c r="T57" i="45"/>
  <c r="U57" i="45" s="1"/>
  <c r="P60" i="45"/>
  <c r="T63" i="45"/>
  <c r="U63" i="45" s="1"/>
  <c r="AB65" i="45"/>
  <c r="P67" i="45"/>
  <c r="Q67" i="45" s="1"/>
  <c r="AB68" i="45"/>
  <c r="AG80" i="45"/>
  <c r="AH80" i="45" s="1"/>
  <c r="AB82" i="45"/>
  <c r="AG82" i="45" s="1"/>
  <c r="AH82" i="45" s="1"/>
  <c r="L84" i="45"/>
  <c r="L85" i="45"/>
  <c r="T88" i="45"/>
  <c r="U88" i="45" s="1"/>
  <c r="Q13" i="45"/>
  <c r="P48" i="45"/>
  <c r="Q48" i="45" s="1"/>
  <c r="P58" i="45"/>
  <c r="Q58" i="45" s="1"/>
  <c r="T11" i="45"/>
  <c r="U11" i="45" s="1"/>
  <c r="Q15" i="45"/>
  <c r="P16" i="45"/>
  <c r="Q16" i="45" s="1"/>
  <c r="X17" i="45"/>
  <c r="Y17" i="45" s="1"/>
  <c r="X21" i="45"/>
  <c r="Y21" i="45" s="1"/>
  <c r="L24" i="45"/>
  <c r="Q29" i="45"/>
  <c r="AB35" i="45"/>
  <c r="AG35" i="45" s="1"/>
  <c r="AH35" i="45" s="1"/>
  <c r="P37" i="45"/>
  <c r="Q37" i="45" s="1"/>
  <c r="P38" i="45"/>
  <c r="Q38" i="45" s="1"/>
  <c r="X40" i="45"/>
  <c r="Y40" i="45" s="1"/>
  <c r="X41" i="45"/>
  <c r="Y41" i="45" s="1"/>
  <c r="X44" i="45"/>
  <c r="Y44" i="45" s="1"/>
  <c r="AB45" i="45"/>
  <c r="P55" i="45"/>
  <c r="Q55" i="45" s="1"/>
  <c r="X56" i="45"/>
  <c r="Y56" i="45" s="1"/>
  <c r="X57" i="45"/>
  <c r="Y57" i="45" s="1"/>
  <c r="X60" i="45"/>
  <c r="Y60" i="45" s="1"/>
  <c r="X61" i="45"/>
  <c r="Y61" i="45" s="1"/>
  <c r="P62" i="45"/>
  <c r="Q62" i="45" s="1"/>
  <c r="T67" i="45"/>
  <c r="U67" i="45" s="1"/>
  <c r="X69" i="45"/>
  <c r="Y69" i="45" s="1"/>
  <c r="X88" i="45"/>
  <c r="Y88" i="45" s="1"/>
  <c r="L61" i="45"/>
  <c r="L68" i="45"/>
  <c r="Q17" i="45"/>
  <c r="P31" i="45"/>
  <c r="P42" i="45"/>
  <c r="Q42" i="45" s="1"/>
  <c r="P61" i="45"/>
  <c r="Q61" i="45" s="1"/>
  <c r="Q9" i="45"/>
  <c r="P10" i="45"/>
  <c r="Q10" i="45" s="1"/>
  <c r="X16" i="45"/>
  <c r="Y16" i="45" s="1"/>
  <c r="Q24" i="45"/>
  <c r="P26" i="45"/>
  <c r="Q26" i="45" s="1"/>
  <c r="X38" i="45"/>
  <c r="Y38" i="45" s="1"/>
  <c r="X39" i="45"/>
  <c r="Y39" i="45" s="1"/>
  <c r="Q43" i="45"/>
  <c r="P47" i="45"/>
  <c r="Q49" i="45"/>
  <c r="X55" i="45"/>
  <c r="Y55" i="45" s="1"/>
  <c r="Q59" i="45"/>
  <c r="T62" i="45"/>
  <c r="U62" i="45" s="1"/>
  <c r="T72" i="45"/>
  <c r="U72" i="45" s="1"/>
  <c r="T76" i="45"/>
  <c r="U76" i="45" s="1"/>
  <c r="L80" i="45"/>
  <c r="T84" i="45"/>
  <c r="U84" i="45" s="1"/>
  <c r="AB88" i="45"/>
  <c r="L8" i="46"/>
  <c r="Q16" i="46"/>
  <c r="L20" i="46"/>
  <c r="AB12" i="46"/>
  <c r="AG12" i="46" s="1"/>
  <c r="P16" i="46"/>
  <c r="T18" i="46"/>
  <c r="U18" i="46" s="1"/>
  <c r="P8" i="46"/>
  <c r="Q8" i="46" s="1"/>
  <c r="L15" i="46"/>
  <c r="T22" i="46"/>
  <c r="U22" i="46" s="1"/>
  <c r="P24" i="46"/>
  <c r="Q24" i="46" s="1"/>
  <c r="AB11" i="46"/>
  <c r="AC11" i="46" s="1"/>
  <c r="P17" i="46"/>
  <c r="X23" i="46"/>
  <c r="Y23" i="46" s="1"/>
  <c r="T25" i="46"/>
  <c r="U25" i="46" s="1"/>
  <c r="X20" i="46"/>
  <c r="Y20" i="46" s="1"/>
  <c r="AB20" i="46"/>
  <c r="P20" i="46"/>
  <c r="Q20" i="46" s="1"/>
  <c r="P9" i="46"/>
  <c r="Q9" i="46" s="1"/>
  <c r="AB13" i="46"/>
  <c r="AC13" i="46" s="1"/>
  <c r="T13" i="46"/>
  <c r="U13" i="46" s="1"/>
  <c r="T8" i="46"/>
  <c r="U8" i="46" s="1"/>
  <c r="L12" i="46"/>
  <c r="AB8" i="46"/>
  <c r="T9" i="46"/>
  <c r="U9" i="46" s="1"/>
  <c r="P13" i="46"/>
  <c r="Q13" i="46" s="1"/>
  <c r="P12" i="46"/>
  <c r="Q12" i="46" s="1"/>
  <c r="Q17" i="46"/>
  <c r="AB21" i="46"/>
  <c r="AC21" i="46" s="1"/>
  <c r="P21" i="46"/>
  <c r="Q21" i="46" s="1"/>
  <c r="T21" i="46"/>
  <c r="U21" i="46" s="1"/>
  <c r="AG9" i="46"/>
  <c r="AH9" i="46" s="1"/>
  <c r="T12" i="46"/>
  <c r="U12" i="46" s="1"/>
  <c r="AB16" i="46"/>
  <c r="T17" i="46"/>
  <c r="U17" i="46" s="1"/>
  <c r="AB24" i="46"/>
  <c r="AC24" i="46" s="1"/>
  <c r="X19" i="46"/>
  <c r="Y19" i="46" s="1"/>
  <c r="L24" i="46"/>
  <c r="P25" i="46"/>
  <c r="Q25" i="46" s="1"/>
  <c r="T16" i="46"/>
  <c r="U16" i="46" s="1"/>
  <c r="T24" i="46"/>
  <c r="U24" i="46" s="1"/>
  <c r="L17" i="47"/>
  <c r="L71" i="47"/>
  <c r="L33" i="47"/>
  <c r="AB47" i="47"/>
  <c r="AG47" i="47" s="1"/>
  <c r="AH47" i="47" s="1"/>
  <c r="AH54" i="47"/>
  <c r="L64" i="47"/>
  <c r="X76" i="47"/>
  <c r="Y76" i="47" s="1"/>
  <c r="P64" i="47"/>
  <c r="Q64" i="47" s="1"/>
  <c r="Q104" i="47"/>
  <c r="Q51" i="47"/>
  <c r="AH99" i="47"/>
  <c r="L27" i="47"/>
  <c r="L29" i="47"/>
  <c r="L31" i="47"/>
  <c r="X52" i="47"/>
  <c r="Y52" i="47" s="1"/>
  <c r="AB61" i="47"/>
  <c r="AC61" i="47" s="1"/>
  <c r="L66" i="47"/>
  <c r="AB71" i="47"/>
  <c r="AC71" i="47" s="1"/>
  <c r="P75" i="47"/>
  <c r="Q75" i="47" s="1"/>
  <c r="L99" i="47"/>
  <c r="AH50" i="47"/>
  <c r="AB58" i="47"/>
  <c r="AG58" i="47" s="1"/>
  <c r="AH58" i="47" s="1"/>
  <c r="T60" i="47"/>
  <c r="U60" i="47" s="1"/>
  <c r="T75" i="47"/>
  <c r="U75" i="47" s="1"/>
  <c r="T25" i="47"/>
  <c r="U25" i="47" s="1"/>
  <c r="P29" i="47"/>
  <c r="Q29" i="47" s="1"/>
  <c r="AB44" i="47"/>
  <c r="Q55" i="47"/>
  <c r="X60" i="47"/>
  <c r="Y60" i="47" s="1"/>
  <c r="AB64" i="47"/>
  <c r="AG64" i="47" s="1"/>
  <c r="P66" i="47"/>
  <c r="Q66" i="47" s="1"/>
  <c r="L68" i="47"/>
  <c r="AB75" i="47"/>
  <c r="AC75" i="47" s="1"/>
  <c r="P82" i="47"/>
  <c r="L21" i="47"/>
  <c r="P41" i="47"/>
  <c r="T55" i="47"/>
  <c r="U55" i="47" s="1"/>
  <c r="T63" i="47"/>
  <c r="U63" i="47" s="1"/>
  <c r="T66" i="47"/>
  <c r="U66" i="47" s="1"/>
  <c r="L72" i="47"/>
  <c r="X114" i="47"/>
  <c r="Y114" i="47" s="1"/>
  <c r="L19" i="47"/>
  <c r="X41" i="47"/>
  <c r="Y41" i="47" s="1"/>
  <c r="L47" i="47"/>
  <c r="AB53" i="47"/>
  <c r="P62" i="47"/>
  <c r="X63" i="47"/>
  <c r="Y63" i="47" s="1"/>
  <c r="X66" i="47"/>
  <c r="Y66" i="47" s="1"/>
  <c r="AB68" i="47"/>
  <c r="AG68" i="47" s="1"/>
  <c r="AB107" i="47"/>
  <c r="AG107" i="47" s="1"/>
  <c r="AH107" i="47" s="1"/>
  <c r="L24" i="47"/>
  <c r="P28" i="47"/>
  <c r="Q28" i="47" s="1"/>
  <c r="AB37" i="47"/>
  <c r="AG37" i="47" s="1"/>
  <c r="AH37" i="47" s="1"/>
  <c r="AB41" i="47"/>
  <c r="X59" i="47"/>
  <c r="Y59" i="47" s="1"/>
  <c r="X62" i="47"/>
  <c r="Y62" i="47" s="1"/>
  <c r="AB72" i="47"/>
  <c r="AG72" i="47" s="1"/>
  <c r="AH72" i="47" s="1"/>
  <c r="AB85" i="47"/>
  <c r="P90" i="47"/>
  <c r="Q90" i="47" s="1"/>
  <c r="X10" i="47"/>
  <c r="Y10" i="47" s="1"/>
  <c r="P15" i="47"/>
  <c r="P17" i="47"/>
  <c r="X43" i="47"/>
  <c r="Y43" i="47" s="1"/>
  <c r="X45" i="47"/>
  <c r="Y45" i="47" s="1"/>
  <c r="P47" i="47"/>
  <c r="Q47" i="47" s="1"/>
  <c r="L52" i="47"/>
  <c r="AB62" i="47"/>
  <c r="Q71" i="47"/>
  <c r="L75" i="47"/>
  <c r="T76" i="47"/>
  <c r="U76" i="47" s="1"/>
  <c r="AB83" i="47"/>
  <c r="AG83" i="47" s="1"/>
  <c r="AH83" i="47" s="1"/>
  <c r="L103" i="47"/>
  <c r="L8" i="47"/>
  <c r="P9" i="47"/>
  <c r="AB15" i="47"/>
  <c r="AC15" i="47" s="1"/>
  <c r="AB9" i="47"/>
  <c r="AG9" i="47" s="1"/>
  <c r="AH9" i="47" s="1"/>
  <c r="T11" i="47"/>
  <c r="U11" i="47" s="1"/>
  <c r="AB17" i="47"/>
  <c r="AG17" i="47" s="1"/>
  <c r="P19" i="47"/>
  <c r="Q19" i="47" s="1"/>
  <c r="X21" i="47"/>
  <c r="Y21" i="47" s="1"/>
  <c r="X25" i="47"/>
  <c r="Y25" i="47" s="1"/>
  <c r="P27" i="47"/>
  <c r="Q27" i="47" s="1"/>
  <c r="X34" i="47"/>
  <c r="Y34" i="47" s="1"/>
  <c r="P8" i="47"/>
  <c r="Q8" i="47" s="1"/>
  <c r="AB11" i="47"/>
  <c r="AG11" i="47" s="1"/>
  <c r="AH11" i="47" s="1"/>
  <c r="AH17" i="47"/>
  <c r="AB27" i="47"/>
  <c r="AG27" i="47" s="1"/>
  <c r="T8" i="47"/>
  <c r="U8" i="47" s="1"/>
  <c r="X8" i="47"/>
  <c r="Y8" i="47" s="1"/>
  <c r="AB29" i="47"/>
  <c r="AG29" i="47" s="1"/>
  <c r="AH29" i="47" s="1"/>
  <c r="P31" i="47"/>
  <c r="Q31" i="47" s="1"/>
  <c r="AB31" i="47"/>
  <c r="AG31" i="47" s="1"/>
  <c r="AH31" i="47" s="1"/>
  <c r="P33" i="47"/>
  <c r="Q33" i="47" s="1"/>
  <c r="T35" i="47"/>
  <c r="U35" i="47" s="1"/>
  <c r="X35" i="47"/>
  <c r="Y35" i="47" s="1"/>
  <c r="AG13" i="47"/>
  <c r="AH13" i="47" s="1"/>
  <c r="AC13" i="47"/>
  <c r="AG66" i="47"/>
  <c r="AH66" i="47" s="1"/>
  <c r="AC66" i="47"/>
  <c r="AG70" i="47"/>
  <c r="AH70" i="47" s="1"/>
  <c r="AC70" i="47"/>
  <c r="AG33" i="47"/>
  <c r="AH33" i="47" s="1"/>
  <c r="AC33" i="47"/>
  <c r="AG74" i="47"/>
  <c r="AC74" i="47"/>
  <c r="AC67" i="47"/>
  <c r="AG67" i="47"/>
  <c r="AH67" i="47" s="1"/>
  <c r="T9" i="47"/>
  <c r="U9" i="47" s="1"/>
  <c r="P10" i="47"/>
  <c r="Q10" i="47" s="1"/>
  <c r="X11" i="47"/>
  <c r="Y11" i="47" s="1"/>
  <c r="L13" i="47"/>
  <c r="T15" i="47"/>
  <c r="U15" i="47" s="1"/>
  <c r="AB21" i="47"/>
  <c r="L23" i="47"/>
  <c r="P25" i="47"/>
  <c r="X27" i="47"/>
  <c r="Y27" i="47" s="1"/>
  <c r="AB28" i="47"/>
  <c r="X29" i="47"/>
  <c r="Y29" i="47" s="1"/>
  <c r="P35" i="47"/>
  <c r="Q35" i="47" s="1"/>
  <c r="AC37" i="47"/>
  <c r="L39" i="47"/>
  <c r="T41" i="47"/>
  <c r="U41" i="47" s="1"/>
  <c r="AB43" i="47"/>
  <c r="AB45" i="47"/>
  <c r="AC58" i="47"/>
  <c r="T59" i="47"/>
  <c r="U59" i="47" s="1"/>
  <c r="P60" i="47"/>
  <c r="Q60" i="47" s="1"/>
  <c r="T62" i="47"/>
  <c r="U62" i="47" s="1"/>
  <c r="P63" i="47"/>
  <c r="Q63" i="47" s="1"/>
  <c r="L67" i="47"/>
  <c r="X68" i="47"/>
  <c r="Y68" i="47" s="1"/>
  <c r="L70" i="47"/>
  <c r="X72" i="47"/>
  <c r="Y72" i="47" s="1"/>
  <c r="L74" i="47"/>
  <c r="T81" i="47"/>
  <c r="U81" i="47" s="1"/>
  <c r="T89" i="47"/>
  <c r="U89" i="47" s="1"/>
  <c r="AB91" i="47"/>
  <c r="AG91" i="47" s="1"/>
  <c r="AH91" i="47" s="1"/>
  <c r="AB93" i="47"/>
  <c r="AB114" i="47"/>
  <c r="AG71" i="47"/>
  <c r="AH71" i="47" s="1"/>
  <c r="P78" i="47"/>
  <c r="Q78" i="47" s="1"/>
  <c r="X9" i="47"/>
  <c r="Y9" i="47" s="1"/>
  <c r="P13" i="47"/>
  <c r="Q13" i="47" s="1"/>
  <c r="X15" i="47"/>
  <c r="Y15" i="47" s="1"/>
  <c r="Q17" i="47"/>
  <c r="T19" i="47"/>
  <c r="U19" i="47" s="1"/>
  <c r="P23" i="47"/>
  <c r="Q23" i="47" s="1"/>
  <c r="T33" i="47"/>
  <c r="U33" i="47" s="1"/>
  <c r="L37" i="47"/>
  <c r="P39" i="47"/>
  <c r="Q39" i="47" s="1"/>
  <c r="L43" i="47"/>
  <c r="L45" i="47"/>
  <c r="AB52" i="47"/>
  <c r="L54" i="47"/>
  <c r="X56" i="47"/>
  <c r="Y56" i="47" s="1"/>
  <c r="L58" i="47"/>
  <c r="AB59" i="47"/>
  <c r="L65" i="47"/>
  <c r="P67" i="47"/>
  <c r="Q67" i="47" s="1"/>
  <c r="P70" i="47"/>
  <c r="Q70" i="47" s="1"/>
  <c r="P74" i="47"/>
  <c r="Q74" i="47" s="1"/>
  <c r="AB76" i="47"/>
  <c r="AG76" i="47" s="1"/>
  <c r="AB81" i="47"/>
  <c r="AB89" i="47"/>
  <c r="AC99" i="47"/>
  <c r="L114" i="47"/>
  <c r="T13" i="47"/>
  <c r="U13" i="47" s="1"/>
  <c r="T23" i="47"/>
  <c r="U23" i="47" s="1"/>
  <c r="AH27" i="47"/>
  <c r="T39" i="47"/>
  <c r="U39" i="47" s="1"/>
  <c r="T51" i="47"/>
  <c r="U51" i="47" s="1"/>
  <c r="T70" i="47"/>
  <c r="U70" i="47" s="1"/>
  <c r="T74" i="47"/>
  <c r="U74" i="47" s="1"/>
  <c r="P86" i="47"/>
  <c r="Q86" i="47" s="1"/>
  <c r="L11" i="47"/>
  <c r="L12" i="47"/>
  <c r="T17" i="47"/>
  <c r="U17" i="47" s="1"/>
  <c r="X19" i="47"/>
  <c r="Y19" i="47" s="1"/>
  <c r="AB25" i="47"/>
  <c r="T31" i="47"/>
  <c r="U31" i="47" s="1"/>
  <c r="X33" i="47"/>
  <c r="Y33" i="47" s="1"/>
  <c r="AB35" i="47"/>
  <c r="AG35" i="47" s="1"/>
  <c r="AH35" i="47" s="1"/>
  <c r="P37" i="47"/>
  <c r="Q37" i="47" s="1"/>
  <c r="P43" i="47"/>
  <c r="Q43" i="47" s="1"/>
  <c r="L44" i="47"/>
  <c r="P45" i="47"/>
  <c r="Q45" i="47" s="1"/>
  <c r="T47" i="47"/>
  <c r="U47" i="47" s="1"/>
  <c r="P48" i="47"/>
  <c r="Q48" i="47" s="1"/>
  <c r="P50" i="47"/>
  <c r="Q50" i="47" s="1"/>
  <c r="X51" i="47"/>
  <c r="Y51" i="47" s="1"/>
  <c r="P54" i="47"/>
  <c r="Q54" i="47" s="1"/>
  <c r="X55" i="47"/>
  <c r="Y55" i="47" s="1"/>
  <c r="P58" i="47"/>
  <c r="Q58" i="47" s="1"/>
  <c r="L59" i="47"/>
  <c r="AB60" i="47"/>
  <c r="AG60" i="47" s="1"/>
  <c r="AH60" i="47" s="1"/>
  <c r="AB63" i="47"/>
  <c r="T64" i="47"/>
  <c r="U64" i="47" s="1"/>
  <c r="T67" i="47"/>
  <c r="U67" i="47" s="1"/>
  <c r="X70" i="47"/>
  <c r="Y70" i="47" s="1"/>
  <c r="X74" i="47"/>
  <c r="Y74" i="47" s="1"/>
  <c r="L76" i="47"/>
  <c r="L83" i="47"/>
  <c r="L91" i="47"/>
  <c r="P94" i="47"/>
  <c r="Q94" i="47" s="1"/>
  <c r="Q96" i="47"/>
  <c r="P114" i="47"/>
  <c r="Q114" i="47" s="1"/>
  <c r="Q11" i="47"/>
  <c r="X13" i="47"/>
  <c r="Y13" i="47" s="1"/>
  <c r="P21" i="47"/>
  <c r="Q21" i="47" s="1"/>
  <c r="X23" i="47"/>
  <c r="Y23" i="47" s="1"/>
  <c r="T37" i="47"/>
  <c r="U37" i="47" s="1"/>
  <c r="X39" i="47"/>
  <c r="Y39" i="47" s="1"/>
  <c r="T50" i="47"/>
  <c r="U50" i="47" s="1"/>
  <c r="T54" i="47"/>
  <c r="U54" i="47" s="1"/>
  <c r="T58" i="47"/>
  <c r="U58" i="47" s="1"/>
  <c r="X67" i="47"/>
  <c r="Y67" i="47" s="1"/>
  <c r="P68" i="47"/>
  <c r="Q68" i="47" s="1"/>
  <c r="T71" i="47"/>
  <c r="U71" i="47" s="1"/>
  <c r="P72" i="47"/>
  <c r="Q72" i="47" s="1"/>
  <c r="Q76" i="47"/>
  <c r="Q9" i="47"/>
  <c r="Q15" i="47"/>
  <c r="T30" i="47"/>
  <c r="U30" i="47" s="1"/>
  <c r="AC50" i="47"/>
  <c r="AC54" i="47"/>
  <c r="Q82" i="47"/>
  <c r="Q113" i="47"/>
  <c r="Q44" i="48"/>
  <c r="Q78" i="48"/>
  <c r="Q86" i="48"/>
  <c r="L63" i="48"/>
  <c r="L87" i="48"/>
  <c r="Q28" i="48"/>
  <c r="AH87" i="48"/>
  <c r="L8" i="48"/>
  <c r="AH77" i="48"/>
  <c r="Q82" i="48"/>
  <c r="L91" i="48"/>
  <c r="P18" i="48"/>
  <c r="AH85" i="48"/>
  <c r="P8" i="48"/>
  <c r="Q8" i="48" s="1"/>
  <c r="Q36" i="48"/>
  <c r="L71" i="48"/>
  <c r="AB75" i="48"/>
  <c r="AC77" i="48"/>
  <c r="T91" i="48"/>
  <c r="U91" i="48" s="1"/>
  <c r="X91" i="48"/>
  <c r="Y91" i="48" s="1"/>
  <c r="X34" i="48"/>
  <c r="Y34" i="48" s="1"/>
  <c r="AC87" i="48"/>
  <c r="Q90" i="48"/>
  <c r="AH81" i="48"/>
  <c r="Q12" i="48"/>
  <c r="X19" i="48"/>
  <c r="Y19" i="48" s="1"/>
  <c r="AB67" i="48"/>
  <c r="AG67" i="48" s="1"/>
  <c r="AH67" i="48" s="1"/>
  <c r="L15" i="48"/>
  <c r="Q16" i="48"/>
  <c r="L30" i="48"/>
  <c r="AG43" i="48"/>
  <c r="AH43" i="48" s="1"/>
  <c r="AB79" i="48"/>
  <c r="T83" i="48"/>
  <c r="U83" i="48" s="1"/>
  <c r="AB91" i="48"/>
  <c r="T8" i="48"/>
  <c r="U8" i="48" s="1"/>
  <c r="L28" i="48"/>
  <c r="X46" i="48"/>
  <c r="Y46" i="48" s="1"/>
  <c r="X8" i="48"/>
  <c r="Y8" i="48" s="1"/>
  <c r="P15" i="48"/>
  <c r="Q15" i="48" s="1"/>
  <c r="AB83" i="48"/>
  <c r="P19" i="48"/>
  <c r="Q19" i="48" s="1"/>
  <c r="AG35" i="48"/>
  <c r="AH35" i="48" s="1"/>
  <c r="Q40" i="48"/>
  <c r="L75" i="48"/>
  <c r="AC85" i="48"/>
  <c r="Q87" i="48"/>
  <c r="Q91" i="48"/>
  <c r="T15" i="48"/>
  <c r="U15" i="48" s="1"/>
  <c r="X38" i="48"/>
  <c r="Y38" i="48" s="1"/>
  <c r="L67" i="48"/>
  <c r="T87" i="48"/>
  <c r="U87" i="48" s="1"/>
  <c r="AG15" i="48"/>
  <c r="Q18" i="48"/>
  <c r="L79" i="48"/>
  <c r="L83" i="48"/>
  <c r="X32" i="49"/>
  <c r="Y32" i="49" s="1"/>
  <c r="T26" i="49"/>
  <c r="U26" i="49" s="1"/>
  <c r="L21" i="49"/>
  <c r="P30" i="49"/>
  <c r="Q30" i="49" s="1"/>
  <c r="AB24" i="49"/>
  <c r="AG24" i="49" s="1"/>
  <c r="AH24" i="49" s="1"/>
  <c r="T33" i="49"/>
  <c r="U33" i="49" s="1"/>
  <c r="AB17" i="49"/>
  <c r="AG17" i="49" s="1"/>
  <c r="AH17" i="49" s="1"/>
  <c r="P21" i="49"/>
  <c r="Q21" i="49" s="1"/>
  <c r="AB15" i="49"/>
  <c r="AG15" i="49" s="1"/>
  <c r="AH15" i="49" s="1"/>
  <c r="P25" i="49"/>
  <c r="Q25" i="49" s="1"/>
  <c r="L29" i="49"/>
  <c r="AB13" i="49"/>
  <c r="AG13" i="49" s="1"/>
  <c r="AH13" i="49" s="1"/>
  <c r="L24" i="49"/>
  <c r="T25" i="49"/>
  <c r="U25" i="49" s="1"/>
  <c r="AB11" i="49"/>
  <c r="AG11" i="49" s="1"/>
  <c r="AH11" i="49" s="1"/>
  <c r="P29" i="49"/>
  <c r="Q29" i="49" s="1"/>
  <c r="Q33" i="49"/>
  <c r="AB9" i="49"/>
  <c r="AG9" i="49" s="1"/>
  <c r="AH9" i="49" s="1"/>
  <c r="T22" i="49"/>
  <c r="U22" i="49" s="1"/>
  <c r="X24" i="49"/>
  <c r="Y24" i="49" s="1"/>
  <c r="AB8" i="49"/>
  <c r="AG8" i="49" s="1"/>
  <c r="AH8" i="49" s="1"/>
  <c r="AB10" i="49"/>
  <c r="AG10" i="49" s="1"/>
  <c r="AH10" i="49" s="1"/>
  <c r="AB12" i="49"/>
  <c r="AG12" i="49" s="1"/>
  <c r="AH12" i="49" s="1"/>
  <c r="AB14" i="49"/>
  <c r="AC14" i="49" s="1"/>
  <c r="AB16" i="49"/>
  <c r="AG16" i="49" s="1"/>
  <c r="AH16" i="49" s="1"/>
  <c r="X8" i="49"/>
  <c r="Y8" i="49" s="1"/>
  <c r="X9" i="49"/>
  <c r="Y9" i="49" s="1"/>
  <c r="X10" i="49"/>
  <c r="Y10" i="49" s="1"/>
  <c r="X11" i="49"/>
  <c r="Y11" i="49" s="1"/>
  <c r="X12" i="49"/>
  <c r="Y12" i="49" s="1"/>
  <c r="X13" i="49"/>
  <c r="Y13" i="49" s="1"/>
  <c r="X14" i="49"/>
  <c r="Y14" i="49" s="1"/>
  <c r="X15" i="49"/>
  <c r="Y15" i="49" s="1"/>
  <c r="X16" i="49"/>
  <c r="Y16" i="49" s="1"/>
  <c r="X17" i="49"/>
  <c r="Y17" i="49" s="1"/>
  <c r="P22" i="49"/>
  <c r="L20" i="49"/>
  <c r="P26" i="49"/>
  <c r="T30" i="49"/>
  <c r="U30" i="49" s="1"/>
  <c r="L8" i="49"/>
  <c r="L9" i="49"/>
  <c r="L10" i="49"/>
  <c r="L11" i="49"/>
  <c r="L12" i="49"/>
  <c r="L13" i="49"/>
  <c r="L14" i="49"/>
  <c r="L15" i="49"/>
  <c r="L16" i="49"/>
  <c r="L17" i="49"/>
  <c r="P20" i="49"/>
  <c r="Q20" i="49" s="1"/>
  <c r="AB21" i="49"/>
  <c r="AG21" i="49" s="1"/>
  <c r="AH21" i="49" s="1"/>
  <c r="AB29" i="49"/>
  <c r="AB32" i="49"/>
  <c r="AG32" i="49" s="1"/>
  <c r="AH32" i="49" s="1"/>
  <c r="X20" i="49"/>
  <c r="Y20" i="49" s="1"/>
  <c r="AB25" i="49"/>
  <c r="X28" i="49"/>
  <c r="Y28" i="49" s="1"/>
  <c r="AB33" i="49"/>
  <c r="P8" i="49"/>
  <c r="Q8" i="49" s="1"/>
  <c r="P9" i="49"/>
  <c r="Q9" i="49" s="1"/>
  <c r="P10" i="49"/>
  <c r="Q10" i="49" s="1"/>
  <c r="P11" i="49"/>
  <c r="Q11" i="49" s="1"/>
  <c r="P12" i="49"/>
  <c r="Q12" i="49" s="1"/>
  <c r="P13" i="49"/>
  <c r="Q13" i="49" s="1"/>
  <c r="P14" i="49"/>
  <c r="Q14" i="49" s="1"/>
  <c r="P15" i="49"/>
  <c r="Q15" i="49" s="1"/>
  <c r="P16" i="49"/>
  <c r="Q16" i="49" s="1"/>
  <c r="P17" i="49"/>
  <c r="Q17" i="49" s="1"/>
  <c r="AB20" i="49"/>
  <c r="AC20" i="49" s="1"/>
  <c r="Q22" i="49"/>
  <c r="L25" i="49"/>
  <c r="L33" i="49"/>
  <c r="AC9" i="49"/>
  <c r="P19" i="49"/>
  <c r="Q19" i="49" s="1"/>
  <c r="AB19" i="49"/>
  <c r="L19" i="49"/>
  <c r="X19" i="49"/>
  <c r="Y19" i="49" s="1"/>
  <c r="AC8" i="49"/>
  <c r="AG20" i="49"/>
  <c r="AH20" i="49" s="1"/>
  <c r="P31" i="49"/>
  <c r="Q31" i="49" s="1"/>
  <c r="AB31" i="49"/>
  <c r="L31" i="49"/>
  <c r="X31" i="49"/>
  <c r="Y31" i="49" s="1"/>
  <c r="AB18" i="49"/>
  <c r="L18" i="49"/>
  <c r="X18" i="49"/>
  <c r="Y18" i="49" s="1"/>
  <c r="P18" i="49"/>
  <c r="Q18" i="49" s="1"/>
  <c r="AG28" i="49"/>
  <c r="AH28" i="49" s="1"/>
  <c r="AC28" i="49"/>
  <c r="T18" i="49"/>
  <c r="U18" i="49" s="1"/>
  <c r="AC30" i="49"/>
  <c r="AG30" i="49"/>
  <c r="AH30" i="49" s="1"/>
  <c r="P27" i="49"/>
  <c r="Q27" i="49" s="1"/>
  <c r="AB27" i="49"/>
  <c r="L27" i="49"/>
  <c r="P23" i="49"/>
  <c r="Q23" i="49" s="1"/>
  <c r="AB23" i="49"/>
  <c r="L23" i="49"/>
  <c r="AC26" i="49"/>
  <c r="AG26" i="49"/>
  <c r="AH26" i="49" s="1"/>
  <c r="AC22" i="49"/>
  <c r="AG22" i="49"/>
  <c r="AH22" i="49" s="1"/>
  <c r="Q26" i="49"/>
  <c r="T27" i="49"/>
  <c r="U27" i="49" s="1"/>
  <c r="X23" i="49"/>
  <c r="Y23" i="49" s="1"/>
  <c r="T21" i="49"/>
  <c r="U21" i="49" s="1"/>
  <c r="X22" i="49"/>
  <c r="Y22" i="49" s="1"/>
  <c r="P24" i="49"/>
  <c r="Q24" i="49" s="1"/>
  <c r="X26" i="49"/>
  <c r="Y26" i="49" s="1"/>
  <c r="P28" i="49"/>
  <c r="Q28" i="49" s="1"/>
  <c r="T29" i="49"/>
  <c r="U29" i="49" s="1"/>
  <c r="X30" i="49"/>
  <c r="Y30" i="49" s="1"/>
  <c r="P32" i="49"/>
  <c r="Q32" i="49" s="1"/>
  <c r="L22" i="49"/>
  <c r="L26" i="49"/>
  <c r="L30" i="49"/>
  <c r="AC31" i="48"/>
  <c r="AG31" i="48"/>
  <c r="AH31" i="48" s="1"/>
  <c r="AG11" i="48"/>
  <c r="AH11" i="48" s="1"/>
  <c r="T21" i="48"/>
  <c r="U21" i="48" s="1"/>
  <c r="P21" i="48"/>
  <c r="Q21" i="48" s="1"/>
  <c r="AB21" i="48"/>
  <c r="L21" i="48"/>
  <c r="X21" i="48"/>
  <c r="Y21" i="48" s="1"/>
  <c r="T37" i="48"/>
  <c r="U37" i="48" s="1"/>
  <c r="P37" i="48"/>
  <c r="Q37" i="48" s="1"/>
  <c r="AB37" i="48"/>
  <c r="L37" i="48"/>
  <c r="X37" i="48"/>
  <c r="Y37" i="48" s="1"/>
  <c r="AC39" i="48"/>
  <c r="AG39" i="48"/>
  <c r="AH39" i="48" s="1"/>
  <c r="T41" i="48"/>
  <c r="U41" i="48" s="1"/>
  <c r="P41" i="48"/>
  <c r="Q41" i="48" s="1"/>
  <c r="AB41" i="48"/>
  <c r="L41" i="48"/>
  <c r="X41" i="48"/>
  <c r="Y41" i="48" s="1"/>
  <c r="AG8" i="48"/>
  <c r="AH8" i="48" s="1"/>
  <c r="AC8" i="48"/>
  <c r="T9" i="48"/>
  <c r="U9" i="48" s="1"/>
  <c r="P9" i="48"/>
  <c r="Q9" i="48" s="1"/>
  <c r="AB9" i="48"/>
  <c r="L9" i="48"/>
  <c r="X9" i="48"/>
  <c r="Y9" i="48" s="1"/>
  <c r="T13" i="48"/>
  <c r="U13" i="48" s="1"/>
  <c r="P13" i="48"/>
  <c r="Q13" i="48" s="1"/>
  <c r="AB13" i="48"/>
  <c r="L13" i="48"/>
  <c r="X13" i="48"/>
  <c r="Y13" i="48" s="1"/>
  <c r="AG23" i="48"/>
  <c r="AH23" i="48" s="1"/>
  <c r="AC19" i="48"/>
  <c r="AG19" i="48"/>
  <c r="AH19" i="48" s="1"/>
  <c r="AG47" i="48"/>
  <c r="AH47" i="48" s="1"/>
  <c r="T25" i="48"/>
  <c r="U25" i="48" s="1"/>
  <c r="P25" i="48"/>
  <c r="Q25" i="48" s="1"/>
  <c r="AB25" i="48"/>
  <c r="L25" i="48"/>
  <c r="X25" i="48"/>
  <c r="Y25" i="48" s="1"/>
  <c r="P50" i="48"/>
  <c r="Q50" i="48" s="1"/>
  <c r="AB50" i="48"/>
  <c r="L50" i="48"/>
  <c r="X50" i="48"/>
  <c r="Y50" i="48" s="1"/>
  <c r="T50" i="48"/>
  <c r="U50" i="48" s="1"/>
  <c r="T17" i="48"/>
  <c r="U17" i="48" s="1"/>
  <c r="P17" i="48"/>
  <c r="Q17" i="48" s="1"/>
  <c r="AB17" i="48"/>
  <c r="L17" i="48"/>
  <c r="X17" i="48"/>
  <c r="Y17" i="48" s="1"/>
  <c r="T29" i="48"/>
  <c r="U29" i="48" s="1"/>
  <c r="P29" i="48"/>
  <c r="Q29" i="48" s="1"/>
  <c r="AB29" i="48"/>
  <c r="L29" i="48"/>
  <c r="X29" i="48"/>
  <c r="Y29" i="48" s="1"/>
  <c r="AB57" i="48"/>
  <c r="L57" i="48"/>
  <c r="X57" i="48"/>
  <c r="Y57" i="48" s="1"/>
  <c r="T57" i="48"/>
  <c r="U57" i="48" s="1"/>
  <c r="P57" i="48"/>
  <c r="AB73" i="48"/>
  <c r="L73" i="48"/>
  <c r="X73" i="48"/>
  <c r="Y73" i="48" s="1"/>
  <c r="T73" i="48"/>
  <c r="U73" i="48" s="1"/>
  <c r="P73" i="48"/>
  <c r="Q73" i="48" s="1"/>
  <c r="AH15" i="48"/>
  <c r="Q20" i="48"/>
  <c r="AG27" i="48"/>
  <c r="AH27" i="48" s="1"/>
  <c r="T33" i="48"/>
  <c r="U33" i="48" s="1"/>
  <c r="P33" i="48"/>
  <c r="Q33" i="48" s="1"/>
  <c r="AB33" i="48"/>
  <c r="L33" i="48"/>
  <c r="X33" i="48"/>
  <c r="Y33" i="48" s="1"/>
  <c r="T45" i="48"/>
  <c r="U45" i="48" s="1"/>
  <c r="P45" i="48"/>
  <c r="Q45" i="48" s="1"/>
  <c r="AB45" i="48"/>
  <c r="L45" i="48"/>
  <c r="X45" i="48"/>
  <c r="Y45" i="48" s="1"/>
  <c r="X64" i="48"/>
  <c r="Y64" i="48" s="1"/>
  <c r="T64" i="48"/>
  <c r="U64" i="48" s="1"/>
  <c r="P64" i="48"/>
  <c r="Q64" i="48" s="1"/>
  <c r="AB64" i="48"/>
  <c r="L64" i="48"/>
  <c r="X80" i="48"/>
  <c r="Y80" i="48" s="1"/>
  <c r="T80" i="48"/>
  <c r="U80" i="48" s="1"/>
  <c r="P80" i="48"/>
  <c r="Q80" i="48" s="1"/>
  <c r="AB80" i="48"/>
  <c r="L80" i="48"/>
  <c r="AG89" i="48"/>
  <c r="AH89" i="48" s="1"/>
  <c r="AC89" i="48"/>
  <c r="X92" i="48"/>
  <c r="Y92" i="48" s="1"/>
  <c r="T92" i="48"/>
  <c r="U92" i="48" s="1"/>
  <c r="P92" i="48"/>
  <c r="Q92" i="48" s="1"/>
  <c r="AB92" i="48"/>
  <c r="L92" i="48"/>
  <c r="L10" i="48"/>
  <c r="AB10" i="48"/>
  <c r="P11" i="48"/>
  <c r="Q11" i="48" s="1"/>
  <c r="T12" i="48"/>
  <c r="U12" i="48" s="1"/>
  <c r="L14" i="48"/>
  <c r="AB14" i="48"/>
  <c r="T16" i="48"/>
  <c r="U16" i="48" s="1"/>
  <c r="L18" i="48"/>
  <c r="AB18" i="48"/>
  <c r="T20" i="48"/>
  <c r="U20" i="48" s="1"/>
  <c r="L22" i="48"/>
  <c r="AB22" i="48"/>
  <c r="P23" i="48"/>
  <c r="Q23" i="48" s="1"/>
  <c r="T24" i="48"/>
  <c r="U24" i="48" s="1"/>
  <c r="L26" i="48"/>
  <c r="AB26" i="48"/>
  <c r="P27" i="48"/>
  <c r="Q27" i="48" s="1"/>
  <c r="T28" i="48"/>
  <c r="U28" i="48" s="1"/>
  <c r="AB30" i="48"/>
  <c r="P31" i="48"/>
  <c r="Q31" i="48" s="1"/>
  <c r="T32" i="48"/>
  <c r="U32" i="48" s="1"/>
  <c r="L34" i="48"/>
  <c r="AB34" i="48"/>
  <c r="P35" i="48"/>
  <c r="Q35" i="48" s="1"/>
  <c r="T36" i="48"/>
  <c r="U36" i="48" s="1"/>
  <c r="L38" i="48"/>
  <c r="AB38" i="48"/>
  <c r="P39" i="48"/>
  <c r="Q39" i="48" s="1"/>
  <c r="T40" i="48"/>
  <c r="U40" i="48" s="1"/>
  <c r="L42" i="48"/>
  <c r="AB42" i="48"/>
  <c r="P43" i="48"/>
  <c r="Q43" i="48" s="1"/>
  <c r="T44" i="48"/>
  <c r="U44" i="48" s="1"/>
  <c r="L46" i="48"/>
  <c r="AB46" i="48"/>
  <c r="P47" i="48"/>
  <c r="Q47" i="48" s="1"/>
  <c r="AB65" i="48"/>
  <c r="L65" i="48"/>
  <c r="X65" i="48"/>
  <c r="Y65" i="48" s="1"/>
  <c r="T65" i="48"/>
  <c r="U65" i="48" s="1"/>
  <c r="P65" i="48"/>
  <c r="Q65" i="48" s="1"/>
  <c r="Q83" i="48"/>
  <c r="P10" i="48"/>
  <c r="Q10" i="48" s="1"/>
  <c r="T11" i="48"/>
  <c r="U11" i="48" s="1"/>
  <c r="X12" i="48"/>
  <c r="Y12" i="48" s="1"/>
  <c r="P14" i="48"/>
  <c r="Q14" i="48" s="1"/>
  <c r="X16" i="48"/>
  <c r="Y16" i="48" s="1"/>
  <c r="X20" i="48"/>
  <c r="Y20" i="48" s="1"/>
  <c r="P22" i="48"/>
  <c r="Q22" i="48" s="1"/>
  <c r="T23" i="48"/>
  <c r="U23" i="48" s="1"/>
  <c r="X24" i="48"/>
  <c r="Y24" i="48" s="1"/>
  <c r="P26" i="48"/>
  <c r="Q26" i="48" s="1"/>
  <c r="T27" i="48"/>
  <c r="U27" i="48" s="1"/>
  <c r="X28" i="48"/>
  <c r="Y28" i="48" s="1"/>
  <c r="P30" i="48"/>
  <c r="Q30" i="48" s="1"/>
  <c r="T31" i="48"/>
  <c r="U31" i="48" s="1"/>
  <c r="X32" i="48"/>
  <c r="Y32" i="48" s="1"/>
  <c r="P34" i="48"/>
  <c r="Q34" i="48" s="1"/>
  <c r="T35" i="48"/>
  <c r="U35" i="48" s="1"/>
  <c r="X36" i="48"/>
  <c r="Y36" i="48" s="1"/>
  <c r="P38" i="48"/>
  <c r="Q38" i="48" s="1"/>
  <c r="T39" i="48"/>
  <c r="U39" i="48" s="1"/>
  <c r="X40" i="48"/>
  <c r="Y40" i="48" s="1"/>
  <c r="P42" i="48"/>
  <c r="Q42" i="48" s="1"/>
  <c r="T43" i="48"/>
  <c r="U43" i="48" s="1"/>
  <c r="X44" i="48"/>
  <c r="Y44" i="48" s="1"/>
  <c r="P46" i="48"/>
  <c r="Q46" i="48" s="1"/>
  <c r="T47" i="48"/>
  <c r="U47" i="48" s="1"/>
  <c r="X48" i="48"/>
  <c r="Y48" i="48" s="1"/>
  <c r="T48" i="48"/>
  <c r="U48" i="48" s="1"/>
  <c r="P48" i="48"/>
  <c r="Q48" i="48" s="1"/>
  <c r="AB48" i="48"/>
  <c r="L48" i="48"/>
  <c r="AB49" i="48"/>
  <c r="L49" i="48"/>
  <c r="X49" i="48"/>
  <c r="Y49" i="48" s="1"/>
  <c r="T49" i="48"/>
  <c r="U49" i="48" s="1"/>
  <c r="P49" i="48"/>
  <c r="Q49" i="48" s="1"/>
  <c r="X56" i="48"/>
  <c r="Y56" i="48" s="1"/>
  <c r="T56" i="48"/>
  <c r="U56" i="48" s="1"/>
  <c r="P56" i="48"/>
  <c r="Q56" i="48" s="1"/>
  <c r="AB56" i="48"/>
  <c r="L56" i="48"/>
  <c r="Q57" i="48"/>
  <c r="P62" i="48"/>
  <c r="Q62" i="48" s="1"/>
  <c r="AB62" i="48"/>
  <c r="L62" i="48"/>
  <c r="X62" i="48"/>
  <c r="Y62" i="48" s="1"/>
  <c r="T62" i="48"/>
  <c r="U62" i="48" s="1"/>
  <c r="X72" i="48"/>
  <c r="Y72" i="48" s="1"/>
  <c r="T72" i="48"/>
  <c r="U72" i="48" s="1"/>
  <c r="P72" i="48"/>
  <c r="Q72" i="48" s="1"/>
  <c r="AB72" i="48"/>
  <c r="L72" i="48"/>
  <c r="P70" i="48"/>
  <c r="Q70" i="48" s="1"/>
  <c r="AB70" i="48"/>
  <c r="L70" i="48"/>
  <c r="X70" i="48"/>
  <c r="Y70" i="48" s="1"/>
  <c r="T70" i="48"/>
  <c r="U70" i="48" s="1"/>
  <c r="T10" i="48"/>
  <c r="U10" i="48" s="1"/>
  <c r="X11" i="48"/>
  <c r="Y11" i="48" s="1"/>
  <c r="L12" i="48"/>
  <c r="AB12" i="48"/>
  <c r="T14" i="48"/>
  <c r="U14" i="48" s="1"/>
  <c r="X15" i="48"/>
  <c r="Y15" i="48" s="1"/>
  <c r="L16" i="48"/>
  <c r="AB16" i="48"/>
  <c r="T18" i="48"/>
  <c r="U18" i="48" s="1"/>
  <c r="L20" i="48"/>
  <c r="AB20" i="48"/>
  <c r="T22" i="48"/>
  <c r="U22" i="48" s="1"/>
  <c r="X23" i="48"/>
  <c r="Y23" i="48" s="1"/>
  <c r="L24" i="48"/>
  <c r="AB24" i="48"/>
  <c r="T26" i="48"/>
  <c r="U26" i="48" s="1"/>
  <c r="X27" i="48"/>
  <c r="Y27" i="48" s="1"/>
  <c r="AB28" i="48"/>
  <c r="T30" i="48"/>
  <c r="U30" i="48" s="1"/>
  <c r="X31" i="48"/>
  <c r="Y31" i="48" s="1"/>
  <c r="L32" i="48"/>
  <c r="AB32" i="48"/>
  <c r="X35" i="48"/>
  <c r="Y35" i="48" s="1"/>
  <c r="L36" i="48"/>
  <c r="AB36" i="48"/>
  <c r="X39" i="48"/>
  <c r="Y39" i="48" s="1"/>
  <c r="L40" i="48"/>
  <c r="AB40" i="48"/>
  <c r="X43" i="48"/>
  <c r="Y43" i="48" s="1"/>
  <c r="L44" i="48"/>
  <c r="AB44" i="48"/>
  <c r="X47" i="48"/>
  <c r="Y47" i="48" s="1"/>
  <c r="P54" i="48"/>
  <c r="Q54" i="48" s="1"/>
  <c r="AB54" i="48"/>
  <c r="L54" i="48"/>
  <c r="X54" i="48"/>
  <c r="Y54" i="48" s="1"/>
  <c r="T54" i="48"/>
  <c r="U54" i="48" s="1"/>
  <c r="AB61" i="48"/>
  <c r="L61" i="48"/>
  <c r="X61" i="48"/>
  <c r="Y61" i="48" s="1"/>
  <c r="T61" i="48"/>
  <c r="U61" i="48" s="1"/>
  <c r="P61" i="48"/>
  <c r="Q61" i="48" s="1"/>
  <c r="X76" i="48"/>
  <c r="Y76" i="48" s="1"/>
  <c r="T76" i="48"/>
  <c r="U76" i="48" s="1"/>
  <c r="P76" i="48"/>
  <c r="Q76" i="48" s="1"/>
  <c r="AB76" i="48"/>
  <c r="L76" i="48"/>
  <c r="X60" i="48"/>
  <c r="Y60" i="48" s="1"/>
  <c r="T60" i="48"/>
  <c r="U60" i="48" s="1"/>
  <c r="P60" i="48"/>
  <c r="Q60" i="48" s="1"/>
  <c r="AB60" i="48"/>
  <c r="L60" i="48"/>
  <c r="AB69" i="48"/>
  <c r="L69" i="48"/>
  <c r="X69" i="48"/>
  <c r="Y69" i="48" s="1"/>
  <c r="T69" i="48"/>
  <c r="U69" i="48" s="1"/>
  <c r="P69" i="48"/>
  <c r="Q69" i="48" s="1"/>
  <c r="X88" i="48"/>
  <c r="Y88" i="48" s="1"/>
  <c r="T88" i="48"/>
  <c r="U88" i="48" s="1"/>
  <c r="P88" i="48"/>
  <c r="Q88" i="48" s="1"/>
  <c r="AB88" i="48"/>
  <c r="L88" i="48"/>
  <c r="L11" i="48"/>
  <c r="L19" i="48"/>
  <c r="L23" i="48"/>
  <c r="L27" i="48"/>
  <c r="L31" i="48"/>
  <c r="L35" i="48"/>
  <c r="L47" i="48"/>
  <c r="AB53" i="48"/>
  <c r="L53" i="48"/>
  <c r="X53" i="48"/>
  <c r="Y53" i="48" s="1"/>
  <c r="T53" i="48"/>
  <c r="U53" i="48" s="1"/>
  <c r="P53" i="48"/>
  <c r="Q53" i="48" s="1"/>
  <c r="P66" i="48"/>
  <c r="Q66" i="48" s="1"/>
  <c r="AB66" i="48"/>
  <c r="L66" i="48"/>
  <c r="X66" i="48"/>
  <c r="Y66" i="48" s="1"/>
  <c r="T66" i="48"/>
  <c r="U66" i="48" s="1"/>
  <c r="X68" i="48"/>
  <c r="Y68" i="48" s="1"/>
  <c r="T68" i="48"/>
  <c r="U68" i="48" s="1"/>
  <c r="P68" i="48"/>
  <c r="Q68" i="48" s="1"/>
  <c r="AB68" i="48"/>
  <c r="L68" i="48"/>
  <c r="X52" i="48"/>
  <c r="Y52" i="48" s="1"/>
  <c r="T52" i="48"/>
  <c r="U52" i="48" s="1"/>
  <c r="P52" i="48"/>
  <c r="Q52" i="48" s="1"/>
  <c r="AB52" i="48"/>
  <c r="L52" i="48"/>
  <c r="P58" i="48"/>
  <c r="Q58" i="48" s="1"/>
  <c r="AB58" i="48"/>
  <c r="L58" i="48"/>
  <c r="X58" i="48"/>
  <c r="Y58" i="48" s="1"/>
  <c r="T58" i="48"/>
  <c r="U58" i="48" s="1"/>
  <c r="P74" i="48"/>
  <c r="Q74" i="48" s="1"/>
  <c r="AB74" i="48"/>
  <c r="L74" i="48"/>
  <c r="X74" i="48"/>
  <c r="Y74" i="48" s="1"/>
  <c r="T74" i="48"/>
  <c r="U74" i="48" s="1"/>
  <c r="AC81" i="48"/>
  <c r="X84" i="48"/>
  <c r="Y84" i="48" s="1"/>
  <c r="T84" i="48"/>
  <c r="U84" i="48" s="1"/>
  <c r="P84" i="48"/>
  <c r="Q84" i="48" s="1"/>
  <c r="AB84" i="48"/>
  <c r="L84" i="48"/>
  <c r="X51" i="48"/>
  <c r="Y51" i="48" s="1"/>
  <c r="X55" i="48"/>
  <c r="Y55" i="48" s="1"/>
  <c r="X59" i="48"/>
  <c r="Y59" i="48" s="1"/>
  <c r="X63" i="48"/>
  <c r="Y63" i="48" s="1"/>
  <c r="X67" i="48"/>
  <c r="Y67" i="48" s="1"/>
  <c r="X71" i="48"/>
  <c r="Y71" i="48" s="1"/>
  <c r="X75" i="48"/>
  <c r="Y75" i="48" s="1"/>
  <c r="P77" i="48"/>
  <c r="Q77" i="48" s="1"/>
  <c r="T78" i="48"/>
  <c r="U78" i="48" s="1"/>
  <c r="X79" i="48"/>
  <c r="Y79" i="48" s="1"/>
  <c r="P81" i="48"/>
  <c r="Q81" i="48" s="1"/>
  <c r="T82" i="48"/>
  <c r="U82" i="48" s="1"/>
  <c r="X83" i="48"/>
  <c r="Y83" i="48" s="1"/>
  <c r="P85" i="48"/>
  <c r="Q85" i="48" s="1"/>
  <c r="T86" i="48"/>
  <c r="U86" i="48" s="1"/>
  <c r="X87" i="48"/>
  <c r="Y87" i="48" s="1"/>
  <c r="P89" i="48"/>
  <c r="Q89" i="48" s="1"/>
  <c r="T90" i="48"/>
  <c r="U90" i="48" s="1"/>
  <c r="L51" i="48"/>
  <c r="AB51" i="48"/>
  <c r="L55" i="48"/>
  <c r="AB55" i="48"/>
  <c r="L59" i="48"/>
  <c r="AB59" i="48"/>
  <c r="AB63" i="48"/>
  <c r="AB71" i="48"/>
  <c r="T77" i="48"/>
  <c r="U77" i="48" s="1"/>
  <c r="X78" i="48"/>
  <c r="Y78" i="48" s="1"/>
  <c r="T81" i="48"/>
  <c r="U81" i="48" s="1"/>
  <c r="X82" i="48"/>
  <c r="Y82" i="48" s="1"/>
  <c r="T85" i="48"/>
  <c r="U85" i="48" s="1"/>
  <c r="X86" i="48"/>
  <c r="Y86" i="48" s="1"/>
  <c r="T89" i="48"/>
  <c r="U89" i="48" s="1"/>
  <c r="X90" i="48"/>
  <c r="Y90" i="48" s="1"/>
  <c r="P51" i="48"/>
  <c r="Q51" i="48" s="1"/>
  <c r="P55" i="48"/>
  <c r="Q55" i="48" s="1"/>
  <c r="P59" i="48"/>
  <c r="Q59" i="48" s="1"/>
  <c r="P63" i="48"/>
  <c r="Q63" i="48" s="1"/>
  <c r="P67" i="48"/>
  <c r="Q67" i="48" s="1"/>
  <c r="P71" i="48"/>
  <c r="Q71" i="48" s="1"/>
  <c r="P75" i="48"/>
  <c r="Q75" i="48" s="1"/>
  <c r="X77" i="48"/>
  <c r="Y77" i="48" s="1"/>
  <c r="L78" i="48"/>
  <c r="AB78" i="48"/>
  <c r="P79" i="48"/>
  <c r="Q79" i="48" s="1"/>
  <c r="X81" i="48"/>
  <c r="Y81" i="48" s="1"/>
  <c r="L82" i="48"/>
  <c r="AB82" i="48"/>
  <c r="X85" i="48"/>
  <c r="Y85" i="48" s="1"/>
  <c r="L86" i="48"/>
  <c r="AB86" i="48"/>
  <c r="X89" i="48"/>
  <c r="Y89" i="48" s="1"/>
  <c r="L90" i="48"/>
  <c r="AB90" i="48"/>
  <c r="L77" i="48"/>
  <c r="L81" i="48"/>
  <c r="L85" i="48"/>
  <c r="L89" i="48"/>
  <c r="AG39" i="47"/>
  <c r="AH39" i="47" s="1"/>
  <c r="AC39" i="47"/>
  <c r="P22" i="47"/>
  <c r="Q22" i="47" s="1"/>
  <c r="AB22" i="47"/>
  <c r="L22" i="47"/>
  <c r="T22" i="47"/>
  <c r="U22" i="47" s="1"/>
  <c r="X22" i="47"/>
  <c r="Y22" i="47" s="1"/>
  <c r="P18" i="47"/>
  <c r="Q18" i="47" s="1"/>
  <c r="AB18" i="47"/>
  <c r="L18" i="47"/>
  <c r="X18" i="47"/>
  <c r="Y18" i="47" s="1"/>
  <c r="T18" i="47"/>
  <c r="U18" i="47" s="1"/>
  <c r="AC10" i="47"/>
  <c r="AG10" i="47"/>
  <c r="AH10" i="47" s="1"/>
  <c r="X16" i="47"/>
  <c r="Y16" i="47" s="1"/>
  <c r="L16" i="47"/>
  <c r="AB16" i="47"/>
  <c r="T16" i="47"/>
  <c r="U16" i="47" s="1"/>
  <c r="P16" i="47"/>
  <c r="Q16" i="47" s="1"/>
  <c r="X20" i="47"/>
  <c r="Y20" i="47" s="1"/>
  <c r="T20" i="47"/>
  <c r="U20" i="47" s="1"/>
  <c r="L20" i="47"/>
  <c r="AB20" i="47"/>
  <c r="P20" i="47"/>
  <c r="Q20" i="47" s="1"/>
  <c r="AC12" i="47"/>
  <c r="AG12" i="47"/>
  <c r="AH12" i="47" s="1"/>
  <c r="AG69" i="47"/>
  <c r="AC69" i="47"/>
  <c r="P14" i="47"/>
  <c r="Q14" i="47" s="1"/>
  <c r="AB14" i="47"/>
  <c r="T14" i="47"/>
  <c r="U14" i="47" s="1"/>
  <c r="X14" i="47"/>
  <c r="Y14" i="47" s="1"/>
  <c r="P26" i="47"/>
  <c r="Q26" i="47" s="1"/>
  <c r="AB26" i="47"/>
  <c r="L26" i="47"/>
  <c r="X26" i="47"/>
  <c r="Y26" i="47" s="1"/>
  <c r="T26" i="47"/>
  <c r="U26" i="47" s="1"/>
  <c r="X32" i="47"/>
  <c r="Y32" i="47" s="1"/>
  <c r="T32" i="47"/>
  <c r="U32" i="47" s="1"/>
  <c r="L32" i="47"/>
  <c r="P38" i="47"/>
  <c r="Q38" i="47" s="1"/>
  <c r="AB38" i="47"/>
  <c r="L38" i="47"/>
  <c r="X40" i="47"/>
  <c r="Y40" i="47" s="1"/>
  <c r="T40" i="47"/>
  <c r="U40" i="47" s="1"/>
  <c r="AB40" i="47"/>
  <c r="P40" i="47"/>
  <c r="Q40" i="47" s="1"/>
  <c r="AG48" i="47"/>
  <c r="AH48" i="47" s="1"/>
  <c r="AC48" i="47"/>
  <c r="AG53" i="47"/>
  <c r="AC53" i="47"/>
  <c r="AG8" i="47"/>
  <c r="AH8" i="47" s="1"/>
  <c r="X36" i="47"/>
  <c r="Y36" i="47" s="1"/>
  <c r="T36" i="47"/>
  <c r="U36" i="47" s="1"/>
  <c r="AB36" i="47"/>
  <c r="P36" i="47"/>
  <c r="Q36" i="47" s="1"/>
  <c r="P32" i="47"/>
  <c r="Q32" i="47" s="1"/>
  <c r="L36" i="47"/>
  <c r="T38" i="47"/>
  <c r="U38" i="47" s="1"/>
  <c r="AC44" i="47"/>
  <c r="AG44" i="47"/>
  <c r="AH44" i="47" s="1"/>
  <c r="X87" i="47"/>
  <c r="Y87" i="47" s="1"/>
  <c r="P87" i="47"/>
  <c r="Q87" i="47" s="1"/>
  <c r="AB87" i="47"/>
  <c r="T87" i="47"/>
  <c r="U87" i="47" s="1"/>
  <c r="L87" i="47"/>
  <c r="AC107" i="47"/>
  <c r="AG52" i="47"/>
  <c r="AH52" i="47" s="1"/>
  <c r="AC52" i="47"/>
  <c r="T10" i="47"/>
  <c r="U10" i="47" s="1"/>
  <c r="L10" i="47"/>
  <c r="AG15" i="47"/>
  <c r="AH15" i="47" s="1"/>
  <c r="AG19" i="47"/>
  <c r="AC19" i="47"/>
  <c r="AC24" i="47"/>
  <c r="AG24" i="47"/>
  <c r="AH24" i="47" s="1"/>
  <c r="AG61" i="47"/>
  <c r="AH61" i="47" s="1"/>
  <c r="AH68" i="47"/>
  <c r="AG93" i="47"/>
  <c r="AH93" i="47" s="1"/>
  <c r="AC93" i="47"/>
  <c r="X95" i="47"/>
  <c r="Y95" i="47" s="1"/>
  <c r="T95" i="47"/>
  <c r="U95" i="47" s="1"/>
  <c r="P95" i="47"/>
  <c r="Q95" i="47" s="1"/>
  <c r="AB95" i="47"/>
  <c r="L95" i="47"/>
  <c r="X12" i="47"/>
  <c r="Y12" i="47" s="1"/>
  <c r="T12" i="47"/>
  <c r="U12" i="47" s="1"/>
  <c r="P12" i="47"/>
  <c r="Q12" i="47" s="1"/>
  <c r="AC23" i="47"/>
  <c r="AC28" i="47"/>
  <c r="AG28" i="47"/>
  <c r="AH28" i="47" s="1"/>
  <c r="AG32" i="47"/>
  <c r="AH32" i="47" s="1"/>
  <c r="AG103" i="47"/>
  <c r="AH103" i="47" s="1"/>
  <c r="AC103" i="47"/>
  <c r="AH23" i="47"/>
  <c r="X28" i="47"/>
  <c r="Y28" i="47" s="1"/>
  <c r="T28" i="47"/>
  <c r="U28" i="47" s="1"/>
  <c r="Q41" i="47"/>
  <c r="P46" i="47"/>
  <c r="Q46" i="47" s="1"/>
  <c r="AB46" i="47"/>
  <c r="L46" i="47"/>
  <c r="AH53" i="47"/>
  <c r="X57" i="47"/>
  <c r="Y57" i="47" s="1"/>
  <c r="T57" i="47"/>
  <c r="U57" i="47" s="1"/>
  <c r="AB57" i="47"/>
  <c r="L57" i="47"/>
  <c r="X73" i="47"/>
  <c r="Y73" i="47" s="1"/>
  <c r="T73" i="47"/>
  <c r="U73" i="47" s="1"/>
  <c r="P73" i="47"/>
  <c r="Q73" i="47" s="1"/>
  <c r="T106" i="47"/>
  <c r="U106" i="47" s="1"/>
  <c r="P106" i="47"/>
  <c r="Q106" i="47" s="1"/>
  <c r="AB106" i="47"/>
  <c r="L106" i="47"/>
  <c r="X106" i="47"/>
  <c r="Y106" i="47" s="1"/>
  <c r="AH19" i="47"/>
  <c r="X24" i="47"/>
  <c r="Y24" i="47" s="1"/>
  <c r="T24" i="47"/>
  <c r="U24" i="47" s="1"/>
  <c r="P42" i="47"/>
  <c r="Q42" i="47" s="1"/>
  <c r="AB42" i="47"/>
  <c r="L42" i="47"/>
  <c r="Q57" i="47"/>
  <c r="AB92" i="47"/>
  <c r="L92" i="47"/>
  <c r="T92" i="47"/>
  <c r="U92" i="47" s="1"/>
  <c r="X92" i="47"/>
  <c r="Y92" i="47" s="1"/>
  <c r="P92" i="47"/>
  <c r="Q92" i="47" s="1"/>
  <c r="P34" i="47"/>
  <c r="Q34" i="47" s="1"/>
  <c r="AB34" i="47"/>
  <c r="L34" i="47"/>
  <c r="X48" i="47"/>
  <c r="Y48" i="47" s="1"/>
  <c r="T48" i="47"/>
  <c r="U48" i="47" s="1"/>
  <c r="X49" i="47"/>
  <c r="Y49" i="47" s="1"/>
  <c r="T49" i="47"/>
  <c r="U49" i="47" s="1"/>
  <c r="P49" i="47"/>
  <c r="Q49" i="47" s="1"/>
  <c r="L49" i="47"/>
  <c r="AB49" i="47"/>
  <c r="X77" i="47"/>
  <c r="Y77" i="47" s="1"/>
  <c r="T77" i="47"/>
  <c r="U77" i="47" s="1"/>
  <c r="P77" i="47"/>
  <c r="Q77" i="47" s="1"/>
  <c r="AB77" i="47"/>
  <c r="AB84" i="47"/>
  <c r="L84" i="47"/>
  <c r="T84" i="47"/>
  <c r="U84" i="47" s="1"/>
  <c r="X84" i="47"/>
  <c r="Y84" i="47" s="1"/>
  <c r="P84" i="47"/>
  <c r="AG85" i="47"/>
  <c r="AH85" i="47" s="1"/>
  <c r="AC85" i="47"/>
  <c r="P101" i="47"/>
  <c r="Q101" i="47" s="1"/>
  <c r="AB101" i="47"/>
  <c r="L101" i="47"/>
  <c r="X101" i="47"/>
  <c r="Y101" i="47" s="1"/>
  <c r="T101" i="47"/>
  <c r="U101" i="47" s="1"/>
  <c r="P24" i="47"/>
  <c r="Q24" i="47" s="1"/>
  <c r="Q25" i="47"/>
  <c r="P30" i="47"/>
  <c r="Q30" i="47" s="1"/>
  <c r="AB30" i="47"/>
  <c r="L30" i="47"/>
  <c r="T42" i="47"/>
  <c r="U42" i="47" s="1"/>
  <c r="X44" i="47"/>
  <c r="Y44" i="47" s="1"/>
  <c r="T44" i="47"/>
  <c r="U44" i="47" s="1"/>
  <c r="X46" i="47"/>
  <c r="Y46" i="47" s="1"/>
  <c r="L48" i="47"/>
  <c r="X53" i="47"/>
  <c r="Y53" i="47" s="1"/>
  <c r="T53" i="47"/>
  <c r="U53" i="47" s="1"/>
  <c r="P53" i="47"/>
  <c r="Q53" i="47" s="1"/>
  <c r="Q61" i="47"/>
  <c r="AH64" i="47"/>
  <c r="AB73" i="47"/>
  <c r="L77" i="47"/>
  <c r="X65" i="47"/>
  <c r="Y65" i="47" s="1"/>
  <c r="T65" i="47"/>
  <c r="U65" i="47" s="1"/>
  <c r="P65" i="47"/>
  <c r="Q65" i="47" s="1"/>
  <c r="AH69" i="47"/>
  <c r="AH76" i="47"/>
  <c r="Q84" i="47"/>
  <c r="X69" i="47"/>
  <c r="Y69" i="47" s="1"/>
  <c r="T69" i="47"/>
  <c r="U69" i="47" s="1"/>
  <c r="P69" i="47"/>
  <c r="Q69" i="47" s="1"/>
  <c r="X111" i="47"/>
  <c r="Y111" i="47" s="1"/>
  <c r="T111" i="47"/>
  <c r="U111" i="47" s="1"/>
  <c r="P111" i="47"/>
  <c r="Q111" i="47" s="1"/>
  <c r="AB111" i="47"/>
  <c r="X61" i="47"/>
  <c r="Y61" i="47" s="1"/>
  <c r="T61" i="47"/>
  <c r="U61" i="47" s="1"/>
  <c r="AG65" i="47"/>
  <c r="AH65" i="47" s="1"/>
  <c r="AC65" i="47"/>
  <c r="L69" i="47"/>
  <c r="AH74" i="47"/>
  <c r="L111" i="47"/>
  <c r="AG56" i="47"/>
  <c r="AH56" i="47" s="1"/>
  <c r="AC56" i="47"/>
  <c r="Q62" i="47"/>
  <c r="X79" i="47"/>
  <c r="Y79" i="47" s="1"/>
  <c r="P79" i="47"/>
  <c r="Q79" i="47" s="1"/>
  <c r="AB79" i="47"/>
  <c r="T79" i="47"/>
  <c r="U79" i="47" s="1"/>
  <c r="AB100" i="47"/>
  <c r="L100" i="47"/>
  <c r="X100" i="47"/>
  <c r="Y100" i="47" s="1"/>
  <c r="T100" i="47"/>
  <c r="U100" i="47" s="1"/>
  <c r="P100" i="47"/>
  <c r="Q100" i="47" s="1"/>
  <c r="T82" i="47"/>
  <c r="U82" i="47" s="1"/>
  <c r="AB82" i="47"/>
  <c r="L82" i="47"/>
  <c r="P85" i="47"/>
  <c r="Q85" i="47" s="1"/>
  <c r="X85" i="47"/>
  <c r="Y85" i="47" s="1"/>
  <c r="T90" i="47"/>
  <c r="U90" i="47" s="1"/>
  <c r="AB90" i="47"/>
  <c r="L90" i="47"/>
  <c r="P93" i="47"/>
  <c r="Q93" i="47" s="1"/>
  <c r="X93" i="47"/>
  <c r="Y93" i="47" s="1"/>
  <c r="AB96" i="47"/>
  <c r="L96" i="47"/>
  <c r="X96" i="47"/>
  <c r="Y96" i="47" s="1"/>
  <c r="T96" i="47"/>
  <c r="U96" i="47" s="1"/>
  <c r="X107" i="47"/>
  <c r="Y107" i="47" s="1"/>
  <c r="T107" i="47"/>
  <c r="U107" i="47" s="1"/>
  <c r="P107" i="47"/>
  <c r="Q107" i="47" s="1"/>
  <c r="P97" i="47"/>
  <c r="Q97" i="47" s="1"/>
  <c r="AB97" i="47"/>
  <c r="L97" i="47"/>
  <c r="X97" i="47"/>
  <c r="Y97" i="47" s="1"/>
  <c r="T102" i="47"/>
  <c r="U102" i="47" s="1"/>
  <c r="P102" i="47"/>
  <c r="Q102" i="47" s="1"/>
  <c r="AB102" i="47"/>
  <c r="L102" i="47"/>
  <c r="AC64" i="47"/>
  <c r="AC68" i="47"/>
  <c r="AC72" i="47"/>
  <c r="AB80" i="47"/>
  <c r="L80" i="47"/>
  <c r="T80" i="47"/>
  <c r="U80" i="47" s="1"/>
  <c r="X83" i="47"/>
  <c r="Y83" i="47" s="1"/>
  <c r="P83" i="47"/>
  <c r="Q83" i="47" s="1"/>
  <c r="AB88" i="47"/>
  <c r="L88" i="47"/>
  <c r="T88" i="47"/>
  <c r="U88" i="47" s="1"/>
  <c r="X91" i="47"/>
  <c r="Y91" i="47" s="1"/>
  <c r="P91" i="47"/>
  <c r="Q91" i="47" s="1"/>
  <c r="X103" i="47"/>
  <c r="Y103" i="47" s="1"/>
  <c r="T103" i="47"/>
  <c r="U103" i="47" s="1"/>
  <c r="P103" i="47"/>
  <c r="Q103" i="47" s="1"/>
  <c r="AB108" i="47"/>
  <c r="L108" i="47"/>
  <c r="X108" i="47"/>
  <c r="Y108" i="47" s="1"/>
  <c r="T108" i="47"/>
  <c r="U108" i="47" s="1"/>
  <c r="X50" i="47"/>
  <c r="Y50" i="47" s="1"/>
  <c r="L51" i="47"/>
  <c r="AB51" i="47"/>
  <c r="P52" i="47"/>
  <c r="Q52" i="47" s="1"/>
  <c r="X54" i="47"/>
  <c r="Y54" i="47" s="1"/>
  <c r="L55" i="47"/>
  <c r="AB55" i="47"/>
  <c r="P56" i="47"/>
  <c r="Q56" i="47" s="1"/>
  <c r="T98" i="47"/>
  <c r="U98" i="47" s="1"/>
  <c r="P98" i="47"/>
  <c r="Q98" i="47" s="1"/>
  <c r="AB98" i="47"/>
  <c r="L98" i="47"/>
  <c r="P109" i="47"/>
  <c r="Q109" i="47" s="1"/>
  <c r="AB109" i="47"/>
  <c r="L109" i="47"/>
  <c r="X109" i="47"/>
  <c r="Y109" i="47" s="1"/>
  <c r="T78" i="47"/>
  <c r="U78" i="47" s="1"/>
  <c r="AB78" i="47"/>
  <c r="L78" i="47"/>
  <c r="P80" i="47"/>
  <c r="Q80" i="47" s="1"/>
  <c r="P81" i="47"/>
  <c r="Q81" i="47" s="1"/>
  <c r="X81" i="47"/>
  <c r="Y81" i="47" s="1"/>
  <c r="T85" i="47"/>
  <c r="U85" i="47" s="1"/>
  <c r="T86" i="47"/>
  <c r="U86" i="47" s="1"/>
  <c r="AB86" i="47"/>
  <c r="L86" i="47"/>
  <c r="P88" i="47"/>
  <c r="Q88" i="47" s="1"/>
  <c r="P89" i="47"/>
  <c r="Q89" i="47" s="1"/>
  <c r="X89" i="47"/>
  <c r="Y89" i="47" s="1"/>
  <c r="T93" i="47"/>
  <c r="U93" i="47" s="1"/>
  <c r="T94" i="47"/>
  <c r="U94" i="47" s="1"/>
  <c r="AB94" i="47"/>
  <c r="L94" i="47"/>
  <c r="T97" i="47"/>
  <c r="U97" i="47" s="1"/>
  <c r="X99" i="47"/>
  <c r="Y99" i="47" s="1"/>
  <c r="T99" i="47"/>
  <c r="U99" i="47" s="1"/>
  <c r="P99" i="47"/>
  <c r="Q99" i="47" s="1"/>
  <c r="AB104" i="47"/>
  <c r="L104" i="47"/>
  <c r="X104" i="47"/>
  <c r="Y104" i="47" s="1"/>
  <c r="T104" i="47"/>
  <c r="U104" i="47" s="1"/>
  <c r="P108" i="47"/>
  <c r="Q108" i="47" s="1"/>
  <c r="L50" i="47"/>
  <c r="X102" i="47"/>
  <c r="Y102" i="47" s="1"/>
  <c r="P105" i="47"/>
  <c r="Q105" i="47" s="1"/>
  <c r="AB105" i="47"/>
  <c r="L105" i="47"/>
  <c r="X105" i="47"/>
  <c r="Y105" i="47" s="1"/>
  <c r="T110" i="47"/>
  <c r="U110" i="47" s="1"/>
  <c r="P110" i="47"/>
  <c r="Q110" i="47" s="1"/>
  <c r="AB110" i="47"/>
  <c r="L110" i="47"/>
  <c r="AG112" i="47"/>
  <c r="AH112" i="47" s="1"/>
  <c r="AC112" i="47"/>
  <c r="X115" i="47"/>
  <c r="Y115" i="47" s="1"/>
  <c r="T115" i="47"/>
  <c r="U115" i="47" s="1"/>
  <c r="P115" i="47"/>
  <c r="Q115" i="47" s="1"/>
  <c r="AB115" i="47"/>
  <c r="L115" i="47"/>
  <c r="P112" i="47"/>
  <c r="Q112" i="47" s="1"/>
  <c r="T113" i="47"/>
  <c r="U113" i="47" s="1"/>
  <c r="T112" i="47"/>
  <c r="U112" i="47" s="1"/>
  <c r="X113" i="47"/>
  <c r="Y113" i="47" s="1"/>
  <c r="X112" i="47"/>
  <c r="Y112" i="47" s="1"/>
  <c r="L113" i="47"/>
  <c r="AB113" i="47"/>
  <c r="L112" i="47"/>
  <c r="AG17" i="46"/>
  <c r="AH17" i="46" s="1"/>
  <c r="AG11" i="46"/>
  <c r="AH11" i="46" s="1"/>
  <c r="AG23" i="46"/>
  <c r="AH23" i="46" s="1"/>
  <c r="AC23" i="46"/>
  <c r="AG25" i="46"/>
  <c r="AH25" i="46" s="1"/>
  <c r="AC19" i="46"/>
  <c r="AH19" i="46"/>
  <c r="P14" i="46"/>
  <c r="Q14" i="46" s="1"/>
  <c r="AB14" i="46"/>
  <c r="L14" i="46"/>
  <c r="T15" i="46"/>
  <c r="U15" i="46" s="1"/>
  <c r="P15" i="46"/>
  <c r="Q15" i="46" s="1"/>
  <c r="Q22" i="46"/>
  <c r="L23" i="46"/>
  <c r="P18" i="46"/>
  <c r="Q18" i="46" s="1"/>
  <c r="AB18" i="46"/>
  <c r="L18" i="46"/>
  <c r="T19" i="46"/>
  <c r="U19" i="46" s="1"/>
  <c r="P19" i="46"/>
  <c r="Q19" i="46" s="1"/>
  <c r="AC12" i="46"/>
  <c r="X14" i="46"/>
  <c r="Y14" i="46" s="1"/>
  <c r="L19" i="46"/>
  <c r="P10" i="46"/>
  <c r="Q10" i="46" s="1"/>
  <c r="AB10" i="46"/>
  <c r="L10" i="46"/>
  <c r="T11" i="46"/>
  <c r="U11" i="46" s="1"/>
  <c r="P11" i="46"/>
  <c r="Q11" i="46" s="1"/>
  <c r="AH12" i="46"/>
  <c r="AG21" i="46"/>
  <c r="AH21" i="46" s="1"/>
  <c r="L11" i="46"/>
  <c r="AC15" i="46"/>
  <c r="T10" i="46"/>
  <c r="U10" i="46" s="1"/>
  <c r="AH15" i="46"/>
  <c r="P22" i="46"/>
  <c r="AB22" i="46"/>
  <c r="L22" i="46"/>
  <c r="T23" i="46"/>
  <c r="U23" i="46" s="1"/>
  <c r="P23" i="46"/>
  <c r="Q23" i="46" s="1"/>
  <c r="X9" i="46"/>
  <c r="Y9" i="46" s="1"/>
  <c r="X13" i="46"/>
  <c r="Y13" i="46" s="1"/>
  <c r="X17" i="46"/>
  <c r="Y17" i="46" s="1"/>
  <c r="L9" i="46"/>
  <c r="L13" i="46"/>
  <c r="L17" i="46"/>
  <c r="L21" i="46"/>
  <c r="L25" i="46"/>
  <c r="AG39" i="45"/>
  <c r="AH39" i="45" s="1"/>
  <c r="AC39" i="45"/>
  <c r="AG40" i="45"/>
  <c r="AC40" i="45"/>
  <c r="AC42" i="45"/>
  <c r="AG42" i="45"/>
  <c r="AH42" i="45" s="1"/>
  <c r="AC56" i="45"/>
  <c r="AG56" i="45"/>
  <c r="AH56" i="45" s="1"/>
  <c r="AC12" i="45"/>
  <c r="AG12" i="45"/>
  <c r="AH12" i="45" s="1"/>
  <c r="AC22" i="45"/>
  <c r="AG22" i="45"/>
  <c r="AH22" i="45" s="1"/>
  <c r="AC16" i="45"/>
  <c r="AG16" i="45"/>
  <c r="AH16" i="45" s="1"/>
  <c r="AG24" i="45"/>
  <c r="AH24" i="45" s="1"/>
  <c r="AC24" i="45"/>
  <c r="AC54" i="45"/>
  <c r="AG54" i="45"/>
  <c r="AH54" i="45" s="1"/>
  <c r="AH40" i="45"/>
  <c r="AC8" i="45"/>
  <c r="AG8" i="45"/>
  <c r="AH8" i="45" s="1"/>
  <c r="AG36" i="45"/>
  <c r="AH36" i="45" s="1"/>
  <c r="AC36" i="45"/>
  <c r="T20" i="45"/>
  <c r="U20" i="45" s="1"/>
  <c r="AB31" i="45"/>
  <c r="L36" i="45"/>
  <c r="AB46" i="45"/>
  <c r="AB48" i="45"/>
  <c r="L14" i="45"/>
  <c r="T16" i="45"/>
  <c r="U16" i="45" s="1"/>
  <c r="L18" i="45"/>
  <c r="AB18" i="45"/>
  <c r="X20" i="45"/>
  <c r="Y20" i="45" s="1"/>
  <c r="L26" i="45"/>
  <c r="AB26" i="45"/>
  <c r="T27" i="45"/>
  <c r="U27" i="45" s="1"/>
  <c r="AB28" i="45"/>
  <c r="L31" i="45"/>
  <c r="T32" i="45"/>
  <c r="U32" i="45" s="1"/>
  <c r="AG34" i="45"/>
  <c r="AH34" i="45" s="1"/>
  <c r="X35" i="45"/>
  <c r="Y35" i="45" s="1"/>
  <c r="T42" i="45"/>
  <c r="U42" i="45" s="1"/>
  <c r="AB43" i="45"/>
  <c r="L48" i="45"/>
  <c r="X52" i="45"/>
  <c r="Y52" i="45" s="1"/>
  <c r="L58" i="45"/>
  <c r="AB58" i="45"/>
  <c r="T59" i="45"/>
  <c r="U59" i="45" s="1"/>
  <c r="AB60" i="45"/>
  <c r="T70" i="45"/>
  <c r="U70" i="45" s="1"/>
  <c r="P71" i="45"/>
  <c r="Q71" i="45" s="1"/>
  <c r="Q75" i="45"/>
  <c r="AB79" i="45"/>
  <c r="L79" i="45"/>
  <c r="L82" i="45"/>
  <c r="T30" i="45"/>
  <c r="U30" i="45" s="1"/>
  <c r="AC41" i="45"/>
  <c r="T47" i="45"/>
  <c r="U47" i="45" s="1"/>
  <c r="T8" i="45"/>
  <c r="U8" i="45" s="1"/>
  <c r="L10" i="45"/>
  <c r="AB10" i="45"/>
  <c r="T12" i="45"/>
  <c r="U12" i="45" s="1"/>
  <c r="AB14" i="45"/>
  <c r="AG11" i="45"/>
  <c r="AH11" i="45" s="1"/>
  <c r="T22" i="45"/>
  <c r="U22" i="45" s="1"/>
  <c r="AB23" i="45"/>
  <c r="L28" i="45"/>
  <c r="X30" i="45"/>
  <c r="Y30" i="45" s="1"/>
  <c r="Q31" i="45"/>
  <c r="X32" i="45"/>
  <c r="Y32" i="45" s="1"/>
  <c r="P36" i="45"/>
  <c r="Q36" i="45" s="1"/>
  <c r="L38" i="45"/>
  <c r="AB38" i="45"/>
  <c r="L43" i="45"/>
  <c r="T44" i="45"/>
  <c r="U44" i="45" s="1"/>
  <c r="P46" i="45"/>
  <c r="Q46" i="45" s="1"/>
  <c r="X47" i="45"/>
  <c r="Y47" i="45" s="1"/>
  <c r="P51" i="45"/>
  <c r="Q51" i="45" s="1"/>
  <c r="T54" i="45"/>
  <c r="U54" i="45" s="1"/>
  <c r="AB55" i="45"/>
  <c r="L60" i="45"/>
  <c r="AB62" i="45"/>
  <c r="T71" i="45"/>
  <c r="U71" i="45" s="1"/>
  <c r="T74" i="45"/>
  <c r="U74" i="45" s="1"/>
  <c r="P78" i="45"/>
  <c r="Q78" i="45" s="1"/>
  <c r="AB83" i="45"/>
  <c r="L83" i="45"/>
  <c r="L86" i="45"/>
  <c r="AB90" i="45"/>
  <c r="X90" i="45"/>
  <c r="Y90" i="45" s="1"/>
  <c r="T51" i="45"/>
  <c r="U51" i="45" s="1"/>
  <c r="AB52" i="45"/>
  <c r="AB66" i="45"/>
  <c r="T78" i="45"/>
  <c r="U78" i="45" s="1"/>
  <c r="Q83" i="45"/>
  <c r="AB87" i="45"/>
  <c r="L87" i="45"/>
  <c r="P91" i="45"/>
  <c r="Q91" i="45" s="1"/>
  <c r="AB91" i="45"/>
  <c r="L91" i="45"/>
  <c r="AC17" i="45"/>
  <c r="AC25" i="45"/>
  <c r="AB30" i="45"/>
  <c r="AB32" i="45"/>
  <c r="L35" i="45"/>
  <c r="AB47" i="45"/>
  <c r="AG70" i="45"/>
  <c r="AH70" i="45" s="1"/>
  <c r="AC70" i="45"/>
  <c r="AB20" i="45"/>
  <c r="L20" i="45"/>
  <c r="T36" i="45"/>
  <c r="U36" i="45" s="1"/>
  <c r="T46" i="45"/>
  <c r="U46" i="45" s="1"/>
  <c r="L12" i="45"/>
  <c r="AB27" i="45"/>
  <c r="X36" i="45"/>
  <c r="Y36" i="45" s="1"/>
  <c r="L42" i="45"/>
  <c r="AB44" i="45"/>
  <c r="T48" i="45"/>
  <c r="U48" i="45" s="1"/>
  <c r="AG50" i="45"/>
  <c r="AH50" i="45" s="1"/>
  <c r="X51" i="45"/>
  <c r="Y51" i="45" s="1"/>
  <c r="AB59" i="45"/>
  <c r="AB63" i="45"/>
  <c r="L63" i="45"/>
  <c r="L66" i="45"/>
  <c r="AG73" i="45"/>
  <c r="AH73" i="45" s="1"/>
  <c r="AG74" i="45"/>
  <c r="AH74" i="45" s="1"/>
  <c r="P87" i="45"/>
  <c r="Q87" i="45" s="1"/>
  <c r="T91" i="45"/>
  <c r="U91" i="45" s="1"/>
  <c r="AC9" i="45"/>
  <c r="AC13" i="45"/>
  <c r="L30" i="45"/>
  <c r="L52" i="45"/>
  <c r="AC57" i="45"/>
  <c r="L8" i="45"/>
  <c r="L16" i="45"/>
  <c r="L22" i="45"/>
  <c r="P35" i="45"/>
  <c r="Q35" i="45" s="1"/>
  <c r="X46" i="45"/>
  <c r="Y46" i="45" s="1"/>
  <c r="Q47" i="45"/>
  <c r="P52" i="45"/>
  <c r="Q52" i="45" s="1"/>
  <c r="L54" i="45"/>
  <c r="AB67" i="45"/>
  <c r="L67" i="45"/>
  <c r="L70" i="45"/>
  <c r="AG77" i="45"/>
  <c r="AH77" i="45" s="1"/>
  <c r="AB78" i="45"/>
  <c r="X83" i="45"/>
  <c r="Y83" i="45" s="1"/>
  <c r="T87" i="45"/>
  <c r="U87" i="45" s="1"/>
  <c r="T90" i="45"/>
  <c r="U90" i="45" s="1"/>
  <c r="X91" i="45"/>
  <c r="Y91" i="45" s="1"/>
  <c r="AB51" i="45"/>
  <c r="P66" i="45"/>
  <c r="Q66" i="45" s="1"/>
  <c r="AB71" i="45"/>
  <c r="L71" i="45"/>
  <c r="T66" i="45"/>
  <c r="U66" i="45" s="1"/>
  <c r="AB75" i="45"/>
  <c r="L75" i="45"/>
  <c r="L78" i="45"/>
  <c r="AG86" i="45"/>
  <c r="AH86" i="45" s="1"/>
  <c r="AC86" i="45"/>
  <c r="AG96" i="45"/>
  <c r="AH96" i="45" s="1"/>
  <c r="AC96" i="45"/>
  <c r="AG100" i="45"/>
  <c r="AH100" i="45" s="1"/>
  <c r="AC100" i="45"/>
  <c r="AC97" i="45"/>
  <c r="AG97" i="45"/>
  <c r="AH97" i="45" s="1"/>
  <c r="AC101" i="45"/>
  <c r="AG101" i="45"/>
  <c r="AH101" i="45" s="1"/>
  <c r="T106" i="45"/>
  <c r="U106" i="45" s="1"/>
  <c r="X94" i="45"/>
  <c r="Y94" i="45" s="1"/>
  <c r="L95" i="45"/>
  <c r="AB95" i="45"/>
  <c r="P96" i="45"/>
  <c r="Q96" i="45" s="1"/>
  <c r="T97" i="45"/>
  <c r="U97" i="45" s="1"/>
  <c r="X98" i="45"/>
  <c r="Y98" i="45" s="1"/>
  <c r="L99" i="45"/>
  <c r="AB99" i="45"/>
  <c r="P100" i="45"/>
  <c r="Q100" i="45" s="1"/>
  <c r="T101" i="45"/>
  <c r="U101" i="45" s="1"/>
  <c r="L94" i="45"/>
  <c r="AB94" i="45"/>
  <c r="P95" i="45"/>
  <c r="Q95" i="45" s="1"/>
  <c r="T96" i="45"/>
  <c r="U96" i="45" s="1"/>
  <c r="L98" i="45"/>
  <c r="AB98" i="45"/>
  <c r="T100" i="45"/>
  <c r="U100" i="45" s="1"/>
  <c r="X101" i="45"/>
  <c r="Y101" i="45" s="1"/>
  <c r="P94" i="45"/>
  <c r="Q94" i="45" s="1"/>
  <c r="T95" i="45"/>
  <c r="U95" i="45" s="1"/>
  <c r="X96" i="45"/>
  <c r="Y96" i="45" s="1"/>
  <c r="L97" i="45"/>
  <c r="P98" i="45"/>
  <c r="Q98" i="45" s="1"/>
  <c r="X100" i="45"/>
  <c r="Y100" i="45" s="1"/>
  <c r="L101" i="45"/>
  <c r="L96" i="45"/>
  <c r="L100" i="45"/>
  <c r="AC64" i="45" l="1"/>
  <c r="AG89" i="45"/>
  <c r="AH89" i="45" s="1"/>
  <c r="AG37" i="45"/>
  <c r="AH37" i="45" s="1"/>
  <c r="AG33" i="45"/>
  <c r="AH33" i="45" s="1"/>
  <c r="AG85" i="45"/>
  <c r="AH85" i="45" s="1"/>
  <c r="AC81" i="45"/>
  <c r="AG81" i="45"/>
  <c r="AH81" i="45" s="1"/>
  <c r="AC35" i="45"/>
  <c r="AG15" i="45"/>
  <c r="AH15" i="45" s="1"/>
  <c r="AC68" i="45"/>
  <c r="AG68" i="45"/>
  <c r="AH68" i="45" s="1"/>
  <c r="AC19" i="45"/>
  <c r="AC45" i="45"/>
  <c r="AG45" i="45"/>
  <c r="AH45" i="45" s="1"/>
  <c r="AC29" i="45"/>
  <c r="AG29" i="45"/>
  <c r="AH29" i="45" s="1"/>
  <c r="AC82" i="45"/>
  <c r="AC65" i="45"/>
  <c r="AG65" i="45"/>
  <c r="AH65" i="45" s="1"/>
  <c r="AG92" i="45"/>
  <c r="AH92" i="45" s="1"/>
  <c r="AC92" i="45"/>
  <c r="AC49" i="45"/>
  <c r="AG49" i="45"/>
  <c r="AH49" i="45" s="1"/>
  <c r="AG88" i="45"/>
  <c r="AH88" i="45" s="1"/>
  <c r="AC88" i="45"/>
  <c r="AG13" i="46"/>
  <c r="AH13" i="46" s="1"/>
  <c r="AG24" i="46"/>
  <c r="AH24" i="46" s="1"/>
  <c r="AG20" i="46"/>
  <c r="AH20" i="46" s="1"/>
  <c r="AC20" i="46"/>
  <c r="AG16" i="46"/>
  <c r="AH16" i="46" s="1"/>
  <c r="AC16" i="46"/>
  <c r="AG8" i="46"/>
  <c r="AH8" i="46" s="1"/>
  <c r="AC8" i="46"/>
  <c r="AC47" i="47"/>
  <c r="AC83" i="47"/>
  <c r="AG75" i="47"/>
  <c r="AH75" i="47" s="1"/>
  <c r="AC9" i="47"/>
  <c r="AC60" i="47"/>
  <c r="AC91" i="47"/>
  <c r="AC29" i="47"/>
  <c r="AC76" i="47"/>
  <c r="AG62" i="47"/>
  <c r="AH62" i="47" s="1"/>
  <c r="AC62" i="47"/>
  <c r="AG41" i="47"/>
  <c r="AH41" i="47" s="1"/>
  <c r="AC41" i="47"/>
  <c r="AC27" i="47"/>
  <c r="AC31" i="47"/>
  <c r="AC17" i="47"/>
  <c r="AC11" i="47"/>
  <c r="AC35" i="47"/>
  <c r="AC89" i="47"/>
  <c r="AG89" i="47"/>
  <c r="AH89" i="47" s="1"/>
  <c r="AG43" i="47"/>
  <c r="AH43" i="47" s="1"/>
  <c r="AC43" i="47"/>
  <c r="AC81" i="47"/>
  <c r="AG81" i="47"/>
  <c r="AH81" i="47" s="1"/>
  <c r="AC59" i="47"/>
  <c r="AG59" i="47"/>
  <c r="AH59" i="47" s="1"/>
  <c r="AG114" i="47"/>
  <c r="AH114" i="47" s="1"/>
  <c r="AC114" i="47"/>
  <c r="AG25" i="47"/>
  <c r="AH25" i="47" s="1"/>
  <c r="AC25" i="47"/>
  <c r="AG21" i="47"/>
  <c r="AH21" i="47" s="1"/>
  <c r="AC21" i="47"/>
  <c r="AG45" i="47"/>
  <c r="AH45" i="47" s="1"/>
  <c r="AC45" i="47"/>
  <c r="AC63" i="47"/>
  <c r="AG63" i="47"/>
  <c r="AH63" i="47" s="1"/>
  <c r="AC67" i="48"/>
  <c r="AG75" i="48"/>
  <c r="AH75" i="48" s="1"/>
  <c r="AC75" i="48"/>
  <c r="AG91" i="48"/>
  <c r="AH91" i="48" s="1"/>
  <c r="AC91" i="48"/>
  <c r="AG83" i="48"/>
  <c r="AH83" i="48" s="1"/>
  <c r="AC83" i="48"/>
  <c r="AG79" i="48"/>
  <c r="AH79" i="48" s="1"/>
  <c r="AC79" i="48"/>
  <c r="AC17" i="49"/>
  <c r="AC11" i="49"/>
  <c r="AC12" i="49"/>
  <c r="AC16" i="49"/>
  <c r="AC15" i="49"/>
  <c r="AC10" i="49"/>
  <c r="AC21" i="49"/>
  <c r="AC13" i="49"/>
  <c r="AC24" i="49"/>
  <c r="AG14" i="49"/>
  <c r="AH14" i="49" s="1"/>
  <c r="AC29" i="49"/>
  <c r="AG29" i="49"/>
  <c r="AH29" i="49" s="1"/>
  <c r="AC32" i="49"/>
  <c r="AC33" i="49"/>
  <c r="AG33" i="49"/>
  <c r="AH33" i="49" s="1"/>
  <c r="AC25" i="49"/>
  <c r="AG25" i="49"/>
  <c r="AH25" i="49" s="1"/>
  <c r="AG23" i="49"/>
  <c r="AH23" i="49" s="1"/>
  <c r="AC23" i="49"/>
  <c r="AG19" i="49"/>
  <c r="AH19" i="49" s="1"/>
  <c r="AC19" i="49"/>
  <c r="AG27" i="49"/>
  <c r="AH27" i="49" s="1"/>
  <c r="AC27" i="49"/>
  <c r="AG18" i="49"/>
  <c r="AH18" i="49" s="1"/>
  <c r="AC18" i="49"/>
  <c r="AG31" i="49"/>
  <c r="AH31" i="49" s="1"/>
  <c r="AC31" i="49"/>
  <c r="AG28" i="48"/>
  <c r="AH28" i="48" s="1"/>
  <c r="AC28" i="48"/>
  <c r="AG22" i="48"/>
  <c r="AH22" i="48" s="1"/>
  <c r="AC22" i="48"/>
  <c r="AC90" i="48"/>
  <c r="AG90" i="48"/>
  <c r="AH90" i="48" s="1"/>
  <c r="AG20" i="48"/>
  <c r="AH20" i="48" s="1"/>
  <c r="AC20" i="48"/>
  <c r="AC78" i="48"/>
  <c r="AG78" i="48"/>
  <c r="AH78" i="48" s="1"/>
  <c r="AG51" i="48"/>
  <c r="AH51" i="48" s="1"/>
  <c r="AC51" i="48"/>
  <c r="AC52" i="48"/>
  <c r="AG52" i="48"/>
  <c r="AH52" i="48" s="1"/>
  <c r="AG76" i="48"/>
  <c r="AH76" i="48" s="1"/>
  <c r="AC76" i="48"/>
  <c r="AG36" i="48"/>
  <c r="AH36" i="48" s="1"/>
  <c r="AC36" i="48"/>
  <c r="AG46" i="48"/>
  <c r="AH46" i="48" s="1"/>
  <c r="AC46" i="48"/>
  <c r="AG38" i="48"/>
  <c r="AH38" i="48" s="1"/>
  <c r="AC38" i="48"/>
  <c r="AG30" i="48"/>
  <c r="AH30" i="48" s="1"/>
  <c r="AC30" i="48"/>
  <c r="AG33" i="48"/>
  <c r="AH33" i="48" s="1"/>
  <c r="AC33" i="48"/>
  <c r="AG13" i="48"/>
  <c r="AH13" i="48" s="1"/>
  <c r="AC13" i="48"/>
  <c r="AG80" i="48"/>
  <c r="AH80" i="48" s="1"/>
  <c r="AC80" i="48"/>
  <c r="AC86" i="48"/>
  <c r="AG86" i="48"/>
  <c r="AH86" i="48" s="1"/>
  <c r="AC60" i="48"/>
  <c r="AG60" i="48"/>
  <c r="AH60" i="48" s="1"/>
  <c r="AG61" i="48"/>
  <c r="AH61" i="48" s="1"/>
  <c r="AC61" i="48"/>
  <c r="AG16" i="48"/>
  <c r="AH16" i="48" s="1"/>
  <c r="AC16" i="48"/>
  <c r="AC56" i="48"/>
  <c r="AG56" i="48"/>
  <c r="AH56" i="48" s="1"/>
  <c r="AG49" i="48"/>
  <c r="AH49" i="48" s="1"/>
  <c r="AC49" i="48"/>
  <c r="AG10" i="48"/>
  <c r="AH10" i="48" s="1"/>
  <c r="AC10" i="48"/>
  <c r="AG69" i="48"/>
  <c r="AH69" i="48" s="1"/>
  <c r="AC69" i="48"/>
  <c r="AG41" i="48"/>
  <c r="AH41" i="48" s="1"/>
  <c r="AC41" i="48"/>
  <c r="AC71" i="48"/>
  <c r="AG71" i="48"/>
  <c r="AH71" i="48" s="1"/>
  <c r="AG84" i="48"/>
  <c r="AH84" i="48" s="1"/>
  <c r="AC84" i="48"/>
  <c r="AG44" i="48"/>
  <c r="AH44" i="48" s="1"/>
  <c r="AC44" i="48"/>
  <c r="AG24" i="48"/>
  <c r="AH24" i="48" s="1"/>
  <c r="AC24" i="48"/>
  <c r="AC70" i="48"/>
  <c r="AG70" i="48"/>
  <c r="AH70" i="48" s="1"/>
  <c r="AG18" i="48"/>
  <c r="AH18" i="48" s="1"/>
  <c r="AC18" i="48"/>
  <c r="AG45" i="48"/>
  <c r="AH45" i="48" s="1"/>
  <c r="AC45" i="48"/>
  <c r="AC55" i="48"/>
  <c r="AG55" i="48"/>
  <c r="AH55" i="48" s="1"/>
  <c r="AC63" i="48"/>
  <c r="AG63" i="48"/>
  <c r="AH63" i="48" s="1"/>
  <c r="AG32" i="48"/>
  <c r="AH32" i="48" s="1"/>
  <c r="AC32" i="48"/>
  <c r="AC48" i="48"/>
  <c r="AG48" i="48"/>
  <c r="AH48" i="48" s="1"/>
  <c r="AG65" i="48"/>
  <c r="AH65" i="48" s="1"/>
  <c r="AC65" i="48"/>
  <c r="AG26" i="48"/>
  <c r="AH26" i="48" s="1"/>
  <c r="AC26" i="48"/>
  <c r="AC64" i="48"/>
  <c r="AG64" i="48"/>
  <c r="AH64" i="48" s="1"/>
  <c r="AC82" i="48"/>
  <c r="AG82" i="48"/>
  <c r="AH82" i="48" s="1"/>
  <c r="AG59" i="48"/>
  <c r="AH59" i="48" s="1"/>
  <c r="AC59" i="48"/>
  <c r="AC74" i="48"/>
  <c r="AG74" i="48"/>
  <c r="AH74" i="48" s="1"/>
  <c r="AG58" i="48"/>
  <c r="AH58" i="48" s="1"/>
  <c r="AC58" i="48"/>
  <c r="AG66" i="48"/>
  <c r="AH66" i="48" s="1"/>
  <c r="AC66" i="48"/>
  <c r="AG53" i="48"/>
  <c r="AH53" i="48" s="1"/>
  <c r="AC53" i="48"/>
  <c r="AC62" i="48"/>
  <c r="AG62" i="48"/>
  <c r="AH62" i="48" s="1"/>
  <c r="AG42" i="48"/>
  <c r="AH42" i="48" s="1"/>
  <c r="AC42" i="48"/>
  <c r="AG34" i="48"/>
  <c r="AH34" i="48" s="1"/>
  <c r="AC34" i="48"/>
  <c r="AG92" i="48"/>
  <c r="AH92" i="48" s="1"/>
  <c r="AC92" i="48"/>
  <c r="AG57" i="48"/>
  <c r="AH57" i="48" s="1"/>
  <c r="AC57" i="48"/>
  <c r="AG21" i="48"/>
  <c r="AH21" i="48" s="1"/>
  <c r="AC21" i="48"/>
  <c r="AG88" i="48"/>
  <c r="AH88" i="48" s="1"/>
  <c r="AC88" i="48"/>
  <c r="AG54" i="48"/>
  <c r="AH54" i="48" s="1"/>
  <c r="AC54" i="48"/>
  <c r="AC68" i="48"/>
  <c r="AG68" i="48"/>
  <c r="AH68" i="48" s="1"/>
  <c r="AG40" i="48"/>
  <c r="AH40" i="48" s="1"/>
  <c r="AC40" i="48"/>
  <c r="AG12" i="48"/>
  <c r="AH12" i="48" s="1"/>
  <c r="AC12" i="48"/>
  <c r="AC72" i="48"/>
  <c r="AG72" i="48"/>
  <c r="AH72" i="48" s="1"/>
  <c r="AG14" i="48"/>
  <c r="AH14" i="48" s="1"/>
  <c r="AC14" i="48"/>
  <c r="AG73" i="48"/>
  <c r="AH73" i="48" s="1"/>
  <c r="AC73" i="48"/>
  <c r="AG29" i="48"/>
  <c r="AH29" i="48" s="1"/>
  <c r="AC29" i="48"/>
  <c r="AG17" i="48"/>
  <c r="AH17" i="48" s="1"/>
  <c r="AC17" i="48"/>
  <c r="AG50" i="48"/>
  <c r="AH50" i="48" s="1"/>
  <c r="AC50" i="48"/>
  <c r="AG25" i="48"/>
  <c r="AH25" i="48" s="1"/>
  <c r="AC25" i="48"/>
  <c r="AG9" i="48"/>
  <c r="AH9" i="48" s="1"/>
  <c r="AC9" i="48"/>
  <c r="AG37" i="48"/>
  <c r="AH37" i="48" s="1"/>
  <c r="AC37" i="48"/>
  <c r="AC36" i="47"/>
  <c r="AG36" i="47"/>
  <c r="AH36" i="47" s="1"/>
  <c r="AG108" i="47"/>
  <c r="AH108" i="47" s="1"/>
  <c r="AC108" i="47"/>
  <c r="AG97" i="47"/>
  <c r="AH97" i="47" s="1"/>
  <c r="AC97" i="47"/>
  <c r="AG90" i="47"/>
  <c r="AH90" i="47" s="1"/>
  <c r="AC90" i="47"/>
  <c r="AC38" i="47"/>
  <c r="AG38" i="47"/>
  <c r="AH38" i="47" s="1"/>
  <c r="AC26" i="47"/>
  <c r="AG26" i="47"/>
  <c r="AH26" i="47" s="1"/>
  <c r="AC16" i="47"/>
  <c r="AG16" i="47"/>
  <c r="AH16" i="47" s="1"/>
  <c r="AC55" i="47"/>
  <c r="AG55" i="47"/>
  <c r="AH55" i="47" s="1"/>
  <c r="AG73" i="47"/>
  <c r="AH73" i="47" s="1"/>
  <c r="AC73" i="47"/>
  <c r="AC49" i="47"/>
  <c r="AG49" i="47"/>
  <c r="AH49" i="47" s="1"/>
  <c r="AC113" i="47"/>
  <c r="AG113" i="47"/>
  <c r="AH113" i="47" s="1"/>
  <c r="AG88" i="47"/>
  <c r="AH88" i="47" s="1"/>
  <c r="AC88" i="47"/>
  <c r="AG102" i="47"/>
  <c r="AH102" i="47" s="1"/>
  <c r="AC102" i="47"/>
  <c r="AG96" i="47"/>
  <c r="AH96" i="47" s="1"/>
  <c r="AC96" i="47"/>
  <c r="AC101" i="47"/>
  <c r="AG101" i="47"/>
  <c r="AH101" i="47" s="1"/>
  <c r="AC34" i="47"/>
  <c r="AG34" i="47"/>
  <c r="AH34" i="47" s="1"/>
  <c r="AC92" i="47"/>
  <c r="AG92" i="47"/>
  <c r="AH92" i="47" s="1"/>
  <c r="AG109" i="47"/>
  <c r="AH109" i="47" s="1"/>
  <c r="AC109" i="47"/>
  <c r="AG79" i="47"/>
  <c r="AH79" i="47" s="1"/>
  <c r="AC79" i="47"/>
  <c r="AG80" i="47"/>
  <c r="AH80" i="47" s="1"/>
  <c r="AC80" i="47"/>
  <c r="AC84" i="47"/>
  <c r="AG84" i="47"/>
  <c r="AH84" i="47" s="1"/>
  <c r="AG57" i="47"/>
  <c r="AH57" i="47" s="1"/>
  <c r="AC57" i="47"/>
  <c r="AG87" i="47"/>
  <c r="AH87" i="47" s="1"/>
  <c r="AC87" i="47"/>
  <c r="AC40" i="47"/>
  <c r="AG40" i="47"/>
  <c r="AH40" i="47" s="1"/>
  <c r="AC18" i="47"/>
  <c r="AG18" i="47"/>
  <c r="AH18" i="47" s="1"/>
  <c r="AC46" i="47"/>
  <c r="AG46" i="47"/>
  <c r="AH46" i="47" s="1"/>
  <c r="AC111" i="47"/>
  <c r="AG111" i="47"/>
  <c r="AH111" i="47" s="1"/>
  <c r="AC30" i="47"/>
  <c r="AG30" i="47"/>
  <c r="AH30" i="47" s="1"/>
  <c r="AC106" i="47"/>
  <c r="AG106" i="47"/>
  <c r="AH106" i="47" s="1"/>
  <c r="AG110" i="47"/>
  <c r="AH110" i="47" s="1"/>
  <c r="AC110" i="47"/>
  <c r="AG98" i="47"/>
  <c r="AH98" i="47" s="1"/>
  <c r="AC98" i="47"/>
  <c r="AC51" i="47"/>
  <c r="AG51" i="47"/>
  <c r="AH51" i="47" s="1"/>
  <c r="AG77" i="47"/>
  <c r="AH77" i="47" s="1"/>
  <c r="AC77" i="47"/>
  <c r="AC22" i="47"/>
  <c r="AG22" i="47"/>
  <c r="AH22" i="47" s="1"/>
  <c r="AG94" i="47"/>
  <c r="AH94" i="47" s="1"/>
  <c r="AC94" i="47"/>
  <c r="AG86" i="47"/>
  <c r="AH86" i="47" s="1"/>
  <c r="AC86" i="47"/>
  <c r="AG78" i="47"/>
  <c r="AH78" i="47" s="1"/>
  <c r="AC78" i="47"/>
  <c r="AG82" i="47"/>
  <c r="AH82" i="47" s="1"/>
  <c r="AC82" i="47"/>
  <c r="AC100" i="47"/>
  <c r="AG100" i="47"/>
  <c r="AH100" i="47" s="1"/>
  <c r="AC42" i="47"/>
  <c r="AG42" i="47"/>
  <c r="AH42" i="47" s="1"/>
  <c r="AC95" i="47"/>
  <c r="AG95" i="47"/>
  <c r="AH95" i="47" s="1"/>
  <c r="AC14" i="47"/>
  <c r="AG14" i="47"/>
  <c r="AH14" i="47" s="1"/>
  <c r="AC20" i="47"/>
  <c r="AG20" i="47"/>
  <c r="AH20" i="47" s="1"/>
  <c r="AG105" i="47"/>
  <c r="AH105" i="47" s="1"/>
  <c r="AC105" i="47"/>
  <c r="AG115" i="47"/>
  <c r="AH115" i="47" s="1"/>
  <c r="AC115" i="47"/>
  <c r="AG104" i="47"/>
  <c r="AH104" i="47" s="1"/>
  <c r="AC104" i="47"/>
  <c r="AG22" i="46"/>
  <c r="AH22" i="46" s="1"/>
  <c r="AC22" i="46"/>
  <c r="AG10" i="46"/>
  <c r="AH10" i="46" s="1"/>
  <c r="AC10" i="46"/>
  <c r="AG18" i="46"/>
  <c r="AH18" i="46" s="1"/>
  <c r="AC18" i="46"/>
  <c r="AG14" i="46"/>
  <c r="AH14" i="46" s="1"/>
  <c r="AC14" i="46"/>
  <c r="AG75" i="45"/>
  <c r="AH75" i="45" s="1"/>
  <c r="AC75" i="45"/>
  <c r="AG32" i="45"/>
  <c r="AH32" i="45" s="1"/>
  <c r="AC32" i="45"/>
  <c r="AC91" i="45"/>
  <c r="AG91" i="45"/>
  <c r="AH91" i="45" s="1"/>
  <c r="AG52" i="45"/>
  <c r="AH52" i="45" s="1"/>
  <c r="AC52" i="45"/>
  <c r="AG90" i="45"/>
  <c r="AH90" i="45" s="1"/>
  <c r="AC90" i="45"/>
  <c r="AG79" i="45"/>
  <c r="AH79" i="45" s="1"/>
  <c r="AC79" i="45"/>
  <c r="AG62" i="45"/>
  <c r="AH62" i="45" s="1"/>
  <c r="AC62" i="45"/>
  <c r="AG28" i="45"/>
  <c r="AH28" i="45" s="1"/>
  <c r="AC28" i="45"/>
  <c r="AG99" i="45"/>
  <c r="AH99" i="45" s="1"/>
  <c r="AC99" i="45"/>
  <c r="AG20" i="45"/>
  <c r="AH20" i="45" s="1"/>
  <c r="AC20" i="45"/>
  <c r="AC38" i="45"/>
  <c r="AG38" i="45"/>
  <c r="AH38" i="45" s="1"/>
  <c r="AG48" i="45"/>
  <c r="AH48" i="45" s="1"/>
  <c r="AC48" i="45"/>
  <c r="AC44" i="45"/>
  <c r="AG44" i="45"/>
  <c r="AH44" i="45" s="1"/>
  <c r="AG51" i="45"/>
  <c r="AH51" i="45" s="1"/>
  <c r="AC51" i="45"/>
  <c r="AG78" i="45"/>
  <c r="AH78" i="45" s="1"/>
  <c r="AC78" i="45"/>
  <c r="AG87" i="45"/>
  <c r="AH87" i="45" s="1"/>
  <c r="AC87" i="45"/>
  <c r="AG83" i="45"/>
  <c r="AH83" i="45" s="1"/>
  <c r="AC83" i="45"/>
  <c r="AG55" i="45"/>
  <c r="AH55" i="45" s="1"/>
  <c r="AC55" i="45"/>
  <c r="AG43" i="45"/>
  <c r="AH43" i="45" s="1"/>
  <c r="AC43" i="45"/>
  <c r="AC26" i="45"/>
  <c r="AG26" i="45"/>
  <c r="AH26" i="45" s="1"/>
  <c r="AC46" i="45"/>
  <c r="AG46" i="45"/>
  <c r="AH46" i="45" s="1"/>
  <c r="AC30" i="45"/>
  <c r="AG30" i="45"/>
  <c r="AH30" i="45" s="1"/>
  <c r="AG23" i="45"/>
  <c r="AH23" i="45" s="1"/>
  <c r="AC23" i="45"/>
  <c r="AG63" i="45"/>
  <c r="AH63" i="45" s="1"/>
  <c r="AC63" i="45"/>
  <c r="AG60" i="45"/>
  <c r="AH60" i="45" s="1"/>
  <c r="AC60" i="45"/>
  <c r="AG71" i="45"/>
  <c r="AH71" i="45" s="1"/>
  <c r="AC71" i="45"/>
  <c r="AG98" i="45"/>
  <c r="AH98" i="45" s="1"/>
  <c r="AC98" i="45"/>
  <c r="AG59" i="45"/>
  <c r="AH59" i="45" s="1"/>
  <c r="AC59" i="45"/>
  <c r="AG27" i="45"/>
  <c r="AH27" i="45" s="1"/>
  <c r="AC27" i="45"/>
  <c r="AG14" i="45"/>
  <c r="AH14" i="45" s="1"/>
  <c r="AC14" i="45"/>
  <c r="AG31" i="45"/>
  <c r="AH31" i="45" s="1"/>
  <c r="AC31" i="45"/>
  <c r="AG47" i="45"/>
  <c r="AH47" i="45" s="1"/>
  <c r="AC47" i="45"/>
  <c r="AC58" i="45"/>
  <c r="AG58" i="45"/>
  <c r="AH58" i="45" s="1"/>
  <c r="AG18" i="45"/>
  <c r="AH18" i="45" s="1"/>
  <c r="AC18" i="45"/>
  <c r="AG94" i="45"/>
  <c r="AH94" i="45" s="1"/>
  <c r="AC94" i="45"/>
  <c r="AG95" i="45"/>
  <c r="AH95" i="45" s="1"/>
  <c r="AC95" i="45"/>
  <c r="AG67" i="45"/>
  <c r="AH67" i="45" s="1"/>
  <c r="AC67" i="45"/>
  <c r="AG66" i="45"/>
  <c r="AH66" i="45" s="1"/>
  <c r="AC66" i="45"/>
  <c r="AG10" i="45"/>
  <c r="AH10" i="45" s="1"/>
  <c r="AC10" i="45"/>
  <c r="AC30" i="24" l="1"/>
  <c r="AD30" i="24" s="1"/>
  <c r="Z30" i="24"/>
  <c r="Y30" i="24"/>
  <c r="AD29" i="24"/>
  <c r="AC29" i="24"/>
  <c r="Y29" i="24"/>
  <c r="Z29" i="24" s="1"/>
  <c r="AC28" i="24"/>
  <c r="AD28" i="24" s="1"/>
  <c r="Z28" i="24"/>
  <c r="Y28" i="24"/>
  <c r="AD27" i="24"/>
  <c r="AC27" i="24"/>
  <c r="Y27" i="24"/>
  <c r="Z27" i="24" s="1"/>
  <c r="AC26" i="24"/>
  <c r="AD26" i="24" s="1"/>
  <c r="Z26" i="24"/>
  <c r="Y26" i="24"/>
  <c r="AD25" i="24"/>
  <c r="AC25" i="24"/>
  <c r="Y25" i="24"/>
  <c r="Z25" i="24" s="1"/>
  <c r="AC24" i="24"/>
  <c r="AD24" i="24" s="1"/>
  <c r="Z24" i="24"/>
  <c r="Y24" i="24"/>
  <c r="AD23" i="24"/>
  <c r="AC23" i="24"/>
  <c r="Y23" i="24"/>
  <c r="Z23" i="24" s="1"/>
  <c r="AC22" i="24"/>
  <c r="AD22" i="24" s="1"/>
  <c r="Z22" i="24"/>
  <c r="Y22" i="24"/>
  <c r="AD21" i="24"/>
  <c r="AC21" i="24"/>
  <c r="Y21" i="24"/>
  <c r="Z21" i="24" s="1"/>
  <c r="AC20" i="24"/>
  <c r="AD20" i="24" s="1"/>
  <c r="Z20" i="24"/>
  <c r="Y20" i="24"/>
  <c r="AD19" i="24"/>
  <c r="AC19" i="24"/>
  <c r="Y19" i="24"/>
  <c r="Z19" i="24" s="1"/>
  <c r="AC18" i="24"/>
  <c r="AD18" i="24" s="1"/>
  <c r="Z18" i="24"/>
  <c r="Y18" i="24"/>
  <c r="AD17" i="24"/>
  <c r="AC17" i="24"/>
  <c r="Y17" i="24"/>
  <c r="Z17" i="24" s="1"/>
  <c r="AC16" i="24"/>
  <c r="AD16" i="24" s="1"/>
  <c r="Z16" i="24"/>
  <c r="Y16" i="24"/>
  <c r="AD15" i="24"/>
  <c r="AC15" i="24"/>
  <c r="Y15" i="24"/>
  <c r="Z15" i="24" s="1"/>
  <c r="AC14" i="24"/>
  <c r="AD14" i="24" s="1"/>
  <c r="Z14" i="24"/>
  <c r="Y14" i="24"/>
  <c r="AD13" i="24"/>
  <c r="AC13" i="24"/>
  <c r="Y13" i="24"/>
  <c r="Z13" i="24" s="1"/>
  <c r="AC12" i="24"/>
  <c r="AD12" i="24" s="1"/>
  <c r="Z12" i="24"/>
  <c r="Y12" i="24"/>
  <c r="AD11" i="24"/>
  <c r="AC11" i="24"/>
  <c r="Y11" i="24"/>
  <c r="Z11" i="24" s="1"/>
  <c r="AC10" i="24"/>
  <c r="AD10" i="24" s="1"/>
  <c r="Z10" i="24"/>
  <c r="Y10" i="24"/>
  <c r="AD9" i="24"/>
  <c r="AC9" i="24"/>
  <c r="Y9" i="24"/>
  <c r="Z9" i="24" s="1"/>
  <c r="AC8" i="24"/>
  <c r="AD8" i="24" s="1"/>
  <c r="Z8" i="24"/>
  <c r="Y8" i="24"/>
  <c r="K296" i="1"/>
  <c r="L296" i="1" s="1"/>
  <c r="K295" i="1"/>
  <c r="L295" i="1" s="1"/>
  <c r="K294" i="1"/>
  <c r="L294" i="1" s="1"/>
  <c r="K293" i="1"/>
  <c r="K292" i="1"/>
  <c r="L292" i="1" s="1"/>
  <c r="K291" i="1"/>
  <c r="L291" i="1" s="1"/>
  <c r="K290" i="1"/>
  <c r="L290" i="1" s="1"/>
  <c r="K289" i="1"/>
  <c r="X289" i="1" s="1"/>
  <c r="Y289" i="1" s="1"/>
  <c r="K288" i="1"/>
  <c r="L288" i="1" s="1"/>
  <c r="K287" i="1"/>
  <c r="L287" i="1" s="1"/>
  <c r="K286" i="1"/>
  <c r="L286" i="1" s="1"/>
  <c r="K285" i="1"/>
  <c r="K284" i="1"/>
  <c r="L284" i="1" s="1"/>
  <c r="K283" i="1"/>
  <c r="L283" i="1" s="1"/>
  <c r="K282" i="1"/>
  <c r="L282" i="1" s="1"/>
  <c r="K281" i="1"/>
  <c r="K280" i="1"/>
  <c r="L280" i="1" s="1"/>
  <c r="K279" i="1"/>
  <c r="L279" i="1" s="1"/>
  <c r="K278" i="1"/>
  <c r="L278" i="1" s="1"/>
  <c r="K277" i="1"/>
  <c r="L277" i="1" s="1"/>
  <c r="K276" i="1"/>
  <c r="L276" i="1" s="1"/>
  <c r="K275" i="1"/>
  <c r="L275" i="1" s="1"/>
  <c r="K274" i="1"/>
  <c r="L274" i="1" s="1"/>
  <c r="K273" i="1"/>
  <c r="K272" i="1"/>
  <c r="L272" i="1" s="1"/>
  <c r="K271" i="1"/>
  <c r="L271" i="1" s="1"/>
  <c r="K270" i="1"/>
  <c r="L270" i="1" s="1"/>
  <c r="K269" i="1"/>
  <c r="K268" i="1"/>
  <c r="L268" i="1" s="1"/>
  <c r="K267" i="1"/>
  <c r="L267" i="1" s="1"/>
  <c r="K266" i="1"/>
  <c r="L266" i="1" s="1"/>
  <c r="K265" i="1"/>
  <c r="K264" i="1"/>
  <c r="L264" i="1" s="1"/>
  <c r="K263" i="1"/>
  <c r="L263" i="1" s="1"/>
  <c r="K262" i="1"/>
  <c r="L262" i="1" s="1"/>
  <c r="K261" i="1"/>
  <c r="K260" i="1"/>
  <c r="L260" i="1" s="1"/>
  <c r="K259" i="1"/>
  <c r="L259" i="1" s="1"/>
  <c r="K258" i="1"/>
  <c r="L258" i="1" s="1"/>
  <c r="K257" i="1"/>
  <c r="P257" i="1" s="1"/>
  <c r="K256" i="1"/>
  <c r="L256" i="1" s="1"/>
  <c r="K255" i="1"/>
  <c r="L255" i="1" s="1"/>
  <c r="K254" i="1"/>
  <c r="L254" i="1" s="1"/>
  <c r="K253" i="1"/>
  <c r="K252" i="1"/>
  <c r="L252" i="1" s="1"/>
  <c r="K251" i="1"/>
  <c r="L251" i="1" s="1"/>
  <c r="K250" i="1"/>
  <c r="L250" i="1" s="1"/>
  <c r="K249" i="1"/>
  <c r="L249" i="1" s="1"/>
  <c r="K248" i="1"/>
  <c r="L248" i="1" s="1"/>
  <c r="K247" i="1"/>
  <c r="L247" i="1" s="1"/>
  <c r="K246" i="1"/>
  <c r="L246" i="1" s="1"/>
  <c r="K245" i="1"/>
  <c r="K244" i="1"/>
  <c r="L244" i="1" s="1"/>
  <c r="K243" i="1"/>
  <c r="L243" i="1" s="1"/>
  <c r="K242" i="1"/>
  <c r="L242" i="1" s="1"/>
  <c r="K241" i="1"/>
  <c r="T241" i="1" s="1"/>
  <c r="U241" i="1" s="1"/>
  <c r="K240" i="1"/>
  <c r="L240" i="1" s="1"/>
  <c r="K239" i="1"/>
  <c r="L239" i="1" s="1"/>
  <c r="K238" i="1"/>
  <c r="L238" i="1" s="1"/>
  <c r="K237" i="1"/>
  <c r="K236" i="1"/>
  <c r="L236" i="1" s="1"/>
  <c r="K235" i="1"/>
  <c r="L235" i="1" s="1"/>
  <c r="K234" i="1"/>
  <c r="L234" i="1" s="1"/>
  <c r="K233" i="1"/>
  <c r="X233" i="1" s="1"/>
  <c r="K232" i="1"/>
  <c r="L232" i="1" s="1"/>
  <c r="K231" i="1"/>
  <c r="L231" i="1" s="1"/>
  <c r="K230" i="1"/>
  <c r="L230" i="1" s="1"/>
  <c r="K229" i="1"/>
  <c r="K228" i="1"/>
  <c r="L228" i="1" s="1"/>
  <c r="K227" i="1"/>
  <c r="L227" i="1" s="1"/>
  <c r="K226" i="1"/>
  <c r="L226" i="1" s="1"/>
  <c r="K225" i="1"/>
  <c r="T225" i="1" s="1"/>
  <c r="U225" i="1" s="1"/>
  <c r="K224" i="1"/>
  <c r="L224" i="1" s="1"/>
  <c r="K223" i="1"/>
  <c r="L223" i="1" s="1"/>
  <c r="K222" i="1"/>
  <c r="L222" i="1" s="1"/>
  <c r="K221" i="1"/>
  <c r="K220" i="1"/>
  <c r="L220" i="1" s="1"/>
  <c r="K219" i="1"/>
  <c r="L219" i="1" s="1"/>
  <c r="K218" i="1"/>
  <c r="L218" i="1" s="1"/>
  <c r="K217" i="1"/>
  <c r="K216" i="1"/>
  <c r="L216" i="1" s="1"/>
  <c r="K215" i="1"/>
  <c r="L215" i="1" s="1"/>
  <c r="K214" i="1"/>
  <c r="L214" i="1" s="1"/>
  <c r="K213" i="1"/>
  <c r="L213" i="1" s="1"/>
  <c r="K212" i="1"/>
  <c r="L212" i="1" s="1"/>
  <c r="K211" i="1"/>
  <c r="L211" i="1" s="1"/>
  <c r="K210" i="1"/>
  <c r="L210" i="1" s="1"/>
  <c r="K209" i="1"/>
  <c r="T209" i="1" s="1"/>
  <c r="U209" i="1" s="1"/>
  <c r="K208" i="1"/>
  <c r="L208" i="1" s="1"/>
  <c r="K207" i="1"/>
  <c r="L207" i="1" s="1"/>
  <c r="K206" i="1"/>
  <c r="L206" i="1" s="1"/>
  <c r="K205" i="1"/>
  <c r="K204" i="1"/>
  <c r="L204" i="1" s="1"/>
  <c r="K203" i="1"/>
  <c r="L203" i="1" s="1"/>
  <c r="K202" i="1"/>
  <c r="L202" i="1" s="1"/>
  <c r="K201" i="1"/>
  <c r="L201" i="1" s="1"/>
  <c r="K200" i="1"/>
  <c r="L200" i="1" s="1"/>
  <c r="K199" i="1"/>
  <c r="L199" i="1" s="1"/>
  <c r="K198" i="1"/>
  <c r="L198" i="1" s="1"/>
  <c r="K197" i="1"/>
  <c r="L197" i="1" s="1"/>
  <c r="K196" i="1"/>
  <c r="L196" i="1" s="1"/>
  <c r="K195" i="1"/>
  <c r="L195" i="1" s="1"/>
  <c r="K194" i="1"/>
  <c r="L194" i="1" s="1"/>
  <c r="K193" i="1"/>
  <c r="K192" i="1"/>
  <c r="L192" i="1" s="1"/>
  <c r="L191" i="1"/>
  <c r="K191" i="1"/>
  <c r="K190" i="1"/>
  <c r="L190" i="1" s="1"/>
  <c r="K189" i="1"/>
  <c r="K188" i="1"/>
  <c r="L188" i="1" s="1"/>
  <c r="L187" i="1"/>
  <c r="K187" i="1"/>
  <c r="K186" i="1"/>
  <c r="L186" i="1" s="1"/>
  <c r="K185" i="1"/>
  <c r="L185" i="1" s="1"/>
  <c r="K184" i="1"/>
  <c r="L184" i="1" s="1"/>
  <c r="L183" i="1"/>
  <c r="K183" i="1"/>
  <c r="K182" i="1"/>
  <c r="L182" i="1" s="1"/>
  <c r="K181" i="1"/>
  <c r="K180" i="1"/>
  <c r="L180" i="1" s="1"/>
  <c r="L179" i="1"/>
  <c r="K179" i="1"/>
  <c r="K178" i="1"/>
  <c r="L178" i="1" s="1"/>
  <c r="K177" i="1"/>
  <c r="K176" i="1"/>
  <c r="L176" i="1" s="1"/>
  <c r="K175" i="1"/>
  <c r="L175" i="1" s="1"/>
  <c r="K174" i="1"/>
  <c r="L174" i="1" s="1"/>
  <c r="K173" i="1"/>
  <c r="K172" i="1"/>
  <c r="L172" i="1" s="1"/>
  <c r="K171" i="1"/>
  <c r="L171" i="1" s="1"/>
  <c r="K170" i="1"/>
  <c r="AB170" i="1" s="1"/>
  <c r="K169" i="1"/>
  <c r="L169" i="1" s="1"/>
  <c r="K168" i="1"/>
  <c r="L168" i="1" s="1"/>
  <c r="L167" i="1"/>
  <c r="K167" i="1"/>
  <c r="K166" i="1"/>
  <c r="L166" i="1" s="1"/>
  <c r="K165" i="1"/>
  <c r="L165" i="1" s="1"/>
  <c r="K164" i="1"/>
  <c r="L164" i="1" s="1"/>
  <c r="K163" i="1"/>
  <c r="L163" i="1" s="1"/>
  <c r="K162" i="1"/>
  <c r="L162" i="1" s="1"/>
  <c r="K161" i="1"/>
  <c r="K160" i="1"/>
  <c r="L160" i="1" s="1"/>
  <c r="K159" i="1"/>
  <c r="L159" i="1" s="1"/>
  <c r="K158" i="1"/>
  <c r="L158" i="1" s="1"/>
  <c r="K157" i="1"/>
  <c r="K156" i="1"/>
  <c r="L156" i="1" s="1"/>
  <c r="K155" i="1"/>
  <c r="L155" i="1" s="1"/>
  <c r="K154" i="1"/>
  <c r="L154" i="1" s="1"/>
  <c r="K153" i="1"/>
  <c r="K152" i="1"/>
  <c r="L152" i="1" s="1"/>
  <c r="K151" i="1"/>
  <c r="L151" i="1" s="1"/>
  <c r="K150" i="1"/>
  <c r="L150" i="1" s="1"/>
  <c r="K149" i="1"/>
  <c r="L149" i="1" s="1"/>
  <c r="K148" i="1"/>
  <c r="L148" i="1" s="1"/>
  <c r="K147" i="1"/>
  <c r="L147" i="1" s="1"/>
  <c r="K146" i="1"/>
  <c r="L146" i="1" s="1"/>
  <c r="K145" i="1"/>
  <c r="K144" i="1"/>
  <c r="L144" i="1" s="1"/>
  <c r="K143" i="1"/>
  <c r="L143" i="1" s="1"/>
  <c r="K142" i="1"/>
  <c r="L142" i="1" s="1"/>
  <c r="K141" i="1"/>
  <c r="K140" i="1"/>
  <c r="L140" i="1" s="1"/>
  <c r="K139" i="1"/>
  <c r="L139" i="1" s="1"/>
  <c r="K138" i="1"/>
  <c r="L138" i="1" s="1"/>
  <c r="K137" i="1"/>
  <c r="L137" i="1" s="1"/>
  <c r="K136" i="1"/>
  <c r="L136" i="1" s="1"/>
  <c r="K135" i="1"/>
  <c r="L135" i="1" s="1"/>
  <c r="K134" i="1"/>
  <c r="L134" i="1" s="1"/>
  <c r="K133" i="1"/>
  <c r="L133" i="1" s="1"/>
  <c r="K132" i="1"/>
  <c r="L132" i="1" s="1"/>
  <c r="K131" i="1"/>
  <c r="L131" i="1" s="1"/>
  <c r="K130" i="1"/>
  <c r="AB130" i="1" s="1"/>
  <c r="K129" i="1"/>
  <c r="K128" i="1"/>
  <c r="L128" i="1" s="1"/>
  <c r="K127" i="1"/>
  <c r="L127" i="1" s="1"/>
  <c r="K126" i="1"/>
  <c r="L126" i="1" s="1"/>
  <c r="K125" i="1"/>
  <c r="K124" i="1"/>
  <c r="L124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7" i="1"/>
  <c r="K116" i="1"/>
  <c r="L116" i="1" s="1"/>
  <c r="K115" i="1"/>
  <c r="L115" i="1" s="1"/>
  <c r="K114" i="1"/>
  <c r="AB114" i="1" s="1"/>
  <c r="K113" i="1"/>
  <c r="K112" i="1"/>
  <c r="L112" i="1" s="1"/>
  <c r="K111" i="1"/>
  <c r="L111" i="1" s="1"/>
  <c r="K110" i="1"/>
  <c r="L110" i="1" s="1"/>
  <c r="K109" i="1"/>
  <c r="X109" i="1" s="1"/>
  <c r="Y109" i="1" s="1"/>
  <c r="K108" i="1"/>
  <c r="L108" i="1" s="1"/>
  <c r="K107" i="1"/>
  <c r="L107" i="1" s="1"/>
  <c r="K106" i="1"/>
  <c r="AB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K96" i="1"/>
  <c r="L96" i="1" s="1"/>
  <c r="K95" i="1"/>
  <c r="L95" i="1" s="1"/>
  <c r="K94" i="1"/>
  <c r="L94" i="1" s="1"/>
  <c r="K93" i="1"/>
  <c r="K92" i="1"/>
  <c r="L92" i="1" s="1"/>
  <c r="K91" i="1"/>
  <c r="L91" i="1" s="1"/>
  <c r="K90" i="1"/>
  <c r="L90" i="1" s="1"/>
  <c r="K89" i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K80" i="1"/>
  <c r="L80" i="1" s="1"/>
  <c r="K79" i="1"/>
  <c r="L79" i="1" s="1"/>
  <c r="K78" i="1"/>
  <c r="L78" i="1" s="1"/>
  <c r="K77" i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AB66" i="1" s="1"/>
  <c r="AC66" i="1" s="1"/>
  <c r="K65" i="1"/>
  <c r="K64" i="1"/>
  <c r="L64" i="1" s="1"/>
  <c r="K63" i="1"/>
  <c r="L63" i="1" s="1"/>
  <c r="K62" i="1"/>
  <c r="L62" i="1" s="1"/>
  <c r="K61" i="1"/>
  <c r="K60" i="1"/>
  <c r="L60" i="1" s="1"/>
  <c r="K59" i="1"/>
  <c r="L59" i="1" s="1"/>
  <c r="K58" i="1"/>
  <c r="AB58" i="1" s="1"/>
  <c r="AC58" i="1" s="1"/>
  <c r="K57" i="1"/>
  <c r="K56" i="1"/>
  <c r="L56" i="1" s="1"/>
  <c r="K55" i="1"/>
  <c r="L55" i="1" s="1"/>
  <c r="K54" i="1"/>
  <c r="L54" i="1" s="1"/>
  <c r="K53" i="1"/>
  <c r="K52" i="1"/>
  <c r="L52" i="1" s="1"/>
  <c r="K51" i="1"/>
  <c r="L51" i="1" s="1"/>
  <c r="K50" i="1"/>
  <c r="L50" i="1" s="1"/>
  <c r="K49" i="1"/>
  <c r="K48" i="1"/>
  <c r="L48" i="1" s="1"/>
  <c r="K47" i="1"/>
  <c r="L47" i="1" s="1"/>
  <c r="K46" i="1"/>
  <c r="L46" i="1" s="1"/>
  <c r="K45" i="1"/>
  <c r="K44" i="1"/>
  <c r="L44" i="1" s="1"/>
  <c r="K43" i="1"/>
  <c r="L43" i="1" s="1"/>
  <c r="K42" i="1"/>
  <c r="L42" i="1" s="1"/>
  <c r="K41" i="1"/>
  <c r="K40" i="1"/>
  <c r="L40" i="1" s="1"/>
  <c r="K39" i="1"/>
  <c r="L39" i="1" s="1"/>
  <c r="K38" i="1"/>
  <c r="L38" i="1" s="1"/>
  <c r="K37" i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AB26" i="1" s="1"/>
  <c r="K25" i="1"/>
  <c r="K24" i="1"/>
  <c r="L24" i="1" s="1"/>
  <c r="K23" i="1"/>
  <c r="L23" i="1" s="1"/>
  <c r="K22" i="1"/>
  <c r="L22" i="1" s="1"/>
  <c r="K21" i="1"/>
  <c r="K8" i="1"/>
  <c r="L8" i="1" s="1"/>
  <c r="AE313" i="1"/>
  <c r="AE307" i="1"/>
  <c r="AE283" i="1"/>
  <c r="AE278" i="1"/>
  <c r="AE258" i="1"/>
  <c r="AE256" i="1"/>
  <c r="AE217" i="1"/>
  <c r="AE209" i="1"/>
  <c r="AE208" i="1"/>
  <c r="AE178" i="1"/>
  <c r="AE171" i="1"/>
  <c r="AE170" i="1"/>
  <c r="AE165" i="1"/>
  <c r="AE162" i="1"/>
  <c r="AE144" i="1"/>
  <c r="AE116" i="1"/>
  <c r="AE105" i="1"/>
  <c r="AE94" i="1"/>
  <c r="AE90" i="1"/>
  <c r="AE73" i="1"/>
  <c r="AE55" i="1"/>
  <c r="AE27" i="1"/>
  <c r="AE10" i="1"/>
  <c r="AE308" i="1"/>
  <c r="AE300" i="1"/>
  <c r="AE292" i="1"/>
  <c r="AE276" i="1"/>
  <c r="AE268" i="1"/>
  <c r="AE260" i="1"/>
  <c r="AE252" i="1"/>
  <c r="AE244" i="1"/>
  <c r="AE236" i="1"/>
  <c r="AE228" i="1"/>
  <c r="AE220" i="1"/>
  <c r="AE212" i="1"/>
  <c r="AE204" i="1"/>
  <c r="AE188" i="1"/>
  <c r="AE180" i="1"/>
  <c r="AE172" i="1"/>
  <c r="AE156" i="1"/>
  <c r="AE148" i="1"/>
  <c r="AE140" i="1"/>
  <c r="AE132" i="1"/>
  <c r="AE124" i="1"/>
  <c r="AE108" i="1"/>
  <c r="AE100" i="1"/>
  <c r="AE92" i="1"/>
  <c r="AE84" i="1"/>
  <c r="AE68" i="1"/>
  <c r="AE60" i="1"/>
  <c r="AE52" i="1"/>
  <c r="AE44" i="1"/>
  <c r="AE36" i="1"/>
  <c r="AE28" i="1"/>
  <c r="AE20" i="1"/>
  <c r="AE12" i="1"/>
  <c r="AE8" i="1"/>
  <c r="AB306" i="1"/>
  <c r="AB298" i="1"/>
  <c r="AB290" i="1"/>
  <c r="AB282" i="1"/>
  <c r="AC282" i="1" s="1"/>
  <c r="AB274" i="1"/>
  <c r="AC274" i="1" s="1"/>
  <c r="AB266" i="1"/>
  <c r="AB258" i="1"/>
  <c r="AB250" i="1"/>
  <c r="AB242" i="1"/>
  <c r="AB234" i="1"/>
  <c r="AB226" i="1"/>
  <c r="AB218" i="1"/>
  <c r="AB210" i="1"/>
  <c r="AC210" i="1" s="1"/>
  <c r="AB202" i="1"/>
  <c r="AB194" i="1"/>
  <c r="AB186" i="1"/>
  <c r="AB178" i="1"/>
  <c r="AC178" i="1" s="1"/>
  <c r="AB162" i="1"/>
  <c r="AB154" i="1"/>
  <c r="AB138" i="1"/>
  <c r="AB122" i="1"/>
  <c r="AB90" i="1"/>
  <c r="AB74" i="1"/>
  <c r="AB60" i="1"/>
  <c r="AB34" i="1"/>
  <c r="AB18" i="1"/>
  <c r="AB10" i="1"/>
  <c r="AC10" i="1" s="1"/>
  <c r="AB9" i="1"/>
  <c r="AB318" i="1"/>
  <c r="AB317" i="1"/>
  <c r="AB313" i="1"/>
  <c r="AB312" i="1"/>
  <c r="AB311" i="1"/>
  <c r="AB310" i="1"/>
  <c r="AB309" i="1"/>
  <c r="AC309" i="1" s="1"/>
  <c r="AB308" i="1"/>
  <c r="AB307" i="1"/>
  <c r="AC307" i="1" s="1"/>
  <c r="AB305" i="1"/>
  <c r="AB304" i="1"/>
  <c r="AB303" i="1"/>
  <c r="AB302" i="1"/>
  <c r="AB301" i="1"/>
  <c r="AB300" i="1"/>
  <c r="AB299" i="1"/>
  <c r="AC299" i="1" s="1"/>
  <c r="AB297" i="1"/>
  <c r="AB296" i="1"/>
  <c r="AC296" i="1" s="1"/>
  <c r="AB295" i="1"/>
  <c r="AB294" i="1"/>
  <c r="AC294" i="1" s="1"/>
  <c r="AB292" i="1"/>
  <c r="AB288" i="1"/>
  <c r="AB286" i="1"/>
  <c r="AH286" i="1" s="1"/>
  <c r="AB284" i="1"/>
  <c r="AB280" i="1"/>
  <c r="AB279" i="1"/>
  <c r="AB278" i="1"/>
  <c r="AB277" i="1"/>
  <c r="AB276" i="1"/>
  <c r="AB275" i="1"/>
  <c r="AB272" i="1"/>
  <c r="AB271" i="1"/>
  <c r="AB270" i="1"/>
  <c r="AB268" i="1"/>
  <c r="AB267" i="1"/>
  <c r="AB264" i="1"/>
  <c r="AB263" i="1"/>
  <c r="AB262" i="1"/>
  <c r="AH262" i="1" s="1"/>
  <c r="AB260" i="1"/>
  <c r="AB259" i="1"/>
  <c r="AB256" i="1"/>
  <c r="AB255" i="1"/>
  <c r="AB252" i="1"/>
  <c r="AB251" i="1"/>
  <c r="AB248" i="1"/>
  <c r="AB247" i="1"/>
  <c r="AB246" i="1"/>
  <c r="AB240" i="1"/>
  <c r="AB239" i="1"/>
  <c r="AB238" i="1"/>
  <c r="AB236" i="1"/>
  <c r="AB235" i="1"/>
  <c r="AB232" i="1"/>
  <c r="AB231" i="1"/>
  <c r="AC231" i="1" s="1"/>
  <c r="AB230" i="1"/>
  <c r="AB228" i="1"/>
  <c r="AB227" i="1"/>
  <c r="AB224" i="1"/>
  <c r="AB223" i="1"/>
  <c r="AB222" i="1"/>
  <c r="AB220" i="1"/>
  <c r="AB219" i="1"/>
  <c r="AB216" i="1"/>
  <c r="AC216" i="1" s="1"/>
  <c r="AB215" i="1"/>
  <c r="AB214" i="1"/>
  <c r="AB213" i="1"/>
  <c r="AB212" i="1"/>
  <c r="AB211" i="1"/>
  <c r="AB208" i="1"/>
  <c r="AC208" i="1" s="1"/>
  <c r="AB207" i="1"/>
  <c r="AB206" i="1"/>
  <c r="AB204" i="1"/>
  <c r="AB203" i="1"/>
  <c r="AB200" i="1"/>
  <c r="AB199" i="1"/>
  <c r="AB198" i="1"/>
  <c r="AB197" i="1"/>
  <c r="AB196" i="1"/>
  <c r="AB192" i="1"/>
  <c r="AB191" i="1"/>
  <c r="AB190" i="1"/>
  <c r="AB188" i="1"/>
  <c r="AB187" i="1"/>
  <c r="AB185" i="1"/>
  <c r="AB184" i="1"/>
  <c r="AB183" i="1"/>
  <c r="AB182" i="1"/>
  <c r="AB180" i="1"/>
  <c r="AB179" i="1"/>
  <c r="AB176" i="1"/>
  <c r="AB175" i="1"/>
  <c r="AB174" i="1"/>
  <c r="AB172" i="1"/>
  <c r="AB171" i="1"/>
  <c r="AB169" i="1"/>
  <c r="AH169" i="1" s="1"/>
  <c r="AB168" i="1"/>
  <c r="AB167" i="1"/>
  <c r="AB166" i="1"/>
  <c r="AB164" i="1"/>
  <c r="AB163" i="1"/>
  <c r="AB160" i="1"/>
  <c r="AB159" i="1"/>
  <c r="AB158" i="1"/>
  <c r="AB156" i="1"/>
  <c r="AB155" i="1"/>
  <c r="AB152" i="1"/>
  <c r="AB151" i="1"/>
  <c r="AB150" i="1"/>
  <c r="AB149" i="1"/>
  <c r="AC149" i="1" s="1"/>
  <c r="AB148" i="1"/>
  <c r="AB147" i="1"/>
  <c r="AB144" i="1"/>
  <c r="AB143" i="1"/>
  <c r="AB142" i="1"/>
  <c r="AB140" i="1"/>
  <c r="AB139" i="1"/>
  <c r="AB137" i="1"/>
  <c r="AB136" i="1"/>
  <c r="AB135" i="1"/>
  <c r="AB134" i="1"/>
  <c r="AB132" i="1"/>
  <c r="AB131" i="1"/>
  <c r="AB128" i="1"/>
  <c r="AB127" i="1"/>
  <c r="AB126" i="1"/>
  <c r="AB124" i="1"/>
  <c r="AB123" i="1"/>
  <c r="AB120" i="1"/>
  <c r="AB119" i="1"/>
  <c r="AB118" i="1"/>
  <c r="AB116" i="1"/>
  <c r="AB115" i="1"/>
  <c r="AC115" i="1" s="1"/>
  <c r="AB112" i="1"/>
  <c r="AC112" i="1" s="1"/>
  <c r="AB108" i="1"/>
  <c r="AB107" i="1"/>
  <c r="AB104" i="1"/>
  <c r="AC104" i="1" s="1"/>
  <c r="AB103" i="1"/>
  <c r="AB102" i="1"/>
  <c r="AB100" i="1"/>
  <c r="AB99" i="1"/>
  <c r="AB96" i="1"/>
  <c r="AB95" i="1"/>
  <c r="AB94" i="1"/>
  <c r="AB92" i="1"/>
  <c r="AB91" i="1"/>
  <c r="AC91" i="1" s="1"/>
  <c r="AB88" i="1"/>
  <c r="AB87" i="1"/>
  <c r="AB86" i="1"/>
  <c r="AB85" i="1"/>
  <c r="AB84" i="1"/>
  <c r="AB83" i="1"/>
  <c r="AB80" i="1"/>
  <c r="AB79" i="1"/>
  <c r="AB78" i="1"/>
  <c r="AB76" i="1"/>
  <c r="AB75" i="1"/>
  <c r="AB73" i="1"/>
  <c r="AB72" i="1"/>
  <c r="AB71" i="1"/>
  <c r="AC71" i="1" s="1"/>
  <c r="AB70" i="1"/>
  <c r="AC70" i="1" s="1"/>
  <c r="AB69" i="1"/>
  <c r="AB68" i="1"/>
  <c r="AB67" i="1"/>
  <c r="AB64" i="1"/>
  <c r="AB63" i="1"/>
  <c r="AB62" i="1"/>
  <c r="AC62" i="1" s="1"/>
  <c r="AB59" i="1"/>
  <c r="AB56" i="1"/>
  <c r="AC56" i="1" s="1"/>
  <c r="AB55" i="1"/>
  <c r="AB54" i="1"/>
  <c r="AC54" i="1" s="1"/>
  <c r="AB51" i="1"/>
  <c r="AB48" i="1"/>
  <c r="AB47" i="1"/>
  <c r="AB46" i="1"/>
  <c r="AC46" i="1" s="1"/>
  <c r="AB43" i="1"/>
  <c r="AB40" i="1"/>
  <c r="AB39" i="1"/>
  <c r="AB38" i="1"/>
  <c r="AC38" i="1" s="1"/>
  <c r="AB36" i="1"/>
  <c r="AB35" i="1"/>
  <c r="AB33" i="1"/>
  <c r="AB32" i="1"/>
  <c r="AB31" i="1"/>
  <c r="AC31" i="1" s="1"/>
  <c r="AB30" i="1"/>
  <c r="AB29" i="1"/>
  <c r="AB28" i="1"/>
  <c r="AB27" i="1"/>
  <c r="AB23" i="1"/>
  <c r="AB20" i="1"/>
  <c r="AB19" i="1"/>
  <c r="AB17" i="1"/>
  <c r="AB16" i="1"/>
  <c r="AB15" i="1"/>
  <c r="AB14" i="1"/>
  <c r="AB13" i="1"/>
  <c r="AC13" i="1" s="1"/>
  <c r="AB12" i="1"/>
  <c r="AB11" i="1"/>
  <c r="AH318" i="1"/>
  <c r="AE318" i="1"/>
  <c r="AH317" i="1"/>
  <c r="AE317" i="1"/>
  <c r="AE312" i="1"/>
  <c r="AE311" i="1"/>
  <c r="AE310" i="1"/>
  <c r="AE309" i="1"/>
  <c r="AE306" i="1"/>
  <c r="AE305" i="1"/>
  <c r="AE304" i="1"/>
  <c r="AE303" i="1"/>
  <c r="AE302" i="1"/>
  <c r="AE301" i="1"/>
  <c r="AE299" i="1"/>
  <c r="AE298" i="1"/>
  <c r="AE297" i="1"/>
  <c r="AE296" i="1"/>
  <c r="AE295" i="1"/>
  <c r="AE294" i="1"/>
  <c r="AE293" i="1"/>
  <c r="AE291" i="1"/>
  <c r="AE290" i="1"/>
  <c r="AE289" i="1"/>
  <c r="AE288" i="1"/>
  <c r="AE287" i="1"/>
  <c r="AE286" i="1"/>
  <c r="AE285" i="1"/>
  <c r="AE284" i="1"/>
  <c r="AE282" i="1"/>
  <c r="AE281" i="1"/>
  <c r="AE280" i="1"/>
  <c r="AE279" i="1"/>
  <c r="AE277" i="1"/>
  <c r="AE275" i="1"/>
  <c r="AE274" i="1"/>
  <c r="AE273" i="1"/>
  <c r="AE272" i="1"/>
  <c r="AE271" i="1"/>
  <c r="AE270" i="1"/>
  <c r="AE269" i="1"/>
  <c r="AE267" i="1"/>
  <c r="AE266" i="1"/>
  <c r="AE265" i="1"/>
  <c r="AE264" i="1"/>
  <c r="AE263" i="1"/>
  <c r="AE262" i="1"/>
  <c r="AE261" i="1"/>
  <c r="AE259" i="1"/>
  <c r="AE257" i="1"/>
  <c r="AE255" i="1"/>
  <c r="AE254" i="1"/>
  <c r="AE253" i="1"/>
  <c r="AE251" i="1"/>
  <c r="AE250" i="1"/>
  <c r="AE249" i="1"/>
  <c r="AE248" i="1"/>
  <c r="AE247" i="1"/>
  <c r="AE246" i="1"/>
  <c r="AE245" i="1"/>
  <c r="AE243" i="1"/>
  <c r="AE242" i="1"/>
  <c r="AE241" i="1"/>
  <c r="AE240" i="1"/>
  <c r="AE239" i="1"/>
  <c r="AE238" i="1"/>
  <c r="AE237" i="1"/>
  <c r="AE235" i="1"/>
  <c r="AE234" i="1"/>
  <c r="AE233" i="1"/>
  <c r="AE232" i="1"/>
  <c r="AE231" i="1"/>
  <c r="AE230" i="1"/>
  <c r="AE229" i="1"/>
  <c r="AE227" i="1"/>
  <c r="AE226" i="1"/>
  <c r="AE225" i="1"/>
  <c r="AE224" i="1"/>
  <c r="AE223" i="1"/>
  <c r="AE222" i="1"/>
  <c r="AE221" i="1"/>
  <c r="AE219" i="1"/>
  <c r="AE218" i="1"/>
  <c r="AE216" i="1"/>
  <c r="AE215" i="1"/>
  <c r="AE214" i="1"/>
  <c r="AE213" i="1"/>
  <c r="AE211" i="1"/>
  <c r="AE210" i="1"/>
  <c r="AE207" i="1"/>
  <c r="AE206" i="1"/>
  <c r="AE205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7" i="1"/>
  <c r="AE186" i="1"/>
  <c r="AH185" i="1"/>
  <c r="AE185" i="1"/>
  <c r="AE184" i="1"/>
  <c r="AE183" i="1"/>
  <c r="AE182" i="1"/>
  <c r="AE181" i="1"/>
  <c r="AE179" i="1"/>
  <c r="AE177" i="1"/>
  <c r="AE176" i="1"/>
  <c r="AE175" i="1"/>
  <c r="AE174" i="1"/>
  <c r="AE173" i="1"/>
  <c r="AE169" i="1"/>
  <c r="AE168" i="1"/>
  <c r="AE167" i="1"/>
  <c r="AE166" i="1"/>
  <c r="AE164" i="1"/>
  <c r="AE163" i="1"/>
  <c r="AE161" i="1"/>
  <c r="AE160" i="1"/>
  <c r="AE159" i="1"/>
  <c r="AE158" i="1"/>
  <c r="AE157" i="1"/>
  <c r="AE155" i="1"/>
  <c r="AE154" i="1"/>
  <c r="AE153" i="1"/>
  <c r="AE152" i="1"/>
  <c r="AE151" i="1"/>
  <c r="AE150" i="1"/>
  <c r="AE149" i="1"/>
  <c r="AE147" i="1"/>
  <c r="AE146" i="1"/>
  <c r="AE145" i="1"/>
  <c r="AE143" i="1"/>
  <c r="AE142" i="1"/>
  <c r="AE141" i="1"/>
  <c r="AE139" i="1"/>
  <c r="AE138" i="1"/>
  <c r="AE137" i="1"/>
  <c r="AE136" i="1"/>
  <c r="AE135" i="1"/>
  <c r="AE134" i="1"/>
  <c r="AE133" i="1"/>
  <c r="AE131" i="1"/>
  <c r="AE130" i="1"/>
  <c r="AE129" i="1"/>
  <c r="AE128" i="1"/>
  <c r="AE127" i="1"/>
  <c r="AE126" i="1"/>
  <c r="AE125" i="1"/>
  <c r="AE123" i="1"/>
  <c r="AE122" i="1"/>
  <c r="AE121" i="1"/>
  <c r="AE120" i="1"/>
  <c r="AE119" i="1"/>
  <c r="AE118" i="1"/>
  <c r="AE117" i="1"/>
  <c r="AE115" i="1"/>
  <c r="AE114" i="1"/>
  <c r="AE113" i="1"/>
  <c r="AE112" i="1"/>
  <c r="AE111" i="1"/>
  <c r="AE110" i="1"/>
  <c r="AE109" i="1"/>
  <c r="AE107" i="1"/>
  <c r="AE106" i="1"/>
  <c r="AE104" i="1"/>
  <c r="AE103" i="1"/>
  <c r="AE102" i="1"/>
  <c r="AE101" i="1"/>
  <c r="AE99" i="1"/>
  <c r="AE98" i="1"/>
  <c r="AE97" i="1"/>
  <c r="AE96" i="1"/>
  <c r="AE95" i="1"/>
  <c r="AE93" i="1"/>
  <c r="AE91" i="1"/>
  <c r="AE89" i="1"/>
  <c r="AE88" i="1"/>
  <c r="AE87" i="1"/>
  <c r="AE86" i="1"/>
  <c r="AE85" i="1"/>
  <c r="AE83" i="1"/>
  <c r="AE82" i="1"/>
  <c r="AE81" i="1"/>
  <c r="AE80" i="1"/>
  <c r="AE79" i="1"/>
  <c r="AE78" i="1"/>
  <c r="AE77" i="1"/>
  <c r="AE76" i="1"/>
  <c r="AE75" i="1"/>
  <c r="AE74" i="1"/>
  <c r="AE72" i="1"/>
  <c r="AE71" i="1"/>
  <c r="AE70" i="1"/>
  <c r="AE69" i="1"/>
  <c r="AE67" i="1"/>
  <c r="AE66" i="1"/>
  <c r="AE65" i="1"/>
  <c r="AE64" i="1"/>
  <c r="AE63" i="1"/>
  <c r="AE62" i="1"/>
  <c r="AE61" i="1"/>
  <c r="AE59" i="1"/>
  <c r="AE58" i="1"/>
  <c r="AE57" i="1"/>
  <c r="AE56" i="1"/>
  <c r="AE54" i="1"/>
  <c r="AE53" i="1"/>
  <c r="AE51" i="1"/>
  <c r="AE50" i="1"/>
  <c r="AE49" i="1"/>
  <c r="AE48" i="1"/>
  <c r="AE47" i="1"/>
  <c r="AE46" i="1"/>
  <c r="AE45" i="1"/>
  <c r="AE43" i="1"/>
  <c r="AE42" i="1"/>
  <c r="AE41" i="1"/>
  <c r="AE40" i="1"/>
  <c r="AE39" i="1"/>
  <c r="AE38" i="1"/>
  <c r="AE37" i="1"/>
  <c r="AE35" i="1"/>
  <c r="AE34" i="1"/>
  <c r="AE33" i="1"/>
  <c r="AE32" i="1"/>
  <c r="AE31" i="1"/>
  <c r="AE30" i="1"/>
  <c r="AE29" i="1"/>
  <c r="AE26" i="1"/>
  <c r="AE25" i="1"/>
  <c r="AE24" i="1"/>
  <c r="AE23" i="1"/>
  <c r="AE22" i="1"/>
  <c r="AE21" i="1"/>
  <c r="AE19" i="1"/>
  <c r="AE18" i="1"/>
  <c r="AE17" i="1"/>
  <c r="AE16" i="1"/>
  <c r="AE15" i="1"/>
  <c r="AE14" i="1"/>
  <c r="AE13" i="1"/>
  <c r="AE11" i="1"/>
  <c r="AE9" i="1"/>
  <c r="AC318" i="1"/>
  <c r="AC317" i="1"/>
  <c r="AC316" i="1"/>
  <c r="AB316" i="1"/>
  <c r="AC313" i="1"/>
  <c r="AC312" i="1"/>
  <c r="AC311" i="1"/>
  <c r="AC310" i="1"/>
  <c r="AC305" i="1"/>
  <c r="AC304" i="1"/>
  <c r="AC303" i="1"/>
  <c r="AC301" i="1"/>
  <c r="AC297" i="1"/>
  <c r="AC295" i="1"/>
  <c r="AC288" i="1"/>
  <c r="AC280" i="1"/>
  <c r="AC279" i="1"/>
  <c r="AC278" i="1"/>
  <c r="AC275" i="1"/>
  <c r="AC271" i="1"/>
  <c r="AC270" i="1"/>
  <c r="AC267" i="1"/>
  <c r="AC264" i="1"/>
  <c r="AC262" i="1"/>
  <c r="AC259" i="1"/>
  <c r="AC255" i="1"/>
  <c r="AC251" i="1"/>
  <c r="AC248" i="1"/>
  <c r="AC247" i="1"/>
  <c r="AC246" i="1"/>
  <c r="AC239" i="1"/>
  <c r="AC235" i="1"/>
  <c r="AC232" i="1"/>
  <c r="AC226" i="1"/>
  <c r="AC224" i="1"/>
  <c r="AC223" i="1"/>
  <c r="AC222" i="1"/>
  <c r="AC219" i="1"/>
  <c r="AC215" i="1"/>
  <c r="AC211" i="1"/>
  <c r="AC207" i="1"/>
  <c r="AC206" i="1"/>
  <c r="AC203" i="1"/>
  <c r="AC200" i="1"/>
  <c r="AC197" i="1"/>
  <c r="AC191" i="1"/>
  <c r="AC187" i="1"/>
  <c r="AC185" i="1"/>
  <c r="AC184" i="1"/>
  <c r="AC179" i="1"/>
  <c r="AC176" i="1"/>
  <c r="AC175" i="1"/>
  <c r="AC171" i="1"/>
  <c r="AC169" i="1"/>
  <c r="AC168" i="1"/>
  <c r="AC167" i="1"/>
  <c r="AC159" i="1"/>
  <c r="AC158" i="1"/>
  <c r="AC155" i="1"/>
  <c r="AC152" i="1"/>
  <c r="AC147" i="1"/>
  <c r="AC143" i="1"/>
  <c r="AC142" i="1"/>
  <c r="AC139" i="1"/>
  <c r="AC136" i="1"/>
  <c r="AC131" i="1"/>
  <c r="AC127" i="1"/>
  <c r="AC126" i="1"/>
  <c r="AC123" i="1"/>
  <c r="AC120" i="1"/>
  <c r="AC114" i="1"/>
  <c r="AC107" i="1"/>
  <c r="AC96" i="1"/>
  <c r="AC95" i="1"/>
  <c r="AC88" i="1"/>
  <c r="AC87" i="1"/>
  <c r="AC85" i="1"/>
  <c r="AC79" i="1"/>
  <c r="AC78" i="1"/>
  <c r="AC75" i="1"/>
  <c r="AC73" i="1"/>
  <c r="AC72" i="1"/>
  <c r="AC69" i="1"/>
  <c r="AC67" i="1"/>
  <c r="AC64" i="1"/>
  <c r="AC63" i="1"/>
  <c r="AC59" i="1"/>
  <c r="AC55" i="1"/>
  <c r="AC48" i="1"/>
  <c r="AC47" i="1"/>
  <c r="AC39" i="1"/>
  <c r="AC35" i="1"/>
  <c r="AC32" i="1"/>
  <c r="AC30" i="1"/>
  <c r="AC29" i="1"/>
  <c r="AC27" i="1"/>
  <c r="AC23" i="1"/>
  <c r="AC19" i="1"/>
  <c r="AC17" i="1"/>
  <c r="AC16" i="1"/>
  <c r="AC15" i="1"/>
  <c r="AC14" i="1"/>
  <c r="AC11" i="1"/>
  <c r="AC9" i="1"/>
  <c r="X307" i="1"/>
  <c r="Y307" i="1" s="1"/>
  <c r="X299" i="1"/>
  <c r="Y299" i="1" s="1"/>
  <c r="X283" i="1"/>
  <c r="Y283" i="1" s="1"/>
  <c r="X275" i="1"/>
  <c r="Y275" i="1" s="1"/>
  <c r="X267" i="1"/>
  <c r="Y267" i="1" s="1"/>
  <c r="X259" i="1"/>
  <c r="Y259" i="1" s="1"/>
  <c r="X251" i="1"/>
  <c r="Y251" i="1" s="1"/>
  <c r="X243" i="1"/>
  <c r="X235" i="1"/>
  <c r="Y235" i="1" s="1"/>
  <c r="X227" i="1"/>
  <c r="Y227" i="1" s="1"/>
  <c r="X219" i="1"/>
  <c r="Y219" i="1" s="1"/>
  <c r="X211" i="1"/>
  <c r="X203" i="1"/>
  <c r="Y203" i="1" s="1"/>
  <c r="X195" i="1"/>
  <c r="Y195" i="1" s="1"/>
  <c r="X187" i="1"/>
  <c r="Y187" i="1" s="1"/>
  <c r="X179" i="1"/>
  <c r="X171" i="1"/>
  <c r="X163" i="1"/>
  <c r="Y163" i="1" s="1"/>
  <c r="X155" i="1"/>
  <c r="Y155" i="1" s="1"/>
  <c r="X147" i="1"/>
  <c r="Y147" i="1" s="1"/>
  <c r="X139" i="1"/>
  <c r="Y139" i="1" s="1"/>
  <c r="X131" i="1"/>
  <c r="Y131" i="1" s="1"/>
  <c r="X123" i="1"/>
  <c r="Y123" i="1" s="1"/>
  <c r="X115" i="1"/>
  <c r="Y115" i="1" s="1"/>
  <c r="X107" i="1"/>
  <c r="Y107" i="1" s="1"/>
  <c r="X99" i="1"/>
  <c r="Y99" i="1" s="1"/>
  <c r="X91" i="1"/>
  <c r="X83" i="1"/>
  <c r="X75" i="1"/>
  <c r="X67" i="1"/>
  <c r="X59" i="1"/>
  <c r="X51" i="1"/>
  <c r="X43" i="1"/>
  <c r="X35" i="1"/>
  <c r="X27" i="1"/>
  <c r="X19" i="1"/>
  <c r="X11" i="1"/>
  <c r="X8" i="1"/>
  <c r="T306" i="1"/>
  <c r="T298" i="1"/>
  <c r="T290" i="1"/>
  <c r="T282" i="1"/>
  <c r="T274" i="1"/>
  <c r="T266" i="1"/>
  <c r="T258" i="1"/>
  <c r="T250" i="1"/>
  <c r="T242" i="1"/>
  <c r="T234" i="1"/>
  <c r="T226" i="1"/>
  <c r="T218" i="1"/>
  <c r="T210" i="1"/>
  <c r="T202" i="1"/>
  <c r="T194" i="1"/>
  <c r="T186" i="1"/>
  <c r="T178" i="1"/>
  <c r="T170" i="1"/>
  <c r="T162" i="1"/>
  <c r="T154" i="1"/>
  <c r="T146" i="1"/>
  <c r="T138" i="1"/>
  <c r="T130" i="1"/>
  <c r="T122" i="1"/>
  <c r="T114" i="1"/>
  <c r="T106" i="1"/>
  <c r="T98" i="1"/>
  <c r="T90" i="1"/>
  <c r="T82" i="1"/>
  <c r="T74" i="1"/>
  <c r="T66" i="1"/>
  <c r="T58" i="1"/>
  <c r="T50" i="1"/>
  <c r="T42" i="1"/>
  <c r="T34" i="1"/>
  <c r="T33" i="1"/>
  <c r="T26" i="1"/>
  <c r="T25" i="1"/>
  <c r="T18" i="1"/>
  <c r="T17" i="1"/>
  <c r="T10" i="1"/>
  <c r="T8" i="1"/>
  <c r="X313" i="1"/>
  <c r="Y313" i="1" s="1"/>
  <c r="X312" i="1"/>
  <c r="Y312" i="1" s="1"/>
  <c r="X311" i="1"/>
  <c r="Y311" i="1" s="1"/>
  <c r="X310" i="1"/>
  <c r="Y310" i="1" s="1"/>
  <c r="X309" i="1"/>
  <c r="Y309" i="1" s="1"/>
  <c r="X308" i="1"/>
  <c r="Y308" i="1" s="1"/>
  <c r="X306" i="1"/>
  <c r="X305" i="1"/>
  <c r="Y305" i="1" s="1"/>
  <c r="X304" i="1"/>
  <c r="Y304" i="1" s="1"/>
  <c r="X303" i="1"/>
  <c r="Y303" i="1" s="1"/>
  <c r="X302" i="1"/>
  <c r="Y302" i="1" s="1"/>
  <c r="X301" i="1"/>
  <c r="Y301" i="1" s="1"/>
  <c r="X300" i="1"/>
  <c r="Y300" i="1" s="1"/>
  <c r="X298" i="1"/>
  <c r="X297" i="1"/>
  <c r="Y297" i="1" s="1"/>
  <c r="X296" i="1"/>
  <c r="Y296" i="1" s="1"/>
  <c r="X295" i="1"/>
  <c r="Y295" i="1" s="1"/>
  <c r="X294" i="1"/>
  <c r="Y294" i="1" s="1"/>
  <c r="X293" i="1"/>
  <c r="Y293" i="1" s="1"/>
  <c r="X292" i="1"/>
  <c r="Y292" i="1" s="1"/>
  <c r="X290" i="1"/>
  <c r="X288" i="1"/>
  <c r="Y288" i="1" s="1"/>
  <c r="X287" i="1"/>
  <c r="Y287" i="1" s="1"/>
  <c r="X286" i="1"/>
  <c r="X285" i="1"/>
  <c r="Y285" i="1" s="1"/>
  <c r="X284" i="1"/>
  <c r="X282" i="1"/>
  <c r="X280" i="1"/>
  <c r="Y280" i="1" s="1"/>
  <c r="X279" i="1"/>
  <c r="Y279" i="1" s="1"/>
  <c r="X278" i="1"/>
  <c r="X277" i="1"/>
  <c r="Y277" i="1" s="1"/>
  <c r="X276" i="1"/>
  <c r="Y276" i="1" s="1"/>
  <c r="X274" i="1"/>
  <c r="X272" i="1"/>
  <c r="Y272" i="1" s="1"/>
  <c r="X271" i="1"/>
  <c r="Y271" i="1" s="1"/>
  <c r="X270" i="1"/>
  <c r="Y270" i="1" s="1"/>
  <c r="X269" i="1"/>
  <c r="Y269" i="1" s="1"/>
  <c r="X268" i="1"/>
  <c r="Y268" i="1" s="1"/>
  <c r="X266" i="1"/>
  <c r="X265" i="1"/>
  <c r="X264" i="1"/>
  <c r="Y264" i="1" s="1"/>
  <c r="X263" i="1"/>
  <c r="Y263" i="1" s="1"/>
  <c r="X262" i="1"/>
  <c r="Y262" i="1" s="1"/>
  <c r="X261" i="1"/>
  <c r="Y261" i="1" s="1"/>
  <c r="X260" i="1"/>
  <c r="Y260" i="1" s="1"/>
  <c r="X258" i="1"/>
  <c r="X256" i="1"/>
  <c r="Y256" i="1" s="1"/>
  <c r="X255" i="1"/>
  <c r="Y255" i="1" s="1"/>
  <c r="X254" i="1"/>
  <c r="Y254" i="1" s="1"/>
  <c r="X253" i="1"/>
  <c r="Y253" i="1" s="1"/>
  <c r="X252" i="1"/>
  <c r="Y252" i="1" s="1"/>
  <c r="X250" i="1"/>
  <c r="X248" i="1"/>
  <c r="Y248" i="1" s="1"/>
  <c r="X247" i="1"/>
  <c r="Y247" i="1" s="1"/>
  <c r="X246" i="1"/>
  <c r="Y246" i="1" s="1"/>
  <c r="X245" i="1"/>
  <c r="Y245" i="1" s="1"/>
  <c r="X244" i="1"/>
  <c r="X242" i="1"/>
  <c r="X240" i="1"/>
  <c r="Y240" i="1" s="1"/>
  <c r="X239" i="1"/>
  <c r="Y239" i="1" s="1"/>
  <c r="X238" i="1"/>
  <c r="Y238" i="1" s="1"/>
  <c r="X237" i="1"/>
  <c r="Y237" i="1" s="1"/>
  <c r="X236" i="1"/>
  <c r="Y236" i="1" s="1"/>
  <c r="X234" i="1"/>
  <c r="X232" i="1"/>
  <c r="X231" i="1"/>
  <c r="Y231" i="1" s="1"/>
  <c r="X230" i="1"/>
  <c r="Y230" i="1" s="1"/>
  <c r="X229" i="1"/>
  <c r="Y229" i="1" s="1"/>
  <c r="X228" i="1"/>
  <c r="Y228" i="1" s="1"/>
  <c r="X226" i="1"/>
  <c r="X224" i="1"/>
  <c r="X223" i="1"/>
  <c r="Y223" i="1" s="1"/>
  <c r="X222" i="1"/>
  <c r="Y222" i="1" s="1"/>
  <c r="X221" i="1"/>
  <c r="Y221" i="1" s="1"/>
  <c r="X220" i="1"/>
  <c r="Y220" i="1" s="1"/>
  <c r="X218" i="1"/>
  <c r="X216" i="1"/>
  <c r="Y216" i="1" s="1"/>
  <c r="X215" i="1"/>
  <c r="Y215" i="1" s="1"/>
  <c r="X214" i="1"/>
  <c r="Y214" i="1" s="1"/>
  <c r="X213" i="1"/>
  <c r="Y213" i="1" s="1"/>
  <c r="X212" i="1"/>
  <c r="X210" i="1"/>
  <c r="X208" i="1"/>
  <c r="Y208" i="1" s="1"/>
  <c r="X207" i="1"/>
  <c r="Y207" i="1" s="1"/>
  <c r="X206" i="1"/>
  <c r="Y206" i="1" s="1"/>
  <c r="X205" i="1"/>
  <c r="Y205" i="1" s="1"/>
  <c r="X204" i="1"/>
  <c r="Y204" i="1" s="1"/>
  <c r="X202" i="1"/>
  <c r="X201" i="1"/>
  <c r="X200" i="1"/>
  <c r="Y200" i="1" s="1"/>
  <c r="X199" i="1"/>
  <c r="Y199" i="1" s="1"/>
  <c r="X198" i="1"/>
  <c r="Y198" i="1" s="1"/>
  <c r="X197" i="1"/>
  <c r="X196" i="1"/>
  <c r="Y196" i="1" s="1"/>
  <c r="X194" i="1"/>
  <c r="X192" i="1"/>
  <c r="Y192" i="1" s="1"/>
  <c r="X191" i="1"/>
  <c r="Y191" i="1" s="1"/>
  <c r="X190" i="1"/>
  <c r="Y190" i="1" s="1"/>
  <c r="X189" i="1"/>
  <c r="Y189" i="1" s="1"/>
  <c r="X188" i="1"/>
  <c r="Y188" i="1" s="1"/>
  <c r="X186" i="1"/>
  <c r="X185" i="1"/>
  <c r="X184" i="1"/>
  <c r="Y184" i="1" s="1"/>
  <c r="X183" i="1"/>
  <c r="Y183" i="1" s="1"/>
  <c r="X182" i="1"/>
  <c r="X180" i="1"/>
  <c r="Y180" i="1" s="1"/>
  <c r="X178" i="1"/>
  <c r="X177" i="1"/>
  <c r="X176" i="1"/>
  <c r="Y176" i="1" s="1"/>
  <c r="X175" i="1"/>
  <c r="Y175" i="1" s="1"/>
  <c r="X174" i="1"/>
  <c r="Y174" i="1" s="1"/>
  <c r="X172" i="1"/>
  <c r="X170" i="1"/>
  <c r="X169" i="1"/>
  <c r="X168" i="1"/>
  <c r="Y168" i="1" s="1"/>
  <c r="X167" i="1"/>
  <c r="Y167" i="1" s="1"/>
  <c r="X166" i="1"/>
  <c r="Y166" i="1" s="1"/>
  <c r="X165" i="1"/>
  <c r="Y165" i="1" s="1"/>
  <c r="X164" i="1"/>
  <c r="Y164" i="1" s="1"/>
  <c r="X162" i="1"/>
  <c r="X161" i="1"/>
  <c r="X160" i="1"/>
  <c r="Y160" i="1" s="1"/>
  <c r="X159" i="1"/>
  <c r="Y159" i="1" s="1"/>
  <c r="X158" i="1"/>
  <c r="Y158" i="1" s="1"/>
  <c r="X157" i="1"/>
  <c r="Y157" i="1" s="1"/>
  <c r="X156" i="1"/>
  <c r="Y156" i="1" s="1"/>
  <c r="X154" i="1"/>
  <c r="X153" i="1"/>
  <c r="X152" i="1"/>
  <c r="Y152" i="1" s="1"/>
  <c r="X151" i="1"/>
  <c r="Y151" i="1" s="1"/>
  <c r="X150" i="1"/>
  <c r="Y150" i="1" s="1"/>
  <c r="X149" i="1"/>
  <c r="Y149" i="1" s="1"/>
  <c r="X148" i="1"/>
  <c r="Y148" i="1" s="1"/>
  <c r="X146" i="1"/>
  <c r="X145" i="1"/>
  <c r="X144" i="1"/>
  <c r="Y144" i="1" s="1"/>
  <c r="X143" i="1"/>
  <c r="Y143" i="1" s="1"/>
  <c r="X142" i="1"/>
  <c r="Y142" i="1" s="1"/>
  <c r="X141" i="1"/>
  <c r="Y141" i="1" s="1"/>
  <c r="X140" i="1"/>
  <c r="Y140" i="1" s="1"/>
  <c r="X138" i="1"/>
  <c r="X137" i="1"/>
  <c r="X136" i="1"/>
  <c r="Y136" i="1" s="1"/>
  <c r="X135" i="1"/>
  <c r="Y135" i="1" s="1"/>
  <c r="X134" i="1"/>
  <c r="Y134" i="1" s="1"/>
  <c r="X133" i="1"/>
  <c r="Y133" i="1" s="1"/>
  <c r="X132" i="1"/>
  <c r="Y132" i="1" s="1"/>
  <c r="X130" i="1"/>
  <c r="X129" i="1"/>
  <c r="X128" i="1"/>
  <c r="Y128" i="1" s="1"/>
  <c r="X127" i="1"/>
  <c r="Y127" i="1" s="1"/>
  <c r="X126" i="1"/>
  <c r="Y126" i="1" s="1"/>
  <c r="X125" i="1"/>
  <c r="Y125" i="1" s="1"/>
  <c r="X124" i="1"/>
  <c r="Y124" i="1" s="1"/>
  <c r="X122" i="1"/>
  <c r="X121" i="1"/>
  <c r="X120" i="1"/>
  <c r="Y120" i="1" s="1"/>
  <c r="X119" i="1"/>
  <c r="Y119" i="1" s="1"/>
  <c r="X118" i="1"/>
  <c r="Y118" i="1" s="1"/>
  <c r="X117" i="1"/>
  <c r="Y117" i="1" s="1"/>
  <c r="X116" i="1"/>
  <c r="Y116" i="1" s="1"/>
  <c r="X114" i="1"/>
  <c r="X113" i="1"/>
  <c r="X112" i="1"/>
  <c r="Y112" i="1" s="1"/>
  <c r="X108" i="1"/>
  <c r="Y108" i="1" s="1"/>
  <c r="X106" i="1"/>
  <c r="X105" i="1"/>
  <c r="X104" i="1"/>
  <c r="X103" i="1"/>
  <c r="Y103" i="1" s="1"/>
  <c r="X102" i="1"/>
  <c r="Y102" i="1" s="1"/>
  <c r="X101" i="1"/>
  <c r="Y101" i="1" s="1"/>
  <c r="X100" i="1"/>
  <c r="Y100" i="1" s="1"/>
  <c r="X98" i="1"/>
  <c r="X97" i="1"/>
  <c r="X96" i="1"/>
  <c r="Y96" i="1" s="1"/>
  <c r="X95" i="1"/>
  <c r="Y95" i="1" s="1"/>
  <c r="X94" i="1"/>
  <c r="Y94" i="1" s="1"/>
  <c r="X93" i="1"/>
  <c r="Y93" i="1" s="1"/>
  <c r="X92" i="1"/>
  <c r="Y92" i="1" s="1"/>
  <c r="X90" i="1"/>
  <c r="X89" i="1"/>
  <c r="X88" i="1"/>
  <c r="Y88" i="1" s="1"/>
  <c r="X87" i="1"/>
  <c r="Y87" i="1" s="1"/>
  <c r="X86" i="1"/>
  <c r="Y86" i="1" s="1"/>
  <c r="X85" i="1"/>
  <c r="Y85" i="1" s="1"/>
  <c r="X84" i="1"/>
  <c r="Y84" i="1" s="1"/>
  <c r="X82" i="1"/>
  <c r="X81" i="1"/>
  <c r="X80" i="1"/>
  <c r="Y80" i="1" s="1"/>
  <c r="X79" i="1"/>
  <c r="Y79" i="1" s="1"/>
  <c r="X78" i="1"/>
  <c r="Y78" i="1" s="1"/>
  <c r="X77" i="1"/>
  <c r="Y77" i="1" s="1"/>
  <c r="X76" i="1"/>
  <c r="Y76" i="1" s="1"/>
  <c r="X74" i="1"/>
  <c r="X73" i="1"/>
  <c r="X72" i="1"/>
  <c r="Y72" i="1" s="1"/>
  <c r="X71" i="1"/>
  <c r="Y71" i="1" s="1"/>
  <c r="X70" i="1"/>
  <c r="Y70" i="1" s="1"/>
  <c r="X69" i="1"/>
  <c r="Y69" i="1" s="1"/>
  <c r="X68" i="1"/>
  <c r="Y68" i="1" s="1"/>
  <c r="X66" i="1"/>
  <c r="X65" i="1"/>
  <c r="X64" i="1"/>
  <c r="Y64" i="1" s="1"/>
  <c r="X63" i="1"/>
  <c r="Y63" i="1" s="1"/>
  <c r="X62" i="1"/>
  <c r="Y62" i="1" s="1"/>
  <c r="X61" i="1"/>
  <c r="Y61" i="1" s="1"/>
  <c r="X60" i="1"/>
  <c r="Y60" i="1" s="1"/>
  <c r="X58" i="1"/>
  <c r="X57" i="1"/>
  <c r="X56" i="1"/>
  <c r="Y56" i="1" s="1"/>
  <c r="X55" i="1"/>
  <c r="Y55" i="1" s="1"/>
  <c r="X54" i="1"/>
  <c r="Y54" i="1" s="1"/>
  <c r="X53" i="1"/>
  <c r="Y53" i="1" s="1"/>
  <c r="X52" i="1"/>
  <c r="Y52" i="1" s="1"/>
  <c r="X50" i="1"/>
  <c r="X49" i="1"/>
  <c r="X48" i="1"/>
  <c r="Y48" i="1" s="1"/>
  <c r="X47" i="1"/>
  <c r="Y47" i="1" s="1"/>
  <c r="X46" i="1"/>
  <c r="Y46" i="1" s="1"/>
  <c r="X45" i="1"/>
  <c r="Y45" i="1" s="1"/>
  <c r="X42" i="1"/>
  <c r="X41" i="1"/>
  <c r="X40" i="1"/>
  <c r="Y40" i="1" s="1"/>
  <c r="X39" i="1"/>
  <c r="Y39" i="1" s="1"/>
  <c r="X38" i="1"/>
  <c r="Y38" i="1" s="1"/>
  <c r="X37" i="1"/>
  <c r="Y37" i="1" s="1"/>
  <c r="X36" i="1"/>
  <c r="Y36" i="1" s="1"/>
  <c r="X34" i="1"/>
  <c r="X33" i="1"/>
  <c r="X32" i="1"/>
  <c r="Y32" i="1" s="1"/>
  <c r="X31" i="1"/>
  <c r="Y31" i="1" s="1"/>
  <c r="X30" i="1"/>
  <c r="Y30" i="1" s="1"/>
  <c r="X29" i="1"/>
  <c r="Y29" i="1" s="1"/>
  <c r="X28" i="1"/>
  <c r="Y28" i="1" s="1"/>
  <c r="X26" i="1"/>
  <c r="X25" i="1"/>
  <c r="X23" i="1"/>
  <c r="X21" i="1"/>
  <c r="Y21" i="1" s="1"/>
  <c r="X20" i="1"/>
  <c r="Y20" i="1" s="1"/>
  <c r="X18" i="1"/>
  <c r="X17" i="1"/>
  <c r="X16" i="1"/>
  <c r="X15" i="1"/>
  <c r="Y15" i="1" s="1"/>
  <c r="X14" i="1"/>
  <c r="Y14" i="1" s="1"/>
  <c r="X13" i="1"/>
  <c r="Y13" i="1" s="1"/>
  <c r="X12" i="1"/>
  <c r="Y12" i="1" s="1"/>
  <c r="X10" i="1"/>
  <c r="T313" i="1"/>
  <c r="T312" i="1"/>
  <c r="T311" i="1"/>
  <c r="T310" i="1"/>
  <c r="U310" i="1" s="1"/>
  <c r="T309" i="1"/>
  <c r="U309" i="1" s="1"/>
  <c r="T308" i="1"/>
  <c r="U308" i="1" s="1"/>
  <c r="T307" i="1"/>
  <c r="U307" i="1" s="1"/>
  <c r="T305" i="1"/>
  <c r="T304" i="1"/>
  <c r="T303" i="1"/>
  <c r="T302" i="1"/>
  <c r="U302" i="1" s="1"/>
  <c r="T301" i="1"/>
  <c r="U301" i="1" s="1"/>
  <c r="T300" i="1"/>
  <c r="U300" i="1" s="1"/>
  <c r="T299" i="1"/>
  <c r="U299" i="1" s="1"/>
  <c r="T297" i="1"/>
  <c r="U297" i="1" s="1"/>
  <c r="T296" i="1"/>
  <c r="T295" i="1"/>
  <c r="U295" i="1" s="1"/>
  <c r="T294" i="1"/>
  <c r="U294" i="1" s="1"/>
  <c r="T293" i="1"/>
  <c r="U293" i="1" s="1"/>
  <c r="T292" i="1"/>
  <c r="U292" i="1" s="1"/>
  <c r="T288" i="1"/>
  <c r="U288" i="1" s="1"/>
  <c r="T287" i="1"/>
  <c r="U287" i="1" s="1"/>
  <c r="T286" i="1"/>
  <c r="U286" i="1" s="1"/>
  <c r="T285" i="1"/>
  <c r="T284" i="1"/>
  <c r="T283" i="1"/>
  <c r="U283" i="1" s="1"/>
  <c r="T280" i="1"/>
  <c r="U280" i="1" s="1"/>
  <c r="T279" i="1"/>
  <c r="U279" i="1" s="1"/>
  <c r="T278" i="1"/>
  <c r="U278" i="1" s="1"/>
  <c r="T277" i="1"/>
  <c r="U277" i="1" s="1"/>
  <c r="T276" i="1"/>
  <c r="U276" i="1" s="1"/>
  <c r="T275" i="1"/>
  <c r="U275" i="1" s="1"/>
  <c r="T272" i="1"/>
  <c r="U272" i="1" s="1"/>
  <c r="T271" i="1"/>
  <c r="U271" i="1" s="1"/>
  <c r="T270" i="1"/>
  <c r="U270" i="1" s="1"/>
  <c r="T269" i="1"/>
  <c r="U269" i="1" s="1"/>
  <c r="T268" i="1"/>
  <c r="U268" i="1" s="1"/>
  <c r="T267" i="1"/>
  <c r="U267" i="1" s="1"/>
  <c r="T264" i="1"/>
  <c r="U264" i="1" s="1"/>
  <c r="T263" i="1"/>
  <c r="U263" i="1" s="1"/>
  <c r="T262" i="1"/>
  <c r="U262" i="1" s="1"/>
  <c r="T261" i="1"/>
  <c r="U261" i="1" s="1"/>
  <c r="T260" i="1"/>
  <c r="U260" i="1" s="1"/>
  <c r="T259" i="1"/>
  <c r="U259" i="1" s="1"/>
  <c r="T256" i="1"/>
  <c r="U256" i="1" s="1"/>
  <c r="T255" i="1"/>
  <c r="U255" i="1" s="1"/>
  <c r="T254" i="1"/>
  <c r="U254" i="1" s="1"/>
  <c r="T253" i="1"/>
  <c r="U253" i="1" s="1"/>
  <c r="T252" i="1"/>
  <c r="U252" i="1" s="1"/>
  <c r="T251" i="1"/>
  <c r="U251" i="1" s="1"/>
  <c r="T249" i="1"/>
  <c r="U249" i="1" s="1"/>
  <c r="T248" i="1"/>
  <c r="U248" i="1" s="1"/>
  <c r="T247" i="1"/>
  <c r="U247" i="1" s="1"/>
  <c r="T246" i="1"/>
  <c r="U246" i="1" s="1"/>
  <c r="T245" i="1"/>
  <c r="U245" i="1" s="1"/>
  <c r="T244" i="1"/>
  <c r="U244" i="1" s="1"/>
  <c r="T240" i="1"/>
  <c r="U240" i="1" s="1"/>
  <c r="T239" i="1"/>
  <c r="U239" i="1" s="1"/>
  <c r="T238" i="1"/>
  <c r="U238" i="1" s="1"/>
  <c r="T237" i="1"/>
  <c r="U237" i="1" s="1"/>
  <c r="T236" i="1"/>
  <c r="U236" i="1" s="1"/>
  <c r="T235" i="1"/>
  <c r="U235" i="1" s="1"/>
  <c r="T232" i="1"/>
  <c r="T231" i="1"/>
  <c r="U231" i="1" s="1"/>
  <c r="T230" i="1"/>
  <c r="U230" i="1" s="1"/>
  <c r="T229" i="1"/>
  <c r="U229" i="1" s="1"/>
  <c r="T228" i="1"/>
  <c r="U228" i="1" s="1"/>
  <c r="T227" i="1"/>
  <c r="U227" i="1" s="1"/>
  <c r="T224" i="1"/>
  <c r="U224" i="1" s="1"/>
  <c r="T223" i="1"/>
  <c r="U223" i="1" s="1"/>
  <c r="T222" i="1"/>
  <c r="U222" i="1" s="1"/>
  <c r="T221" i="1"/>
  <c r="U221" i="1" s="1"/>
  <c r="T220" i="1"/>
  <c r="U220" i="1" s="1"/>
  <c r="T219" i="1"/>
  <c r="U219" i="1" s="1"/>
  <c r="T216" i="1"/>
  <c r="U216" i="1" s="1"/>
  <c r="T215" i="1"/>
  <c r="U215" i="1" s="1"/>
  <c r="T214" i="1"/>
  <c r="U214" i="1" s="1"/>
  <c r="T213" i="1"/>
  <c r="U213" i="1" s="1"/>
  <c r="T212" i="1"/>
  <c r="T211" i="1"/>
  <c r="U211" i="1" s="1"/>
  <c r="T208" i="1"/>
  <c r="U208" i="1" s="1"/>
  <c r="T207" i="1"/>
  <c r="U207" i="1" s="1"/>
  <c r="T206" i="1"/>
  <c r="U206" i="1" s="1"/>
  <c r="T205" i="1"/>
  <c r="U205" i="1" s="1"/>
  <c r="T204" i="1"/>
  <c r="T203" i="1"/>
  <c r="U203" i="1" s="1"/>
  <c r="T200" i="1"/>
  <c r="U200" i="1" s="1"/>
  <c r="T199" i="1"/>
  <c r="U199" i="1" s="1"/>
  <c r="T198" i="1"/>
  <c r="U198" i="1" s="1"/>
  <c r="T197" i="1"/>
  <c r="U197" i="1" s="1"/>
  <c r="T196" i="1"/>
  <c r="T195" i="1"/>
  <c r="U195" i="1" s="1"/>
  <c r="T192" i="1"/>
  <c r="U192" i="1" s="1"/>
  <c r="T191" i="1"/>
  <c r="U191" i="1" s="1"/>
  <c r="T190" i="1"/>
  <c r="U190" i="1" s="1"/>
  <c r="T189" i="1"/>
  <c r="U189" i="1" s="1"/>
  <c r="T188" i="1"/>
  <c r="T187" i="1"/>
  <c r="U187" i="1" s="1"/>
  <c r="T185" i="1"/>
  <c r="U185" i="1" s="1"/>
  <c r="T184" i="1"/>
  <c r="U184" i="1" s="1"/>
  <c r="T183" i="1"/>
  <c r="U183" i="1" s="1"/>
  <c r="T182" i="1"/>
  <c r="U182" i="1" s="1"/>
  <c r="T180" i="1"/>
  <c r="T179" i="1"/>
  <c r="U179" i="1" s="1"/>
  <c r="T177" i="1"/>
  <c r="U177" i="1" s="1"/>
  <c r="T176" i="1"/>
  <c r="U176" i="1" s="1"/>
  <c r="T175" i="1"/>
  <c r="U175" i="1" s="1"/>
  <c r="T174" i="1"/>
  <c r="U174" i="1" s="1"/>
  <c r="T172" i="1"/>
  <c r="T171" i="1"/>
  <c r="U171" i="1" s="1"/>
  <c r="T169" i="1"/>
  <c r="U169" i="1" s="1"/>
  <c r="T168" i="1"/>
  <c r="U168" i="1" s="1"/>
  <c r="T167" i="1"/>
  <c r="U167" i="1" s="1"/>
  <c r="T166" i="1"/>
  <c r="U166" i="1" s="1"/>
  <c r="T165" i="1"/>
  <c r="U165" i="1" s="1"/>
  <c r="T164" i="1"/>
  <c r="T163" i="1"/>
  <c r="U163" i="1" s="1"/>
  <c r="T161" i="1"/>
  <c r="U161" i="1" s="1"/>
  <c r="T160" i="1"/>
  <c r="U160" i="1" s="1"/>
  <c r="T159" i="1"/>
  <c r="U159" i="1" s="1"/>
  <c r="T158" i="1"/>
  <c r="U158" i="1" s="1"/>
  <c r="T157" i="1"/>
  <c r="U157" i="1" s="1"/>
  <c r="T156" i="1"/>
  <c r="T155" i="1"/>
  <c r="U155" i="1" s="1"/>
  <c r="T153" i="1"/>
  <c r="U153" i="1" s="1"/>
  <c r="T152" i="1"/>
  <c r="U152" i="1" s="1"/>
  <c r="T151" i="1"/>
  <c r="U151" i="1" s="1"/>
  <c r="T150" i="1"/>
  <c r="U150" i="1" s="1"/>
  <c r="T149" i="1"/>
  <c r="U149" i="1" s="1"/>
  <c r="T148" i="1"/>
  <c r="T147" i="1"/>
  <c r="U147" i="1" s="1"/>
  <c r="T145" i="1"/>
  <c r="T144" i="1"/>
  <c r="U144" i="1" s="1"/>
  <c r="T143" i="1"/>
  <c r="U143" i="1" s="1"/>
  <c r="T142" i="1"/>
  <c r="U142" i="1" s="1"/>
  <c r="T141" i="1"/>
  <c r="U141" i="1" s="1"/>
  <c r="T140" i="1"/>
  <c r="T139" i="1"/>
  <c r="U139" i="1" s="1"/>
  <c r="T137" i="1"/>
  <c r="T136" i="1"/>
  <c r="U136" i="1" s="1"/>
  <c r="T135" i="1"/>
  <c r="U135" i="1" s="1"/>
  <c r="T134" i="1"/>
  <c r="U134" i="1" s="1"/>
  <c r="T133" i="1"/>
  <c r="U133" i="1" s="1"/>
  <c r="T132" i="1"/>
  <c r="T131" i="1"/>
  <c r="U131" i="1" s="1"/>
  <c r="T129" i="1"/>
  <c r="T128" i="1"/>
  <c r="U128" i="1" s="1"/>
  <c r="T127" i="1"/>
  <c r="U127" i="1" s="1"/>
  <c r="T126" i="1"/>
  <c r="U126" i="1" s="1"/>
  <c r="T125" i="1"/>
  <c r="U125" i="1" s="1"/>
  <c r="T124" i="1"/>
  <c r="T123" i="1"/>
  <c r="U123" i="1" s="1"/>
  <c r="T121" i="1"/>
  <c r="T120" i="1"/>
  <c r="U120" i="1" s="1"/>
  <c r="T119" i="1"/>
  <c r="U119" i="1" s="1"/>
  <c r="T118" i="1"/>
  <c r="U118" i="1" s="1"/>
  <c r="T117" i="1"/>
  <c r="U117" i="1" s="1"/>
  <c r="T116" i="1"/>
  <c r="T115" i="1"/>
  <c r="U115" i="1" s="1"/>
  <c r="T113" i="1"/>
  <c r="T112" i="1"/>
  <c r="U112" i="1" s="1"/>
  <c r="T109" i="1"/>
  <c r="U109" i="1" s="1"/>
  <c r="T108" i="1"/>
  <c r="T107" i="1"/>
  <c r="U107" i="1" s="1"/>
  <c r="T105" i="1"/>
  <c r="T104" i="1"/>
  <c r="U104" i="1" s="1"/>
  <c r="T103" i="1"/>
  <c r="U103" i="1" s="1"/>
  <c r="T102" i="1"/>
  <c r="U102" i="1" s="1"/>
  <c r="T101" i="1"/>
  <c r="U101" i="1" s="1"/>
  <c r="T100" i="1"/>
  <c r="T99" i="1"/>
  <c r="U99" i="1" s="1"/>
  <c r="T97" i="1"/>
  <c r="T96" i="1"/>
  <c r="U96" i="1" s="1"/>
  <c r="T95" i="1"/>
  <c r="U95" i="1" s="1"/>
  <c r="T94" i="1"/>
  <c r="T93" i="1"/>
  <c r="U93" i="1" s="1"/>
  <c r="T92" i="1"/>
  <c r="U92" i="1" s="1"/>
  <c r="T91" i="1"/>
  <c r="U91" i="1" s="1"/>
  <c r="T89" i="1"/>
  <c r="T88" i="1"/>
  <c r="U88" i="1" s="1"/>
  <c r="T87" i="1"/>
  <c r="U87" i="1" s="1"/>
  <c r="T86" i="1"/>
  <c r="U86" i="1" s="1"/>
  <c r="T85" i="1"/>
  <c r="U85" i="1" s="1"/>
  <c r="T84" i="1"/>
  <c r="U84" i="1" s="1"/>
  <c r="T83" i="1"/>
  <c r="U83" i="1" s="1"/>
  <c r="T81" i="1"/>
  <c r="T80" i="1"/>
  <c r="U80" i="1" s="1"/>
  <c r="T79" i="1"/>
  <c r="U79" i="1" s="1"/>
  <c r="T78" i="1"/>
  <c r="U78" i="1" s="1"/>
  <c r="T77" i="1"/>
  <c r="U77" i="1" s="1"/>
  <c r="T76" i="1"/>
  <c r="U76" i="1" s="1"/>
  <c r="T75" i="1"/>
  <c r="U75" i="1" s="1"/>
  <c r="T73" i="1"/>
  <c r="T72" i="1"/>
  <c r="U72" i="1" s="1"/>
  <c r="T71" i="1"/>
  <c r="U71" i="1" s="1"/>
  <c r="T70" i="1"/>
  <c r="U70" i="1" s="1"/>
  <c r="T69" i="1"/>
  <c r="U69" i="1" s="1"/>
  <c r="T68" i="1"/>
  <c r="U68" i="1" s="1"/>
  <c r="T67" i="1"/>
  <c r="U67" i="1" s="1"/>
  <c r="T65" i="1"/>
  <c r="T64" i="1"/>
  <c r="U64" i="1" s="1"/>
  <c r="T63" i="1"/>
  <c r="U63" i="1" s="1"/>
  <c r="T62" i="1"/>
  <c r="T61" i="1"/>
  <c r="U61" i="1" s="1"/>
  <c r="T60" i="1"/>
  <c r="U60" i="1" s="1"/>
  <c r="T59" i="1"/>
  <c r="U59" i="1" s="1"/>
  <c r="T57" i="1"/>
  <c r="T56" i="1"/>
  <c r="U56" i="1" s="1"/>
  <c r="T55" i="1"/>
  <c r="T54" i="1"/>
  <c r="T53" i="1"/>
  <c r="U53" i="1" s="1"/>
  <c r="T52" i="1"/>
  <c r="U52" i="1" s="1"/>
  <c r="T51" i="1"/>
  <c r="U51" i="1" s="1"/>
  <c r="T49" i="1"/>
  <c r="T48" i="1"/>
  <c r="U48" i="1" s="1"/>
  <c r="T47" i="1"/>
  <c r="U47" i="1" s="1"/>
  <c r="T46" i="1"/>
  <c r="T45" i="1"/>
  <c r="U45" i="1" s="1"/>
  <c r="T44" i="1"/>
  <c r="U44" i="1" s="1"/>
  <c r="T43" i="1"/>
  <c r="T41" i="1"/>
  <c r="T40" i="1"/>
  <c r="U40" i="1" s="1"/>
  <c r="T39" i="1"/>
  <c r="U39" i="1" s="1"/>
  <c r="T38" i="1"/>
  <c r="T37" i="1"/>
  <c r="U37" i="1" s="1"/>
  <c r="T36" i="1"/>
  <c r="U36" i="1" s="1"/>
  <c r="T35" i="1"/>
  <c r="U35" i="1" s="1"/>
  <c r="T32" i="1"/>
  <c r="U32" i="1" s="1"/>
  <c r="T31" i="1"/>
  <c r="T30" i="1"/>
  <c r="T29" i="1"/>
  <c r="U29" i="1" s="1"/>
  <c r="T28" i="1"/>
  <c r="T27" i="1"/>
  <c r="U27" i="1" s="1"/>
  <c r="T23" i="1"/>
  <c r="T21" i="1"/>
  <c r="U21" i="1" s="1"/>
  <c r="T20" i="1"/>
  <c r="U20" i="1" s="1"/>
  <c r="T19" i="1"/>
  <c r="U19" i="1" s="1"/>
  <c r="T16" i="1"/>
  <c r="U16" i="1" s="1"/>
  <c r="T15" i="1"/>
  <c r="U15" i="1" s="1"/>
  <c r="T14" i="1"/>
  <c r="T13" i="1"/>
  <c r="U13" i="1" s="1"/>
  <c r="T12" i="1"/>
  <c r="U12" i="1" s="1"/>
  <c r="T11" i="1"/>
  <c r="U11" i="1" s="1"/>
  <c r="P307" i="1"/>
  <c r="P306" i="1"/>
  <c r="P299" i="1"/>
  <c r="P298" i="1"/>
  <c r="P283" i="1"/>
  <c r="P282" i="1"/>
  <c r="P275" i="1"/>
  <c r="Q275" i="1" s="1"/>
  <c r="P274" i="1"/>
  <c r="P267" i="1"/>
  <c r="Q267" i="1" s="1"/>
  <c r="P266" i="1"/>
  <c r="P251" i="1"/>
  <c r="Q251" i="1" s="1"/>
  <c r="P250" i="1"/>
  <c r="P242" i="1"/>
  <c r="P235" i="1"/>
  <c r="P234" i="1"/>
  <c r="P219" i="1"/>
  <c r="P218" i="1"/>
  <c r="P211" i="1"/>
  <c r="P210" i="1"/>
  <c r="P203" i="1"/>
  <c r="P202" i="1"/>
  <c r="P187" i="1"/>
  <c r="P186" i="1"/>
  <c r="P179" i="1"/>
  <c r="P178" i="1"/>
  <c r="P171" i="1"/>
  <c r="P170" i="1"/>
  <c r="P155" i="1"/>
  <c r="P154" i="1"/>
  <c r="P147" i="1"/>
  <c r="P146" i="1"/>
  <c r="P139" i="1"/>
  <c r="P138" i="1"/>
  <c r="P123" i="1"/>
  <c r="P122" i="1"/>
  <c r="P115" i="1"/>
  <c r="P114" i="1"/>
  <c r="P107" i="1"/>
  <c r="P106" i="1"/>
  <c r="P91" i="1"/>
  <c r="P90" i="1"/>
  <c r="P83" i="1"/>
  <c r="P82" i="1"/>
  <c r="P75" i="1"/>
  <c r="P74" i="1"/>
  <c r="P72" i="1"/>
  <c r="P64" i="1"/>
  <c r="P59" i="1"/>
  <c r="P58" i="1"/>
  <c r="P51" i="1"/>
  <c r="P50" i="1"/>
  <c r="P43" i="1"/>
  <c r="P42" i="1"/>
  <c r="P40" i="1"/>
  <c r="P32" i="1"/>
  <c r="P27" i="1"/>
  <c r="P26" i="1"/>
  <c r="P19" i="1"/>
  <c r="P18" i="1"/>
  <c r="P12" i="1"/>
  <c r="P11" i="1"/>
  <c r="P10" i="1"/>
  <c r="P9" i="1"/>
  <c r="P8" i="1"/>
  <c r="P290" i="1"/>
  <c r="P259" i="1"/>
  <c r="P258" i="1"/>
  <c r="Q258" i="1" s="1"/>
  <c r="P227" i="1"/>
  <c r="Q227" i="1" s="1"/>
  <c r="P226" i="1"/>
  <c r="P195" i="1"/>
  <c r="P194" i="1"/>
  <c r="P163" i="1"/>
  <c r="P162" i="1"/>
  <c r="P131" i="1"/>
  <c r="P130" i="1"/>
  <c r="Q130" i="1" s="1"/>
  <c r="P99" i="1"/>
  <c r="P98" i="1"/>
  <c r="P67" i="1"/>
  <c r="P66" i="1"/>
  <c r="P35" i="1"/>
  <c r="P34" i="1"/>
  <c r="N280" i="1"/>
  <c r="N268" i="1"/>
  <c r="N249" i="1"/>
  <c r="N232" i="1"/>
  <c r="N228" i="1"/>
  <c r="N224" i="1"/>
  <c r="N220" i="1"/>
  <c r="N211" i="1"/>
  <c r="N208" i="1"/>
  <c r="N154" i="1"/>
  <c r="N116" i="1"/>
  <c r="N115" i="1"/>
  <c r="N109" i="1"/>
  <c r="N108" i="1"/>
  <c r="N94" i="1"/>
  <c r="N88" i="1"/>
  <c r="N80" i="1"/>
  <c r="N77" i="1"/>
  <c r="N70" i="1"/>
  <c r="N67" i="1"/>
  <c r="N66" i="1"/>
  <c r="N63" i="1"/>
  <c r="N62" i="1"/>
  <c r="N58" i="1"/>
  <c r="N57" i="1"/>
  <c r="N44" i="1"/>
  <c r="N41" i="1"/>
  <c r="N33" i="1"/>
  <c r="N23" i="1"/>
  <c r="N18" i="1"/>
  <c r="N17" i="1"/>
  <c r="N14" i="1"/>
  <c r="N10" i="1"/>
  <c r="P313" i="1"/>
  <c r="P312" i="1"/>
  <c r="P311" i="1"/>
  <c r="P310" i="1"/>
  <c r="P309" i="1"/>
  <c r="P308" i="1"/>
  <c r="P305" i="1"/>
  <c r="P304" i="1"/>
  <c r="P303" i="1"/>
  <c r="P302" i="1"/>
  <c r="P301" i="1"/>
  <c r="P300" i="1"/>
  <c r="P297" i="1"/>
  <c r="P296" i="1"/>
  <c r="P295" i="1"/>
  <c r="P294" i="1"/>
  <c r="P293" i="1"/>
  <c r="P292" i="1"/>
  <c r="P288" i="1"/>
  <c r="P287" i="1"/>
  <c r="P286" i="1"/>
  <c r="P285" i="1"/>
  <c r="Q285" i="1" s="1"/>
  <c r="P284" i="1"/>
  <c r="P280" i="1"/>
  <c r="P279" i="1"/>
  <c r="P278" i="1"/>
  <c r="P277" i="1"/>
  <c r="P276" i="1"/>
  <c r="Q276" i="1" s="1"/>
  <c r="P272" i="1"/>
  <c r="P271" i="1"/>
  <c r="P270" i="1"/>
  <c r="P269" i="1"/>
  <c r="P268" i="1"/>
  <c r="P264" i="1"/>
  <c r="P263" i="1"/>
  <c r="P262" i="1"/>
  <c r="P261" i="1"/>
  <c r="P260" i="1"/>
  <c r="P256" i="1"/>
  <c r="P255" i="1"/>
  <c r="P254" i="1"/>
  <c r="P253" i="1"/>
  <c r="P252" i="1"/>
  <c r="P248" i="1"/>
  <c r="P247" i="1"/>
  <c r="Q247" i="1" s="1"/>
  <c r="P246" i="1"/>
  <c r="P245" i="1"/>
  <c r="P244" i="1"/>
  <c r="P240" i="1"/>
  <c r="P239" i="1"/>
  <c r="P238" i="1"/>
  <c r="P237" i="1"/>
  <c r="P236" i="1"/>
  <c r="P232" i="1"/>
  <c r="P231" i="1"/>
  <c r="P230" i="1"/>
  <c r="P229" i="1"/>
  <c r="P228" i="1"/>
  <c r="P224" i="1"/>
  <c r="P223" i="1"/>
  <c r="P222" i="1"/>
  <c r="P221" i="1"/>
  <c r="Q221" i="1" s="1"/>
  <c r="P220" i="1"/>
  <c r="P216" i="1"/>
  <c r="P215" i="1"/>
  <c r="P214" i="1"/>
  <c r="P213" i="1"/>
  <c r="P212" i="1"/>
  <c r="P208" i="1"/>
  <c r="P207" i="1"/>
  <c r="P206" i="1"/>
  <c r="P205" i="1"/>
  <c r="P204" i="1"/>
  <c r="Q204" i="1" s="1"/>
  <c r="P200" i="1"/>
  <c r="P199" i="1"/>
  <c r="P198" i="1"/>
  <c r="P197" i="1"/>
  <c r="P196" i="1"/>
  <c r="P192" i="1"/>
  <c r="P191" i="1"/>
  <c r="P190" i="1"/>
  <c r="P189" i="1"/>
  <c r="P188" i="1"/>
  <c r="P185" i="1"/>
  <c r="P184" i="1"/>
  <c r="P183" i="1"/>
  <c r="P182" i="1"/>
  <c r="P181" i="1"/>
  <c r="P180" i="1"/>
  <c r="P177" i="1"/>
  <c r="P176" i="1"/>
  <c r="P175" i="1"/>
  <c r="Q175" i="1" s="1"/>
  <c r="P174" i="1"/>
  <c r="Q174" i="1" s="1"/>
  <c r="P172" i="1"/>
  <c r="P169" i="1"/>
  <c r="P168" i="1"/>
  <c r="P167" i="1"/>
  <c r="P166" i="1"/>
  <c r="P165" i="1"/>
  <c r="P164" i="1"/>
  <c r="P161" i="1"/>
  <c r="P160" i="1"/>
  <c r="P159" i="1"/>
  <c r="P158" i="1"/>
  <c r="P157" i="1"/>
  <c r="P156" i="1"/>
  <c r="P153" i="1"/>
  <c r="P152" i="1"/>
  <c r="P151" i="1"/>
  <c r="P150" i="1"/>
  <c r="P149" i="1"/>
  <c r="P148" i="1"/>
  <c r="P145" i="1"/>
  <c r="P144" i="1"/>
  <c r="P143" i="1"/>
  <c r="P142" i="1"/>
  <c r="P141" i="1"/>
  <c r="P140" i="1"/>
  <c r="P137" i="1"/>
  <c r="P136" i="1"/>
  <c r="P135" i="1"/>
  <c r="P134" i="1"/>
  <c r="P133" i="1"/>
  <c r="P132" i="1"/>
  <c r="P129" i="1"/>
  <c r="P128" i="1"/>
  <c r="P127" i="1"/>
  <c r="P126" i="1"/>
  <c r="P125" i="1"/>
  <c r="P124" i="1"/>
  <c r="P121" i="1"/>
  <c r="P120" i="1"/>
  <c r="P119" i="1"/>
  <c r="P118" i="1"/>
  <c r="Q118" i="1" s="1"/>
  <c r="P117" i="1"/>
  <c r="P116" i="1"/>
  <c r="P113" i="1"/>
  <c r="P112" i="1"/>
  <c r="P109" i="1"/>
  <c r="P108" i="1"/>
  <c r="P105" i="1"/>
  <c r="P104" i="1"/>
  <c r="P103" i="1"/>
  <c r="P102" i="1"/>
  <c r="P101" i="1"/>
  <c r="Q101" i="1" s="1"/>
  <c r="P100" i="1"/>
  <c r="P97" i="1"/>
  <c r="P96" i="1"/>
  <c r="P95" i="1"/>
  <c r="Q95" i="1" s="1"/>
  <c r="P94" i="1"/>
  <c r="P93" i="1"/>
  <c r="P92" i="1"/>
  <c r="P89" i="1"/>
  <c r="P88" i="1"/>
  <c r="P87" i="1"/>
  <c r="P86" i="1"/>
  <c r="P85" i="1"/>
  <c r="P84" i="1"/>
  <c r="P81" i="1"/>
  <c r="P80" i="1"/>
  <c r="P79" i="1"/>
  <c r="Q79" i="1" s="1"/>
  <c r="P78" i="1"/>
  <c r="P77" i="1"/>
  <c r="P76" i="1"/>
  <c r="P73" i="1"/>
  <c r="P71" i="1"/>
  <c r="P70" i="1"/>
  <c r="P69" i="1"/>
  <c r="P68" i="1"/>
  <c r="P65" i="1"/>
  <c r="P63" i="1"/>
  <c r="P62" i="1"/>
  <c r="P61" i="1"/>
  <c r="P60" i="1"/>
  <c r="P57" i="1"/>
  <c r="P56" i="1"/>
  <c r="P55" i="1"/>
  <c r="P54" i="1"/>
  <c r="P53" i="1"/>
  <c r="P52" i="1"/>
  <c r="P49" i="1"/>
  <c r="P48" i="1"/>
  <c r="P47" i="1"/>
  <c r="Q47" i="1" s="1"/>
  <c r="P46" i="1"/>
  <c r="P45" i="1"/>
  <c r="P44" i="1"/>
  <c r="P41" i="1"/>
  <c r="P39" i="1"/>
  <c r="P38" i="1"/>
  <c r="P37" i="1"/>
  <c r="P36" i="1"/>
  <c r="P33" i="1"/>
  <c r="P31" i="1"/>
  <c r="P30" i="1"/>
  <c r="P29" i="1"/>
  <c r="P28" i="1"/>
  <c r="P25" i="1"/>
  <c r="P24" i="1"/>
  <c r="P23" i="1"/>
  <c r="P21" i="1"/>
  <c r="P20" i="1"/>
  <c r="P17" i="1"/>
  <c r="P16" i="1"/>
  <c r="P15" i="1"/>
  <c r="P14" i="1"/>
  <c r="P13" i="1"/>
  <c r="Q28" i="1"/>
  <c r="N313" i="1"/>
  <c r="N312" i="1"/>
  <c r="N311" i="1"/>
  <c r="N310" i="1"/>
  <c r="N309" i="1"/>
  <c r="Q309" i="1" s="1"/>
  <c r="N308" i="1"/>
  <c r="Q308" i="1" s="1"/>
  <c r="N307" i="1"/>
  <c r="N306" i="1"/>
  <c r="N305" i="1"/>
  <c r="Q305" i="1" s="1"/>
  <c r="N304" i="1"/>
  <c r="N303" i="1"/>
  <c r="N302" i="1"/>
  <c r="N301" i="1"/>
  <c r="N300" i="1"/>
  <c r="N299" i="1"/>
  <c r="N298" i="1"/>
  <c r="N297" i="1"/>
  <c r="N296" i="1"/>
  <c r="N295" i="1"/>
  <c r="Q295" i="1" s="1"/>
  <c r="N294" i="1"/>
  <c r="N293" i="1"/>
  <c r="N292" i="1"/>
  <c r="Q292" i="1" s="1"/>
  <c r="N291" i="1"/>
  <c r="N290" i="1"/>
  <c r="N289" i="1"/>
  <c r="N288" i="1"/>
  <c r="N287" i="1"/>
  <c r="Q287" i="1" s="1"/>
  <c r="N286" i="1"/>
  <c r="N285" i="1"/>
  <c r="N284" i="1"/>
  <c r="N283" i="1"/>
  <c r="N282" i="1"/>
  <c r="N281" i="1"/>
  <c r="N279" i="1"/>
  <c r="N278" i="1"/>
  <c r="N277" i="1"/>
  <c r="N276" i="1"/>
  <c r="N275" i="1"/>
  <c r="N274" i="1"/>
  <c r="N273" i="1"/>
  <c r="N272" i="1"/>
  <c r="N271" i="1"/>
  <c r="N270" i="1"/>
  <c r="N269" i="1"/>
  <c r="N267" i="1"/>
  <c r="N266" i="1"/>
  <c r="N265" i="1"/>
  <c r="N264" i="1"/>
  <c r="N263" i="1"/>
  <c r="Q263" i="1" s="1"/>
  <c r="N262" i="1"/>
  <c r="N261" i="1"/>
  <c r="N260" i="1"/>
  <c r="N259" i="1"/>
  <c r="N258" i="1"/>
  <c r="N257" i="1"/>
  <c r="N256" i="1"/>
  <c r="Q256" i="1" s="1"/>
  <c r="N255" i="1"/>
  <c r="N254" i="1"/>
  <c r="N253" i="1"/>
  <c r="N252" i="1"/>
  <c r="N251" i="1"/>
  <c r="N250" i="1"/>
  <c r="N248" i="1"/>
  <c r="Q248" i="1" s="1"/>
  <c r="N247" i="1"/>
  <c r="N246" i="1"/>
  <c r="N245" i="1"/>
  <c r="N244" i="1"/>
  <c r="N243" i="1"/>
  <c r="N242" i="1"/>
  <c r="N241" i="1"/>
  <c r="N240" i="1"/>
  <c r="Q240" i="1" s="1"/>
  <c r="N239" i="1"/>
  <c r="N238" i="1"/>
  <c r="N237" i="1"/>
  <c r="N236" i="1"/>
  <c r="N235" i="1"/>
  <c r="N234" i="1"/>
  <c r="N233" i="1"/>
  <c r="N231" i="1"/>
  <c r="N230" i="1"/>
  <c r="N229" i="1"/>
  <c r="N227" i="1"/>
  <c r="N226" i="1"/>
  <c r="N225" i="1"/>
  <c r="N223" i="1"/>
  <c r="N222" i="1"/>
  <c r="N221" i="1"/>
  <c r="N219" i="1"/>
  <c r="N218" i="1"/>
  <c r="N217" i="1"/>
  <c r="N216" i="1"/>
  <c r="N215" i="1"/>
  <c r="N214" i="1"/>
  <c r="N213" i="1"/>
  <c r="N212" i="1"/>
  <c r="N210" i="1"/>
  <c r="N209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Q184" i="1" s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3" i="1"/>
  <c r="N152" i="1"/>
  <c r="Q152" i="1" s="1"/>
  <c r="N151" i="1"/>
  <c r="Q151" i="1" s="1"/>
  <c r="N150" i="1"/>
  <c r="N149" i="1"/>
  <c r="N148" i="1"/>
  <c r="Q148" i="1" s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Q135" i="1" s="1"/>
  <c r="N134" i="1"/>
  <c r="N133" i="1"/>
  <c r="N132" i="1"/>
  <c r="N131" i="1"/>
  <c r="N130" i="1"/>
  <c r="N129" i="1"/>
  <c r="N128" i="1"/>
  <c r="Q128" i="1" s="1"/>
  <c r="N127" i="1"/>
  <c r="N126" i="1"/>
  <c r="N125" i="1"/>
  <c r="N124" i="1"/>
  <c r="N123" i="1"/>
  <c r="N122" i="1"/>
  <c r="N121" i="1"/>
  <c r="N120" i="1"/>
  <c r="Q120" i="1" s="1"/>
  <c r="N119" i="1"/>
  <c r="Q119" i="1" s="1"/>
  <c r="N118" i="1"/>
  <c r="N117" i="1"/>
  <c r="N114" i="1"/>
  <c r="N113" i="1"/>
  <c r="N112" i="1"/>
  <c r="Q112" i="1" s="1"/>
  <c r="N111" i="1"/>
  <c r="N110" i="1"/>
  <c r="N107" i="1"/>
  <c r="N106" i="1"/>
  <c r="N105" i="1"/>
  <c r="N104" i="1"/>
  <c r="N103" i="1"/>
  <c r="Q103" i="1" s="1"/>
  <c r="N102" i="1"/>
  <c r="N101" i="1"/>
  <c r="N100" i="1"/>
  <c r="Q100" i="1" s="1"/>
  <c r="N99" i="1"/>
  <c r="N98" i="1"/>
  <c r="N97" i="1"/>
  <c r="N96" i="1"/>
  <c r="N95" i="1"/>
  <c r="N93" i="1"/>
  <c r="N92" i="1"/>
  <c r="N91" i="1"/>
  <c r="N90" i="1"/>
  <c r="N89" i="1"/>
  <c r="N87" i="1"/>
  <c r="N86" i="1"/>
  <c r="N85" i="1"/>
  <c r="N84" i="1"/>
  <c r="N83" i="1"/>
  <c r="N82" i="1"/>
  <c r="N81" i="1"/>
  <c r="N79" i="1"/>
  <c r="N78" i="1"/>
  <c r="N76" i="1"/>
  <c r="N75" i="1"/>
  <c r="N74" i="1"/>
  <c r="N73" i="1"/>
  <c r="N72" i="1"/>
  <c r="N71" i="1"/>
  <c r="N69" i="1"/>
  <c r="N68" i="1"/>
  <c r="N65" i="1"/>
  <c r="N64" i="1"/>
  <c r="N61" i="1"/>
  <c r="N60" i="1"/>
  <c r="N59" i="1"/>
  <c r="N56" i="1"/>
  <c r="Q56" i="1" s="1"/>
  <c r="N55" i="1"/>
  <c r="N54" i="1"/>
  <c r="N53" i="1"/>
  <c r="N52" i="1"/>
  <c r="N51" i="1"/>
  <c r="N50" i="1"/>
  <c r="N49" i="1"/>
  <c r="N48" i="1"/>
  <c r="N47" i="1"/>
  <c r="N46" i="1"/>
  <c r="N45" i="1"/>
  <c r="N43" i="1"/>
  <c r="N42" i="1"/>
  <c r="N40" i="1"/>
  <c r="N39" i="1"/>
  <c r="Q39" i="1" s="1"/>
  <c r="N38" i="1"/>
  <c r="N37" i="1"/>
  <c r="N36" i="1"/>
  <c r="N35" i="1"/>
  <c r="N34" i="1"/>
  <c r="N32" i="1"/>
  <c r="N31" i="1"/>
  <c r="Q31" i="1" s="1"/>
  <c r="N30" i="1"/>
  <c r="N29" i="1"/>
  <c r="N28" i="1"/>
  <c r="N27" i="1"/>
  <c r="N26" i="1"/>
  <c r="N25" i="1"/>
  <c r="N24" i="1"/>
  <c r="N22" i="1"/>
  <c r="N21" i="1"/>
  <c r="N20" i="1"/>
  <c r="Q20" i="1" s="1"/>
  <c r="N19" i="1"/>
  <c r="N16" i="1"/>
  <c r="N15" i="1"/>
  <c r="N13" i="1"/>
  <c r="N12" i="1"/>
  <c r="N11" i="1"/>
  <c r="N8" i="1"/>
  <c r="AH296" i="1" l="1"/>
  <c r="P291" i="1"/>
  <c r="Q291" i="1" s="1"/>
  <c r="T291" i="1"/>
  <c r="U291" i="1" s="1"/>
  <c r="AB291" i="1"/>
  <c r="AH291" i="1" s="1"/>
  <c r="X291" i="1"/>
  <c r="Y291" i="1" s="1"/>
  <c r="AB287" i="1"/>
  <c r="Q284" i="1"/>
  <c r="AB283" i="1"/>
  <c r="AB254" i="1"/>
  <c r="AC254" i="1" s="1"/>
  <c r="AB244" i="1"/>
  <c r="P243" i="1"/>
  <c r="T243" i="1"/>
  <c r="U243" i="1" s="1"/>
  <c r="AB243" i="1"/>
  <c r="AC198" i="1"/>
  <c r="AB195" i="1"/>
  <c r="AC195" i="1" s="1"/>
  <c r="P111" i="1"/>
  <c r="Q111" i="1" s="1"/>
  <c r="X111" i="1"/>
  <c r="Y111" i="1" s="1"/>
  <c r="AB111" i="1"/>
  <c r="T111" i="1"/>
  <c r="U111" i="1" s="1"/>
  <c r="P110" i="1"/>
  <c r="Q110" i="1" s="1"/>
  <c r="T110" i="1"/>
  <c r="U110" i="1" s="1"/>
  <c r="X110" i="1"/>
  <c r="Y110" i="1" s="1"/>
  <c r="AB110" i="1"/>
  <c r="Q104" i="1"/>
  <c r="X44" i="1"/>
  <c r="Y44" i="1" s="1"/>
  <c r="AB44" i="1"/>
  <c r="X22" i="1"/>
  <c r="P22" i="1"/>
  <c r="T24" i="1"/>
  <c r="X24" i="1"/>
  <c r="AB24" i="1"/>
  <c r="AC24" i="1" s="1"/>
  <c r="AB22" i="1"/>
  <c r="T22" i="1"/>
  <c r="U22" i="1" s="1"/>
  <c r="AB193" i="1"/>
  <c r="L193" i="1"/>
  <c r="AB217" i="1"/>
  <c r="L217" i="1"/>
  <c r="AB265" i="1"/>
  <c r="AC265" i="1" s="1"/>
  <c r="L265" i="1"/>
  <c r="Q244" i="1"/>
  <c r="X193" i="1"/>
  <c r="Y193" i="1" s="1"/>
  <c r="Q296" i="1"/>
  <c r="T233" i="1"/>
  <c r="U233" i="1" s="1"/>
  <c r="X249" i="1"/>
  <c r="AC33" i="1"/>
  <c r="AC103" i="1"/>
  <c r="AC119" i="1"/>
  <c r="AC213" i="1"/>
  <c r="AC240" i="1"/>
  <c r="AH39" i="1"/>
  <c r="AB105" i="1"/>
  <c r="L241" i="1"/>
  <c r="AB241" i="1"/>
  <c r="AB281" i="1"/>
  <c r="L281" i="1"/>
  <c r="AB181" i="1"/>
  <c r="AC181" i="1" s="1"/>
  <c r="L181" i="1"/>
  <c r="P193" i="1"/>
  <c r="P225" i="1"/>
  <c r="P289" i="1"/>
  <c r="T289" i="1"/>
  <c r="U289" i="1" s="1"/>
  <c r="X241" i="1"/>
  <c r="Y241" i="1" s="1"/>
  <c r="AC160" i="1"/>
  <c r="AB25" i="1"/>
  <c r="L25" i="1"/>
  <c r="AB41" i="1"/>
  <c r="L41" i="1"/>
  <c r="AB49" i="1"/>
  <c r="L49" i="1"/>
  <c r="L57" i="1"/>
  <c r="AB57" i="1"/>
  <c r="AB65" i="1"/>
  <c r="L65" i="1"/>
  <c r="AB81" i="1"/>
  <c r="L81" i="1"/>
  <c r="AB89" i="1"/>
  <c r="L89" i="1"/>
  <c r="AB97" i="1"/>
  <c r="L97" i="1"/>
  <c r="L113" i="1"/>
  <c r="AB113" i="1"/>
  <c r="AB129" i="1"/>
  <c r="L129" i="1"/>
  <c r="AB145" i="1"/>
  <c r="L145" i="1"/>
  <c r="AB153" i="1"/>
  <c r="L153" i="1"/>
  <c r="AB161" i="1"/>
  <c r="L161" i="1"/>
  <c r="AB189" i="1"/>
  <c r="L189" i="1"/>
  <c r="AB257" i="1"/>
  <c r="L257" i="1"/>
  <c r="X257" i="1"/>
  <c r="Y257" i="1" s="1"/>
  <c r="Q71" i="1"/>
  <c r="Q127" i="1"/>
  <c r="Q168" i="1"/>
  <c r="Q289" i="1"/>
  <c r="Q264" i="1"/>
  <c r="T181" i="1"/>
  <c r="U181" i="1" s="1"/>
  <c r="T217" i="1"/>
  <c r="U217" i="1" s="1"/>
  <c r="T281" i="1"/>
  <c r="U281" i="1" s="1"/>
  <c r="AC137" i="1"/>
  <c r="AB165" i="1"/>
  <c r="L177" i="1"/>
  <c r="AB177" i="1"/>
  <c r="L205" i="1"/>
  <c r="AB205" i="1"/>
  <c r="AB221" i="1"/>
  <c r="L221" i="1"/>
  <c r="AB229" i="1"/>
  <c r="L229" i="1"/>
  <c r="AB237" i="1"/>
  <c r="L237" i="1"/>
  <c r="AB245" i="1"/>
  <c r="L245" i="1"/>
  <c r="AB253" i="1"/>
  <c r="L253" i="1"/>
  <c r="AB261" i="1"/>
  <c r="L261" i="1"/>
  <c r="L269" i="1"/>
  <c r="AB269" i="1"/>
  <c r="AB285" i="1"/>
  <c r="L285" i="1"/>
  <c r="AB293" i="1"/>
  <c r="L293" i="1"/>
  <c r="AB173" i="1"/>
  <c r="L173" i="1"/>
  <c r="AB225" i="1"/>
  <c r="L225" i="1"/>
  <c r="AB273" i="1"/>
  <c r="L273" i="1"/>
  <c r="P265" i="1"/>
  <c r="Q200" i="1"/>
  <c r="Q60" i="1"/>
  <c r="Q212" i="1"/>
  <c r="Q231" i="1"/>
  <c r="P217" i="1"/>
  <c r="P249" i="1"/>
  <c r="P281" i="1"/>
  <c r="T173" i="1"/>
  <c r="U173" i="1" s="1"/>
  <c r="T273" i="1"/>
  <c r="U273" i="1" s="1"/>
  <c r="X225" i="1"/>
  <c r="AC94" i="1"/>
  <c r="AC151" i="1"/>
  <c r="AC192" i="1"/>
  <c r="AB121" i="1"/>
  <c r="AB133" i="1"/>
  <c r="P201" i="1"/>
  <c r="Q255" i="1"/>
  <c r="P173" i="1"/>
  <c r="Q173" i="1" s="1"/>
  <c r="Q136" i="1"/>
  <c r="Q24" i="1"/>
  <c r="Q84" i="1"/>
  <c r="T201" i="1"/>
  <c r="U201" i="1" s="1"/>
  <c r="T265" i="1"/>
  <c r="U265" i="1" s="1"/>
  <c r="X181" i="1"/>
  <c r="Y181" i="1" s="1"/>
  <c r="X217" i="1"/>
  <c r="X281" i="1"/>
  <c r="Y281" i="1" s="1"/>
  <c r="AC286" i="1"/>
  <c r="AH103" i="1"/>
  <c r="AH195" i="1"/>
  <c r="AB101" i="1"/>
  <c r="AB209" i="1"/>
  <c r="L209" i="1"/>
  <c r="AB233" i="1"/>
  <c r="L233" i="1"/>
  <c r="AB289" i="1"/>
  <c r="L289" i="1"/>
  <c r="Q158" i="1"/>
  <c r="P233" i="1"/>
  <c r="Q180" i="1"/>
  <c r="Q223" i="1"/>
  <c r="P209" i="1"/>
  <c r="Q209" i="1" s="1"/>
  <c r="P241" i="1"/>
  <c r="Q241" i="1" s="1"/>
  <c r="P273" i="1"/>
  <c r="Q273" i="1" s="1"/>
  <c r="T193" i="1"/>
  <c r="U193" i="1" s="1"/>
  <c r="T257" i="1"/>
  <c r="U257" i="1" s="1"/>
  <c r="X173" i="1"/>
  <c r="Y173" i="1" s="1"/>
  <c r="X209" i="1"/>
  <c r="X273" i="1"/>
  <c r="AC43" i="1"/>
  <c r="AC83" i="1"/>
  <c r="AC183" i="1"/>
  <c r="AC277" i="1"/>
  <c r="AB201" i="1"/>
  <c r="AB249" i="1"/>
  <c r="AB21" i="1"/>
  <c r="L21" i="1"/>
  <c r="L37" i="1"/>
  <c r="AB37" i="1"/>
  <c r="AB45" i="1"/>
  <c r="L45" i="1"/>
  <c r="AB53" i="1"/>
  <c r="L53" i="1"/>
  <c r="AB61" i="1"/>
  <c r="L61" i="1"/>
  <c r="L77" i="1"/>
  <c r="AB77" i="1"/>
  <c r="AB93" i="1"/>
  <c r="L93" i="1"/>
  <c r="AB109" i="1"/>
  <c r="L109" i="1"/>
  <c r="AB117" i="1"/>
  <c r="AC117" i="1" s="1"/>
  <c r="L117" i="1"/>
  <c r="AB125" i="1"/>
  <c r="L125" i="1"/>
  <c r="L141" i="1"/>
  <c r="AB141" i="1"/>
  <c r="AB157" i="1"/>
  <c r="L157" i="1"/>
  <c r="AB42" i="1"/>
  <c r="AH42" i="1" s="1"/>
  <c r="AB82" i="1"/>
  <c r="AC82" i="1" s="1"/>
  <c r="AB146" i="1"/>
  <c r="AB50" i="1"/>
  <c r="AB98" i="1"/>
  <c r="AH98" i="1" s="1"/>
  <c r="L26" i="1"/>
  <c r="L58" i="1"/>
  <c r="L66" i="1"/>
  <c r="L106" i="1"/>
  <c r="L114" i="1"/>
  <c r="L130" i="1"/>
  <c r="L170" i="1"/>
  <c r="AB52" i="1"/>
  <c r="AC52" i="1" s="1"/>
  <c r="AB8" i="1"/>
  <c r="AH8" i="1" s="1"/>
  <c r="AH187" i="1"/>
  <c r="AH231" i="1"/>
  <c r="AH292" i="1"/>
  <c r="AH75" i="1"/>
  <c r="AH155" i="1"/>
  <c r="AH277" i="1"/>
  <c r="AH284" i="1"/>
  <c r="AH18" i="1"/>
  <c r="AH60" i="1"/>
  <c r="AH204" i="1"/>
  <c r="AH28" i="1"/>
  <c r="AH68" i="1"/>
  <c r="AH132" i="1"/>
  <c r="AH196" i="1"/>
  <c r="AH252" i="1"/>
  <c r="AH44" i="1"/>
  <c r="AH96" i="1"/>
  <c r="AH251" i="1"/>
  <c r="AH259" i="1"/>
  <c r="AH198" i="1"/>
  <c r="AH73" i="1"/>
  <c r="AH13" i="1"/>
  <c r="AH56" i="1"/>
  <c r="AH88" i="1"/>
  <c r="AH137" i="1"/>
  <c r="AH213" i="1"/>
  <c r="AH313" i="1"/>
  <c r="AH80" i="1"/>
  <c r="AH89" i="1"/>
  <c r="AH108" i="1"/>
  <c r="AH153" i="1"/>
  <c r="AH172" i="1"/>
  <c r="AH190" i="1"/>
  <c r="AH217" i="1"/>
  <c r="AH236" i="1"/>
  <c r="AH300" i="1"/>
  <c r="AH12" i="1"/>
  <c r="AH9" i="1"/>
  <c r="AH297" i="1"/>
  <c r="AH100" i="1"/>
  <c r="AH164" i="1"/>
  <c r="AH228" i="1"/>
  <c r="AH246" i="1"/>
  <c r="AH310" i="1"/>
  <c r="AH149" i="1"/>
  <c r="AH309" i="1"/>
  <c r="AH33" i="1"/>
  <c r="AH92" i="1"/>
  <c r="AH156" i="1"/>
  <c r="AH220" i="1"/>
  <c r="AH275" i="1"/>
  <c r="AH302" i="1"/>
  <c r="AH230" i="1"/>
  <c r="AH276" i="1"/>
  <c r="AH69" i="1"/>
  <c r="AH85" i="1"/>
  <c r="AH36" i="1"/>
  <c r="AH76" i="1"/>
  <c r="AH140" i="1"/>
  <c r="AH158" i="1"/>
  <c r="AH222" i="1"/>
  <c r="AH17" i="1"/>
  <c r="AH267" i="1"/>
  <c r="AH305" i="1"/>
  <c r="AH214" i="1"/>
  <c r="AH260" i="1"/>
  <c r="AH278" i="1"/>
  <c r="AH301" i="1"/>
  <c r="AH29" i="1"/>
  <c r="AH124" i="1"/>
  <c r="AH142" i="1"/>
  <c r="AH188" i="1"/>
  <c r="AH197" i="1"/>
  <c r="AH206" i="1"/>
  <c r="AH270" i="1"/>
  <c r="AC40" i="1"/>
  <c r="AC51" i="1"/>
  <c r="AC99" i="1"/>
  <c r="AH147" i="1"/>
  <c r="AH235" i="1"/>
  <c r="AC89" i="1"/>
  <c r="AC163" i="1"/>
  <c r="AC199" i="1"/>
  <c r="AC272" i="1"/>
  <c r="AH211" i="1"/>
  <c r="AC128" i="1"/>
  <c r="AC18" i="1"/>
  <c r="AC153" i="1"/>
  <c r="AC190" i="1"/>
  <c r="AH43" i="1"/>
  <c r="AH256" i="1"/>
  <c r="AH265" i="1"/>
  <c r="AH271" i="1"/>
  <c r="AC256" i="1"/>
  <c r="AC80" i="1"/>
  <c r="AC144" i="1"/>
  <c r="AC263" i="1"/>
  <c r="AH24" i="1"/>
  <c r="AH62" i="1"/>
  <c r="AH71" i="1"/>
  <c r="AH139" i="1"/>
  <c r="AH203" i="1"/>
  <c r="AC135" i="1"/>
  <c r="AC217" i="1"/>
  <c r="AC227" i="1"/>
  <c r="AH115" i="1"/>
  <c r="AH135" i="1"/>
  <c r="AH179" i="1"/>
  <c r="AH199" i="1"/>
  <c r="AH208" i="1"/>
  <c r="AH303" i="1"/>
  <c r="AH307" i="1"/>
  <c r="AH51" i="1"/>
  <c r="AH83" i="1"/>
  <c r="AH59" i="1"/>
  <c r="AH107" i="1"/>
  <c r="AH304" i="1"/>
  <c r="AC118" i="1"/>
  <c r="AC74" i="1"/>
  <c r="AH294" i="1"/>
  <c r="AC130" i="1"/>
  <c r="AC170" i="1"/>
  <c r="AC230" i="1"/>
  <c r="AC290" i="1"/>
  <c r="AC302" i="1"/>
  <c r="AH14" i="1"/>
  <c r="AH26" i="1"/>
  <c r="AH34" i="1"/>
  <c r="AH58" i="1"/>
  <c r="AH66" i="1"/>
  <c r="AH178" i="1"/>
  <c r="AH274" i="1"/>
  <c r="AH282" i="1"/>
  <c r="AC86" i="1"/>
  <c r="AH86" i="1"/>
  <c r="AH150" i="1"/>
  <c r="AC150" i="1"/>
  <c r="AC138" i="1"/>
  <c r="AH166" i="1"/>
  <c r="AC166" i="1"/>
  <c r="AC34" i="1"/>
  <c r="AC106" i="1"/>
  <c r="AC250" i="1"/>
  <c r="AC26" i="1"/>
  <c r="AC162" i="1"/>
  <c r="AC202" i="1"/>
  <c r="AC242" i="1"/>
  <c r="AH10" i="1"/>
  <c r="AH27" i="1"/>
  <c r="AH306" i="1"/>
  <c r="AH134" i="1"/>
  <c r="AC134" i="1"/>
  <c r="AC218" i="1"/>
  <c r="AC298" i="1"/>
  <c r="AH38" i="1"/>
  <c r="AC122" i="1"/>
  <c r="AC154" i="1"/>
  <c r="AC194" i="1"/>
  <c r="AC214" i="1"/>
  <c r="AH11" i="1"/>
  <c r="AH19" i="1"/>
  <c r="AH171" i="1"/>
  <c r="AH219" i="1"/>
  <c r="AH110" i="1"/>
  <c r="AC110" i="1"/>
  <c r="AC174" i="1"/>
  <c r="AH174" i="1"/>
  <c r="AC238" i="1"/>
  <c r="AH238" i="1"/>
  <c r="AC258" i="1"/>
  <c r="AC90" i="1"/>
  <c r="AC186" i="1"/>
  <c r="AC234" i="1"/>
  <c r="AC266" i="1"/>
  <c r="AC306" i="1"/>
  <c r="AH32" i="1"/>
  <c r="AH91" i="1"/>
  <c r="AH123" i="1"/>
  <c r="AH167" i="1"/>
  <c r="AC182" i="1"/>
  <c r="AH182" i="1"/>
  <c r="AC102" i="1"/>
  <c r="AH64" i="1"/>
  <c r="AH128" i="1"/>
  <c r="AH160" i="1"/>
  <c r="AH192" i="1"/>
  <c r="AH224" i="1"/>
  <c r="AH279" i="1"/>
  <c r="AH298" i="1"/>
  <c r="AH295" i="1"/>
  <c r="AH250" i="1"/>
  <c r="AH299" i="1"/>
  <c r="AH46" i="1"/>
  <c r="AH78" i="1"/>
  <c r="AH90" i="1"/>
  <c r="AH122" i="1"/>
  <c r="AH130" i="1"/>
  <c r="AH154" i="1"/>
  <c r="AH162" i="1"/>
  <c r="AH186" i="1"/>
  <c r="AH194" i="1"/>
  <c r="AH218" i="1"/>
  <c r="AH226" i="1"/>
  <c r="AH242" i="1"/>
  <c r="AH266" i="1"/>
  <c r="AH288" i="1"/>
  <c r="AH114" i="1"/>
  <c r="AH210" i="1"/>
  <c r="AC20" i="1"/>
  <c r="AC84" i="1"/>
  <c r="AC116" i="1"/>
  <c r="AC148" i="1"/>
  <c r="AC180" i="1"/>
  <c r="AC212" i="1"/>
  <c r="AC244" i="1"/>
  <c r="AC268" i="1"/>
  <c r="AC284" i="1"/>
  <c r="AC308" i="1"/>
  <c r="AH20" i="1"/>
  <c r="AH31" i="1"/>
  <c r="AH52" i="1"/>
  <c r="AH63" i="1"/>
  <c r="AH70" i="1"/>
  <c r="AH84" i="1"/>
  <c r="AH95" i="1"/>
  <c r="AH102" i="1"/>
  <c r="AH116" i="1"/>
  <c r="AH120" i="1"/>
  <c r="AH127" i="1"/>
  <c r="AH148" i="1"/>
  <c r="AH152" i="1"/>
  <c r="AH159" i="1"/>
  <c r="AH180" i="1"/>
  <c r="AH184" i="1"/>
  <c r="AH191" i="1"/>
  <c r="AH212" i="1"/>
  <c r="AH216" i="1"/>
  <c r="AH223" i="1"/>
  <c r="AH244" i="1"/>
  <c r="AH248" i="1"/>
  <c r="AH258" i="1"/>
  <c r="AH308" i="1"/>
  <c r="AH312" i="1"/>
  <c r="AH35" i="1"/>
  <c r="AH67" i="1"/>
  <c r="AH74" i="1"/>
  <c r="AH99" i="1"/>
  <c r="AH106" i="1"/>
  <c r="AH131" i="1"/>
  <c r="AH138" i="1"/>
  <c r="AH163" i="1"/>
  <c r="AH170" i="1"/>
  <c r="AH202" i="1"/>
  <c r="AH227" i="1"/>
  <c r="AH234" i="1"/>
  <c r="AH255" i="1"/>
  <c r="AH268" i="1"/>
  <c r="AH272" i="1"/>
  <c r="AC12" i="1"/>
  <c r="AC28" i="1"/>
  <c r="AC36" i="1"/>
  <c r="AC44" i="1"/>
  <c r="AC60" i="1"/>
  <c r="AC68" i="1"/>
  <c r="AC76" i="1"/>
  <c r="AC92" i="1"/>
  <c r="AC100" i="1"/>
  <c r="AC108" i="1"/>
  <c r="AC124" i="1"/>
  <c r="AC132" i="1"/>
  <c r="AC140" i="1"/>
  <c r="AC156" i="1"/>
  <c r="AC164" i="1"/>
  <c r="AC172" i="1"/>
  <c r="AC188" i="1"/>
  <c r="AC196" i="1"/>
  <c r="AC204" i="1"/>
  <c r="AC220" i="1"/>
  <c r="AC228" i="1"/>
  <c r="AC236" i="1"/>
  <c r="AC252" i="1"/>
  <c r="AC260" i="1"/>
  <c r="AC276" i="1"/>
  <c r="AC292" i="1"/>
  <c r="AC300" i="1"/>
  <c r="AH15" i="1"/>
  <c r="AH40" i="1"/>
  <c r="AH47" i="1"/>
  <c r="AH54" i="1"/>
  <c r="AH72" i="1"/>
  <c r="AH79" i="1"/>
  <c r="AH104" i="1"/>
  <c r="AH118" i="1"/>
  <c r="AH136" i="1"/>
  <c r="AH143" i="1"/>
  <c r="AH168" i="1"/>
  <c r="AH175" i="1"/>
  <c r="AH200" i="1"/>
  <c r="AH207" i="1"/>
  <c r="AH232" i="1"/>
  <c r="AH239" i="1"/>
  <c r="AH263" i="1"/>
  <c r="AH280" i="1"/>
  <c r="AH290" i="1"/>
  <c r="AH16" i="1"/>
  <c r="AH23" i="1"/>
  <c r="AH30" i="1"/>
  <c r="AH48" i="1"/>
  <c r="AH55" i="1"/>
  <c r="AH87" i="1"/>
  <c r="AH94" i="1"/>
  <c r="AH112" i="1"/>
  <c r="AH119" i="1"/>
  <c r="AH126" i="1"/>
  <c r="AH144" i="1"/>
  <c r="AH151" i="1"/>
  <c r="AH176" i="1"/>
  <c r="AH183" i="1"/>
  <c r="AH215" i="1"/>
  <c r="AH240" i="1"/>
  <c r="AH247" i="1"/>
  <c r="AH264" i="1"/>
  <c r="AH311" i="1"/>
  <c r="Y284" i="1"/>
  <c r="Y286" i="1"/>
  <c r="Y278" i="1"/>
  <c r="Y243" i="1"/>
  <c r="Y244" i="1"/>
  <c r="Y232" i="1"/>
  <c r="Y224" i="1"/>
  <c r="Y211" i="1"/>
  <c r="Y212" i="1"/>
  <c r="Y197" i="1"/>
  <c r="Y171" i="1"/>
  <c r="Y179" i="1"/>
  <c r="Y172" i="1"/>
  <c r="Y182" i="1"/>
  <c r="Y104" i="1"/>
  <c r="Y22" i="1"/>
  <c r="Y23" i="1"/>
  <c r="Y16" i="1"/>
  <c r="Y24" i="1"/>
  <c r="Y17" i="1"/>
  <c r="Y25" i="1"/>
  <c r="Y33" i="1"/>
  <c r="Y41" i="1"/>
  <c r="Y49" i="1"/>
  <c r="Y57" i="1"/>
  <c r="Y65" i="1"/>
  <c r="Y73" i="1"/>
  <c r="Y81" i="1"/>
  <c r="Y89" i="1"/>
  <c r="Y97" i="1"/>
  <c r="Y105" i="1"/>
  <c r="Y113" i="1"/>
  <c r="Y121" i="1"/>
  <c r="Y129" i="1"/>
  <c r="Y137" i="1"/>
  <c r="Y145" i="1"/>
  <c r="Y153" i="1"/>
  <c r="Y161" i="1"/>
  <c r="Y169" i="1"/>
  <c r="Y177" i="1"/>
  <c r="Y185" i="1"/>
  <c r="Y201" i="1"/>
  <c r="Y209" i="1"/>
  <c r="Y217" i="1"/>
  <c r="Y225" i="1"/>
  <c r="Y233" i="1"/>
  <c r="Y249" i="1"/>
  <c r="Y265" i="1"/>
  <c r="Y273" i="1"/>
  <c r="Y10" i="1"/>
  <c r="Y18" i="1"/>
  <c r="Y26" i="1"/>
  <c r="Y34" i="1"/>
  <c r="Y42" i="1"/>
  <c r="Y50" i="1"/>
  <c r="Y58" i="1"/>
  <c r="Y66" i="1"/>
  <c r="Y74" i="1"/>
  <c r="Y82" i="1"/>
  <c r="Y90" i="1"/>
  <c r="Y98" i="1"/>
  <c r="Y106" i="1"/>
  <c r="Y114" i="1"/>
  <c r="Y122" i="1"/>
  <c r="Y130" i="1"/>
  <c r="Y138" i="1"/>
  <c r="Y146" i="1"/>
  <c r="Y154" i="1"/>
  <c r="Y162" i="1"/>
  <c r="Y170" i="1"/>
  <c r="Y178" i="1"/>
  <c r="Y186" i="1"/>
  <c r="Y194" i="1"/>
  <c r="Y202" i="1"/>
  <c r="Y210" i="1"/>
  <c r="Y218" i="1"/>
  <c r="Y226" i="1"/>
  <c r="Y234" i="1"/>
  <c r="Y242" i="1"/>
  <c r="Y250" i="1"/>
  <c r="Y258" i="1"/>
  <c r="Y266" i="1"/>
  <c r="Y274" i="1"/>
  <c r="Y282" i="1"/>
  <c r="Y290" i="1"/>
  <c r="Y298" i="1"/>
  <c r="Y306" i="1"/>
  <c r="Y11" i="1"/>
  <c r="Y19" i="1"/>
  <c r="Y27" i="1"/>
  <c r="Y35" i="1"/>
  <c r="Y43" i="1"/>
  <c r="Y51" i="1"/>
  <c r="Y59" i="1"/>
  <c r="Y67" i="1"/>
  <c r="Y75" i="1"/>
  <c r="Y83" i="1"/>
  <c r="Y91" i="1"/>
  <c r="Y8" i="1"/>
  <c r="U303" i="1"/>
  <c r="U311" i="1"/>
  <c r="U304" i="1"/>
  <c r="U312" i="1"/>
  <c r="U305" i="1"/>
  <c r="U313" i="1"/>
  <c r="U296" i="1"/>
  <c r="U284" i="1"/>
  <c r="U285" i="1"/>
  <c r="U232" i="1"/>
  <c r="U100" i="1"/>
  <c r="U108" i="1"/>
  <c r="U116" i="1"/>
  <c r="U124" i="1"/>
  <c r="U132" i="1"/>
  <c r="U140" i="1"/>
  <c r="U148" i="1"/>
  <c r="U156" i="1"/>
  <c r="U164" i="1"/>
  <c r="U172" i="1"/>
  <c r="U180" i="1"/>
  <c r="U188" i="1"/>
  <c r="U196" i="1"/>
  <c r="U204" i="1"/>
  <c r="U212" i="1"/>
  <c r="U94" i="1"/>
  <c r="U55" i="1"/>
  <c r="U43" i="1"/>
  <c r="U23" i="1"/>
  <c r="U31" i="1"/>
  <c r="U24" i="1"/>
  <c r="U28" i="1"/>
  <c r="U14" i="1"/>
  <c r="U30" i="1"/>
  <c r="U38" i="1"/>
  <c r="U46" i="1"/>
  <c r="U54" i="1"/>
  <c r="U62" i="1"/>
  <c r="U17" i="1"/>
  <c r="U57" i="1"/>
  <c r="U97" i="1"/>
  <c r="U121" i="1"/>
  <c r="U145" i="1"/>
  <c r="U33" i="1"/>
  <c r="U49" i="1"/>
  <c r="U73" i="1"/>
  <c r="U113" i="1"/>
  <c r="U10" i="1"/>
  <c r="U18" i="1"/>
  <c r="U26" i="1"/>
  <c r="U34" i="1"/>
  <c r="U42" i="1"/>
  <c r="U50" i="1"/>
  <c r="U58" i="1"/>
  <c r="U66" i="1"/>
  <c r="U74" i="1"/>
  <c r="U82" i="1"/>
  <c r="U90" i="1"/>
  <c r="U98" i="1"/>
  <c r="U106" i="1"/>
  <c r="U114" i="1"/>
  <c r="U122" i="1"/>
  <c r="U130" i="1"/>
  <c r="U138" i="1"/>
  <c r="U146" i="1"/>
  <c r="U154" i="1"/>
  <c r="U162" i="1"/>
  <c r="U170" i="1"/>
  <c r="U178" i="1"/>
  <c r="U186" i="1"/>
  <c r="U194" i="1"/>
  <c r="U202" i="1"/>
  <c r="U210" i="1"/>
  <c r="U218" i="1"/>
  <c r="U226" i="1"/>
  <c r="U234" i="1"/>
  <c r="U242" i="1"/>
  <c r="U250" i="1"/>
  <c r="U258" i="1"/>
  <c r="U266" i="1"/>
  <c r="U274" i="1"/>
  <c r="U282" i="1"/>
  <c r="U290" i="1"/>
  <c r="U298" i="1"/>
  <c r="U306" i="1"/>
  <c r="U25" i="1"/>
  <c r="U41" i="1"/>
  <c r="U65" i="1"/>
  <c r="U81" i="1"/>
  <c r="U89" i="1"/>
  <c r="U105" i="1"/>
  <c r="U129" i="1"/>
  <c r="U137" i="1"/>
  <c r="U8" i="1"/>
  <c r="Q300" i="1"/>
  <c r="Q172" i="1"/>
  <c r="Q214" i="1"/>
  <c r="Q86" i="1"/>
  <c r="Q140" i="1"/>
  <c r="Q310" i="1"/>
  <c r="Q76" i="1"/>
  <c r="Q96" i="1"/>
  <c r="Q236" i="1"/>
  <c r="Q52" i="1"/>
  <c r="Q288" i="1"/>
  <c r="Q160" i="1"/>
  <c r="Q192" i="1"/>
  <c r="Q108" i="1"/>
  <c r="Q224" i="1"/>
  <c r="Q237" i="1"/>
  <c r="Q301" i="1"/>
  <c r="Q98" i="1"/>
  <c r="Q50" i="1"/>
  <c r="Q106" i="1"/>
  <c r="Q138" i="1"/>
  <c r="Q170" i="1"/>
  <c r="Q178" i="1"/>
  <c r="Q186" i="1"/>
  <c r="Q202" i="1"/>
  <c r="Q210" i="1"/>
  <c r="Q266" i="1"/>
  <c r="Q274" i="1"/>
  <c r="Q12" i="1"/>
  <c r="Q68" i="1"/>
  <c r="Q22" i="1"/>
  <c r="Q46" i="1"/>
  <c r="Q92" i="1"/>
  <c r="Q188" i="1"/>
  <c r="Q230" i="1"/>
  <c r="Q262" i="1"/>
  <c r="Q37" i="1"/>
  <c r="Q126" i="1"/>
  <c r="Q93" i="1"/>
  <c r="Q162" i="1"/>
  <c r="Q61" i="1"/>
  <c r="Q85" i="1"/>
  <c r="Q159" i="1"/>
  <c r="Q213" i="1"/>
  <c r="Q245" i="1"/>
  <c r="Q297" i="1"/>
  <c r="Q194" i="1"/>
  <c r="Q72" i="1"/>
  <c r="Q40" i="1"/>
  <c r="Q32" i="1"/>
  <c r="Q164" i="1"/>
  <c r="Q15" i="1"/>
  <c r="Q124" i="1"/>
  <c r="Q132" i="1"/>
  <c r="Q215" i="1"/>
  <c r="Q252" i="1"/>
  <c r="Q260" i="1"/>
  <c r="Q302" i="1"/>
  <c r="Q64" i="1"/>
  <c r="Q196" i="1"/>
  <c r="Q293" i="1"/>
  <c r="Q311" i="1"/>
  <c r="Q63" i="1"/>
  <c r="Q156" i="1"/>
  <c r="Q16" i="1"/>
  <c r="Q36" i="1"/>
  <c r="Q87" i="1"/>
  <c r="Q216" i="1"/>
  <c r="Q303" i="1"/>
  <c r="Q55" i="1"/>
  <c r="Q167" i="1"/>
  <c r="Q183" i="1"/>
  <c r="Q191" i="1"/>
  <c r="Q199" i="1"/>
  <c r="Q207" i="1"/>
  <c r="Q271" i="1"/>
  <c r="Q279" i="1"/>
  <c r="Q304" i="1"/>
  <c r="Q312" i="1"/>
  <c r="Q23" i="1"/>
  <c r="Q228" i="1"/>
  <c r="Q313" i="1"/>
  <c r="Q48" i="1"/>
  <c r="Q143" i="1"/>
  <c r="Q176" i="1"/>
  <c r="Q272" i="1"/>
  <c r="Q144" i="1"/>
  <c r="Q239" i="1"/>
  <c r="Q234" i="1"/>
  <c r="Q18" i="1"/>
  <c r="Q54" i="1"/>
  <c r="Q78" i="1"/>
  <c r="Q166" i="1"/>
  <c r="Q182" i="1"/>
  <c r="Q190" i="1"/>
  <c r="Q198" i="1"/>
  <c r="Q206" i="1"/>
  <c r="Q226" i="1"/>
  <c r="Q270" i="1"/>
  <c r="Q278" i="1"/>
  <c r="Q232" i="1"/>
  <c r="Q259" i="1"/>
  <c r="Q66" i="1"/>
  <c r="Q134" i="1"/>
  <c r="Q142" i="1"/>
  <c r="Q150" i="1"/>
  <c r="Q254" i="1"/>
  <c r="Q70" i="1"/>
  <c r="Q116" i="1"/>
  <c r="Q38" i="1"/>
  <c r="Q218" i="1"/>
  <c r="Q238" i="1"/>
  <c r="Q246" i="1"/>
  <c r="Q44" i="1"/>
  <c r="Q154" i="1"/>
  <c r="Q268" i="1"/>
  <c r="Q114" i="1"/>
  <c r="Q235" i="1"/>
  <c r="Q30" i="1"/>
  <c r="Q82" i="1"/>
  <c r="Q10" i="1"/>
  <c r="Q80" i="1"/>
  <c r="Q208" i="1"/>
  <c r="Q280" i="1"/>
  <c r="Q90" i="1"/>
  <c r="Q283" i="1"/>
  <c r="Q299" i="1"/>
  <c r="Q307" i="1"/>
  <c r="Q14" i="1"/>
  <c r="Q58" i="1"/>
  <c r="Q88" i="1"/>
  <c r="Q34" i="1"/>
  <c r="Q242" i="1"/>
  <c r="Q26" i="1"/>
  <c r="Q243" i="1"/>
  <c r="Q42" i="1"/>
  <c r="Q74" i="1"/>
  <c r="Q102" i="1"/>
  <c r="Q122" i="1"/>
  <c r="Q146" i="1"/>
  <c r="Q222" i="1"/>
  <c r="Q250" i="1"/>
  <c r="Q62" i="1"/>
  <c r="Q94" i="1"/>
  <c r="Q220" i="1"/>
  <c r="Q29" i="1"/>
  <c r="Q45" i="1"/>
  <c r="Q125" i="1"/>
  <c r="Q133" i="1"/>
  <c r="Q141" i="1"/>
  <c r="Q149" i="1"/>
  <c r="Q157" i="1"/>
  <c r="Q189" i="1"/>
  <c r="Q205" i="1"/>
  <c r="Q229" i="1"/>
  <c r="Q253" i="1"/>
  <c r="Q261" i="1"/>
  <c r="Q269" i="1"/>
  <c r="Q286" i="1"/>
  <c r="Q294" i="1"/>
  <c r="Q25" i="1"/>
  <c r="Q49" i="1"/>
  <c r="Q73" i="1"/>
  <c r="Q89" i="1"/>
  <c r="Q97" i="1"/>
  <c r="Q113" i="1"/>
  <c r="Q121" i="1"/>
  <c r="Q129" i="1"/>
  <c r="Q137" i="1"/>
  <c r="Q153" i="1"/>
  <c r="Q169" i="1"/>
  <c r="Q185" i="1"/>
  <c r="Q193" i="1"/>
  <c r="Q201" i="1"/>
  <c r="Q217" i="1"/>
  <c r="Q225" i="1"/>
  <c r="Q265" i="1"/>
  <c r="Q298" i="1"/>
  <c r="Q306" i="1"/>
  <c r="Q19" i="1"/>
  <c r="Q27" i="1"/>
  <c r="Q35" i="1"/>
  <c r="Q43" i="1"/>
  <c r="Q75" i="1"/>
  <c r="Q83" i="1"/>
  <c r="Q99" i="1"/>
  <c r="Q107" i="1"/>
  <c r="Q123" i="1"/>
  <c r="Q131" i="1"/>
  <c r="Q139" i="1"/>
  <c r="Q147" i="1"/>
  <c r="Q155" i="1"/>
  <c r="Q163" i="1"/>
  <c r="Q171" i="1"/>
  <c r="Q187" i="1"/>
  <c r="Q203" i="1"/>
  <c r="Q290" i="1"/>
  <c r="Q281" i="1"/>
  <c r="Q277" i="1"/>
  <c r="Q257" i="1"/>
  <c r="Q249" i="1"/>
  <c r="Q233" i="1"/>
  <c r="Q219" i="1"/>
  <c r="Q211" i="1"/>
  <c r="Q197" i="1"/>
  <c r="Q195" i="1"/>
  <c r="Q177" i="1"/>
  <c r="Q179" i="1"/>
  <c r="Q181" i="1"/>
  <c r="Q161" i="1"/>
  <c r="Q165" i="1"/>
  <c r="Q145" i="1"/>
  <c r="Q117" i="1"/>
  <c r="Q115" i="1"/>
  <c r="Q109" i="1"/>
  <c r="Q105" i="1"/>
  <c r="Q91" i="1"/>
  <c r="Q81" i="1"/>
  <c r="Q69" i="1"/>
  <c r="Q77" i="1"/>
  <c r="Q65" i="1"/>
  <c r="Q67" i="1"/>
  <c r="Q57" i="1"/>
  <c r="Q59" i="1"/>
  <c r="Q51" i="1"/>
  <c r="Q53" i="1"/>
  <c r="Q33" i="1"/>
  <c r="Q41" i="1"/>
  <c r="Q21" i="1"/>
  <c r="Q17" i="1"/>
  <c r="Q11" i="1"/>
  <c r="Q13" i="1"/>
  <c r="Q8" i="1"/>
  <c r="AC291" i="1" l="1"/>
  <c r="AH287" i="1"/>
  <c r="AC287" i="1"/>
  <c r="AC283" i="1"/>
  <c r="AH283" i="1"/>
  <c r="AH254" i="1"/>
  <c r="AH243" i="1"/>
  <c r="AC243" i="1"/>
  <c r="AC111" i="1"/>
  <c r="AH111" i="1"/>
  <c r="AC42" i="1"/>
  <c r="AC22" i="1"/>
  <c r="AH22" i="1"/>
  <c r="AC25" i="1"/>
  <c r="AH25" i="1"/>
  <c r="AC57" i="1"/>
  <c r="AH57" i="1"/>
  <c r="AH146" i="1"/>
  <c r="AC146" i="1"/>
  <c r="AC125" i="1"/>
  <c r="AH125" i="1"/>
  <c r="AH233" i="1"/>
  <c r="AC233" i="1"/>
  <c r="AH97" i="1"/>
  <c r="AC97" i="1"/>
  <c r="AC98" i="1"/>
  <c r="AH77" i="1"/>
  <c r="AC77" i="1"/>
  <c r="AH293" i="1"/>
  <c r="AC293" i="1"/>
  <c r="AH253" i="1"/>
  <c r="AC253" i="1"/>
  <c r="AH221" i="1"/>
  <c r="AC221" i="1"/>
  <c r="AC141" i="1"/>
  <c r="AH141" i="1"/>
  <c r="AC45" i="1"/>
  <c r="AH45" i="1"/>
  <c r="AH82" i="1"/>
  <c r="AH181" i="1"/>
  <c r="AH61" i="1"/>
  <c r="AC61" i="1"/>
  <c r="AC21" i="1"/>
  <c r="AH21" i="1"/>
  <c r="AH209" i="1"/>
  <c r="AC209" i="1"/>
  <c r="AH133" i="1"/>
  <c r="AC133" i="1"/>
  <c r="AC205" i="1"/>
  <c r="AH205" i="1"/>
  <c r="AC257" i="1"/>
  <c r="AH257" i="1"/>
  <c r="AC145" i="1"/>
  <c r="AH145" i="1"/>
  <c r="AC49" i="1"/>
  <c r="AH49" i="1"/>
  <c r="AH281" i="1"/>
  <c r="AC281" i="1"/>
  <c r="AC93" i="1"/>
  <c r="AH93" i="1"/>
  <c r="AH289" i="1"/>
  <c r="AC289" i="1"/>
  <c r="AH165" i="1"/>
  <c r="AC165" i="1"/>
  <c r="AC193" i="1"/>
  <c r="AH193" i="1"/>
  <c r="AH50" i="1"/>
  <c r="AC50" i="1"/>
  <c r="AH37" i="1"/>
  <c r="AC37" i="1"/>
  <c r="AH261" i="1"/>
  <c r="AC261" i="1"/>
  <c r="AC249" i="1"/>
  <c r="AH249" i="1"/>
  <c r="AH101" i="1"/>
  <c r="AC101" i="1"/>
  <c r="AH121" i="1"/>
  <c r="AC121" i="1"/>
  <c r="AC273" i="1"/>
  <c r="AH273" i="1"/>
  <c r="AC285" i="1"/>
  <c r="AH285" i="1"/>
  <c r="AH245" i="1"/>
  <c r="AC245" i="1"/>
  <c r="AH241" i="1"/>
  <c r="AC241" i="1"/>
  <c r="AH161" i="1"/>
  <c r="AC161" i="1"/>
  <c r="AH65" i="1"/>
  <c r="AC65" i="1"/>
  <c r="AH173" i="1"/>
  <c r="AC173" i="1"/>
  <c r="AC229" i="1"/>
  <c r="AH229" i="1"/>
  <c r="AH117" i="1"/>
  <c r="AH157" i="1"/>
  <c r="AC157" i="1"/>
  <c r="AH109" i="1"/>
  <c r="AC109" i="1"/>
  <c r="AC53" i="1"/>
  <c r="AH53" i="1"/>
  <c r="AH201" i="1"/>
  <c r="AC201" i="1"/>
  <c r="AH269" i="1"/>
  <c r="AC269" i="1"/>
  <c r="AH177" i="1"/>
  <c r="AC177" i="1"/>
  <c r="AH189" i="1"/>
  <c r="AC189" i="1"/>
  <c r="AC129" i="1"/>
  <c r="AH129" i="1"/>
  <c r="AC81" i="1"/>
  <c r="AH81" i="1"/>
  <c r="AH41" i="1"/>
  <c r="AC41" i="1"/>
  <c r="AC225" i="1"/>
  <c r="AH225" i="1"/>
  <c r="AH237" i="1"/>
  <c r="AC237" i="1"/>
  <c r="AC113" i="1"/>
  <c r="AH113" i="1"/>
  <c r="AH105" i="1"/>
  <c r="AC105" i="1"/>
  <c r="AC8" i="1"/>
  <c r="X317" i="1" l="1"/>
  <c r="T317" i="1"/>
  <c r="U317" i="1"/>
  <c r="U316" i="1"/>
  <c r="T316" i="1"/>
  <c r="P317" i="1" l="1"/>
  <c r="N9" i="1"/>
  <c r="Q9" i="1" s="1"/>
  <c r="Q318" i="1"/>
  <c r="N318" i="1"/>
  <c r="Q317" i="1"/>
  <c r="N317" i="1"/>
  <c r="I25" i="24" l="1"/>
  <c r="U25" i="24" l="1"/>
  <c r="Q25" i="24"/>
  <c r="M25" i="24"/>
  <c r="N25" i="24" s="1"/>
  <c r="J25" i="24"/>
  <c r="R25" i="24" l="1"/>
  <c r="V25" i="24"/>
  <c r="K9" i="1"/>
  <c r="T9" i="1" l="1"/>
  <c r="U9" i="1" s="1"/>
  <c r="X9" i="1"/>
  <c r="Y9" i="1" s="1"/>
  <c r="L9" i="1"/>
  <c r="K306" i="1" l="1"/>
  <c r="L306" i="1" l="1"/>
  <c r="I23" i="24" l="1"/>
  <c r="I21" i="24"/>
  <c r="I14" i="24"/>
  <c r="I12" i="24"/>
  <c r="I30" i="24"/>
  <c r="I29" i="24"/>
  <c r="I28" i="24"/>
  <c r="I27" i="24"/>
  <c r="I26" i="24"/>
  <c r="I24" i="24"/>
  <c r="I22" i="24"/>
  <c r="I20" i="24"/>
  <c r="I19" i="24"/>
  <c r="I18" i="24"/>
  <c r="I17" i="24"/>
  <c r="I16" i="24"/>
  <c r="I15" i="24"/>
  <c r="I13" i="24"/>
  <c r="I11" i="24"/>
  <c r="I10" i="24"/>
  <c r="I9" i="24"/>
  <c r="I8" i="24"/>
  <c r="U12" i="24" l="1"/>
  <c r="Q12" i="24"/>
  <c r="Q14" i="24"/>
  <c r="U14" i="24"/>
  <c r="U21" i="24"/>
  <c r="Q21" i="24"/>
  <c r="U20" i="24"/>
  <c r="Q20" i="24"/>
  <c r="U13" i="24"/>
  <c r="Q13" i="24"/>
  <c r="Q26" i="24"/>
  <c r="U26" i="24"/>
  <c r="Q23" i="24"/>
  <c r="U23" i="24"/>
  <c r="U11" i="24"/>
  <c r="Q11" i="24"/>
  <c r="Q24" i="24"/>
  <c r="U24" i="24"/>
  <c r="U16" i="24"/>
  <c r="Q16" i="24"/>
  <c r="Q17" i="24"/>
  <c r="U17" i="24"/>
  <c r="Q28" i="24"/>
  <c r="U28" i="24"/>
  <c r="Q10" i="24"/>
  <c r="U10" i="24"/>
  <c r="Q22" i="24"/>
  <c r="U22" i="24"/>
  <c r="Q15" i="24"/>
  <c r="U15" i="24"/>
  <c r="U27" i="24"/>
  <c r="Q27" i="24"/>
  <c r="U8" i="24"/>
  <c r="Q8" i="24"/>
  <c r="Q18" i="24"/>
  <c r="U18" i="24"/>
  <c r="U29" i="24"/>
  <c r="Q29" i="24"/>
  <c r="U9" i="24"/>
  <c r="Q9" i="24"/>
  <c r="U19" i="24"/>
  <c r="Q19" i="24"/>
  <c r="Q30" i="24"/>
  <c r="U30" i="24"/>
  <c r="V8" i="24"/>
  <c r="R8" i="24"/>
  <c r="M9" i="24"/>
  <c r="N9" i="24" s="1"/>
  <c r="M19" i="24"/>
  <c r="N19" i="24" s="1"/>
  <c r="M11" i="24"/>
  <c r="N11" i="24" s="1"/>
  <c r="M22" i="24"/>
  <c r="N22" i="24" s="1"/>
  <c r="M14" i="24"/>
  <c r="N14" i="24" s="1"/>
  <c r="M18" i="24"/>
  <c r="N18" i="24" s="1"/>
  <c r="M20" i="24"/>
  <c r="N20" i="24" s="1"/>
  <c r="M24" i="24"/>
  <c r="N24" i="24" s="1"/>
  <c r="M21" i="24"/>
  <c r="N21" i="24" s="1"/>
  <c r="M8" i="24"/>
  <c r="N8" i="24" s="1"/>
  <c r="M12" i="24"/>
  <c r="N12" i="24" s="1"/>
  <c r="M26" i="24"/>
  <c r="N26" i="24" s="1"/>
  <c r="M23" i="24"/>
  <c r="N23" i="24" s="1"/>
  <c r="M29" i="24"/>
  <c r="N29" i="24" s="1"/>
  <c r="M10" i="24"/>
  <c r="N10" i="24" s="1"/>
  <c r="M13" i="24"/>
  <c r="N13" i="24" s="1"/>
  <c r="M15" i="24"/>
  <c r="N15" i="24" s="1"/>
  <c r="M16" i="24"/>
  <c r="N16" i="24" s="1"/>
  <c r="M27" i="24"/>
  <c r="N27" i="24" s="1"/>
  <c r="M17" i="24"/>
  <c r="N17" i="24" s="1"/>
  <c r="M28" i="24"/>
  <c r="N28" i="24" s="1"/>
  <c r="M30" i="24"/>
  <c r="N30" i="24" s="1"/>
  <c r="J8" i="24"/>
  <c r="J12" i="24"/>
  <c r="J17" i="24"/>
  <c r="J9" i="24"/>
  <c r="J10" i="24"/>
  <c r="J20" i="24"/>
  <c r="J11" i="24"/>
  <c r="J22" i="24"/>
  <c r="J14" i="24"/>
  <c r="J18" i="24"/>
  <c r="J19" i="24"/>
  <c r="J24" i="24"/>
  <c r="J21" i="24"/>
  <c r="J28" i="24"/>
  <c r="J26" i="24"/>
  <c r="J23" i="24"/>
  <c r="J13" i="24"/>
  <c r="J15" i="24"/>
  <c r="J29" i="24"/>
  <c r="J30" i="24"/>
  <c r="J16" i="24"/>
  <c r="J27" i="24"/>
  <c r="V20" i="24" l="1"/>
  <c r="R20" i="24"/>
  <c r="V11" i="24"/>
  <c r="R11" i="24"/>
  <c r="V10" i="24"/>
  <c r="R10" i="24"/>
  <c r="V12" i="24"/>
  <c r="R12" i="24"/>
  <c r="V18" i="24"/>
  <c r="R18" i="24"/>
  <c r="V19" i="24"/>
  <c r="R19" i="24"/>
  <c r="V27" i="24"/>
  <c r="R27" i="24"/>
  <c r="R30" i="24"/>
  <c r="V30" i="24"/>
  <c r="V16" i="24"/>
  <c r="R16" i="24"/>
  <c r="V29" i="24"/>
  <c r="R29" i="24"/>
  <c r="V21" i="24"/>
  <c r="R21" i="24"/>
  <c r="R14" i="24"/>
  <c r="V14" i="24"/>
  <c r="R9" i="24"/>
  <c r="V9" i="24"/>
  <c r="V28" i="24"/>
  <c r="R28" i="24"/>
  <c r="V15" i="24"/>
  <c r="R15" i="24"/>
  <c r="V23" i="24"/>
  <c r="R23" i="24"/>
  <c r="V24" i="24"/>
  <c r="R24" i="24"/>
  <c r="R22" i="24"/>
  <c r="V22" i="24"/>
  <c r="R17" i="24"/>
  <c r="V17" i="24"/>
  <c r="V13" i="24"/>
  <c r="R13" i="24"/>
  <c r="V26" i="24"/>
  <c r="R26" i="24"/>
  <c r="K11" i="1" l="1"/>
  <c r="L11" i="1" l="1"/>
  <c r="K318" i="1" l="1"/>
  <c r="T318" i="1" l="1"/>
  <c r="U318" i="1" s="1"/>
  <c r="X318" i="1"/>
  <c r="P318" i="1"/>
  <c r="K316" i="1" l="1"/>
  <c r="K313" i="1"/>
  <c r="K312" i="1"/>
  <c r="K311" i="1"/>
  <c r="K310" i="1"/>
  <c r="K309" i="1"/>
  <c r="K308" i="1"/>
  <c r="K307" i="1"/>
  <c r="K305" i="1"/>
  <c r="K304" i="1"/>
  <c r="K303" i="1"/>
  <c r="K302" i="1"/>
  <c r="K301" i="1"/>
  <c r="K300" i="1"/>
  <c r="K299" i="1"/>
  <c r="K298" i="1"/>
  <c r="K297" i="1"/>
  <c r="K20" i="1"/>
  <c r="K19" i="1"/>
  <c r="K18" i="1"/>
  <c r="K17" i="1"/>
  <c r="K16" i="1"/>
  <c r="K15" i="1"/>
  <c r="K14" i="1"/>
  <c r="K13" i="1"/>
  <c r="K12" i="1"/>
  <c r="K10" i="1"/>
  <c r="L298" i="1" l="1"/>
  <c r="L14" i="1"/>
  <c r="L20" i="1"/>
  <c r="L10" i="1"/>
  <c r="L15" i="1"/>
  <c r="L302" i="1"/>
  <c r="L311" i="1"/>
  <c r="L307" i="1"/>
  <c r="L299" i="1"/>
  <c r="L308" i="1"/>
  <c r="L17" i="1"/>
  <c r="L303" i="1"/>
  <c r="L312" i="1"/>
  <c r="L19" i="1"/>
  <c r="L12" i="1"/>
  <c r="L13" i="1"/>
  <c r="L313" i="1"/>
  <c r="L297" i="1"/>
  <c r="L310" i="1"/>
  <c r="L300" i="1"/>
  <c r="L304" i="1"/>
  <c r="L309" i="1"/>
  <c r="L301" i="1"/>
  <c r="L18" i="1"/>
  <c r="L305" i="1"/>
  <c r="L16" i="1"/>
  <c r="Q282" i="1" l="1"/>
</calcChain>
</file>

<file path=xl/sharedStrings.xml><?xml version="1.0" encoding="utf-8"?>
<sst xmlns="http://schemas.openxmlformats.org/spreadsheetml/2006/main" count="2732" uniqueCount="607">
  <si>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</si>
  <si>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</si>
  <si>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</si>
  <si>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</si>
  <si>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</si>
  <si>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</si>
  <si>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</si>
  <si>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</si>
  <si>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</si>
  <si>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</si>
  <si>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</si>
  <si>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</si>
  <si>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</si>
  <si>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</si>
  <si>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</si>
  <si>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</si>
  <si>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</si>
  <si>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</si>
  <si>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</si>
  <si>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</si>
  <si>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</si>
  <si>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</si>
  <si>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</si>
  <si>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</si>
  <si>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</si>
  <si>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</si>
  <si>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</si>
  <si>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</si>
  <si>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</si>
  <si>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</si>
  <si>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</si>
  <si>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</si>
  <si>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</si>
  <si>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</si>
  <si>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</si>
  <si>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</si>
  <si>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</si>
  <si>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</si>
  <si>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</si>
  <si>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</si>
  <si>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</si>
  <si>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</si>
  <si>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</si>
  <si>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</si>
  <si>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</si>
  <si>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</si>
  <si>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</si>
  <si>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</si>
  <si>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</si>
  <si>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</si>
  <si>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</si>
  <si>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</si>
  <si>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</si>
  <si>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</si>
  <si>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</si>
  <si>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</si>
  <si>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</si>
  <si>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</si>
  <si>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</si>
  <si>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</si>
  <si>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</si>
  <si>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</si>
  <si>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</si>
  <si>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</si>
  <si>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</si>
  <si>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</si>
  <si>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</si>
  <si>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</si>
  <si>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</si>
  <si>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</si>
  <si>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</si>
  <si>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</si>
  <si>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</si>
  <si>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</si>
  <si>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</si>
  <si>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</si>
  <si>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</si>
  <si>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</si>
  <si>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</si>
  <si>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</si>
  <si>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</si>
  <si>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</si>
  <si>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</si>
  <si>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</si>
  <si>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</si>
  <si>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</si>
  <si>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</si>
  <si>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</si>
  <si>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</si>
  <si>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</si>
  <si>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</si>
  <si>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</si>
  <si>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</si>
  <si>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</si>
  <si>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</si>
  <si>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</si>
  <si>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</si>
  <si>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</si>
  <si>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</si>
  <si>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</si>
  <si>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</si>
  <si>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</si>
  <si>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</si>
  <si>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</si>
  <si>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</si>
  <si>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</si>
  <si>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</si>
  <si>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</si>
  <si>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</si>
  <si>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</si>
  <si>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</si>
  <si>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</si>
  <si>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</si>
  <si>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</si>
  <si>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</si>
  <si>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</si>
  <si>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</si>
  <si>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</si>
  <si>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</si>
  <si>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</si>
  <si>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</si>
  <si>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</si>
  <si>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</si>
  <si>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</si>
  <si>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</si>
  <si>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</si>
  <si>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</si>
  <si>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</si>
  <si>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</si>
  <si>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</si>
  <si>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</si>
  <si>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</si>
  <si>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</si>
  <si>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</si>
  <si>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</si>
  <si>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</si>
  <si>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</si>
  <si>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</si>
  <si>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</si>
  <si>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</si>
  <si>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</si>
  <si>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</si>
  <si>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</si>
  <si>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</si>
  <si>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</si>
  <si>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</si>
  <si>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</si>
  <si>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</si>
  <si>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</si>
  <si>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</si>
  <si>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</si>
  <si>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</si>
  <si>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</si>
  <si>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</si>
  <si>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</si>
  <si>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</si>
  <si>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</si>
  <si>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</si>
  <si>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</si>
  <si>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</si>
  <si>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</si>
  <si>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</si>
  <si>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</si>
  <si>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</si>
  <si>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</si>
  <si>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</si>
  <si>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</si>
  <si>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</si>
  <si>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</si>
  <si>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</si>
  <si>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</si>
  <si>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</si>
  <si>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</si>
  <si>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</si>
  <si>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</si>
  <si>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</si>
  <si>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</si>
  <si>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</si>
  <si>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</si>
  <si>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</si>
  <si>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</si>
  <si>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</si>
  <si>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</si>
  <si>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</si>
  <si>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</si>
  <si>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</si>
  <si>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</si>
  <si>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</si>
  <si>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</si>
  <si>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</si>
  <si>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</si>
  <si>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</si>
  <si>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</si>
  <si>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</si>
  <si>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</si>
  <si>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</si>
  <si>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</si>
  <si>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</si>
  <si>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</si>
  <si>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</si>
  <si>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</si>
  <si>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</si>
  <si>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</si>
  <si>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</si>
  <si>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</si>
  <si>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</si>
  <si>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</si>
  <si>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</si>
  <si>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</si>
  <si>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</si>
  <si>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</si>
  <si>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</si>
  <si>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</si>
  <si>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</si>
  <si>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</si>
  <si>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</si>
  <si>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</si>
  <si>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</si>
  <si>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</si>
  <si>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</si>
  <si>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</si>
  <si>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</si>
  <si>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</si>
  <si>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</si>
  <si>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</si>
  <si>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</si>
  <si>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</si>
  <si>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</si>
  <si>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</si>
  <si>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</si>
  <si>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</si>
  <si>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</si>
  <si>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</si>
  <si>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</si>
  <si>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</si>
  <si>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</si>
  <si>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</si>
  <si>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</si>
  <si>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</si>
  <si>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</si>
  <si>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</si>
  <si>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</si>
  <si>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</si>
  <si>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</si>
  <si>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</si>
  <si>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</si>
  <si>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</si>
  <si>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</si>
  <si>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</si>
  <si>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</si>
  <si>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</si>
  <si>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</si>
  <si>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</si>
  <si>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</si>
  <si>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</si>
  <si>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</si>
  <si>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</si>
  <si>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</si>
  <si>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</si>
  <si>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</si>
  <si>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</si>
  <si>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</si>
  <si>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</si>
  <si>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</si>
  <si>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</si>
  <si>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</si>
  <si>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</si>
  <si>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</si>
  <si>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</si>
  <si>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</si>
  <si>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</si>
  <si>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</si>
  <si>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</si>
  <si>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</si>
  <si>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</si>
  <si>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</si>
  <si>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</si>
  <si>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</si>
  <si>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</si>
  <si>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</si>
  <si>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</si>
  <si>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</si>
  <si>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</si>
  <si>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</si>
  <si>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</si>
  <si>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</si>
  <si>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</si>
  <si>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</si>
  <si>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</si>
  <si>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</si>
  <si>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</si>
  <si>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</si>
  <si>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</si>
  <si>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</si>
  <si>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</si>
  <si>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</si>
  <si>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</si>
  <si>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</si>
  <si>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</si>
  <si>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</si>
  <si>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</si>
  <si>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</si>
  <si>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</si>
  <si>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</si>
  <si>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</si>
  <si>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</si>
  <si>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</si>
  <si>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</si>
  <si>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</si>
  <si>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</si>
  <si>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</si>
  <si>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</si>
  <si>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</si>
  <si>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</si>
  <si>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</si>
  <si>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</si>
  <si>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</si>
  <si>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</si>
  <si>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</si>
  <si>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</si>
  <si>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</si>
  <si>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</si>
  <si>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</si>
  <si>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</si>
  <si>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</si>
  <si>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</si>
  <si>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</si>
  <si>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</si>
  <si>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</si>
  <si>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</si>
  <si>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</si>
  <si>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</si>
  <si>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</si>
  <si>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</si>
  <si>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</si>
  <si>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</si>
  <si>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</si>
  <si>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</si>
  <si>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</si>
  <si>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</si>
  <si>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</si>
  <si>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</si>
  <si>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</si>
  <si>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</si>
  <si>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</si>
  <si>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</si>
  <si>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</si>
  <si>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</si>
  <si>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</si>
  <si>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</si>
  <si>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</si>
  <si>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</si>
  <si>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</si>
  <si>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</si>
  <si>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</si>
  <si>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</si>
  <si>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</si>
  <si>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</si>
  <si>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</si>
  <si>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</si>
  <si>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</si>
  <si>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</si>
  <si>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</si>
  <si>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</si>
  <si>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</si>
  <si>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</si>
  <si>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</si>
  <si>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</si>
  <si>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</si>
  <si>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</si>
  <si>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</si>
  <si>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</si>
  <si>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</si>
  <si>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</si>
  <si>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</si>
  <si>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</si>
  <si>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</si>
  <si>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</si>
  <si>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</si>
  <si>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</si>
  <si>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</si>
  <si>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</si>
  <si>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</si>
  <si>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</si>
  <si>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</si>
  <si>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</si>
  <si>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</si>
  <si>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</si>
  <si>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</si>
  <si>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</si>
  <si>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</si>
  <si>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</si>
  <si>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</si>
  <si>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</si>
  <si>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</si>
  <si>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</si>
  <si>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</si>
  <si>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</si>
  <si>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</si>
  <si>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</si>
  <si>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</si>
  <si>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</si>
  <si>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</si>
  <si>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</si>
  <si>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</si>
  <si>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</si>
  <si>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</si>
  <si>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</si>
  <si>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</si>
  <si>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</si>
  <si>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</si>
  <si>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</si>
  <si>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</si>
  <si>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</si>
  <si>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</si>
  <si>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</si>
  <si>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</si>
  <si>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</si>
  <si>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</si>
  <si>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</si>
  <si>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</si>
  <si>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</si>
  <si>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</si>
  <si>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</si>
  <si>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</si>
  <si>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</si>
  <si>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</si>
  <si>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</si>
  <si>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</si>
  <si>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</si>
  <si>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</si>
  <si>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</si>
  <si>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</si>
  <si>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</si>
  <si>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</si>
  <si>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</si>
  <si>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</si>
  <si>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</si>
  <si>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</si>
  <si>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</si>
  <si>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</si>
  <si>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</si>
  <si>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</si>
  <si>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</si>
  <si>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</si>
  <si>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</si>
  <si>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</si>
  <si>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</si>
  <si>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</si>
  <si>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</si>
  <si>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</si>
  <si>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</si>
  <si>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</si>
  <si>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</si>
  <si>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</si>
  <si>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</si>
  <si>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</si>
  <si>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</si>
  <si>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</si>
  <si>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</si>
  <si>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</si>
  <si>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</si>
  <si>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</si>
  <si>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</si>
  <si>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</si>
  <si>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</si>
  <si>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</si>
  <si>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</si>
  <si>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</si>
  <si>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</si>
  <si>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</si>
  <si>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</si>
  <si>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</si>
  <si>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</si>
  <si>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</si>
  <si>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</si>
  <si>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</si>
  <si>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</si>
  <si>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</si>
  <si>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</si>
  <si>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</si>
  <si>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</si>
  <si>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</si>
  <si>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</si>
  <si>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</si>
  <si>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</si>
  <si>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</si>
  <si>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</si>
  <si>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</si>
  <si>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</si>
  <si>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</si>
  <si>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</si>
  <si>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</si>
  <si>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</si>
  <si>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</si>
  <si>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</si>
  <si>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</si>
  <si>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</si>
  <si>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EOL 12/31/21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</si>
  <si>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</si>
  <si>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</si>
  <si>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</si>
  <si>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</si>
  <si>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</si>
  <si>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</si>
  <si>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</si>
  <si>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</si>
  <si>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</si>
  <si>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</si>
  <si>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</si>
  <si>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</si>
  <si>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</si>
  <si>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</si>
  <si>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</si>
  <si>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</si>
  <si>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</si>
  <si>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</si>
  <si>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</si>
  <si>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</si>
  <si>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</si>
  <si>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</si>
  <si>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</si>
  <si>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</si>
  <si>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</si>
  <si>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</si>
  <si>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</si>
  <si>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</si>
  <si>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</si>
  <si>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</si>
  <si>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</si>
  <si>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</si>
  <si>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</si>
  <si>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</si>
  <si>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</si>
  <si>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</si>
  <si>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</si>
  <si>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</si>
  <si>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</si>
  <si>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</si>
  <si>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INDEPENDENCE DAY</t>
  </si>
  <si>
    <t>BACK TO SCHOOL</t>
  </si>
  <si>
    <t>SUMMER SAVINGS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</si>
  <si>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</si>
  <si>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</si>
  <si>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</si>
  <si>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</si>
  <si>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</si>
  <si>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</si>
  <si>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</si>
  <si>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</si>
  <si>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</si>
  <si>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</si>
  <si>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</si>
  <si>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</si>
  <si>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</si>
  <si>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</si>
  <si>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</si>
  <si>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</si>
  <si>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</si>
  <si>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</si>
  <si>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</si>
  <si>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</si>
  <si>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</si>
  <si>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</si>
  <si>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</si>
  <si>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</si>
  <si>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</si>
  <si>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</si>
  <si>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</si>
  <si>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</si>
  <si>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</si>
  <si>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</si>
  <si>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</si>
  <si>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</si>
  <si>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</si>
  <si>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</si>
  <si>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</si>
  <si>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</si>
  <si>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</si>
  <si>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</si>
  <si>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</si>
  <si>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</si>
  <si>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</si>
  <si>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</si>
  <si>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</si>
  <si>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</si>
  <si>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</si>
  <si>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</si>
  <si>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</si>
  <si>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</si>
  <si>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</si>
  <si>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</si>
  <si>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</si>
  <si>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</si>
  <si>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</si>
  <si>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</si>
  <si>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</si>
  <si>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</si>
  <si>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</si>
  <si>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</si>
  <si>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</si>
  <si>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</si>
  <si>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</si>
  <si>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</si>
  <si>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AUGUST SAVINGS</t>
  </si>
  <si>
    <t>LABOR DAY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</si>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</sst>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6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0" fontId="2" fillId="0" borderId="98" xfId="0" applyFont="1" applyBorder="1" applyAlignment="1">
      <alignment horizontal="center" vertical="center" wrapText="1"/>
    </xf>
    <xf numFmtId="2" fontId="2" fillId="0" borderId="98" xfId="4620" applyNumberFormat="1" applyFont="1" applyBorder="1" applyAlignment="1">
      <alignment horizontal="center" vertical="center" wrapText="1"/>
    </xf>
    <xf numFmtId="0" fontId="2" fillId="0" borderId="98" xfId="4629" applyFont="1" applyBorder="1" applyAlignment="1">
      <alignment vertical="top" wrapText="1"/>
    </xf>
    <xf numFmtId="164" fontId="2" fillId="0" borderId="98" xfId="1" applyNumberFormat="1" applyFont="1" applyBorder="1" applyAlignment="1">
      <alignment horizontal="left" vertical="center" wrapText="1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13" fillId="0" borderId="2" xfId="4625" applyFont="1" applyBorder="1" applyAlignment="1">
      <alignment horizontal="center" vertical="center" wrapText="1"/>
    </xf>
    <xf numFmtId="0" fontId="211" fillId="0" borderId="98" xfId="4625" applyFont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3" fillId="0" borderId="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1" fillId="0" borderId="78" xfId="4625" applyFont="1" applyBorder="1" applyAlignment="1">
      <alignment horizontal="center" vertical="center" wrapText="1"/>
    </xf>
    <xf numFmtId="0" fontId="213" fillId="0" borderId="94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98" xfId="4625" applyFont="1" applyBorder="1" applyAlignment="1">
      <alignment horizontal="center" vertical="center" wrapText="1"/>
    </xf>
    <xf numFmtId="164" fontId="2" fillId="0" borderId="115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2" fillId="0" borderId="11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227" fontId="207" fillId="124" borderId="124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5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6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0" fontId="209" fillId="128" borderId="102" xfId="1" applyNumberFormat="1" applyFont="1" applyFill="1" applyBorder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H318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159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19" t="s">
        <v>544</v>
      </c>
      <c r="B8" s="146" t="s">
        <v>73</v>
      </c>
      <c r="C8" s="320" t="s">
        <v>5</v>
      </c>
      <c r="D8" s="148" t="s">
        <v>303</v>
      </c>
      <c r="E8" s="149" t="s">
        <v>545</v>
      </c>
      <c r="F8" s="124">
        <v>714</v>
      </c>
      <c r="G8" s="124">
        <v>649</v>
      </c>
      <c r="H8" s="124">
        <v>0</v>
      </c>
      <c r="I8" s="124">
        <v>512</v>
      </c>
      <c r="J8" s="124">
        <v>0</v>
      </c>
      <c r="K8" s="124">
        <f>IFERROR(I8-J8,I8)</f>
        <v>512</v>
      </c>
      <c r="L8" s="317">
        <f t="shared" ref="L8" si="0">IFERROR((G8-K8)/G8, " ")</f>
        <v>0.2110939907550077</v>
      </c>
      <c r="M8" s="62">
        <v>649</v>
      </c>
      <c r="N8" s="63">
        <f t="shared" ref="N8" si="1">M8-(M8*10%)</f>
        <v>584.1</v>
      </c>
      <c r="O8" s="63">
        <v>0</v>
      </c>
      <c r="P8" s="64">
        <f>K8-O8</f>
        <v>512</v>
      </c>
      <c r="Q8" s="17">
        <f t="shared" ref="Q8" si="2">(N8-P8)/N8</f>
        <v>0.12343776750556415</v>
      </c>
      <c r="R8" s="280">
        <v>649</v>
      </c>
      <c r="S8" s="60">
        <v>0</v>
      </c>
      <c r="T8" s="61">
        <f t="shared" ref="T8" si="3">K8-S8</f>
        <v>512</v>
      </c>
      <c r="U8" s="318">
        <f t="shared" ref="U8" si="4">(R8-T8)/R8</f>
        <v>0.2110939907550077</v>
      </c>
      <c r="V8" s="62">
        <v>649</v>
      </c>
      <c r="W8" s="63">
        <v>0</v>
      </c>
      <c r="X8" s="64">
        <f t="shared" ref="X8" si="5">K8-W8</f>
        <v>512</v>
      </c>
      <c r="Y8" s="17">
        <f t="shared" ref="Y8" si="6">(V8-X8)/V8</f>
        <v>0.2110939907550077</v>
      </c>
      <c r="Z8" s="280">
        <v>649</v>
      </c>
      <c r="AA8" s="60">
        <v>0</v>
      </c>
      <c r="AB8" s="61">
        <f>K8-AA8</f>
        <v>512</v>
      </c>
      <c r="AC8" s="318">
        <f>(Z8-AB8)/Z8</f>
        <v>0.2110939907550077</v>
      </c>
      <c r="AD8" s="191">
        <v>554</v>
      </c>
      <c r="AE8" s="319">
        <f t="shared" ref="AE8" si="7">AD8-(AD8*10%)</f>
        <v>498.6</v>
      </c>
      <c r="AF8" s="188">
        <v>74</v>
      </c>
      <c r="AG8" s="64">
        <f>K8-AF8</f>
        <v>438</v>
      </c>
      <c r="AH8" s="17">
        <f t="shared" ref="AH8:AH71" si="8">(AE8-AG8)/AE8</f>
        <v>0.12154031287605299</v>
      </c>
    </row>
    <row r="9" spans="1:34" s="5" customFormat="1" ht="12.75" customHeight="1">
      <c r="A9" s="217" t="s">
        <v>148</v>
      </c>
      <c r="B9" s="323" t="s">
        <v>73</v>
      </c>
      <c r="C9" s="324"/>
      <c r="D9" s="326">
        <v>1.38</v>
      </c>
      <c r="E9" s="325" t="s">
        <v>225</v>
      </c>
      <c r="F9" s="166">
        <v>769</v>
      </c>
      <c r="G9" s="125">
        <v>699</v>
      </c>
      <c r="H9" s="125">
        <v>0</v>
      </c>
      <c r="I9" s="112">
        <v>551</v>
      </c>
      <c r="J9" s="125">
        <v>0</v>
      </c>
      <c r="K9" s="166">
        <f>IFERROR(I9-J9,I9)</f>
        <v>551</v>
      </c>
      <c r="L9" s="316">
        <f t="shared" ref="L9:L20" si="9">IFERROR((G9-K9)/G9, " ")</f>
        <v>0.21173104434907011</v>
      </c>
      <c r="M9" s="88">
        <v>699</v>
      </c>
      <c r="N9" s="297">
        <f>M9-(M9*10%)</f>
        <v>629.1</v>
      </c>
      <c r="O9" s="89">
        <v>0</v>
      </c>
      <c r="P9" s="91">
        <f>K9-O9</f>
        <v>551</v>
      </c>
      <c r="Q9" s="19">
        <f t="shared" ref="Q9:Q72" si="10">(N9-P9)/N9</f>
        <v>0.12414560483230014</v>
      </c>
      <c r="R9" s="86">
        <v>699</v>
      </c>
      <c r="S9" s="87">
        <v>0</v>
      </c>
      <c r="T9" s="90">
        <f t="shared" ref="T9" si="11">K9-S9</f>
        <v>551</v>
      </c>
      <c r="U9" s="14">
        <f>(R9-T9)/R9</f>
        <v>0.21173104434907011</v>
      </c>
      <c r="V9" s="88">
        <v>699</v>
      </c>
      <c r="W9" s="89">
        <v>0</v>
      </c>
      <c r="X9" s="91">
        <f t="shared" ref="X9" si="12">K9-W9</f>
        <v>551</v>
      </c>
      <c r="Y9" s="19">
        <f>(V9-X9)/V9</f>
        <v>0.21173104434907011</v>
      </c>
      <c r="Z9" s="86">
        <v>699</v>
      </c>
      <c r="AA9" s="87">
        <v>0</v>
      </c>
      <c r="AB9" s="90">
        <f t="shared" ref="AB9:AB72" si="13">K9-AA9</f>
        <v>551</v>
      </c>
      <c r="AC9" s="14">
        <f>(Z9-AB9)/Z9</f>
        <v>0.21173104434907011</v>
      </c>
      <c r="AD9" s="88">
        <v>699</v>
      </c>
      <c r="AE9" s="297">
        <f>AD9-(AD9*10%)</f>
        <v>629.1</v>
      </c>
      <c r="AF9" s="89">
        <v>0</v>
      </c>
      <c r="AG9" s="91">
        <f t="shared" ref="AG9:AG72" si="14">K9-AF9</f>
        <v>551</v>
      </c>
      <c r="AH9" s="19">
        <f t="shared" si="8"/>
        <v>0.12414560483230014</v>
      </c>
    </row>
    <row r="10" spans="1:34" s="5" customFormat="1" ht="12.75" customHeight="1">
      <c r="A10" s="219" t="s">
        <v>297</v>
      </c>
      <c r="B10" s="146" t="s">
        <v>73</v>
      </c>
      <c r="C10" s="320"/>
      <c r="D10" s="148">
        <v>2.08</v>
      </c>
      <c r="E10" s="149" t="s">
        <v>302</v>
      </c>
      <c r="F10" s="164">
        <v>1221</v>
      </c>
      <c r="G10" s="124">
        <v>1110</v>
      </c>
      <c r="H10" s="124">
        <v>0</v>
      </c>
      <c r="I10" s="110">
        <v>881</v>
      </c>
      <c r="J10" s="124">
        <v>0</v>
      </c>
      <c r="K10" s="164">
        <f t="shared" ref="K10:K20" si="15">IFERROR(I10-J10,I10)</f>
        <v>881</v>
      </c>
      <c r="L10" s="174">
        <f t="shared" si="9"/>
        <v>0.20630630630630631</v>
      </c>
      <c r="M10" s="62">
        <v>1110</v>
      </c>
      <c r="N10" s="299">
        <f t="shared" ref="N10:N73" si="16">M10-(M10*10%)</f>
        <v>999</v>
      </c>
      <c r="O10" s="63">
        <v>0</v>
      </c>
      <c r="P10" s="64">
        <f t="shared" ref="P10:P73" si="17">K10-O10</f>
        <v>881</v>
      </c>
      <c r="Q10" s="17">
        <f t="shared" si="10"/>
        <v>0.11811811811811812</v>
      </c>
      <c r="R10" s="191">
        <v>999</v>
      </c>
      <c r="S10" s="60">
        <v>0</v>
      </c>
      <c r="T10" s="61">
        <f t="shared" ref="T10:T73" si="18">K10-S10</f>
        <v>881</v>
      </c>
      <c r="U10" s="15">
        <f t="shared" ref="U10:U73" si="19">(R10-T10)/R10</f>
        <v>0.11811811811811812</v>
      </c>
      <c r="V10" s="191">
        <v>999</v>
      </c>
      <c r="W10" s="63">
        <v>0</v>
      </c>
      <c r="X10" s="64">
        <f t="shared" ref="X10:X73" si="20">K10-W10</f>
        <v>881</v>
      </c>
      <c r="Y10" s="17">
        <f t="shared" ref="Y10:Y73" si="21">(V10-X10)/V10</f>
        <v>0.11811811811811812</v>
      </c>
      <c r="Z10" s="191">
        <v>999</v>
      </c>
      <c r="AA10" s="60">
        <v>0</v>
      </c>
      <c r="AB10" s="61">
        <f t="shared" si="13"/>
        <v>881</v>
      </c>
      <c r="AC10" s="15">
        <f t="shared" ref="AC10:AC73" si="22">(Z10-AB10)/Z10</f>
        <v>0.11811811811811812</v>
      </c>
      <c r="AD10" s="62">
        <v>1110</v>
      </c>
      <c r="AE10" s="299">
        <f t="shared" ref="AE10:AE73" si="23">AD10-(AD10*10%)</f>
        <v>999</v>
      </c>
      <c r="AF10" s="63">
        <v>0</v>
      </c>
      <c r="AG10" s="64">
        <f t="shared" si="14"/>
        <v>881</v>
      </c>
      <c r="AH10" s="17">
        <f t="shared" si="8"/>
        <v>0.11811811811811812</v>
      </c>
    </row>
    <row r="11" spans="1:34" s="5" customFormat="1" ht="12.75" customHeight="1" thickBot="1">
      <c r="A11" s="218" t="s">
        <v>451</v>
      </c>
      <c r="B11" s="150" t="s">
        <v>73</v>
      </c>
      <c r="C11" s="154"/>
      <c r="D11" s="151">
        <v>3.12</v>
      </c>
      <c r="E11" s="152" t="s">
        <v>452</v>
      </c>
      <c r="F11" s="165">
        <v>1282</v>
      </c>
      <c r="G11" s="65">
        <v>1165</v>
      </c>
      <c r="H11" s="65">
        <v>0</v>
      </c>
      <c r="I11" s="111">
        <v>940</v>
      </c>
      <c r="J11" s="65">
        <v>20</v>
      </c>
      <c r="K11" s="165">
        <f t="shared" si="15"/>
        <v>920</v>
      </c>
      <c r="L11" s="175">
        <f t="shared" si="9"/>
        <v>0.21030042918454936</v>
      </c>
      <c r="M11" s="69">
        <v>1165</v>
      </c>
      <c r="N11" s="305">
        <f t="shared" si="16"/>
        <v>1048.5</v>
      </c>
      <c r="O11" s="70">
        <v>0</v>
      </c>
      <c r="P11" s="71">
        <f t="shared" si="17"/>
        <v>920</v>
      </c>
      <c r="Q11" s="18">
        <f t="shared" si="10"/>
        <v>0.12255603242727706</v>
      </c>
      <c r="R11" s="190">
        <v>1049</v>
      </c>
      <c r="S11" s="67">
        <v>0</v>
      </c>
      <c r="T11" s="68">
        <f t="shared" si="18"/>
        <v>920</v>
      </c>
      <c r="U11" s="16">
        <f t="shared" si="19"/>
        <v>0.12297426120114395</v>
      </c>
      <c r="V11" s="190">
        <v>1049</v>
      </c>
      <c r="W11" s="70">
        <v>0</v>
      </c>
      <c r="X11" s="71">
        <f t="shared" si="20"/>
        <v>920</v>
      </c>
      <c r="Y11" s="18">
        <f t="shared" si="21"/>
        <v>0.12297426120114395</v>
      </c>
      <c r="Z11" s="190">
        <v>1049</v>
      </c>
      <c r="AA11" s="67">
        <v>0</v>
      </c>
      <c r="AB11" s="68">
        <f t="shared" si="13"/>
        <v>920</v>
      </c>
      <c r="AC11" s="16">
        <f t="shared" si="22"/>
        <v>0.12297426120114395</v>
      </c>
      <c r="AD11" s="69">
        <v>1165</v>
      </c>
      <c r="AE11" s="305">
        <f t="shared" si="23"/>
        <v>1048.5</v>
      </c>
      <c r="AF11" s="70">
        <v>0</v>
      </c>
      <c r="AG11" s="71">
        <f t="shared" si="14"/>
        <v>920</v>
      </c>
      <c r="AH11" s="18">
        <f t="shared" si="8"/>
        <v>0.12255603242727706</v>
      </c>
    </row>
    <row r="12" spans="1:34" s="5" customFormat="1" ht="12.75" customHeight="1">
      <c r="A12" s="217" t="s">
        <v>160</v>
      </c>
      <c r="B12" s="323" t="s">
        <v>73</v>
      </c>
      <c r="C12" s="324"/>
      <c r="D12" s="326">
        <v>1.49</v>
      </c>
      <c r="E12" s="325" t="s">
        <v>226</v>
      </c>
      <c r="F12" s="166">
        <v>1429</v>
      </c>
      <c r="G12" s="125">
        <v>1299</v>
      </c>
      <c r="H12" s="125">
        <v>0</v>
      </c>
      <c r="I12" s="112">
        <v>1071</v>
      </c>
      <c r="J12" s="125">
        <v>0</v>
      </c>
      <c r="K12" s="166">
        <f t="shared" si="15"/>
        <v>1071</v>
      </c>
      <c r="L12" s="176">
        <f t="shared" si="9"/>
        <v>0.17551963048498845</v>
      </c>
      <c r="M12" s="88">
        <v>1299</v>
      </c>
      <c r="N12" s="297">
        <f t="shared" si="16"/>
        <v>1169.0999999999999</v>
      </c>
      <c r="O12" s="89">
        <v>0</v>
      </c>
      <c r="P12" s="91">
        <f t="shared" si="17"/>
        <v>1071</v>
      </c>
      <c r="Q12" s="19">
        <f t="shared" si="10"/>
        <v>8.391070053887599E-2</v>
      </c>
      <c r="R12" s="86">
        <v>1299</v>
      </c>
      <c r="S12" s="87">
        <v>0</v>
      </c>
      <c r="T12" s="90">
        <f t="shared" si="18"/>
        <v>1071</v>
      </c>
      <c r="U12" s="14">
        <f t="shared" si="19"/>
        <v>0.17551963048498845</v>
      </c>
      <c r="V12" s="88">
        <v>1299</v>
      </c>
      <c r="W12" s="89">
        <v>0</v>
      </c>
      <c r="X12" s="91">
        <f t="shared" si="20"/>
        <v>1071</v>
      </c>
      <c r="Y12" s="19">
        <f t="shared" si="21"/>
        <v>0.17551963048498845</v>
      </c>
      <c r="Z12" s="86">
        <v>1299</v>
      </c>
      <c r="AA12" s="87">
        <v>0</v>
      </c>
      <c r="AB12" s="90">
        <f t="shared" si="13"/>
        <v>1071</v>
      </c>
      <c r="AC12" s="14">
        <f t="shared" si="22"/>
        <v>0.17551963048498845</v>
      </c>
      <c r="AD12" s="88">
        <v>1299</v>
      </c>
      <c r="AE12" s="297">
        <f t="shared" si="23"/>
        <v>1169.0999999999999</v>
      </c>
      <c r="AF12" s="89">
        <v>0</v>
      </c>
      <c r="AG12" s="91">
        <f t="shared" si="14"/>
        <v>1071</v>
      </c>
      <c r="AH12" s="19">
        <f t="shared" si="8"/>
        <v>8.391070053887599E-2</v>
      </c>
    </row>
    <row r="13" spans="1:34" s="5" customFormat="1" ht="12.75" customHeight="1">
      <c r="A13" s="219" t="s">
        <v>352</v>
      </c>
      <c r="B13" s="146" t="s">
        <v>73</v>
      </c>
      <c r="C13" s="147"/>
      <c r="D13" s="148">
        <v>3.12</v>
      </c>
      <c r="E13" s="149" t="s">
        <v>227</v>
      </c>
      <c r="F13" s="164">
        <v>2089</v>
      </c>
      <c r="G13" s="124">
        <v>1899</v>
      </c>
      <c r="H13" s="124">
        <v>1699</v>
      </c>
      <c r="I13" s="110">
        <v>1412</v>
      </c>
      <c r="J13" s="124">
        <v>28</v>
      </c>
      <c r="K13" s="164">
        <f t="shared" si="15"/>
        <v>1384</v>
      </c>
      <c r="L13" s="174">
        <f t="shared" si="9"/>
        <v>0.27119536598209582</v>
      </c>
      <c r="M13" s="62">
        <v>1899</v>
      </c>
      <c r="N13" s="299">
        <f t="shared" si="16"/>
        <v>1709.1</v>
      </c>
      <c r="O13" s="63">
        <v>0</v>
      </c>
      <c r="P13" s="64">
        <f t="shared" si="17"/>
        <v>1384</v>
      </c>
      <c r="Q13" s="17">
        <f t="shared" si="10"/>
        <v>0.19021707331343979</v>
      </c>
      <c r="R13" s="191">
        <v>1699</v>
      </c>
      <c r="S13" s="60">
        <v>0</v>
      </c>
      <c r="T13" s="61">
        <f t="shared" si="18"/>
        <v>1384</v>
      </c>
      <c r="U13" s="15">
        <f t="shared" si="19"/>
        <v>0.18540317834020012</v>
      </c>
      <c r="V13" s="191">
        <v>1699</v>
      </c>
      <c r="W13" s="63">
        <v>0</v>
      </c>
      <c r="X13" s="64">
        <f t="shared" si="20"/>
        <v>1384</v>
      </c>
      <c r="Y13" s="17">
        <f t="shared" si="21"/>
        <v>0.18540317834020012</v>
      </c>
      <c r="Z13" s="191">
        <v>1699</v>
      </c>
      <c r="AA13" s="60">
        <v>0</v>
      </c>
      <c r="AB13" s="61">
        <f t="shared" si="13"/>
        <v>1384</v>
      </c>
      <c r="AC13" s="15">
        <f t="shared" si="22"/>
        <v>0.18540317834020012</v>
      </c>
      <c r="AD13" s="62">
        <v>1899</v>
      </c>
      <c r="AE13" s="299">
        <f t="shared" si="23"/>
        <v>1709.1</v>
      </c>
      <c r="AF13" s="63">
        <v>0</v>
      </c>
      <c r="AG13" s="64">
        <f t="shared" si="14"/>
        <v>1384</v>
      </c>
      <c r="AH13" s="17">
        <f t="shared" si="8"/>
        <v>0.19021707331343979</v>
      </c>
    </row>
    <row r="14" spans="1:34" s="5" customFormat="1" ht="12.75" customHeight="1" thickBot="1">
      <c r="A14" s="218" t="s">
        <v>183</v>
      </c>
      <c r="B14" s="150" t="s">
        <v>73</v>
      </c>
      <c r="C14" s="154"/>
      <c r="D14" s="151">
        <v>3.12</v>
      </c>
      <c r="E14" s="152" t="s">
        <v>227</v>
      </c>
      <c r="F14" s="165">
        <v>1979</v>
      </c>
      <c r="G14" s="65">
        <v>1799</v>
      </c>
      <c r="H14" s="65">
        <v>1599</v>
      </c>
      <c r="I14" s="111">
        <v>1329</v>
      </c>
      <c r="J14" s="65">
        <v>27</v>
      </c>
      <c r="K14" s="165">
        <f t="shared" si="15"/>
        <v>1302</v>
      </c>
      <c r="L14" s="175">
        <f t="shared" si="9"/>
        <v>0.27626459143968873</v>
      </c>
      <c r="M14" s="69">
        <v>1799</v>
      </c>
      <c r="N14" s="305">
        <f t="shared" si="16"/>
        <v>1619.1</v>
      </c>
      <c r="O14" s="70">
        <v>0</v>
      </c>
      <c r="P14" s="71">
        <f t="shared" si="17"/>
        <v>1302</v>
      </c>
      <c r="Q14" s="18">
        <f t="shared" si="10"/>
        <v>0.19584954604409852</v>
      </c>
      <c r="R14" s="190">
        <v>1599</v>
      </c>
      <c r="S14" s="67">
        <v>0</v>
      </c>
      <c r="T14" s="68">
        <f t="shared" si="18"/>
        <v>1302</v>
      </c>
      <c r="U14" s="16">
        <f t="shared" si="19"/>
        <v>0.18574108818011256</v>
      </c>
      <c r="V14" s="190">
        <v>1599</v>
      </c>
      <c r="W14" s="70">
        <v>0</v>
      </c>
      <c r="X14" s="71">
        <f t="shared" si="20"/>
        <v>1302</v>
      </c>
      <c r="Y14" s="18">
        <f t="shared" si="21"/>
        <v>0.18574108818011256</v>
      </c>
      <c r="Z14" s="190">
        <v>1599</v>
      </c>
      <c r="AA14" s="67">
        <v>0</v>
      </c>
      <c r="AB14" s="68">
        <f t="shared" si="13"/>
        <v>1302</v>
      </c>
      <c r="AC14" s="16">
        <f t="shared" si="22"/>
        <v>0.18574108818011256</v>
      </c>
      <c r="AD14" s="69">
        <v>1799</v>
      </c>
      <c r="AE14" s="305">
        <f t="shared" si="23"/>
        <v>1619.1</v>
      </c>
      <c r="AF14" s="70">
        <v>0</v>
      </c>
      <c r="AG14" s="71">
        <f t="shared" si="14"/>
        <v>1302</v>
      </c>
      <c r="AH14" s="18">
        <f t="shared" si="8"/>
        <v>0.19584954604409852</v>
      </c>
    </row>
    <row r="15" spans="1:34" s="5" customFormat="1" ht="12.75" customHeight="1">
      <c r="A15" s="217" t="s">
        <v>186</v>
      </c>
      <c r="B15" s="323" t="s">
        <v>73</v>
      </c>
      <c r="C15" s="336"/>
      <c r="D15" s="326">
        <v>3.57</v>
      </c>
      <c r="E15" s="325" t="s">
        <v>309</v>
      </c>
      <c r="F15" s="166">
        <v>4289</v>
      </c>
      <c r="G15" s="125">
        <v>3899</v>
      </c>
      <c r="H15" s="125">
        <v>3599</v>
      </c>
      <c r="I15" s="112">
        <v>2877</v>
      </c>
      <c r="J15" s="125">
        <v>36</v>
      </c>
      <c r="K15" s="166">
        <f t="shared" si="15"/>
        <v>2841</v>
      </c>
      <c r="L15" s="176">
        <f t="shared" si="9"/>
        <v>0.27135162862272377</v>
      </c>
      <c r="M15" s="192">
        <v>3554</v>
      </c>
      <c r="N15" s="298">
        <f t="shared" si="16"/>
        <v>3198.6</v>
      </c>
      <c r="O15" s="187">
        <v>246</v>
      </c>
      <c r="P15" s="91">
        <f t="shared" si="17"/>
        <v>2595</v>
      </c>
      <c r="Q15" s="19">
        <f t="shared" si="10"/>
        <v>0.18870755955730631</v>
      </c>
      <c r="R15" s="192">
        <v>3199</v>
      </c>
      <c r="S15" s="187">
        <v>246</v>
      </c>
      <c r="T15" s="90">
        <f t="shared" si="18"/>
        <v>2595</v>
      </c>
      <c r="U15" s="14">
        <f t="shared" si="19"/>
        <v>0.18880900281337917</v>
      </c>
      <c r="V15" s="192">
        <v>3599</v>
      </c>
      <c r="W15" s="89">
        <v>0</v>
      </c>
      <c r="X15" s="91">
        <f t="shared" si="20"/>
        <v>2841</v>
      </c>
      <c r="Y15" s="19">
        <f t="shared" si="21"/>
        <v>0.21061405946096137</v>
      </c>
      <c r="Z15" s="192">
        <v>3599</v>
      </c>
      <c r="AA15" s="87">
        <v>0</v>
      </c>
      <c r="AB15" s="90">
        <f t="shared" si="13"/>
        <v>2841</v>
      </c>
      <c r="AC15" s="14">
        <f t="shared" si="22"/>
        <v>0.21061405946096137</v>
      </c>
      <c r="AD15" s="192">
        <v>3666</v>
      </c>
      <c r="AE15" s="298">
        <f t="shared" si="23"/>
        <v>3299.4</v>
      </c>
      <c r="AF15" s="187">
        <v>164</v>
      </c>
      <c r="AG15" s="91">
        <f t="shared" si="14"/>
        <v>2677</v>
      </c>
      <c r="AH15" s="19">
        <f t="shared" si="8"/>
        <v>0.18864035885312483</v>
      </c>
    </row>
    <row r="16" spans="1:34" s="5" customFormat="1" ht="12.75" customHeight="1">
      <c r="A16" s="219" t="s">
        <v>185</v>
      </c>
      <c r="B16" s="146" t="s">
        <v>73</v>
      </c>
      <c r="C16" s="320"/>
      <c r="D16" s="148">
        <v>3.57</v>
      </c>
      <c r="E16" s="149" t="s">
        <v>309</v>
      </c>
      <c r="F16" s="164">
        <v>4179</v>
      </c>
      <c r="G16" s="124">
        <v>3799</v>
      </c>
      <c r="H16" s="124">
        <v>3499</v>
      </c>
      <c r="I16" s="110">
        <v>2796</v>
      </c>
      <c r="J16" s="124">
        <v>35</v>
      </c>
      <c r="K16" s="164">
        <f t="shared" si="15"/>
        <v>2761</v>
      </c>
      <c r="L16" s="174">
        <f t="shared" si="9"/>
        <v>0.2732297973150829</v>
      </c>
      <c r="M16" s="191">
        <v>3443</v>
      </c>
      <c r="N16" s="293">
        <f t="shared" si="16"/>
        <v>3098.7</v>
      </c>
      <c r="O16" s="188">
        <v>250</v>
      </c>
      <c r="P16" s="64">
        <f t="shared" si="17"/>
        <v>2511</v>
      </c>
      <c r="Q16" s="17">
        <f t="shared" si="10"/>
        <v>0.18966018007551549</v>
      </c>
      <c r="R16" s="191">
        <v>3099</v>
      </c>
      <c r="S16" s="188">
        <v>250</v>
      </c>
      <c r="T16" s="61">
        <f t="shared" si="18"/>
        <v>2511</v>
      </c>
      <c r="U16" s="15">
        <f t="shared" si="19"/>
        <v>0.18973862536302033</v>
      </c>
      <c r="V16" s="191">
        <v>3499</v>
      </c>
      <c r="W16" s="63">
        <v>0</v>
      </c>
      <c r="X16" s="64">
        <f t="shared" si="20"/>
        <v>2761</v>
      </c>
      <c r="Y16" s="17">
        <f t="shared" si="21"/>
        <v>0.21091740497284939</v>
      </c>
      <c r="Z16" s="191">
        <v>3499</v>
      </c>
      <c r="AA16" s="60">
        <v>0</v>
      </c>
      <c r="AB16" s="61">
        <f t="shared" si="13"/>
        <v>2761</v>
      </c>
      <c r="AC16" s="15">
        <f t="shared" si="22"/>
        <v>0.21091740497284939</v>
      </c>
      <c r="AD16" s="191">
        <v>3554</v>
      </c>
      <c r="AE16" s="293">
        <f t="shared" si="23"/>
        <v>3198.6</v>
      </c>
      <c r="AF16" s="188">
        <v>168</v>
      </c>
      <c r="AG16" s="64">
        <f t="shared" si="14"/>
        <v>2593</v>
      </c>
      <c r="AH16" s="17">
        <f t="shared" si="8"/>
        <v>0.18933283311448756</v>
      </c>
    </row>
    <row r="17" spans="1:34" s="5" customFormat="1" ht="12.75" customHeight="1">
      <c r="A17" s="219" t="s">
        <v>188</v>
      </c>
      <c r="B17" s="146" t="s">
        <v>73</v>
      </c>
      <c r="C17" s="335"/>
      <c r="D17" s="148" t="s">
        <v>303</v>
      </c>
      <c r="E17" s="149" t="s">
        <v>308</v>
      </c>
      <c r="F17" s="164">
        <v>4729</v>
      </c>
      <c r="G17" s="124">
        <v>4299</v>
      </c>
      <c r="H17" s="124">
        <v>3899</v>
      </c>
      <c r="I17" s="110">
        <v>3117</v>
      </c>
      <c r="J17" s="124">
        <v>0</v>
      </c>
      <c r="K17" s="164">
        <f t="shared" si="15"/>
        <v>3117</v>
      </c>
      <c r="L17" s="174">
        <f t="shared" si="9"/>
        <v>0.27494766224703421</v>
      </c>
      <c r="M17" s="62">
        <v>4299</v>
      </c>
      <c r="N17" s="299">
        <f t="shared" si="16"/>
        <v>3869.1</v>
      </c>
      <c r="O17" s="63">
        <v>0</v>
      </c>
      <c r="P17" s="64">
        <f t="shared" si="17"/>
        <v>3117</v>
      </c>
      <c r="Q17" s="17">
        <f t="shared" si="10"/>
        <v>0.19438629138559352</v>
      </c>
      <c r="R17" s="191">
        <v>3899</v>
      </c>
      <c r="S17" s="60">
        <v>0</v>
      </c>
      <c r="T17" s="61">
        <f t="shared" si="18"/>
        <v>3117</v>
      </c>
      <c r="U17" s="15">
        <f t="shared" si="19"/>
        <v>0.2005642472428828</v>
      </c>
      <c r="V17" s="191">
        <v>3899</v>
      </c>
      <c r="W17" s="63">
        <v>0</v>
      </c>
      <c r="X17" s="64">
        <f t="shared" si="20"/>
        <v>3117</v>
      </c>
      <c r="Y17" s="17">
        <f t="shared" si="21"/>
        <v>0.2005642472428828</v>
      </c>
      <c r="Z17" s="191">
        <v>3899</v>
      </c>
      <c r="AA17" s="60">
        <v>0</v>
      </c>
      <c r="AB17" s="61">
        <f t="shared" si="13"/>
        <v>3117</v>
      </c>
      <c r="AC17" s="15">
        <f t="shared" si="22"/>
        <v>0.2005642472428828</v>
      </c>
      <c r="AD17" s="191">
        <v>3888</v>
      </c>
      <c r="AE17" s="293">
        <f t="shared" si="23"/>
        <v>3499.2</v>
      </c>
      <c r="AF17" s="188">
        <v>240</v>
      </c>
      <c r="AG17" s="64">
        <f t="shared" si="14"/>
        <v>2877</v>
      </c>
      <c r="AH17" s="17">
        <f t="shared" si="8"/>
        <v>0.17781207133058979</v>
      </c>
    </row>
    <row r="18" spans="1:34" s="5" customFormat="1" ht="12.75" customHeight="1">
      <c r="A18" s="219" t="s">
        <v>187</v>
      </c>
      <c r="B18" s="146" t="s">
        <v>73</v>
      </c>
      <c r="C18" s="335"/>
      <c r="D18" s="148" t="s">
        <v>303</v>
      </c>
      <c r="E18" s="149" t="s">
        <v>308</v>
      </c>
      <c r="F18" s="164">
        <v>4619</v>
      </c>
      <c r="G18" s="124">
        <v>4199</v>
      </c>
      <c r="H18" s="124">
        <v>3799</v>
      </c>
      <c r="I18" s="110">
        <v>3037</v>
      </c>
      <c r="J18" s="124">
        <v>0</v>
      </c>
      <c r="K18" s="164">
        <f t="shared" si="15"/>
        <v>3037</v>
      </c>
      <c r="L18" s="174">
        <f t="shared" si="9"/>
        <v>0.27673255537032626</v>
      </c>
      <c r="M18" s="62">
        <v>4199</v>
      </c>
      <c r="N18" s="299">
        <f t="shared" si="16"/>
        <v>3779.1</v>
      </c>
      <c r="O18" s="63">
        <v>0</v>
      </c>
      <c r="P18" s="64">
        <f t="shared" si="17"/>
        <v>3037</v>
      </c>
      <c r="Q18" s="17">
        <f t="shared" si="10"/>
        <v>0.19636950596702918</v>
      </c>
      <c r="R18" s="191">
        <v>3799</v>
      </c>
      <c r="S18" s="60">
        <v>0</v>
      </c>
      <c r="T18" s="61">
        <f t="shared" si="18"/>
        <v>3037</v>
      </c>
      <c r="U18" s="15">
        <f t="shared" si="19"/>
        <v>0.20057909976309554</v>
      </c>
      <c r="V18" s="191">
        <v>3799</v>
      </c>
      <c r="W18" s="63">
        <v>0</v>
      </c>
      <c r="X18" s="64">
        <f t="shared" si="20"/>
        <v>3037</v>
      </c>
      <c r="Y18" s="17">
        <f t="shared" si="21"/>
        <v>0.20057909976309554</v>
      </c>
      <c r="Z18" s="191">
        <v>3799</v>
      </c>
      <c r="AA18" s="60">
        <v>0</v>
      </c>
      <c r="AB18" s="61">
        <f t="shared" si="13"/>
        <v>3037</v>
      </c>
      <c r="AC18" s="15">
        <f t="shared" si="22"/>
        <v>0.20057909976309554</v>
      </c>
      <c r="AD18" s="191">
        <v>3777</v>
      </c>
      <c r="AE18" s="293">
        <f t="shared" si="23"/>
        <v>3399.3</v>
      </c>
      <c r="AF18" s="188">
        <v>241</v>
      </c>
      <c r="AG18" s="64">
        <f t="shared" si="14"/>
        <v>2796</v>
      </c>
      <c r="AH18" s="17">
        <f t="shared" si="8"/>
        <v>0.17747771600035306</v>
      </c>
    </row>
    <row r="19" spans="1:34" s="5" customFormat="1" ht="12.75" customHeight="1">
      <c r="A19" s="219" t="s">
        <v>154</v>
      </c>
      <c r="B19" s="146" t="s">
        <v>73</v>
      </c>
      <c r="C19" s="335"/>
      <c r="D19" s="148">
        <v>3.57</v>
      </c>
      <c r="E19" s="149" t="s">
        <v>311</v>
      </c>
      <c r="F19" s="164">
        <v>5059</v>
      </c>
      <c r="G19" s="124">
        <v>4599</v>
      </c>
      <c r="H19" s="124">
        <v>4199</v>
      </c>
      <c r="I19" s="110">
        <v>3357</v>
      </c>
      <c r="J19" s="124">
        <v>42</v>
      </c>
      <c r="K19" s="164">
        <f t="shared" si="15"/>
        <v>3315</v>
      </c>
      <c r="L19" s="174">
        <f t="shared" si="9"/>
        <v>0.27919112850619698</v>
      </c>
      <c r="M19" s="191">
        <v>3999</v>
      </c>
      <c r="N19" s="293">
        <f t="shared" si="16"/>
        <v>3599.1</v>
      </c>
      <c r="O19" s="188">
        <v>400</v>
      </c>
      <c r="P19" s="64">
        <f t="shared" si="17"/>
        <v>2915</v>
      </c>
      <c r="Q19" s="17">
        <f t="shared" si="10"/>
        <v>0.19007529660192823</v>
      </c>
      <c r="R19" s="293">
        <v>3599.1</v>
      </c>
      <c r="S19" s="188">
        <v>400</v>
      </c>
      <c r="T19" s="61">
        <f t="shared" si="18"/>
        <v>2915</v>
      </c>
      <c r="U19" s="15">
        <f t="shared" si="19"/>
        <v>0.19007529660192823</v>
      </c>
      <c r="V19" s="191">
        <v>4199</v>
      </c>
      <c r="W19" s="63">
        <v>0</v>
      </c>
      <c r="X19" s="64">
        <f t="shared" si="20"/>
        <v>3315</v>
      </c>
      <c r="Y19" s="17">
        <f t="shared" si="21"/>
        <v>0.21052631578947367</v>
      </c>
      <c r="Z19" s="191">
        <v>4199</v>
      </c>
      <c r="AA19" s="60">
        <v>0</v>
      </c>
      <c r="AB19" s="61">
        <f t="shared" si="13"/>
        <v>3315</v>
      </c>
      <c r="AC19" s="15">
        <f t="shared" si="22"/>
        <v>0.21052631578947367</v>
      </c>
      <c r="AD19" s="191">
        <v>4110</v>
      </c>
      <c r="AE19" s="293">
        <f t="shared" si="23"/>
        <v>3699</v>
      </c>
      <c r="AF19" s="188">
        <v>318</v>
      </c>
      <c r="AG19" s="64">
        <f t="shared" si="14"/>
        <v>2997</v>
      </c>
      <c r="AH19" s="17">
        <f t="shared" si="8"/>
        <v>0.18978102189781021</v>
      </c>
    </row>
    <row r="20" spans="1:34" s="5" customFormat="1" ht="12.75" customHeight="1">
      <c r="A20" s="219" t="s">
        <v>153</v>
      </c>
      <c r="B20" s="146" t="s">
        <v>73</v>
      </c>
      <c r="C20" s="335"/>
      <c r="D20" s="148">
        <v>3.57</v>
      </c>
      <c r="E20" s="149" t="s">
        <v>497</v>
      </c>
      <c r="F20" s="164">
        <v>4949</v>
      </c>
      <c r="G20" s="124">
        <v>4499</v>
      </c>
      <c r="H20" s="124">
        <v>4099</v>
      </c>
      <c r="I20" s="110">
        <v>3277</v>
      </c>
      <c r="J20" s="124">
        <v>41</v>
      </c>
      <c r="K20" s="164">
        <f t="shared" si="15"/>
        <v>3236</v>
      </c>
      <c r="L20" s="174">
        <f t="shared" si="9"/>
        <v>0.28072905090020006</v>
      </c>
      <c r="M20" s="191">
        <v>3888</v>
      </c>
      <c r="N20" s="293">
        <f t="shared" si="16"/>
        <v>3499.2</v>
      </c>
      <c r="O20" s="188">
        <v>400</v>
      </c>
      <c r="P20" s="64">
        <f t="shared" si="17"/>
        <v>2836</v>
      </c>
      <c r="Q20" s="17">
        <f t="shared" si="10"/>
        <v>0.18952903520804751</v>
      </c>
      <c r="R20" s="293">
        <v>3499.2</v>
      </c>
      <c r="S20" s="188">
        <v>400</v>
      </c>
      <c r="T20" s="61">
        <f t="shared" si="18"/>
        <v>2836</v>
      </c>
      <c r="U20" s="15">
        <f t="shared" si="19"/>
        <v>0.18952903520804751</v>
      </c>
      <c r="V20" s="191">
        <v>4099</v>
      </c>
      <c r="W20" s="63">
        <v>0</v>
      </c>
      <c r="X20" s="64">
        <f t="shared" si="20"/>
        <v>3236</v>
      </c>
      <c r="Y20" s="17">
        <f t="shared" si="21"/>
        <v>0.2105391558916809</v>
      </c>
      <c r="Z20" s="191">
        <v>4099</v>
      </c>
      <c r="AA20" s="60">
        <v>0</v>
      </c>
      <c r="AB20" s="61">
        <f t="shared" si="13"/>
        <v>3236</v>
      </c>
      <c r="AC20" s="15">
        <f t="shared" si="22"/>
        <v>0.2105391558916809</v>
      </c>
      <c r="AD20" s="191">
        <v>3999</v>
      </c>
      <c r="AE20" s="293">
        <f t="shared" si="23"/>
        <v>3599.1</v>
      </c>
      <c r="AF20" s="188">
        <v>318</v>
      </c>
      <c r="AG20" s="64">
        <f t="shared" si="14"/>
        <v>2918</v>
      </c>
      <c r="AH20" s="17">
        <f t="shared" si="8"/>
        <v>0.18924175488316522</v>
      </c>
    </row>
    <row r="21" spans="1:34" s="5" customFormat="1" ht="12.75" customHeight="1">
      <c r="A21" s="219" t="s">
        <v>546</v>
      </c>
      <c r="B21" s="146" t="s">
        <v>73</v>
      </c>
      <c r="C21" s="320" t="s">
        <v>5</v>
      </c>
      <c r="D21" s="148" t="s">
        <v>303</v>
      </c>
      <c r="E21" s="149" t="s">
        <v>548</v>
      </c>
      <c r="F21" s="164">
        <v>2859</v>
      </c>
      <c r="G21" s="124">
        <v>2599</v>
      </c>
      <c r="H21" s="124">
        <v>2399</v>
      </c>
      <c r="I21" s="110">
        <v>2045</v>
      </c>
      <c r="J21" s="124">
        <v>26</v>
      </c>
      <c r="K21" s="164">
        <f t="shared" ref="K21:K84" si="24">IFERROR(I21-J21,I21)</f>
        <v>2019</v>
      </c>
      <c r="L21" s="174">
        <f t="shared" ref="L21:L84" si="25">IFERROR((G21-K21)/G21, " ")</f>
        <v>0.22316275490573298</v>
      </c>
      <c r="M21" s="62">
        <v>2599</v>
      </c>
      <c r="N21" s="299">
        <f t="shared" si="16"/>
        <v>2339.1</v>
      </c>
      <c r="O21" s="63">
        <v>0</v>
      </c>
      <c r="P21" s="64">
        <f t="shared" si="17"/>
        <v>2019</v>
      </c>
      <c r="Q21" s="17">
        <f t="shared" si="10"/>
        <v>0.13684750545081439</v>
      </c>
      <c r="R21" s="59">
        <v>2599</v>
      </c>
      <c r="S21" s="60">
        <v>0</v>
      </c>
      <c r="T21" s="61">
        <f t="shared" si="18"/>
        <v>2019</v>
      </c>
      <c r="U21" s="15">
        <f t="shared" si="19"/>
        <v>0.22316275490573298</v>
      </c>
      <c r="V21" s="62">
        <v>2599</v>
      </c>
      <c r="W21" s="63">
        <v>0</v>
      </c>
      <c r="X21" s="64">
        <f t="shared" si="20"/>
        <v>2019</v>
      </c>
      <c r="Y21" s="17">
        <f t="shared" si="21"/>
        <v>0.22316275490573298</v>
      </c>
      <c r="Z21" s="59">
        <v>2599</v>
      </c>
      <c r="AA21" s="60">
        <v>0</v>
      </c>
      <c r="AB21" s="61">
        <f t="shared" si="13"/>
        <v>2019</v>
      </c>
      <c r="AC21" s="15">
        <f t="shared" si="22"/>
        <v>0.22316275490573298</v>
      </c>
      <c r="AD21" s="62">
        <v>2599</v>
      </c>
      <c r="AE21" s="299">
        <f t="shared" si="23"/>
        <v>2339.1</v>
      </c>
      <c r="AF21" s="63">
        <v>0</v>
      </c>
      <c r="AG21" s="64">
        <f t="shared" si="14"/>
        <v>2019</v>
      </c>
      <c r="AH21" s="17">
        <f t="shared" si="8"/>
        <v>0.13684750545081439</v>
      </c>
    </row>
    <row r="22" spans="1:34" s="5" customFormat="1" ht="12.75" customHeight="1">
      <c r="A22" s="219" t="s">
        <v>547</v>
      </c>
      <c r="B22" s="146" t="s">
        <v>73</v>
      </c>
      <c r="C22" s="320" t="s">
        <v>5</v>
      </c>
      <c r="D22" s="148" t="s">
        <v>303</v>
      </c>
      <c r="E22" s="149" t="s">
        <v>548</v>
      </c>
      <c r="F22" s="164">
        <v>2749</v>
      </c>
      <c r="G22" s="124">
        <v>2499</v>
      </c>
      <c r="H22" s="124">
        <v>2299</v>
      </c>
      <c r="I22" s="110">
        <v>1960</v>
      </c>
      <c r="J22" s="124">
        <v>25</v>
      </c>
      <c r="K22" s="164">
        <f t="shared" si="24"/>
        <v>1935</v>
      </c>
      <c r="L22" s="174">
        <f t="shared" si="25"/>
        <v>0.22569027611044418</v>
      </c>
      <c r="M22" s="62">
        <v>2499</v>
      </c>
      <c r="N22" s="299">
        <f t="shared" si="16"/>
        <v>2249.1</v>
      </c>
      <c r="O22" s="63">
        <v>0</v>
      </c>
      <c r="P22" s="64">
        <f t="shared" si="17"/>
        <v>1935</v>
      </c>
      <c r="Q22" s="17">
        <f t="shared" si="10"/>
        <v>0.13965586234493793</v>
      </c>
      <c r="R22" s="59">
        <v>2499</v>
      </c>
      <c r="S22" s="60">
        <v>0</v>
      </c>
      <c r="T22" s="61">
        <f t="shared" si="18"/>
        <v>1935</v>
      </c>
      <c r="U22" s="15">
        <f t="shared" si="19"/>
        <v>0.22569027611044418</v>
      </c>
      <c r="V22" s="62">
        <v>2499</v>
      </c>
      <c r="W22" s="63">
        <v>0</v>
      </c>
      <c r="X22" s="64">
        <f t="shared" si="20"/>
        <v>1935</v>
      </c>
      <c r="Y22" s="17">
        <f t="shared" si="21"/>
        <v>0.22569027611044418</v>
      </c>
      <c r="Z22" s="59">
        <v>2499</v>
      </c>
      <c r="AA22" s="60">
        <v>0</v>
      </c>
      <c r="AB22" s="61">
        <f t="shared" si="13"/>
        <v>1935</v>
      </c>
      <c r="AC22" s="15">
        <f t="shared" si="22"/>
        <v>0.22569027611044418</v>
      </c>
      <c r="AD22" s="62">
        <v>2499</v>
      </c>
      <c r="AE22" s="299">
        <f t="shared" si="23"/>
        <v>2249.1</v>
      </c>
      <c r="AF22" s="63">
        <v>0</v>
      </c>
      <c r="AG22" s="64">
        <f t="shared" si="14"/>
        <v>1935</v>
      </c>
      <c r="AH22" s="17">
        <f t="shared" si="8"/>
        <v>0.13965586234493793</v>
      </c>
    </row>
    <row r="23" spans="1:34" s="5" customFormat="1" ht="12.75" customHeight="1">
      <c r="A23" s="219" t="s">
        <v>549</v>
      </c>
      <c r="B23" s="146" t="s">
        <v>73</v>
      </c>
      <c r="C23" s="320" t="s">
        <v>5</v>
      </c>
      <c r="D23" s="148" t="s">
        <v>303</v>
      </c>
      <c r="E23" s="149" t="s">
        <v>551</v>
      </c>
      <c r="F23" s="164">
        <v>3299</v>
      </c>
      <c r="G23" s="124">
        <v>2999</v>
      </c>
      <c r="H23" s="124">
        <v>2699</v>
      </c>
      <c r="I23" s="110">
        <v>2301</v>
      </c>
      <c r="J23" s="124">
        <v>0</v>
      </c>
      <c r="K23" s="164">
        <f t="shared" si="24"/>
        <v>2301</v>
      </c>
      <c r="L23" s="174">
        <f t="shared" si="25"/>
        <v>0.23274424808269423</v>
      </c>
      <c r="M23" s="62">
        <v>2999</v>
      </c>
      <c r="N23" s="299">
        <f t="shared" si="16"/>
        <v>2699.1</v>
      </c>
      <c r="O23" s="63">
        <v>0</v>
      </c>
      <c r="P23" s="64">
        <f t="shared" si="17"/>
        <v>2301</v>
      </c>
      <c r="Q23" s="17">
        <f t="shared" si="10"/>
        <v>0.14749360898077135</v>
      </c>
      <c r="R23" s="59">
        <v>2999</v>
      </c>
      <c r="S23" s="60">
        <v>0</v>
      </c>
      <c r="T23" s="61">
        <f t="shared" si="18"/>
        <v>2301</v>
      </c>
      <c r="U23" s="15">
        <f t="shared" si="19"/>
        <v>0.23274424808269423</v>
      </c>
      <c r="V23" s="62">
        <v>2999</v>
      </c>
      <c r="W23" s="63">
        <v>0</v>
      </c>
      <c r="X23" s="64">
        <f t="shared" si="20"/>
        <v>2301</v>
      </c>
      <c r="Y23" s="17">
        <f t="shared" si="21"/>
        <v>0.23274424808269423</v>
      </c>
      <c r="Z23" s="59">
        <v>2999</v>
      </c>
      <c r="AA23" s="60">
        <v>0</v>
      </c>
      <c r="AB23" s="61">
        <f t="shared" si="13"/>
        <v>2301</v>
      </c>
      <c r="AC23" s="15">
        <f t="shared" si="22"/>
        <v>0.23274424808269423</v>
      </c>
      <c r="AD23" s="62">
        <v>2999</v>
      </c>
      <c r="AE23" s="299">
        <f t="shared" si="23"/>
        <v>2699.1</v>
      </c>
      <c r="AF23" s="63">
        <v>0</v>
      </c>
      <c r="AG23" s="64">
        <f t="shared" si="14"/>
        <v>2301</v>
      </c>
      <c r="AH23" s="17">
        <f t="shared" si="8"/>
        <v>0.14749360898077135</v>
      </c>
    </row>
    <row r="24" spans="1:34" s="5" customFormat="1" ht="12.75" customHeight="1">
      <c r="A24" s="219" t="s">
        <v>550</v>
      </c>
      <c r="B24" s="146" t="s">
        <v>73</v>
      </c>
      <c r="C24" s="320" t="s">
        <v>5</v>
      </c>
      <c r="D24" s="148" t="s">
        <v>303</v>
      </c>
      <c r="E24" s="149" t="s">
        <v>551</v>
      </c>
      <c r="F24" s="164">
        <v>3189</v>
      </c>
      <c r="G24" s="124">
        <v>2899</v>
      </c>
      <c r="H24" s="124">
        <v>2599</v>
      </c>
      <c r="I24" s="110">
        <v>2215</v>
      </c>
      <c r="J24" s="124">
        <v>0</v>
      </c>
      <c r="K24" s="164">
        <f t="shared" si="24"/>
        <v>2215</v>
      </c>
      <c r="L24" s="174">
        <f t="shared" si="25"/>
        <v>0.23594342876854088</v>
      </c>
      <c r="M24" s="62">
        <v>2899</v>
      </c>
      <c r="N24" s="299">
        <f t="shared" si="16"/>
        <v>2609.1</v>
      </c>
      <c r="O24" s="63">
        <v>0</v>
      </c>
      <c r="P24" s="64">
        <f t="shared" si="17"/>
        <v>2215</v>
      </c>
      <c r="Q24" s="17">
        <f t="shared" si="10"/>
        <v>0.15104825418726761</v>
      </c>
      <c r="R24" s="59">
        <v>2899</v>
      </c>
      <c r="S24" s="60">
        <v>0</v>
      </c>
      <c r="T24" s="61">
        <f t="shared" si="18"/>
        <v>2215</v>
      </c>
      <c r="U24" s="15">
        <f t="shared" si="19"/>
        <v>0.23594342876854088</v>
      </c>
      <c r="V24" s="62">
        <v>2899</v>
      </c>
      <c r="W24" s="63">
        <v>0</v>
      </c>
      <c r="X24" s="64">
        <f t="shared" si="20"/>
        <v>2215</v>
      </c>
      <c r="Y24" s="17">
        <f t="shared" si="21"/>
        <v>0.23594342876854088</v>
      </c>
      <c r="Z24" s="59">
        <v>2899</v>
      </c>
      <c r="AA24" s="60">
        <v>0</v>
      </c>
      <c r="AB24" s="61">
        <f t="shared" si="13"/>
        <v>2215</v>
      </c>
      <c r="AC24" s="15">
        <f t="shared" si="22"/>
        <v>0.23594342876854088</v>
      </c>
      <c r="AD24" s="62">
        <v>2899</v>
      </c>
      <c r="AE24" s="299">
        <f t="shared" si="23"/>
        <v>2609.1</v>
      </c>
      <c r="AF24" s="63">
        <v>0</v>
      </c>
      <c r="AG24" s="64">
        <f t="shared" si="14"/>
        <v>2215</v>
      </c>
      <c r="AH24" s="17">
        <f t="shared" si="8"/>
        <v>0.15104825418726761</v>
      </c>
    </row>
    <row r="25" spans="1:34" s="5" customFormat="1" ht="12.75" customHeight="1">
      <c r="A25" s="219" t="s">
        <v>552</v>
      </c>
      <c r="B25" s="146" t="s">
        <v>73</v>
      </c>
      <c r="C25" s="320" t="s">
        <v>5</v>
      </c>
      <c r="D25" s="148" t="s">
        <v>303</v>
      </c>
      <c r="E25" s="149" t="s">
        <v>553</v>
      </c>
      <c r="F25" s="164">
        <v>3519</v>
      </c>
      <c r="G25" s="124">
        <v>3199</v>
      </c>
      <c r="H25" s="124">
        <v>2899</v>
      </c>
      <c r="I25" s="110">
        <v>2421</v>
      </c>
      <c r="J25" s="124">
        <v>0</v>
      </c>
      <c r="K25" s="164">
        <f t="shared" si="24"/>
        <v>2421</v>
      </c>
      <c r="L25" s="174">
        <f t="shared" si="25"/>
        <v>0.2432010003125977</v>
      </c>
      <c r="M25" s="191">
        <v>2999</v>
      </c>
      <c r="N25" s="293">
        <f t="shared" si="16"/>
        <v>2699.1</v>
      </c>
      <c r="O25" s="188">
        <v>93</v>
      </c>
      <c r="P25" s="64">
        <f t="shared" si="17"/>
        <v>2328</v>
      </c>
      <c r="Q25" s="17">
        <f t="shared" si="10"/>
        <v>0.13749027453595641</v>
      </c>
      <c r="R25" s="293">
        <v>2699.1</v>
      </c>
      <c r="S25" s="188">
        <v>93</v>
      </c>
      <c r="T25" s="61">
        <f t="shared" si="18"/>
        <v>2328</v>
      </c>
      <c r="U25" s="15">
        <f t="shared" si="19"/>
        <v>0.13749027453595641</v>
      </c>
      <c r="V25" s="191">
        <v>2899</v>
      </c>
      <c r="W25" s="63">
        <v>0</v>
      </c>
      <c r="X25" s="64">
        <f t="shared" si="20"/>
        <v>2421</v>
      </c>
      <c r="Y25" s="17">
        <f t="shared" si="21"/>
        <v>0.16488444291134874</v>
      </c>
      <c r="Z25" s="191">
        <v>2899</v>
      </c>
      <c r="AA25" s="60">
        <v>0</v>
      </c>
      <c r="AB25" s="61">
        <f t="shared" si="13"/>
        <v>2421</v>
      </c>
      <c r="AC25" s="15">
        <f t="shared" si="22"/>
        <v>0.16488444291134874</v>
      </c>
      <c r="AD25" s="191">
        <v>3110</v>
      </c>
      <c r="AE25" s="293">
        <f t="shared" si="23"/>
        <v>2799</v>
      </c>
      <c r="AF25" s="188">
        <v>6</v>
      </c>
      <c r="AG25" s="64">
        <f t="shared" si="14"/>
        <v>2415</v>
      </c>
      <c r="AH25" s="17">
        <f t="shared" si="8"/>
        <v>0.13719185423365488</v>
      </c>
    </row>
    <row r="26" spans="1:34" s="5" customFormat="1" ht="12.75" customHeight="1">
      <c r="A26" s="219" t="s">
        <v>554</v>
      </c>
      <c r="B26" s="146" t="s">
        <v>73</v>
      </c>
      <c r="C26" s="320" t="s">
        <v>5</v>
      </c>
      <c r="D26" s="148" t="s">
        <v>303</v>
      </c>
      <c r="E26" s="149" t="s">
        <v>556</v>
      </c>
      <c r="F26" s="164">
        <v>3959</v>
      </c>
      <c r="G26" s="124">
        <v>3599</v>
      </c>
      <c r="H26" s="124">
        <v>3299</v>
      </c>
      <c r="I26" s="110">
        <v>2710</v>
      </c>
      <c r="J26" s="124">
        <v>0</v>
      </c>
      <c r="K26" s="164">
        <f t="shared" si="24"/>
        <v>2710</v>
      </c>
      <c r="L26" s="174">
        <f t="shared" si="25"/>
        <v>0.24701305918310643</v>
      </c>
      <c r="M26" s="62">
        <v>3599</v>
      </c>
      <c r="N26" s="299">
        <f t="shared" si="16"/>
        <v>3239.1</v>
      </c>
      <c r="O26" s="63">
        <v>0</v>
      </c>
      <c r="P26" s="64">
        <f t="shared" si="17"/>
        <v>2710</v>
      </c>
      <c r="Q26" s="17">
        <f t="shared" si="10"/>
        <v>0.16334784353678489</v>
      </c>
      <c r="R26" s="59">
        <v>3599</v>
      </c>
      <c r="S26" s="60">
        <v>0</v>
      </c>
      <c r="T26" s="61">
        <f t="shared" si="18"/>
        <v>2710</v>
      </c>
      <c r="U26" s="15">
        <f t="shared" si="19"/>
        <v>0.24701305918310643</v>
      </c>
      <c r="V26" s="62">
        <v>3599</v>
      </c>
      <c r="W26" s="63">
        <v>0</v>
      </c>
      <c r="X26" s="64">
        <f t="shared" si="20"/>
        <v>2710</v>
      </c>
      <c r="Y26" s="17">
        <f t="shared" si="21"/>
        <v>0.24701305918310643</v>
      </c>
      <c r="Z26" s="59">
        <v>3599</v>
      </c>
      <c r="AA26" s="60">
        <v>0</v>
      </c>
      <c r="AB26" s="61">
        <f t="shared" si="13"/>
        <v>2710</v>
      </c>
      <c r="AC26" s="15">
        <f t="shared" si="22"/>
        <v>0.24701305918310643</v>
      </c>
      <c r="AD26" s="62">
        <v>3599</v>
      </c>
      <c r="AE26" s="299">
        <f t="shared" si="23"/>
        <v>3239.1</v>
      </c>
      <c r="AF26" s="63">
        <v>0</v>
      </c>
      <c r="AG26" s="64">
        <f t="shared" si="14"/>
        <v>2710</v>
      </c>
      <c r="AH26" s="17">
        <f t="shared" si="8"/>
        <v>0.16334784353678489</v>
      </c>
    </row>
    <row r="27" spans="1:34" s="5" customFormat="1" ht="12.75" customHeight="1">
      <c r="A27" s="219" t="s">
        <v>555</v>
      </c>
      <c r="B27" s="146" t="s">
        <v>73</v>
      </c>
      <c r="C27" s="320" t="s">
        <v>5</v>
      </c>
      <c r="D27" s="148" t="s">
        <v>303</v>
      </c>
      <c r="E27" s="149" t="s">
        <v>556</v>
      </c>
      <c r="F27" s="164">
        <v>3849</v>
      </c>
      <c r="G27" s="124">
        <v>3499</v>
      </c>
      <c r="H27" s="124">
        <v>3199</v>
      </c>
      <c r="I27" s="110">
        <v>2628</v>
      </c>
      <c r="J27" s="124">
        <v>0</v>
      </c>
      <c r="K27" s="164">
        <f t="shared" si="24"/>
        <v>2628</v>
      </c>
      <c r="L27" s="174">
        <f t="shared" si="25"/>
        <v>0.2489282652186339</v>
      </c>
      <c r="M27" s="62">
        <v>3499</v>
      </c>
      <c r="N27" s="299">
        <f t="shared" si="16"/>
        <v>3149.1</v>
      </c>
      <c r="O27" s="63">
        <v>0</v>
      </c>
      <c r="P27" s="64">
        <f t="shared" si="17"/>
        <v>2628</v>
      </c>
      <c r="Q27" s="17">
        <f t="shared" si="10"/>
        <v>0.16547585024292652</v>
      </c>
      <c r="R27" s="59">
        <v>3499</v>
      </c>
      <c r="S27" s="60">
        <v>0</v>
      </c>
      <c r="T27" s="61">
        <f t="shared" si="18"/>
        <v>2628</v>
      </c>
      <c r="U27" s="15">
        <f t="shared" si="19"/>
        <v>0.2489282652186339</v>
      </c>
      <c r="V27" s="62">
        <v>3499</v>
      </c>
      <c r="W27" s="63">
        <v>0</v>
      </c>
      <c r="X27" s="64">
        <f t="shared" si="20"/>
        <v>2628</v>
      </c>
      <c r="Y27" s="17">
        <f t="shared" si="21"/>
        <v>0.2489282652186339</v>
      </c>
      <c r="Z27" s="59">
        <v>3499</v>
      </c>
      <c r="AA27" s="60">
        <v>0</v>
      </c>
      <c r="AB27" s="61">
        <f t="shared" si="13"/>
        <v>2628</v>
      </c>
      <c r="AC27" s="15">
        <f t="shared" si="22"/>
        <v>0.2489282652186339</v>
      </c>
      <c r="AD27" s="62">
        <v>3499</v>
      </c>
      <c r="AE27" s="299">
        <f t="shared" si="23"/>
        <v>3149.1</v>
      </c>
      <c r="AF27" s="63">
        <v>0</v>
      </c>
      <c r="AG27" s="64">
        <f t="shared" si="14"/>
        <v>2628</v>
      </c>
      <c r="AH27" s="17">
        <f t="shared" si="8"/>
        <v>0.16547585024292652</v>
      </c>
    </row>
    <row r="28" spans="1:34" s="5" customFormat="1" ht="12.75" customHeight="1">
      <c r="A28" s="219" t="s">
        <v>190</v>
      </c>
      <c r="B28" s="146" t="s">
        <v>73</v>
      </c>
      <c r="C28" s="320"/>
      <c r="D28" s="148">
        <v>4.16</v>
      </c>
      <c r="E28" s="149" t="s">
        <v>310</v>
      </c>
      <c r="F28" s="164">
        <v>4619</v>
      </c>
      <c r="G28" s="124">
        <v>4199</v>
      </c>
      <c r="H28" s="124">
        <v>3799</v>
      </c>
      <c r="I28" s="110">
        <v>3037</v>
      </c>
      <c r="J28" s="124">
        <v>38</v>
      </c>
      <c r="K28" s="164">
        <f t="shared" si="24"/>
        <v>2999</v>
      </c>
      <c r="L28" s="174">
        <f t="shared" si="25"/>
        <v>0.28578232912598239</v>
      </c>
      <c r="M28" s="191">
        <v>3666</v>
      </c>
      <c r="N28" s="293">
        <f t="shared" si="16"/>
        <v>3299.4</v>
      </c>
      <c r="O28" s="188">
        <v>325</v>
      </c>
      <c r="P28" s="64">
        <f t="shared" si="17"/>
        <v>2674</v>
      </c>
      <c r="Q28" s="17">
        <f t="shared" si="10"/>
        <v>0.18954961508153001</v>
      </c>
      <c r="R28" s="293">
        <v>3299.4</v>
      </c>
      <c r="S28" s="188">
        <v>325</v>
      </c>
      <c r="T28" s="61">
        <f t="shared" si="18"/>
        <v>2674</v>
      </c>
      <c r="U28" s="15">
        <f t="shared" si="19"/>
        <v>0.18954961508153001</v>
      </c>
      <c r="V28" s="191">
        <v>3799</v>
      </c>
      <c r="W28" s="63">
        <v>0</v>
      </c>
      <c r="X28" s="64">
        <f t="shared" si="20"/>
        <v>2999</v>
      </c>
      <c r="Y28" s="17">
        <f t="shared" si="21"/>
        <v>0.21058173203474598</v>
      </c>
      <c r="Z28" s="191">
        <v>3799</v>
      </c>
      <c r="AA28" s="60">
        <v>0</v>
      </c>
      <c r="AB28" s="61">
        <f t="shared" si="13"/>
        <v>2999</v>
      </c>
      <c r="AC28" s="15">
        <f t="shared" si="22"/>
        <v>0.21058173203474598</v>
      </c>
      <c r="AD28" s="191">
        <v>3888</v>
      </c>
      <c r="AE28" s="293">
        <f t="shared" si="23"/>
        <v>3499.2</v>
      </c>
      <c r="AF28" s="188">
        <v>160</v>
      </c>
      <c r="AG28" s="64">
        <f t="shared" si="14"/>
        <v>2839</v>
      </c>
      <c r="AH28" s="17">
        <f t="shared" si="8"/>
        <v>0.18867169638774572</v>
      </c>
    </row>
    <row r="29" spans="1:34" s="5" customFormat="1" ht="12.75" customHeight="1">
      <c r="A29" s="219" t="s">
        <v>189</v>
      </c>
      <c r="B29" s="146" t="s">
        <v>73</v>
      </c>
      <c r="C29" s="320"/>
      <c r="D29" s="148">
        <v>4.16</v>
      </c>
      <c r="E29" s="149" t="s">
        <v>310</v>
      </c>
      <c r="F29" s="164">
        <v>4509</v>
      </c>
      <c r="G29" s="124">
        <v>4099</v>
      </c>
      <c r="H29" s="124">
        <v>3699</v>
      </c>
      <c r="I29" s="110">
        <v>2957</v>
      </c>
      <c r="J29" s="124">
        <v>37</v>
      </c>
      <c r="K29" s="164">
        <f t="shared" si="24"/>
        <v>2920</v>
      </c>
      <c r="L29" s="174">
        <f t="shared" si="25"/>
        <v>0.28763112954379116</v>
      </c>
      <c r="M29" s="191">
        <v>3554</v>
      </c>
      <c r="N29" s="293">
        <f t="shared" si="16"/>
        <v>3198.6</v>
      </c>
      <c r="O29" s="188">
        <v>328</v>
      </c>
      <c r="P29" s="64">
        <f t="shared" si="17"/>
        <v>2592</v>
      </c>
      <c r="Q29" s="17">
        <f t="shared" si="10"/>
        <v>0.18964546989307821</v>
      </c>
      <c r="R29" s="293">
        <v>3198.6</v>
      </c>
      <c r="S29" s="188">
        <v>328</v>
      </c>
      <c r="T29" s="61">
        <f t="shared" si="18"/>
        <v>2592</v>
      </c>
      <c r="U29" s="15">
        <f t="shared" si="19"/>
        <v>0.18964546989307821</v>
      </c>
      <c r="V29" s="191">
        <v>3699</v>
      </c>
      <c r="W29" s="63">
        <v>0</v>
      </c>
      <c r="X29" s="64">
        <f t="shared" si="20"/>
        <v>2920</v>
      </c>
      <c r="Y29" s="17">
        <f t="shared" si="21"/>
        <v>0.21059745877264124</v>
      </c>
      <c r="Z29" s="191">
        <v>3699</v>
      </c>
      <c r="AA29" s="60">
        <v>0</v>
      </c>
      <c r="AB29" s="61">
        <f t="shared" si="13"/>
        <v>2920</v>
      </c>
      <c r="AC29" s="15">
        <f t="shared" si="22"/>
        <v>0.21059745877264124</v>
      </c>
      <c r="AD29" s="191">
        <v>3777</v>
      </c>
      <c r="AE29" s="293">
        <f t="shared" si="23"/>
        <v>3399.3</v>
      </c>
      <c r="AF29" s="188">
        <v>161</v>
      </c>
      <c r="AG29" s="64">
        <f t="shared" si="14"/>
        <v>2759</v>
      </c>
      <c r="AH29" s="17">
        <f t="shared" si="8"/>
        <v>0.1883623098873298</v>
      </c>
    </row>
    <row r="30" spans="1:34" s="5" customFormat="1" ht="12.75" customHeight="1">
      <c r="A30" s="219" t="s">
        <v>156</v>
      </c>
      <c r="B30" s="146" t="s">
        <v>73</v>
      </c>
      <c r="C30" s="335"/>
      <c r="D30" s="148">
        <v>4.16</v>
      </c>
      <c r="E30" s="149" t="s">
        <v>312</v>
      </c>
      <c r="F30" s="164">
        <v>4949</v>
      </c>
      <c r="G30" s="124">
        <v>4499</v>
      </c>
      <c r="H30" s="124">
        <v>4099</v>
      </c>
      <c r="I30" s="110">
        <v>3277</v>
      </c>
      <c r="J30" s="124">
        <v>41</v>
      </c>
      <c r="K30" s="164">
        <f t="shared" si="24"/>
        <v>3236</v>
      </c>
      <c r="L30" s="174">
        <f t="shared" si="25"/>
        <v>0.28072905090020006</v>
      </c>
      <c r="M30" s="191">
        <v>3999</v>
      </c>
      <c r="N30" s="293">
        <f t="shared" si="16"/>
        <v>3599.1</v>
      </c>
      <c r="O30" s="188">
        <v>320</v>
      </c>
      <c r="P30" s="64">
        <f t="shared" si="17"/>
        <v>2916</v>
      </c>
      <c r="Q30" s="17">
        <f t="shared" si="10"/>
        <v>0.18979744936234055</v>
      </c>
      <c r="R30" s="293">
        <v>3599.1</v>
      </c>
      <c r="S30" s="188">
        <v>320</v>
      </c>
      <c r="T30" s="61">
        <f t="shared" si="18"/>
        <v>2916</v>
      </c>
      <c r="U30" s="15">
        <f t="shared" si="19"/>
        <v>0.18979744936234055</v>
      </c>
      <c r="V30" s="191">
        <v>4099</v>
      </c>
      <c r="W30" s="63">
        <v>0</v>
      </c>
      <c r="X30" s="64">
        <f t="shared" si="20"/>
        <v>3236</v>
      </c>
      <c r="Y30" s="17">
        <f t="shared" si="21"/>
        <v>0.2105391558916809</v>
      </c>
      <c r="Z30" s="191">
        <v>4099</v>
      </c>
      <c r="AA30" s="60">
        <v>0</v>
      </c>
      <c r="AB30" s="61">
        <f t="shared" si="13"/>
        <v>3236</v>
      </c>
      <c r="AC30" s="15">
        <f t="shared" si="22"/>
        <v>0.2105391558916809</v>
      </c>
      <c r="AD30" s="191">
        <v>4110</v>
      </c>
      <c r="AE30" s="293">
        <f t="shared" si="23"/>
        <v>3699</v>
      </c>
      <c r="AF30" s="188">
        <v>238</v>
      </c>
      <c r="AG30" s="64">
        <f t="shared" si="14"/>
        <v>2998</v>
      </c>
      <c r="AH30" s="17">
        <f t="shared" si="8"/>
        <v>0.18951067856177345</v>
      </c>
    </row>
    <row r="31" spans="1:34" s="5" customFormat="1" ht="12.75" customHeight="1">
      <c r="A31" s="219" t="s">
        <v>155</v>
      </c>
      <c r="B31" s="146" t="s">
        <v>73</v>
      </c>
      <c r="C31" s="335"/>
      <c r="D31" s="148">
        <v>4.16</v>
      </c>
      <c r="E31" s="149" t="s">
        <v>312</v>
      </c>
      <c r="F31" s="164">
        <v>4839</v>
      </c>
      <c r="G31" s="124">
        <v>4399</v>
      </c>
      <c r="H31" s="124">
        <v>3999</v>
      </c>
      <c r="I31" s="110">
        <v>3197</v>
      </c>
      <c r="J31" s="124">
        <v>40</v>
      </c>
      <c r="K31" s="164">
        <f t="shared" si="24"/>
        <v>3157</v>
      </c>
      <c r="L31" s="174">
        <f t="shared" si="25"/>
        <v>0.28233689474880652</v>
      </c>
      <c r="M31" s="191">
        <v>3888</v>
      </c>
      <c r="N31" s="293">
        <f t="shared" si="16"/>
        <v>3499.2</v>
      </c>
      <c r="O31" s="188">
        <v>320</v>
      </c>
      <c r="P31" s="64">
        <f t="shared" si="17"/>
        <v>2837</v>
      </c>
      <c r="Q31" s="17">
        <f t="shared" si="10"/>
        <v>0.18924325560128025</v>
      </c>
      <c r="R31" s="293">
        <v>3499.2</v>
      </c>
      <c r="S31" s="188">
        <v>320</v>
      </c>
      <c r="T31" s="61">
        <f t="shared" si="18"/>
        <v>2837</v>
      </c>
      <c r="U31" s="15">
        <f t="shared" si="19"/>
        <v>0.18924325560128025</v>
      </c>
      <c r="V31" s="191">
        <v>3999</v>
      </c>
      <c r="W31" s="63">
        <v>0</v>
      </c>
      <c r="X31" s="64">
        <f t="shared" si="20"/>
        <v>3157</v>
      </c>
      <c r="Y31" s="17">
        <f t="shared" si="21"/>
        <v>0.2105526381595399</v>
      </c>
      <c r="Z31" s="191">
        <v>3999</v>
      </c>
      <c r="AA31" s="60">
        <v>0</v>
      </c>
      <c r="AB31" s="61">
        <f t="shared" si="13"/>
        <v>3157</v>
      </c>
      <c r="AC31" s="15">
        <f t="shared" si="22"/>
        <v>0.2105526381595399</v>
      </c>
      <c r="AD31" s="191">
        <v>3999</v>
      </c>
      <c r="AE31" s="293">
        <f t="shared" si="23"/>
        <v>3599.1</v>
      </c>
      <c r="AF31" s="188">
        <v>240</v>
      </c>
      <c r="AG31" s="64">
        <f t="shared" si="14"/>
        <v>2917</v>
      </c>
      <c r="AH31" s="17">
        <f t="shared" si="8"/>
        <v>0.1895196021227529</v>
      </c>
    </row>
    <row r="32" spans="1:34" s="5" customFormat="1" ht="12.75" customHeight="1">
      <c r="A32" s="219" t="s">
        <v>424</v>
      </c>
      <c r="B32" s="146" t="s">
        <v>73</v>
      </c>
      <c r="C32" s="320" t="s">
        <v>5</v>
      </c>
      <c r="D32" s="148" t="s">
        <v>303</v>
      </c>
      <c r="E32" s="149" t="s">
        <v>426</v>
      </c>
      <c r="F32" s="164">
        <v>3849</v>
      </c>
      <c r="G32" s="124">
        <v>3499</v>
      </c>
      <c r="H32" s="124">
        <v>3199</v>
      </c>
      <c r="I32" s="110">
        <v>2552</v>
      </c>
      <c r="J32" s="124">
        <v>0</v>
      </c>
      <c r="K32" s="164">
        <f t="shared" si="24"/>
        <v>2552</v>
      </c>
      <c r="L32" s="174">
        <f t="shared" si="25"/>
        <v>0.2706487567876536</v>
      </c>
      <c r="M32" s="62">
        <v>3499</v>
      </c>
      <c r="N32" s="299">
        <f t="shared" si="16"/>
        <v>3149.1</v>
      </c>
      <c r="O32" s="63">
        <v>0</v>
      </c>
      <c r="P32" s="64">
        <f t="shared" si="17"/>
        <v>2552</v>
      </c>
      <c r="Q32" s="17">
        <f t="shared" si="10"/>
        <v>0.18960972976405954</v>
      </c>
      <c r="R32" s="191">
        <v>3199</v>
      </c>
      <c r="S32" s="60">
        <v>0</v>
      </c>
      <c r="T32" s="61">
        <f t="shared" si="18"/>
        <v>2552</v>
      </c>
      <c r="U32" s="15">
        <f t="shared" si="19"/>
        <v>0.20225070334479525</v>
      </c>
      <c r="V32" s="191">
        <v>3199</v>
      </c>
      <c r="W32" s="63">
        <v>0</v>
      </c>
      <c r="X32" s="64">
        <f t="shared" si="20"/>
        <v>2552</v>
      </c>
      <c r="Y32" s="17">
        <f t="shared" si="21"/>
        <v>0.20225070334479525</v>
      </c>
      <c r="Z32" s="191">
        <v>3199</v>
      </c>
      <c r="AA32" s="60">
        <v>0</v>
      </c>
      <c r="AB32" s="61">
        <f t="shared" si="13"/>
        <v>2552</v>
      </c>
      <c r="AC32" s="15">
        <f t="shared" si="22"/>
        <v>0.20225070334479525</v>
      </c>
      <c r="AD32" s="62">
        <v>3499</v>
      </c>
      <c r="AE32" s="299">
        <f t="shared" si="23"/>
        <v>3149.1</v>
      </c>
      <c r="AF32" s="63">
        <v>0</v>
      </c>
      <c r="AG32" s="64">
        <f t="shared" si="14"/>
        <v>2552</v>
      </c>
      <c r="AH32" s="17">
        <f t="shared" si="8"/>
        <v>0.18960972976405954</v>
      </c>
    </row>
    <row r="33" spans="1:34" s="5" customFormat="1" ht="12.75" customHeight="1">
      <c r="A33" s="219" t="s">
        <v>425</v>
      </c>
      <c r="B33" s="146" t="s">
        <v>73</v>
      </c>
      <c r="C33" s="320" t="s">
        <v>5</v>
      </c>
      <c r="D33" s="148" t="s">
        <v>303</v>
      </c>
      <c r="E33" s="149" t="s">
        <v>426</v>
      </c>
      <c r="F33" s="164">
        <v>3739</v>
      </c>
      <c r="G33" s="124">
        <v>3399</v>
      </c>
      <c r="H33" s="124">
        <v>3099</v>
      </c>
      <c r="I33" s="110">
        <v>2471</v>
      </c>
      <c r="J33" s="124">
        <v>0</v>
      </c>
      <c r="K33" s="164">
        <f t="shared" si="24"/>
        <v>2471</v>
      </c>
      <c r="L33" s="174">
        <f t="shared" si="25"/>
        <v>0.27302147690497203</v>
      </c>
      <c r="M33" s="62">
        <v>3399</v>
      </c>
      <c r="N33" s="299">
        <f t="shared" si="16"/>
        <v>3059.1</v>
      </c>
      <c r="O33" s="63">
        <v>0</v>
      </c>
      <c r="P33" s="64">
        <f t="shared" si="17"/>
        <v>2471</v>
      </c>
      <c r="Q33" s="17">
        <f t="shared" si="10"/>
        <v>0.19224608544996893</v>
      </c>
      <c r="R33" s="191">
        <v>3099</v>
      </c>
      <c r="S33" s="60">
        <v>0</v>
      </c>
      <c r="T33" s="61">
        <f t="shared" si="18"/>
        <v>2471</v>
      </c>
      <c r="U33" s="15">
        <f t="shared" si="19"/>
        <v>0.2026460148434979</v>
      </c>
      <c r="V33" s="191">
        <v>3099</v>
      </c>
      <c r="W33" s="63">
        <v>0</v>
      </c>
      <c r="X33" s="64">
        <f t="shared" si="20"/>
        <v>2471</v>
      </c>
      <c r="Y33" s="17">
        <f t="shared" si="21"/>
        <v>0.2026460148434979</v>
      </c>
      <c r="Z33" s="191">
        <v>3099</v>
      </c>
      <c r="AA33" s="60">
        <v>0</v>
      </c>
      <c r="AB33" s="61">
        <f t="shared" si="13"/>
        <v>2471</v>
      </c>
      <c r="AC33" s="15">
        <f t="shared" si="22"/>
        <v>0.2026460148434979</v>
      </c>
      <c r="AD33" s="62">
        <v>3399</v>
      </c>
      <c r="AE33" s="299">
        <f t="shared" si="23"/>
        <v>3059.1</v>
      </c>
      <c r="AF33" s="63">
        <v>0</v>
      </c>
      <c r="AG33" s="64">
        <f t="shared" si="14"/>
        <v>2471</v>
      </c>
      <c r="AH33" s="17">
        <f t="shared" si="8"/>
        <v>0.19224608544996893</v>
      </c>
    </row>
    <row r="34" spans="1:34" s="5" customFormat="1" ht="12.75" customHeight="1">
      <c r="A34" s="219" t="s">
        <v>193</v>
      </c>
      <c r="B34" s="146" t="s">
        <v>73</v>
      </c>
      <c r="C34" s="335"/>
      <c r="D34" s="148" t="s">
        <v>303</v>
      </c>
      <c r="E34" s="149" t="s">
        <v>306</v>
      </c>
      <c r="F34" s="164">
        <v>4949</v>
      </c>
      <c r="G34" s="124">
        <v>4499</v>
      </c>
      <c r="H34" s="124">
        <v>4099</v>
      </c>
      <c r="I34" s="110">
        <v>3277</v>
      </c>
      <c r="J34" s="124">
        <v>0</v>
      </c>
      <c r="K34" s="164">
        <f t="shared" si="24"/>
        <v>3277</v>
      </c>
      <c r="L34" s="174">
        <f t="shared" si="25"/>
        <v>0.27161591464769946</v>
      </c>
      <c r="M34" s="191">
        <v>3999</v>
      </c>
      <c r="N34" s="293">
        <f t="shared" si="16"/>
        <v>3599.1</v>
      </c>
      <c r="O34" s="188">
        <v>320</v>
      </c>
      <c r="P34" s="64">
        <f t="shared" si="17"/>
        <v>2957</v>
      </c>
      <c r="Q34" s="17">
        <f t="shared" si="10"/>
        <v>0.17840571253924589</v>
      </c>
      <c r="R34" s="293">
        <v>3599.1</v>
      </c>
      <c r="S34" s="188">
        <v>320</v>
      </c>
      <c r="T34" s="61">
        <f t="shared" si="18"/>
        <v>2957</v>
      </c>
      <c r="U34" s="15">
        <f t="shared" si="19"/>
        <v>0.17840571253924589</v>
      </c>
      <c r="V34" s="191">
        <v>4099</v>
      </c>
      <c r="W34" s="63">
        <v>0</v>
      </c>
      <c r="X34" s="64">
        <f t="shared" si="20"/>
        <v>3277</v>
      </c>
      <c r="Y34" s="17">
        <f t="shared" si="21"/>
        <v>0.20053671627226152</v>
      </c>
      <c r="Z34" s="191">
        <v>4099</v>
      </c>
      <c r="AA34" s="60">
        <v>0</v>
      </c>
      <c r="AB34" s="61">
        <f t="shared" si="13"/>
        <v>3277</v>
      </c>
      <c r="AC34" s="15">
        <f t="shared" si="22"/>
        <v>0.20053671627226152</v>
      </c>
      <c r="AD34" s="191">
        <v>3999</v>
      </c>
      <c r="AE34" s="293">
        <f t="shared" si="23"/>
        <v>3599.1</v>
      </c>
      <c r="AF34" s="188">
        <v>320</v>
      </c>
      <c r="AG34" s="64">
        <f t="shared" si="14"/>
        <v>2957</v>
      </c>
      <c r="AH34" s="17">
        <f t="shared" si="8"/>
        <v>0.17840571253924589</v>
      </c>
    </row>
    <row r="35" spans="1:34" s="5" customFormat="1" ht="12.75" customHeight="1">
      <c r="A35" s="219" t="s">
        <v>192</v>
      </c>
      <c r="B35" s="146" t="s">
        <v>73</v>
      </c>
      <c r="C35" s="335"/>
      <c r="D35" s="148" t="s">
        <v>303</v>
      </c>
      <c r="E35" s="149" t="s">
        <v>306</v>
      </c>
      <c r="F35" s="164">
        <v>4839</v>
      </c>
      <c r="G35" s="124">
        <v>4399</v>
      </c>
      <c r="H35" s="124">
        <v>3999</v>
      </c>
      <c r="I35" s="110">
        <v>3197</v>
      </c>
      <c r="J35" s="124">
        <v>0</v>
      </c>
      <c r="K35" s="164">
        <f t="shared" si="24"/>
        <v>3197</v>
      </c>
      <c r="L35" s="174">
        <f t="shared" si="25"/>
        <v>0.27324391907251649</v>
      </c>
      <c r="M35" s="191">
        <v>3888</v>
      </c>
      <c r="N35" s="293">
        <f t="shared" si="16"/>
        <v>3499.2</v>
      </c>
      <c r="O35" s="188">
        <v>320</v>
      </c>
      <c r="P35" s="64">
        <f t="shared" si="17"/>
        <v>2877</v>
      </c>
      <c r="Q35" s="17">
        <f t="shared" si="10"/>
        <v>0.17781207133058979</v>
      </c>
      <c r="R35" s="293">
        <v>3499.2</v>
      </c>
      <c r="S35" s="188">
        <v>320</v>
      </c>
      <c r="T35" s="61">
        <f t="shared" si="18"/>
        <v>2877</v>
      </c>
      <c r="U35" s="15">
        <f t="shared" si="19"/>
        <v>0.17781207133058979</v>
      </c>
      <c r="V35" s="191">
        <v>3999</v>
      </c>
      <c r="W35" s="63">
        <v>0</v>
      </c>
      <c r="X35" s="64">
        <f t="shared" si="20"/>
        <v>3197</v>
      </c>
      <c r="Y35" s="17">
        <f t="shared" si="21"/>
        <v>0.20055013753438358</v>
      </c>
      <c r="Z35" s="191">
        <v>3999</v>
      </c>
      <c r="AA35" s="60">
        <v>0</v>
      </c>
      <c r="AB35" s="61">
        <f t="shared" si="13"/>
        <v>3197</v>
      </c>
      <c r="AC35" s="15">
        <f t="shared" si="22"/>
        <v>0.20055013753438358</v>
      </c>
      <c r="AD35" s="191">
        <v>3999</v>
      </c>
      <c r="AE35" s="293">
        <f t="shared" si="23"/>
        <v>3599.1</v>
      </c>
      <c r="AF35" s="188">
        <v>240</v>
      </c>
      <c r="AG35" s="64">
        <f t="shared" si="14"/>
        <v>2957</v>
      </c>
      <c r="AH35" s="17">
        <f t="shared" si="8"/>
        <v>0.17840571253924589</v>
      </c>
    </row>
    <row r="36" spans="1:34" s="5" customFormat="1" ht="12.75" customHeight="1">
      <c r="A36" s="219" t="s">
        <v>195</v>
      </c>
      <c r="B36" s="146" t="s">
        <v>73</v>
      </c>
      <c r="C36" s="335"/>
      <c r="D36" s="148">
        <v>3.57</v>
      </c>
      <c r="E36" s="149" t="s">
        <v>305</v>
      </c>
      <c r="F36" s="164">
        <v>5279</v>
      </c>
      <c r="G36" s="124">
        <v>4799</v>
      </c>
      <c r="H36" s="124">
        <v>4399</v>
      </c>
      <c r="I36" s="110">
        <v>3516</v>
      </c>
      <c r="J36" s="124">
        <v>44</v>
      </c>
      <c r="K36" s="164">
        <f t="shared" si="24"/>
        <v>3472</v>
      </c>
      <c r="L36" s="174">
        <f t="shared" si="25"/>
        <v>0.27651594082100439</v>
      </c>
      <c r="M36" s="191">
        <v>4221</v>
      </c>
      <c r="N36" s="293">
        <f t="shared" si="16"/>
        <v>3798.9</v>
      </c>
      <c r="O36" s="188">
        <v>400</v>
      </c>
      <c r="P36" s="64">
        <f t="shared" si="17"/>
        <v>3072</v>
      </c>
      <c r="Q36" s="17">
        <f t="shared" si="10"/>
        <v>0.19134486298665404</v>
      </c>
      <c r="R36" s="293">
        <v>3798.9</v>
      </c>
      <c r="S36" s="188">
        <v>400</v>
      </c>
      <c r="T36" s="61">
        <f t="shared" si="18"/>
        <v>3072</v>
      </c>
      <c r="U36" s="15">
        <f t="shared" si="19"/>
        <v>0.19134486298665404</v>
      </c>
      <c r="V36" s="191">
        <v>4399</v>
      </c>
      <c r="W36" s="63">
        <v>0</v>
      </c>
      <c r="X36" s="64">
        <f t="shared" si="20"/>
        <v>3472</v>
      </c>
      <c r="Y36" s="17">
        <f t="shared" si="21"/>
        <v>0.21072971129802229</v>
      </c>
      <c r="Z36" s="191">
        <v>4399</v>
      </c>
      <c r="AA36" s="60">
        <v>0</v>
      </c>
      <c r="AB36" s="61">
        <f t="shared" si="13"/>
        <v>3472</v>
      </c>
      <c r="AC36" s="15">
        <f t="shared" si="22"/>
        <v>0.21072971129802229</v>
      </c>
      <c r="AD36" s="191">
        <v>4332</v>
      </c>
      <c r="AE36" s="293">
        <f t="shared" si="23"/>
        <v>3898.8</v>
      </c>
      <c r="AF36" s="188">
        <v>310</v>
      </c>
      <c r="AG36" s="64">
        <f t="shared" si="14"/>
        <v>3162</v>
      </c>
      <c r="AH36" s="17">
        <f t="shared" si="8"/>
        <v>0.18898122499230535</v>
      </c>
    </row>
    <row r="37" spans="1:34" s="5" customFormat="1" ht="12.75" customHeight="1">
      <c r="A37" s="219" t="s">
        <v>194</v>
      </c>
      <c r="B37" s="146" t="s">
        <v>73</v>
      </c>
      <c r="C37" s="335"/>
      <c r="D37" s="148">
        <v>3.57</v>
      </c>
      <c r="E37" s="149" t="s">
        <v>305</v>
      </c>
      <c r="F37" s="164">
        <v>5169</v>
      </c>
      <c r="G37" s="124">
        <v>4699</v>
      </c>
      <c r="H37" s="124">
        <v>4299</v>
      </c>
      <c r="I37" s="110">
        <v>3437</v>
      </c>
      <c r="J37" s="124">
        <v>43</v>
      </c>
      <c r="K37" s="164">
        <f t="shared" si="24"/>
        <v>3394</v>
      </c>
      <c r="L37" s="174">
        <f t="shared" si="25"/>
        <v>0.27771866354543517</v>
      </c>
      <c r="M37" s="191">
        <v>4110</v>
      </c>
      <c r="N37" s="293">
        <f t="shared" si="16"/>
        <v>3699</v>
      </c>
      <c r="O37" s="188">
        <v>400</v>
      </c>
      <c r="P37" s="64">
        <f t="shared" si="17"/>
        <v>2994</v>
      </c>
      <c r="Q37" s="17">
        <f t="shared" si="10"/>
        <v>0.19059205190592052</v>
      </c>
      <c r="R37" s="293">
        <v>3699</v>
      </c>
      <c r="S37" s="188">
        <v>400</v>
      </c>
      <c r="T37" s="61">
        <f t="shared" si="18"/>
        <v>2994</v>
      </c>
      <c r="U37" s="15">
        <f t="shared" si="19"/>
        <v>0.19059205190592052</v>
      </c>
      <c r="V37" s="191">
        <v>4299</v>
      </c>
      <c r="W37" s="63">
        <v>0</v>
      </c>
      <c r="X37" s="64">
        <f t="shared" si="20"/>
        <v>3394</v>
      </c>
      <c r="Y37" s="17">
        <f t="shared" si="21"/>
        <v>0.21051407304024192</v>
      </c>
      <c r="Z37" s="191">
        <v>4299</v>
      </c>
      <c r="AA37" s="60">
        <v>0</v>
      </c>
      <c r="AB37" s="61">
        <f t="shared" si="13"/>
        <v>3394</v>
      </c>
      <c r="AC37" s="15">
        <f t="shared" si="22"/>
        <v>0.21051407304024192</v>
      </c>
      <c r="AD37" s="191">
        <v>4332</v>
      </c>
      <c r="AE37" s="293">
        <f t="shared" si="23"/>
        <v>3898.8</v>
      </c>
      <c r="AF37" s="188">
        <v>233</v>
      </c>
      <c r="AG37" s="64">
        <f t="shared" si="14"/>
        <v>3161</v>
      </c>
      <c r="AH37" s="17">
        <f t="shared" si="8"/>
        <v>0.18923771416846213</v>
      </c>
    </row>
    <row r="38" spans="1:34" s="5" customFormat="1" ht="12.75" customHeight="1">
      <c r="A38" s="219" t="s">
        <v>422</v>
      </c>
      <c r="B38" s="146" t="s">
        <v>73</v>
      </c>
      <c r="C38" s="320" t="s">
        <v>5</v>
      </c>
      <c r="D38" s="148" t="s">
        <v>303</v>
      </c>
      <c r="E38" s="149" t="s">
        <v>427</v>
      </c>
      <c r="F38" s="164">
        <v>3739</v>
      </c>
      <c r="G38" s="124">
        <v>3399</v>
      </c>
      <c r="H38" s="124">
        <v>3099</v>
      </c>
      <c r="I38" s="110">
        <v>2472</v>
      </c>
      <c r="J38" s="124">
        <v>0</v>
      </c>
      <c r="K38" s="164">
        <f t="shared" si="24"/>
        <v>2472</v>
      </c>
      <c r="L38" s="174">
        <f t="shared" si="25"/>
        <v>0.27272727272727271</v>
      </c>
      <c r="M38" s="62">
        <v>3399</v>
      </c>
      <c r="N38" s="299">
        <f t="shared" si="16"/>
        <v>3059.1</v>
      </c>
      <c r="O38" s="63">
        <v>0</v>
      </c>
      <c r="P38" s="64">
        <f t="shared" si="17"/>
        <v>2472</v>
      </c>
      <c r="Q38" s="17">
        <f t="shared" si="10"/>
        <v>0.19191919191919191</v>
      </c>
      <c r="R38" s="191">
        <v>3099</v>
      </c>
      <c r="S38" s="60">
        <v>0</v>
      </c>
      <c r="T38" s="61">
        <f t="shared" si="18"/>
        <v>2472</v>
      </c>
      <c r="U38" s="15">
        <f t="shared" si="19"/>
        <v>0.20232333010648595</v>
      </c>
      <c r="V38" s="191">
        <v>3099</v>
      </c>
      <c r="W38" s="63">
        <v>0</v>
      </c>
      <c r="X38" s="64">
        <f t="shared" si="20"/>
        <v>2472</v>
      </c>
      <c r="Y38" s="17">
        <f t="shared" si="21"/>
        <v>0.20232333010648595</v>
      </c>
      <c r="Z38" s="191">
        <v>3099</v>
      </c>
      <c r="AA38" s="60">
        <v>0</v>
      </c>
      <c r="AB38" s="61">
        <f t="shared" si="13"/>
        <v>2472</v>
      </c>
      <c r="AC38" s="15">
        <f t="shared" si="22"/>
        <v>0.20232333010648595</v>
      </c>
      <c r="AD38" s="62">
        <v>3399</v>
      </c>
      <c r="AE38" s="299">
        <f t="shared" si="23"/>
        <v>3059.1</v>
      </c>
      <c r="AF38" s="63">
        <v>0</v>
      </c>
      <c r="AG38" s="64">
        <f t="shared" si="14"/>
        <v>2472</v>
      </c>
      <c r="AH38" s="17">
        <f t="shared" si="8"/>
        <v>0.19191919191919191</v>
      </c>
    </row>
    <row r="39" spans="1:34" s="5" customFormat="1" ht="12.75" customHeight="1">
      <c r="A39" s="219" t="s">
        <v>423</v>
      </c>
      <c r="B39" s="146" t="s">
        <v>73</v>
      </c>
      <c r="C39" s="320" t="s">
        <v>5</v>
      </c>
      <c r="D39" s="148" t="s">
        <v>303</v>
      </c>
      <c r="E39" s="149" t="s">
        <v>427</v>
      </c>
      <c r="F39" s="164">
        <v>3629</v>
      </c>
      <c r="G39" s="124">
        <v>3299</v>
      </c>
      <c r="H39" s="124">
        <v>2999</v>
      </c>
      <c r="I39" s="110">
        <v>2391</v>
      </c>
      <c r="J39" s="124">
        <v>0</v>
      </c>
      <c r="K39" s="164">
        <f t="shared" si="24"/>
        <v>2391</v>
      </c>
      <c r="L39" s="174">
        <f t="shared" si="25"/>
        <v>0.27523491967262809</v>
      </c>
      <c r="M39" s="62">
        <v>3299</v>
      </c>
      <c r="N39" s="299">
        <f t="shared" si="16"/>
        <v>2969.1</v>
      </c>
      <c r="O39" s="63">
        <v>0</v>
      </c>
      <c r="P39" s="64">
        <f t="shared" si="17"/>
        <v>2391</v>
      </c>
      <c r="Q39" s="17">
        <f t="shared" si="10"/>
        <v>0.19470546630292004</v>
      </c>
      <c r="R39" s="191">
        <v>2999</v>
      </c>
      <c r="S39" s="60">
        <v>0</v>
      </c>
      <c r="T39" s="61">
        <f t="shared" si="18"/>
        <v>2391</v>
      </c>
      <c r="U39" s="15">
        <f t="shared" si="19"/>
        <v>0.20273424474824941</v>
      </c>
      <c r="V39" s="191">
        <v>2999</v>
      </c>
      <c r="W39" s="63">
        <v>0</v>
      </c>
      <c r="X39" s="64">
        <f t="shared" si="20"/>
        <v>2391</v>
      </c>
      <c r="Y39" s="17">
        <f t="shared" si="21"/>
        <v>0.20273424474824941</v>
      </c>
      <c r="Z39" s="191">
        <v>2999</v>
      </c>
      <c r="AA39" s="60">
        <v>0</v>
      </c>
      <c r="AB39" s="61">
        <f t="shared" si="13"/>
        <v>2391</v>
      </c>
      <c r="AC39" s="15">
        <f t="shared" si="22"/>
        <v>0.20273424474824941</v>
      </c>
      <c r="AD39" s="62">
        <v>3299</v>
      </c>
      <c r="AE39" s="299">
        <f t="shared" si="23"/>
        <v>2969.1</v>
      </c>
      <c r="AF39" s="63">
        <v>0</v>
      </c>
      <c r="AG39" s="64">
        <f t="shared" si="14"/>
        <v>2391</v>
      </c>
      <c r="AH39" s="17">
        <f t="shared" si="8"/>
        <v>0.19470546630292004</v>
      </c>
    </row>
    <row r="40" spans="1:34" s="5" customFormat="1" ht="12.75" customHeight="1">
      <c r="A40" s="219" t="s">
        <v>419</v>
      </c>
      <c r="B40" s="146" t="s">
        <v>73</v>
      </c>
      <c r="C40" s="320"/>
      <c r="D40" s="148" t="s">
        <v>303</v>
      </c>
      <c r="E40" s="149" t="s">
        <v>421</v>
      </c>
      <c r="F40" s="164">
        <v>4399</v>
      </c>
      <c r="G40" s="124">
        <v>3999</v>
      </c>
      <c r="H40" s="124">
        <v>3599</v>
      </c>
      <c r="I40" s="110">
        <v>2874</v>
      </c>
      <c r="J40" s="124">
        <v>0</v>
      </c>
      <c r="K40" s="164">
        <f t="shared" si="24"/>
        <v>2874</v>
      </c>
      <c r="L40" s="174">
        <f t="shared" si="25"/>
        <v>0.28132033008252061</v>
      </c>
      <c r="M40" s="62">
        <v>3999</v>
      </c>
      <c r="N40" s="299">
        <f t="shared" si="16"/>
        <v>3599.1</v>
      </c>
      <c r="O40" s="63">
        <v>0</v>
      </c>
      <c r="P40" s="64">
        <f t="shared" si="17"/>
        <v>2874</v>
      </c>
      <c r="Q40" s="17">
        <f t="shared" si="10"/>
        <v>0.2014670334250229</v>
      </c>
      <c r="R40" s="191">
        <v>3599</v>
      </c>
      <c r="S40" s="60">
        <v>0</v>
      </c>
      <c r="T40" s="61">
        <f t="shared" si="18"/>
        <v>2874</v>
      </c>
      <c r="U40" s="15">
        <f t="shared" si="19"/>
        <v>0.20144484579049737</v>
      </c>
      <c r="V40" s="191">
        <v>3599</v>
      </c>
      <c r="W40" s="63">
        <v>0</v>
      </c>
      <c r="X40" s="64">
        <f t="shared" si="20"/>
        <v>2874</v>
      </c>
      <c r="Y40" s="17">
        <f t="shared" si="21"/>
        <v>0.20144484579049737</v>
      </c>
      <c r="Z40" s="191">
        <v>3599</v>
      </c>
      <c r="AA40" s="60">
        <v>0</v>
      </c>
      <c r="AB40" s="61">
        <f t="shared" si="13"/>
        <v>2874</v>
      </c>
      <c r="AC40" s="15">
        <f t="shared" si="22"/>
        <v>0.20144484579049737</v>
      </c>
      <c r="AD40" s="62">
        <v>3999</v>
      </c>
      <c r="AE40" s="299">
        <f t="shared" si="23"/>
        <v>3599.1</v>
      </c>
      <c r="AF40" s="63">
        <v>0</v>
      </c>
      <c r="AG40" s="64">
        <f t="shared" si="14"/>
        <v>2874</v>
      </c>
      <c r="AH40" s="17">
        <f t="shared" si="8"/>
        <v>0.2014670334250229</v>
      </c>
    </row>
    <row r="41" spans="1:34" s="5" customFormat="1" ht="12.75" customHeight="1">
      <c r="A41" s="219" t="s">
        <v>420</v>
      </c>
      <c r="B41" s="146" t="s">
        <v>73</v>
      </c>
      <c r="C41" s="320"/>
      <c r="D41" s="148" t="s">
        <v>303</v>
      </c>
      <c r="E41" s="149" t="s">
        <v>421</v>
      </c>
      <c r="F41" s="164">
        <v>4289</v>
      </c>
      <c r="G41" s="124">
        <v>3899</v>
      </c>
      <c r="H41" s="124">
        <v>3499</v>
      </c>
      <c r="I41" s="110">
        <v>2796</v>
      </c>
      <c r="J41" s="124">
        <v>0</v>
      </c>
      <c r="K41" s="164">
        <f t="shared" si="24"/>
        <v>2796</v>
      </c>
      <c r="L41" s="174">
        <f t="shared" si="25"/>
        <v>0.28289304949987176</v>
      </c>
      <c r="M41" s="62">
        <v>3899</v>
      </c>
      <c r="N41" s="299">
        <f t="shared" si="16"/>
        <v>3509.1</v>
      </c>
      <c r="O41" s="63">
        <v>0</v>
      </c>
      <c r="P41" s="64">
        <f t="shared" si="17"/>
        <v>2796</v>
      </c>
      <c r="Q41" s="17">
        <f t="shared" si="10"/>
        <v>0.20321449944430195</v>
      </c>
      <c r="R41" s="191">
        <v>3499</v>
      </c>
      <c r="S41" s="60">
        <v>0</v>
      </c>
      <c r="T41" s="61">
        <f t="shared" si="18"/>
        <v>2796</v>
      </c>
      <c r="U41" s="15">
        <f t="shared" si="19"/>
        <v>0.20091454701343242</v>
      </c>
      <c r="V41" s="191">
        <v>3499</v>
      </c>
      <c r="W41" s="63">
        <v>0</v>
      </c>
      <c r="X41" s="64">
        <f t="shared" si="20"/>
        <v>2796</v>
      </c>
      <c r="Y41" s="17">
        <f t="shared" si="21"/>
        <v>0.20091454701343242</v>
      </c>
      <c r="Z41" s="191">
        <v>3499</v>
      </c>
      <c r="AA41" s="60">
        <v>0</v>
      </c>
      <c r="AB41" s="61">
        <f t="shared" si="13"/>
        <v>2796</v>
      </c>
      <c r="AC41" s="15">
        <f t="shared" si="22"/>
        <v>0.20091454701343242</v>
      </c>
      <c r="AD41" s="62">
        <v>3899</v>
      </c>
      <c r="AE41" s="299">
        <f t="shared" si="23"/>
        <v>3509.1</v>
      </c>
      <c r="AF41" s="63">
        <v>0</v>
      </c>
      <c r="AG41" s="64">
        <f t="shared" si="14"/>
        <v>2796</v>
      </c>
      <c r="AH41" s="17">
        <f t="shared" si="8"/>
        <v>0.20321449944430195</v>
      </c>
    </row>
    <row r="42" spans="1:34" s="5" customFormat="1" ht="12.75" customHeight="1">
      <c r="A42" s="219" t="s">
        <v>557</v>
      </c>
      <c r="B42" s="146" t="s">
        <v>73</v>
      </c>
      <c r="C42" s="320" t="s">
        <v>5</v>
      </c>
      <c r="D42" s="148" t="s">
        <v>303</v>
      </c>
      <c r="E42" s="149" t="s">
        <v>559</v>
      </c>
      <c r="F42" s="164">
        <v>2932</v>
      </c>
      <c r="G42" s="124">
        <v>2665</v>
      </c>
      <c r="H42" s="124">
        <v>0</v>
      </c>
      <c r="I42" s="110">
        <v>2151</v>
      </c>
      <c r="J42" s="124">
        <v>27</v>
      </c>
      <c r="K42" s="164">
        <f t="shared" si="24"/>
        <v>2124</v>
      </c>
      <c r="L42" s="174">
        <f t="shared" si="25"/>
        <v>0.20300187617260787</v>
      </c>
      <c r="M42" s="191">
        <v>2443</v>
      </c>
      <c r="N42" s="293">
        <f t="shared" si="16"/>
        <v>2198.6999999999998</v>
      </c>
      <c r="O42" s="188">
        <v>175</v>
      </c>
      <c r="P42" s="64">
        <f t="shared" si="17"/>
        <v>1949</v>
      </c>
      <c r="Q42" s="17">
        <f t="shared" si="10"/>
        <v>0.11356710783644874</v>
      </c>
      <c r="R42" s="293">
        <v>2198.6999999999998</v>
      </c>
      <c r="S42" s="188">
        <v>175</v>
      </c>
      <c r="T42" s="61">
        <f t="shared" si="18"/>
        <v>1949</v>
      </c>
      <c r="U42" s="15">
        <f t="shared" si="19"/>
        <v>0.11356710783644874</v>
      </c>
      <c r="V42" s="191">
        <v>2399</v>
      </c>
      <c r="W42" s="63">
        <v>0</v>
      </c>
      <c r="X42" s="64">
        <f t="shared" si="20"/>
        <v>2124</v>
      </c>
      <c r="Y42" s="17">
        <f t="shared" si="21"/>
        <v>0.11463109629012089</v>
      </c>
      <c r="Z42" s="191">
        <v>2399</v>
      </c>
      <c r="AA42" s="60">
        <v>0</v>
      </c>
      <c r="AB42" s="61">
        <f t="shared" si="13"/>
        <v>2124</v>
      </c>
      <c r="AC42" s="15">
        <f t="shared" si="22"/>
        <v>0.11463109629012089</v>
      </c>
      <c r="AD42" s="62">
        <v>2665</v>
      </c>
      <c r="AE42" s="299">
        <f t="shared" si="23"/>
        <v>2398.5</v>
      </c>
      <c r="AF42" s="63">
        <v>0</v>
      </c>
      <c r="AG42" s="64">
        <f t="shared" si="14"/>
        <v>2124</v>
      </c>
      <c r="AH42" s="17">
        <f t="shared" si="8"/>
        <v>0.11444652908067542</v>
      </c>
    </row>
    <row r="43" spans="1:34" s="5" customFormat="1" ht="12.75" customHeight="1">
      <c r="A43" s="219" t="s">
        <v>558</v>
      </c>
      <c r="B43" s="146" t="s">
        <v>73</v>
      </c>
      <c r="C43" s="320" t="s">
        <v>5</v>
      </c>
      <c r="D43" s="148" t="s">
        <v>303</v>
      </c>
      <c r="E43" s="149" t="s">
        <v>559</v>
      </c>
      <c r="F43" s="164">
        <v>2809</v>
      </c>
      <c r="G43" s="124">
        <v>2554</v>
      </c>
      <c r="H43" s="124">
        <v>0</v>
      </c>
      <c r="I43" s="110">
        <v>2061</v>
      </c>
      <c r="J43" s="124">
        <v>26</v>
      </c>
      <c r="K43" s="164">
        <f t="shared" si="24"/>
        <v>2035</v>
      </c>
      <c r="L43" s="174">
        <f t="shared" si="25"/>
        <v>0.20321064996084573</v>
      </c>
      <c r="M43" s="191">
        <v>2332</v>
      </c>
      <c r="N43" s="293">
        <f t="shared" si="16"/>
        <v>2098.8000000000002</v>
      </c>
      <c r="O43" s="188">
        <v>175</v>
      </c>
      <c r="P43" s="64">
        <f t="shared" si="17"/>
        <v>1860</v>
      </c>
      <c r="Q43" s="17">
        <f t="shared" si="10"/>
        <v>0.11377930245854782</v>
      </c>
      <c r="R43" s="293">
        <v>2098.8000000000002</v>
      </c>
      <c r="S43" s="188">
        <v>175</v>
      </c>
      <c r="T43" s="61">
        <f t="shared" si="18"/>
        <v>1860</v>
      </c>
      <c r="U43" s="15">
        <f t="shared" si="19"/>
        <v>0.11377930245854782</v>
      </c>
      <c r="V43" s="191">
        <v>2299</v>
      </c>
      <c r="W43" s="63">
        <v>0</v>
      </c>
      <c r="X43" s="64">
        <f t="shared" si="20"/>
        <v>2035</v>
      </c>
      <c r="Y43" s="17">
        <f t="shared" si="21"/>
        <v>0.11483253588516747</v>
      </c>
      <c r="Z43" s="191">
        <v>2299</v>
      </c>
      <c r="AA43" s="60">
        <v>0</v>
      </c>
      <c r="AB43" s="61">
        <f t="shared" si="13"/>
        <v>2035</v>
      </c>
      <c r="AC43" s="15">
        <f t="shared" si="22"/>
        <v>0.11483253588516747</v>
      </c>
      <c r="AD43" s="191">
        <v>2332</v>
      </c>
      <c r="AE43" s="293">
        <f t="shared" si="23"/>
        <v>2098.8000000000002</v>
      </c>
      <c r="AF43" s="188">
        <v>176</v>
      </c>
      <c r="AG43" s="64">
        <f t="shared" si="14"/>
        <v>1859</v>
      </c>
      <c r="AH43" s="17">
        <f t="shared" si="8"/>
        <v>0.1142557651991615</v>
      </c>
    </row>
    <row r="44" spans="1:34" s="5" customFormat="1" ht="12.75" customHeight="1">
      <c r="A44" s="219" t="s">
        <v>560</v>
      </c>
      <c r="B44" s="146" t="s">
        <v>73</v>
      </c>
      <c r="C44" s="320" t="s">
        <v>5</v>
      </c>
      <c r="D44" s="148" t="s">
        <v>303</v>
      </c>
      <c r="E44" s="149" t="s">
        <v>561</v>
      </c>
      <c r="F44" s="164">
        <v>4399</v>
      </c>
      <c r="G44" s="124">
        <v>3999</v>
      </c>
      <c r="H44" s="124">
        <v>3599</v>
      </c>
      <c r="I44" s="110">
        <v>2999</v>
      </c>
      <c r="J44" s="124">
        <v>0</v>
      </c>
      <c r="K44" s="164">
        <f t="shared" si="24"/>
        <v>2999</v>
      </c>
      <c r="L44" s="174">
        <f t="shared" si="25"/>
        <v>0.25006251562890724</v>
      </c>
      <c r="M44" s="62">
        <v>3999</v>
      </c>
      <c r="N44" s="299">
        <f t="shared" si="16"/>
        <v>3599.1</v>
      </c>
      <c r="O44" s="63">
        <v>0</v>
      </c>
      <c r="P44" s="64">
        <f t="shared" si="17"/>
        <v>2999</v>
      </c>
      <c r="Q44" s="17">
        <f t="shared" si="10"/>
        <v>0.16673612847656358</v>
      </c>
      <c r="R44" s="191">
        <v>3599</v>
      </c>
      <c r="S44" s="60">
        <v>0</v>
      </c>
      <c r="T44" s="61">
        <f t="shared" si="18"/>
        <v>2999</v>
      </c>
      <c r="U44" s="15">
        <f t="shared" si="19"/>
        <v>0.16671297582661851</v>
      </c>
      <c r="V44" s="191">
        <v>3599</v>
      </c>
      <c r="W44" s="63">
        <v>0</v>
      </c>
      <c r="X44" s="64">
        <f t="shared" si="20"/>
        <v>2999</v>
      </c>
      <c r="Y44" s="17">
        <f t="shared" si="21"/>
        <v>0.16671297582661851</v>
      </c>
      <c r="Z44" s="191">
        <v>3599</v>
      </c>
      <c r="AA44" s="60">
        <v>0</v>
      </c>
      <c r="AB44" s="61">
        <f t="shared" si="13"/>
        <v>2999</v>
      </c>
      <c r="AC44" s="15">
        <f t="shared" si="22"/>
        <v>0.16671297582661851</v>
      </c>
      <c r="AD44" s="191">
        <v>3777</v>
      </c>
      <c r="AE44" s="293">
        <f t="shared" si="23"/>
        <v>3399.3</v>
      </c>
      <c r="AF44" s="188">
        <v>75</v>
      </c>
      <c r="AG44" s="64">
        <f t="shared" si="14"/>
        <v>2924</v>
      </c>
      <c r="AH44" s="17">
        <f t="shared" si="8"/>
        <v>0.13982290471567679</v>
      </c>
    </row>
    <row r="45" spans="1:34" s="5" customFormat="1" ht="12.75" customHeight="1">
      <c r="A45" s="219" t="s">
        <v>197</v>
      </c>
      <c r="B45" s="146" t="s">
        <v>73</v>
      </c>
      <c r="C45" s="335"/>
      <c r="D45" s="148">
        <v>4.54</v>
      </c>
      <c r="E45" s="149" t="s">
        <v>307</v>
      </c>
      <c r="F45" s="164">
        <v>4839</v>
      </c>
      <c r="G45" s="124">
        <v>4399</v>
      </c>
      <c r="H45" s="124">
        <v>3999</v>
      </c>
      <c r="I45" s="110">
        <v>3197</v>
      </c>
      <c r="J45" s="124">
        <v>40</v>
      </c>
      <c r="K45" s="164">
        <f t="shared" si="24"/>
        <v>3157</v>
      </c>
      <c r="L45" s="174">
        <f t="shared" si="25"/>
        <v>0.28233689474880652</v>
      </c>
      <c r="M45" s="191">
        <v>3777</v>
      </c>
      <c r="N45" s="293">
        <f t="shared" si="16"/>
        <v>3399.3</v>
      </c>
      <c r="O45" s="188">
        <v>403</v>
      </c>
      <c r="P45" s="64">
        <f t="shared" si="17"/>
        <v>2754</v>
      </c>
      <c r="Q45" s="17">
        <f t="shared" si="10"/>
        <v>0.18983320095313747</v>
      </c>
      <c r="R45" s="293">
        <v>3399.3</v>
      </c>
      <c r="S45" s="188">
        <v>403</v>
      </c>
      <c r="T45" s="61">
        <f t="shared" si="18"/>
        <v>2754</v>
      </c>
      <c r="U45" s="15">
        <f t="shared" si="19"/>
        <v>0.18983320095313747</v>
      </c>
      <c r="V45" s="191">
        <v>3999</v>
      </c>
      <c r="W45" s="63">
        <v>0</v>
      </c>
      <c r="X45" s="64">
        <f t="shared" si="20"/>
        <v>3157</v>
      </c>
      <c r="Y45" s="17">
        <f t="shared" si="21"/>
        <v>0.2105526381595399</v>
      </c>
      <c r="Z45" s="191">
        <v>3999</v>
      </c>
      <c r="AA45" s="60">
        <v>0</v>
      </c>
      <c r="AB45" s="61">
        <f t="shared" si="13"/>
        <v>3157</v>
      </c>
      <c r="AC45" s="15">
        <f t="shared" si="22"/>
        <v>0.2105526381595399</v>
      </c>
      <c r="AD45" s="191">
        <v>3999</v>
      </c>
      <c r="AE45" s="293">
        <f t="shared" si="23"/>
        <v>3599.1</v>
      </c>
      <c r="AF45" s="188">
        <v>240</v>
      </c>
      <c r="AG45" s="64">
        <f t="shared" si="14"/>
        <v>2917</v>
      </c>
      <c r="AH45" s="17">
        <f t="shared" si="8"/>
        <v>0.1895196021227529</v>
      </c>
    </row>
    <row r="46" spans="1:34" s="5" customFormat="1" ht="12.75" customHeight="1">
      <c r="A46" s="219" t="s">
        <v>196</v>
      </c>
      <c r="B46" s="146" t="s">
        <v>73</v>
      </c>
      <c r="C46" s="335"/>
      <c r="D46" s="148">
        <v>4.54</v>
      </c>
      <c r="E46" s="149" t="s">
        <v>307</v>
      </c>
      <c r="F46" s="164">
        <v>4729</v>
      </c>
      <c r="G46" s="124">
        <v>4299</v>
      </c>
      <c r="H46" s="124">
        <v>3899</v>
      </c>
      <c r="I46" s="110">
        <v>3117</v>
      </c>
      <c r="J46" s="124">
        <v>39</v>
      </c>
      <c r="K46" s="164">
        <f t="shared" si="24"/>
        <v>3078</v>
      </c>
      <c r="L46" s="174">
        <f t="shared" si="25"/>
        <v>0.28401953942777391</v>
      </c>
      <c r="M46" s="191">
        <v>3777</v>
      </c>
      <c r="N46" s="293">
        <f t="shared" si="16"/>
        <v>3399.3</v>
      </c>
      <c r="O46" s="188">
        <v>322</v>
      </c>
      <c r="P46" s="64">
        <f t="shared" si="17"/>
        <v>2756</v>
      </c>
      <c r="Q46" s="17">
        <f t="shared" si="10"/>
        <v>0.18924484452681439</v>
      </c>
      <c r="R46" s="293">
        <v>3399.3</v>
      </c>
      <c r="S46" s="188">
        <v>322</v>
      </c>
      <c r="T46" s="61">
        <f t="shared" si="18"/>
        <v>2756</v>
      </c>
      <c r="U46" s="15">
        <f t="shared" si="19"/>
        <v>0.18924484452681439</v>
      </c>
      <c r="V46" s="191">
        <v>3899</v>
      </c>
      <c r="W46" s="63">
        <v>0</v>
      </c>
      <c r="X46" s="64">
        <f t="shared" si="20"/>
        <v>3078</v>
      </c>
      <c r="Y46" s="17">
        <f t="shared" si="21"/>
        <v>0.21056681200307772</v>
      </c>
      <c r="Z46" s="191">
        <v>3899</v>
      </c>
      <c r="AA46" s="60">
        <v>0</v>
      </c>
      <c r="AB46" s="61">
        <f t="shared" si="13"/>
        <v>3078</v>
      </c>
      <c r="AC46" s="15">
        <f t="shared" si="22"/>
        <v>0.21056681200307772</v>
      </c>
      <c r="AD46" s="191">
        <v>3999</v>
      </c>
      <c r="AE46" s="293">
        <f t="shared" si="23"/>
        <v>3599.1</v>
      </c>
      <c r="AF46" s="188">
        <v>159</v>
      </c>
      <c r="AG46" s="64">
        <f t="shared" si="14"/>
        <v>2919</v>
      </c>
      <c r="AH46" s="17">
        <f t="shared" si="8"/>
        <v>0.18896390764357754</v>
      </c>
    </row>
    <row r="47" spans="1:34" s="5" customFormat="1" ht="12.75" customHeight="1">
      <c r="A47" s="219" t="s">
        <v>199</v>
      </c>
      <c r="B47" s="146" t="s">
        <v>73</v>
      </c>
      <c r="C47" s="335"/>
      <c r="D47" s="148" t="s">
        <v>303</v>
      </c>
      <c r="E47" s="149" t="s">
        <v>304</v>
      </c>
      <c r="F47" s="164">
        <v>5169</v>
      </c>
      <c r="G47" s="124">
        <v>4699</v>
      </c>
      <c r="H47" s="124">
        <v>4299</v>
      </c>
      <c r="I47" s="110">
        <v>3436</v>
      </c>
      <c r="J47" s="124">
        <v>0</v>
      </c>
      <c r="K47" s="164">
        <f t="shared" si="24"/>
        <v>3436</v>
      </c>
      <c r="L47" s="174">
        <f t="shared" si="25"/>
        <v>0.26878059161523726</v>
      </c>
      <c r="M47" s="191">
        <v>4221</v>
      </c>
      <c r="N47" s="293">
        <f t="shared" si="16"/>
        <v>3798.9</v>
      </c>
      <c r="O47" s="188">
        <v>312</v>
      </c>
      <c r="P47" s="64">
        <f t="shared" si="17"/>
        <v>3124</v>
      </c>
      <c r="Q47" s="17">
        <f t="shared" si="10"/>
        <v>0.17765669009450105</v>
      </c>
      <c r="R47" s="293">
        <v>3798.9</v>
      </c>
      <c r="S47" s="188">
        <v>312</v>
      </c>
      <c r="T47" s="61">
        <f t="shared" si="18"/>
        <v>3124</v>
      </c>
      <c r="U47" s="15">
        <f t="shared" si="19"/>
        <v>0.17765669009450105</v>
      </c>
      <c r="V47" s="191">
        <v>4299</v>
      </c>
      <c r="W47" s="63">
        <v>0</v>
      </c>
      <c r="X47" s="64">
        <f t="shared" si="20"/>
        <v>3436</v>
      </c>
      <c r="Y47" s="17">
        <f t="shared" si="21"/>
        <v>0.20074435915329147</v>
      </c>
      <c r="Z47" s="191">
        <v>4299</v>
      </c>
      <c r="AA47" s="60">
        <v>0</v>
      </c>
      <c r="AB47" s="61">
        <f t="shared" si="13"/>
        <v>3436</v>
      </c>
      <c r="AC47" s="15">
        <f t="shared" si="22"/>
        <v>0.20074435915329147</v>
      </c>
      <c r="AD47" s="191">
        <v>4332</v>
      </c>
      <c r="AE47" s="293">
        <f t="shared" si="23"/>
        <v>3898.8</v>
      </c>
      <c r="AF47" s="188">
        <v>230</v>
      </c>
      <c r="AG47" s="64">
        <f t="shared" si="14"/>
        <v>3206</v>
      </c>
      <c r="AH47" s="17">
        <f t="shared" si="8"/>
        <v>0.17769570124140766</v>
      </c>
    </row>
    <row r="48" spans="1:34" s="5" customFormat="1" ht="12.75" customHeight="1" thickBot="1">
      <c r="A48" s="218" t="s">
        <v>198</v>
      </c>
      <c r="B48" s="150" t="s">
        <v>73</v>
      </c>
      <c r="C48" s="37"/>
      <c r="D48" s="151" t="s">
        <v>303</v>
      </c>
      <c r="E48" s="152" t="s">
        <v>304</v>
      </c>
      <c r="F48" s="165">
        <v>5059</v>
      </c>
      <c r="G48" s="65">
        <v>4599</v>
      </c>
      <c r="H48" s="65">
        <v>4199</v>
      </c>
      <c r="I48" s="111">
        <v>3357</v>
      </c>
      <c r="J48" s="65">
        <v>0</v>
      </c>
      <c r="K48" s="165">
        <f t="shared" si="24"/>
        <v>3357</v>
      </c>
      <c r="L48" s="175">
        <f t="shared" si="25"/>
        <v>0.27005870841487278</v>
      </c>
      <c r="M48" s="190">
        <v>4110</v>
      </c>
      <c r="N48" s="296">
        <f t="shared" si="16"/>
        <v>3699</v>
      </c>
      <c r="O48" s="186">
        <v>315</v>
      </c>
      <c r="P48" s="71">
        <f t="shared" si="17"/>
        <v>3042</v>
      </c>
      <c r="Q48" s="18">
        <f t="shared" si="10"/>
        <v>0.17761557177615572</v>
      </c>
      <c r="R48" s="296">
        <v>3699</v>
      </c>
      <c r="S48" s="186">
        <v>315</v>
      </c>
      <c r="T48" s="68">
        <f t="shared" si="18"/>
        <v>3042</v>
      </c>
      <c r="U48" s="16">
        <f t="shared" si="19"/>
        <v>0.17761557177615572</v>
      </c>
      <c r="V48" s="190">
        <v>4199</v>
      </c>
      <c r="W48" s="70">
        <v>0</v>
      </c>
      <c r="X48" s="71">
        <f t="shared" si="20"/>
        <v>3357</v>
      </c>
      <c r="Y48" s="18">
        <f t="shared" si="21"/>
        <v>0.20052393427006429</v>
      </c>
      <c r="Z48" s="190">
        <v>4199</v>
      </c>
      <c r="AA48" s="67">
        <v>0</v>
      </c>
      <c r="AB48" s="68">
        <f t="shared" si="13"/>
        <v>3357</v>
      </c>
      <c r="AC48" s="16">
        <f t="shared" si="22"/>
        <v>0.20052393427006429</v>
      </c>
      <c r="AD48" s="190">
        <v>4332</v>
      </c>
      <c r="AE48" s="296">
        <f t="shared" si="23"/>
        <v>3898.8</v>
      </c>
      <c r="AF48" s="186">
        <v>153</v>
      </c>
      <c r="AG48" s="71">
        <f t="shared" si="14"/>
        <v>3204</v>
      </c>
      <c r="AH48" s="18">
        <f t="shared" si="8"/>
        <v>0.17820867959372119</v>
      </c>
    </row>
    <row r="49" spans="1:34" s="5" customFormat="1" ht="12.75" customHeight="1">
      <c r="A49" s="220" t="s">
        <v>132</v>
      </c>
      <c r="B49" s="331" t="s">
        <v>73</v>
      </c>
      <c r="C49" s="358"/>
      <c r="D49" s="332">
        <v>3.57</v>
      </c>
      <c r="E49" s="333" t="s">
        <v>228</v>
      </c>
      <c r="F49" s="163">
        <v>2529</v>
      </c>
      <c r="G49" s="125">
        <v>2299</v>
      </c>
      <c r="H49" s="136">
        <v>2099</v>
      </c>
      <c r="I49" s="118">
        <v>1673</v>
      </c>
      <c r="J49" s="136">
        <v>22</v>
      </c>
      <c r="K49" s="163">
        <f t="shared" si="24"/>
        <v>1651</v>
      </c>
      <c r="L49" s="177">
        <f t="shared" si="25"/>
        <v>0.28186167899086562</v>
      </c>
      <c r="M49" s="189">
        <v>2110</v>
      </c>
      <c r="N49" s="300">
        <f t="shared" si="16"/>
        <v>1899</v>
      </c>
      <c r="O49" s="310">
        <v>115</v>
      </c>
      <c r="P49" s="142">
        <f t="shared" si="17"/>
        <v>1536</v>
      </c>
      <c r="Q49" s="143">
        <f t="shared" si="10"/>
        <v>0.19115323854660349</v>
      </c>
      <c r="R49" s="300">
        <v>1899</v>
      </c>
      <c r="S49" s="310">
        <v>115</v>
      </c>
      <c r="T49" s="139">
        <f t="shared" si="18"/>
        <v>1536</v>
      </c>
      <c r="U49" s="214">
        <f t="shared" si="19"/>
        <v>0.19115323854660349</v>
      </c>
      <c r="V49" s="189">
        <v>2099</v>
      </c>
      <c r="W49" s="141">
        <v>0</v>
      </c>
      <c r="X49" s="142">
        <f t="shared" si="20"/>
        <v>1651</v>
      </c>
      <c r="Y49" s="143">
        <f t="shared" si="21"/>
        <v>0.21343496903287279</v>
      </c>
      <c r="Z49" s="191">
        <v>2099</v>
      </c>
      <c r="AA49" s="138">
        <v>0</v>
      </c>
      <c r="AB49" s="139">
        <f t="shared" si="13"/>
        <v>1651</v>
      </c>
      <c r="AC49" s="214">
        <f t="shared" si="22"/>
        <v>0.21343496903287279</v>
      </c>
      <c r="AD49" s="140">
        <v>2299</v>
      </c>
      <c r="AE49" s="295">
        <f t="shared" si="23"/>
        <v>2069.1</v>
      </c>
      <c r="AF49" s="141">
        <v>0</v>
      </c>
      <c r="AG49" s="142">
        <f t="shared" si="14"/>
        <v>1651</v>
      </c>
      <c r="AH49" s="143">
        <f t="shared" si="8"/>
        <v>0.20206853221207285</v>
      </c>
    </row>
    <row r="50" spans="1:34" s="5" customFormat="1" ht="12.75" customHeight="1">
      <c r="A50" s="219" t="s">
        <v>165</v>
      </c>
      <c r="B50" s="146" t="s">
        <v>73</v>
      </c>
      <c r="C50" s="320"/>
      <c r="D50" s="148" t="s">
        <v>303</v>
      </c>
      <c r="E50" s="149" t="s">
        <v>229</v>
      </c>
      <c r="F50" s="164">
        <v>3189</v>
      </c>
      <c r="G50" s="125">
        <v>2899</v>
      </c>
      <c r="H50" s="124">
        <v>2599</v>
      </c>
      <c r="I50" s="110">
        <v>2190</v>
      </c>
      <c r="J50" s="124">
        <v>0</v>
      </c>
      <c r="K50" s="164">
        <f t="shared" si="24"/>
        <v>2190</v>
      </c>
      <c r="L50" s="174">
        <f t="shared" si="25"/>
        <v>0.24456709210072439</v>
      </c>
      <c r="M50" s="191">
        <v>2777</v>
      </c>
      <c r="N50" s="293">
        <f t="shared" si="16"/>
        <v>2499.3000000000002</v>
      </c>
      <c r="O50" s="188">
        <v>14</v>
      </c>
      <c r="P50" s="64">
        <f t="shared" si="17"/>
        <v>2176</v>
      </c>
      <c r="Q50" s="17">
        <f t="shared" si="10"/>
        <v>0.12935621974152769</v>
      </c>
      <c r="R50" s="293">
        <v>2499.3000000000002</v>
      </c>
      <c r="S50" s="188">
        <v>14</v>
      </c>
      <c r="T50" s="61">
        <f t="shared" si="18"/>
        <v>2176</v>
      </c>
      <c r="U50" s="15">
        <f t="shared" si="19"/>
        <v>0.12935621974152769</v>
      </c>
      <c r="V50" s="191">
        <v>2599</v>
      </c>
      <c r="W50" s="63">
        <v>0</v>
      </c>
      <c r="X50" s="64">
        <f t="shared" si="20"/>
        <v>2190</v>
      </c>
      <c r="Y50" s="17">
        <f t="shared" si="21"/>
        <v>0.15736821854559446</v>
      </c>
      <c r="Z50" s="191">
        <v>2599</v>
      </c>
      <c r="AA50" s="60">
        <v>0</v>
      </c>
      <c r="AB50" s="61">
        <f t="shared" si="13"/>
        <v>2190</v>
      </c>
      <c r="AC50" s="15">
        <f t="shared" si="22"/>
        <v>0.15736821854559446</v>
      </c>
      <c r="AD50" s="62">
        <v>2899</v>
      </c>
      <c r="AE50" s="299">
        <f t="shared" si="23"/>
        <v>2609.1</v>
      </c>
      <c r="AF50" s="63">
        <v>0</v>
      </c>
      <c r="AG50" s="64">
        <f t="shared" si="14"/>
        <v>2190</v>
      </c>
      <c r="AH50" s="17">
        <f t="shared" si="8"/>
        <v>0.16063010233413819</v>
      </c>
    </row>
    <row r="51" spans="1:34" s="5" customFormat="1" ht="12.75" customHeight="1">
      <c r="A51" s="219" t="s">
        <v>130</v>
      </c>
      <c r="B51" s="146" t="s">
        <v>73</v>
      </c>
      <c r="C51" s="335"/>
      <c r="D51" s="148">
        <v>3.57</v>
      </c>
      <c r="E51" s="149" t="s">
        <v>230</v>
      </c>
      <c r="F51" s="164">
        <v>3299</v>
      </c>
      <c r="G51" s="124">
        <v>2999</v>
      </c>
      <c r="H51" s="124">
        <v>2699</v>
      </c>
      <c r="I51" s="110">
        <v>2157</v>
      </c>
      <c r="J51" s="124">
        <v>27</v>
      </c>
      <c r="K51" s="164">
        <f t="shared" si="24"/>
        <v>2130</v>
      </c>
      <c r="L51" s="174">
        <f t="shared" si="25"/>
        <v>0.28976325441813938</v>
      </c>
      <c r="M51" s="62">
        <v>2999</v>
      </c>
      <c r="N51" s="299">
        <f t="shared" si="16"/>
        <v>2699.1</v>
      </c>
      <c r="O51" s="63">
        <v>0</v>
      </c>
      <c r="P51" s="64">
        <f t="shared" si="17"/>
        <v>2130</v>
      </c>
      <c r="Q51" s="17">
        <f t="shared" si="10"/>
        <v>0.21084806046459928</v>
      </c>
      <c r="R51" s="191">
        <v>2699</v>
      </c>
      <c r="S51" s="60">
        <v>0</v>
      </c>
      <c r="T51" s="61">
        <f t="shared" si="18"/>
        <v>2130</v>
      </c>
      <c r="U51" s="15">
        <f t="shared" si="19"/>
        <v>0.2108188217858466</v>
      </c>
      <c r="V51" s="191">
        <v>2699</v>
      </c>
      <c r="W51" s="63">
        <v>0</v>
      </c>
      <c r="X51" s="64">
        <f t="shared" si="20"/>
        <v>2130</v>
      </c>
      <c r="Y51" s="17">
        <f t="shared" si="21"/>
        <v>0.2108188217858466</v>
      </c>
      <c r="Z51" s="191">
        <v>2699</v>
      </c>
      <c r="AA51" s="60">
        <v>0</v>
      </c>
      <c r="AB51" s="61">
        <f t="shared" si="13"/>
        <v>2130</v>
      </c>
      <c r="AC51" s="15">
        <f t="shared" si="22"/>
        <v>0.2108188217858466</v>
      </c>
      <c r="AD51" s="62">
        <v>2999</v>
      </c>
      <c r="AE51" s="299">
        <f t="shared" si="23"/>
        <v>2699.1</v>
      </c>
      <c r="AF51" s="63">
        <v>0</v>
      </c>
      <c r="AG51" s="64">
        <f t="shared" si="14"/>
        <v>2130</v>
      </c>
      <c r="AH51" s="17">
        <f t="shared" si="8"/>
        <v>0.21084806046459928</v>
      </c>
    </row>
    <row r="52" spans="1:34" s="5" customFormat="1" ht="12.75" customHeight="1">
      <c r="A52" s="219" t="s">
        <v>131</v>
      </c>
      <c r="B52" s="146" t="s">
        <v>73</v>
      </c>
      <c r="C52" s="335"/>
      <c r="D52" s="148">
        <v>3.57</v>
      </c>
      <c r="E52" s="149" t="s">
        <v>230</v>
      </c>
      <c r="F52" s="164">
        <v>3189</v>
      </c>
      <c r="G52" s="124">
        <v>2899</v>
      </c>
      <c r="H52" s="124">
        <v>2599</v>
      </c>
      <c r="I52" s="110">
        <v>2078</v>
      </c>
      <c r="J52" s="124">
        <v>26</v>
      </c>
      <c r="K52" s="164">
        <f t="shared" si="24"/>
        <v>2052</v>
      </c>
      <c r="L52" s="174">
        <f t="shared" si="25"/>
        <v>0.29216971369437739</v>
      </c>
      <c r="M52" s="62">
        <v>2899</v>
      </c>
      <c r="N52" s="299">
        <f t="shared" si="16"/>
        <v>2609.1</v>
      </c>
      <c r="O52" s="63">
        <v>0</v>
      </c>
      <c r="P52" s="64">
        <f t="shared" si="17"/>
        <v>2052</v>
      </c>
      <c r="Q52" s="17">
        <f t="shared" si="10"/>
        <v>0.21352190410486371</v>
      </c>
      <c r="R52" s="191">
        <v>2599</v>
      </c>
      <c r="S52" s="60">
        <v>0</v>
      </c>
      <c r="T52" s="61">
        <f t="shared" si="18"/>
        <v>2052</v>
      </c>
      <c r="U52" s="15">
        <f t="shared" si="19"/>
        <v>0.21046556367833782</v>
      </c>
      <c r="V52" s="191">
        <v>2599</v>
      </c>
      <c r="W52" s="63">
        <v>0</v>
      </c>
      <c r="X52" s="64">
        <f t="shared" si="20"/>
        <v>2052</v>
      </c>
      <c r="Y52" s="17">
        <f t="shared" si="21"/>
        <v>0.21046556367833782</v>
      </c>
      <c r="Z52" s="191">
        <v>2599</v>
      </c>
      <c r="AA52" s="60">
        <v>0</v>
      </c>
      <c r="AB52" s="61">
        <f t="shared" si="13"/>
        <v>2052</v>
      </c>
      <c r="AC52" s="15">
        <f t="shared" si="22"/>
        <v>0.21046556367833782</v>
      </c>
      <c r="AD52" s="62">
        <v>2899</v>
      </c>
      <c r="AE52" s="299">
        <f t="shared" si="23"/>
        <v>2609.1</v>
      </c>
      <c r="AF52" s="63">
        <v>0</v>
      </c>
      <c r="AG52" s="64">
        <f t="shared" si="14"/>
        <v>2052</v>
      </c>
      <c r="AH52" s="17">
        <f t="shared" si="8"/>
        <v>0.21352190410486371</v>
      </c>
    </row>
    <row r="53" spans="1:34" s="5" customFormat="1" ht="12.75" customHeight="1">
      <c r="A53" s="219" t="s">
        <v>151</v>
      </c>
      <c r="B53" s="146" t="s">
        <v>73</v>
      </c>
      <c r="C53" s="335"/>
      <c r="D53" s="148">
        <v>3.57</v>
      </c>
      <c r="E53" s="149" t="s">
        <v>231</v>
      </c>
      <c r="F53" s="164">
        <v>3959</v>
      </c>
      <c r="G53" s="124">
        <v>3599</v>
      </c>
      <c r="H53" s="124">
        <v>3299</v>
      </c>
      <c r="I53" s="110">
        <v>2710</v>
      </c>
      <c r="J53" s="124">
        <v>34</v>
      </c>
      <c r="K53" s="164">
        <f t="shared" si="24"/>
        <v>2676</v>
      </c>
      <c r="L53" s="174">
        <f t="shared" si="25"/>
        <v>0.25646012781328148</v>
      </c>
      <c r="M53" s="62">
        <v>3599</v>
      </c>
      <c r="N53" s="299">
        <f t="shared" si="16"/>
        <v>3239.1</v>
      </c>
      <c r="O53" s="63">
        <v>0</v>
      </c>
      <c r="P53" s="64">
        <f t="shared" si="17"/>
        <v>2676</v>
      </c>
      <c r="Q53" s="17">
        <f t="shared" si="10"/>
        <v>0.17384458645920162</v>
      </c>
      <c r="R53" s="191">
        <v>3299</v>
      </c>
      <c r="S53" s="60">
        <v>0</v>
      </c>
      <c r="T53" s="61">
        <f t="shared" si="18"/>
        <v>2676</v>
      </c>
      <c r="U53" s="15">
        <f t="shared" si="19"/>
        <v>0.1888451045771446</v>
      </c>
      <c r="V53" s="191">
        <v>3299</v>
      </c>
      <c r="W53" s="63">
        <v>0</v>
      </c>
      <c r="X53" s="64">
        <f t="shared" si="20"/>
        <v>2676</v>
      </c>
      <c r="Y53" s="17">
        <f t="shared" si="21"/>
        <v>0.1888451045771446</v>
      </c>
      <c r="Z53" s="191">
        <v>3299</v>
      </c>
      <c r="AA53" s="60">
        <v>0</v>
      </c>
      <c r="AB53" s="61">
        <f t="shared" si="13"/>
        <v>2676</v>
      </c>
      <c r="AC53" s="15">
        <f t="shared" si="22"/>
        <v>0.1888451045771446</v>
      </c>
      <c r="AD53" s="62">
        <v>3599</v>
      </c>
      <c r="AE53" s="299">
        <f t="shared" si="23"/>
        <v>3239.1</v>
      </c>
      <c r="AF53" s="63">
        <v>0</v>
      </c>
      <c r="AG53" s="64">
        <f t="shared" si="14"/>
        <v>2676</v>
      </c>
      <c r="AH53" s="17">
        <f t="shared" si="8"/>
        <v>0.17384458645920162</v>
      </c>
    </row>
    <row r="54" spans="1:34" s="5" customFormat="1" ht="12.75" customHeight="1">
      <c r="A54" s="219" t="s">
        <v>128</v>
      </c>
      <c r="B54" s="146" t="s">
        <v>73</v>
      </c>
      <c r="C54" s="335"/>
      <c r="D54" s="148">
        <v>3.57</v>
      </c>
      <c r="E54" s="149" t="s">
        <v>231</v>
      </c>
      <c r="F54" s="164">
        <v>3849</v>
      </c>
      <c r="G54" s="124">
        <v>3499</v>
      </c>
      <c r="H54" s="124">
        <v>3199</v>
      </c>
      <c r="I54" s="110">
        <v>2629</v>
      </c>
      <c r="J54" s="124">
        <v>33</v>
      </c>
      <c r="K54" s="164">
        <f t="shared" si="24"/>
        <v>2596</v>
      </c>
      <c r="L54" s="174">
        <f t="shared" si="25"/>
        <v>0.25807373535295797</v>
      </c>
      <c r="M54" s="62">
        <v>3499</v>
      </c>
      <c r="N54" s="299">
        <f t="shared" si="16"/>
        <v>3149.1</v>
      </c>
      <c r="O54" s="63">
        <v>0</v>
      </c>
      <c r="P54" s="64">
        <f t="shared" si="17"/>
        <v>2596</v>
      </c>
      <c r="Q54" s="17">
        <f t="shared" si="10"/>
        <v>0.17563748372550886</v>
      </c>
      <c r="R54" s="191">
        <v>3199</v>
      </c>
      <c r="S54" s="60">
        <v>0</v>
      </c>
      <c r="T54" s="61">
        <f t="shared" si="18"/>
        <v>2596</v>
      </c>
      <c r="U54" s="15">
        <f t="shared" si="19"/>
        <v>0.18849640512660207</v>
      </c>
      <c r="V54" s="191">
        <v>3199</v>
      </c>
      <c r="W54" s="63">
        <v>0</v>
      </c>
      <c r="X54" s="64">
        <f t="shared" si="20"/>
        <v>2596</v>
      </c>
      <c r="Y54" s="17">
        <f t="shared" si="21"/>
        <v>0.18849640512660207</v>
      </c>
      <c r="Z54" s="191">
        <v>3199</v>
      </c>
      <c r="AA54" s="60">
        <v>0</v>
      </c>
      <c r="AB54" s="61">
        <f t="shared" si="13"/>
        <v>2596</v>
      </c>
      <c r="AC54" s="15">
        <f t="shared" si="22"/>
        <v>0.18849640512660207</v>
      </c>
      <c r="AD54" s="62">
        <v>3499</v>
      </c>
      <c r="AE54" s="299">
        <f t="shared" si="23"/>
        <v>3149.1</v>
      </c>
      <c r="AF54" s="63">
        <v>0</v>
      </c>
      <c r="AG54" s="64">
        <f t="shared" si="14"/>
        <v>2596</v>
      </c>
      <c r="AH54" s="17">
        <f t="shared" si="8"/>
        <v>0.17563748372550886</v>
      </c>
    </row>
    <row r="55" spans="1:34" s="5" customFormat="1" ht="12.75" customHeight="1">
      <c r="A55" s="219" t="s">
        <v>6</v>
      </c>
      <c r="B55" s="146" t="s">
        <v>73</v>
      </c>
      <c r="C55" s="335"/>
      <c r="D55" s="148">
        <v>2.08</v>
      </c>
      <c r="E55" s="149" t="s">
        <v>232</v>
      </c>
      <c r="F55" s="164">
        <v>2309</v>
      </c>
      <c r="G55" s="124">
        <v>2099</v>
      </c>
      <c r="H55" s="124">
        <v>0</v>
      </c>
      <c r="I55" s="110">
        <v>1664</v>
      </c>
      <c r="J55" s="124">
        <v>22</v>
      </c>
      <c r="K55" s="164">
        <f t="shared" si="24"/>
        <v>1642</v>
      </c>
      <c r="L55" s="174">
        <f t="shared" si="25"/>
        <v>0.2177227251071939</v>
      </c>
      <c r="M55" s="62">
        <v>2099</v>
      </c>
      <c r="N55" s="299">
        <f t="shared" si="16"/>
        <v>1889.1</v>
      </c>
      <c r="O55" s="63">
        <v>0</v>
      </c>
      <c r="P55" s="64">
        <f t="shared" si="17"/>
        <v>1642</v>
      </c>
      <c r="Q55" s="17">
        <f t="shared" si="10"/>
        <v>0.13080302789688208</v>
      </c>
      <c r="R55" s="59">
        <v>2099</v>
      </c>
      <c r="S55" s="60">
        <v>0</v>
      </c>
      <c r="T55" s="61">
        <f t="shared" si="18"/>
        <v>1642</v>
      </c>
      <c r="U55" s="15">
        <f t="shared" si="19"/>
        <v>0.2177227251071939</v>
      </c>
      <c r="V55" s="62">
        <v>2099</v>
      </c>
      <c r="W55" s="63">
        <v>0</v>
      </c>
      <c r="X55" s="64">
        <f t="shared" si="20"/>
        <v>1642</v>
      </c>
      <c r="Y55" s="17">
        <f t="shared" si="21"/>
        <v>0.2177227251071939</v>
      </c>
      <c r="Z55" s="59">
        <v>2099</v>
      </c>
      <c r="AA55" s="60">
        <v>0</v>
      </c>
      <c r="AB55" s="61">
        <f t="shared" si="13"/>
        <v>1642</v>
      </c>
      <c r="AC55" s="15">
        <f t="shared" si="22"/>
        <v>0.2177227251071939</v>
      </c>
      <c r="AD55" s="62">
        <v>2099</v>
      </c>
      <c r="AE55" s="299">
        <f t="shared" si="23"/>
        <v>1889.1</v>
      </c>
      <c r="AF55" s="63">
        <v>0</v>
      </c>
      <c r="AG55" s="64">
        <f t="shared" si="14"/>
        <v>1642</v>
      </c>
      <c r="AH55" s="17">
        <f t="shared" si="8"/>
        <v>0.13080302789688208</v>
      </c>
    </row>
    <row r="56" spans="1:34" s="5" customFormat="1" ht="12.75" customHeight="1">
      <c r="A56" s="219" t="s">
        <v>92</v>
      </c>
      <c r="B56" s="146" t="s">
        <v>73</v>
      </c>
      <c r="C56" s="335"/>
      <c r="D56" s="148">
        <v>2.08</v>
      </c>
      <c r="E56" s="149" t="s">
        <v>174</v>
      </c>
      <c r="F56" s="164">
        <v>2419</v>
      </c>
      <c r="G56" s="124">
        <v>2199</v>
      </c>
      <c r="H56" s="124">
        <v>1999</v>
      </c>
      <c r="I56" s="110">
        <v>1686</v>
      </c>
      <c r="J56" s="124">
        <v>0</v>
      </c>
      <c r="K56" s="164">
        <f t="shared" si="24"/>
        <v>1686</v>
      </c>
      <c r="L56" s="174">
        <f t="shared" si="25"/>
        <v>0.23328785811732605</v>
      </c>
      <c r="M56" s="191">
        <v>1999</v>
      </c>
      <c r="N56" s="293">
        <f t="shared" si="16"/>
        <v>1799.1</v>
      </c>
      <c r="O56" s="188">
        <v>118</v>
      </c>
      <c r="P56" s="64">
        <f t="shared" si="17"/>
        <v>1568</v>
      </c>
      <c r="Q56" s="17">
        <f t="shared" si="10"/>
        <v>0.12845311544661214</v>
      </c>
      <c r="R56" s="293">
        <v>1799.1</v>
      </c>
      <c r="S56" s="188">
        <v>118</v>
      </c>
      <c r="T56" s="61">
        <f t="shared" si="18"/>
        <v>1568</v>
      </c>
      <c r="U56" s="15">
        <f t="shared" si="19"/>
        <v>0.12845311544661214</v>
      </c>
      <c r="V56" s="191">
        <v>1999</v>
      </c>
      <c r="W56" s="63">
        <v>0</v>
      </c>
      <c r="X56" s="64">
        <f t="shared" si="20"/>
        <v>1686</v>
      </c>
      <c r="Y56" s="17">
        <f t="shared" si="21"/>
        <v>0.15657828914457228</v>
      </c>
      <c r="Z56" s="191">
        <v>1999</v>
      </c>
      <c r="AA56" s="60">
        <v>0</v>
      </c>
      <c r="AB56" s="61">
        <f t="shared" si="13"/>
        <v>1686</v>
      </c>
      <c r="AC56" s="15">
        <f t="shared" si="22"/>
        <v>0.15657828914457228</v>
      </c>
      <c r="AD56" s="191">
        <v>1999</v>
      </c>
      <c r="AE56" s="293">
        <f t="shared" si="23"/>
        <v>1799.1</v>
      </c>
      <c r="AF56" s="188">
        <v>118</v>
      </c>
      <c r="AG56" s="64">
        <f t="shared" si="14"/>
        <v>1568</v>
      </c>
      <c r="AH56" s="17">
        <f t="shared" si="8"/>
        <v>0.12845311544661214</v>
      </c>
    </row>
    <row r="57" spans="1:34" s="5" customFormat="1" ht="12.75" customHeight="1">
      <c r="A57" s="219" t="s">
        <v>170</v>
      </c>
      <c r="B57" s="146" t="s">
        <v>73</v>
      </c>
      <c r="C57" s="335"/>
      <c r="D57" s="148">
        <v>3.12</v>
      </c>
      <c r="E57" s="149" t="s">
        <v>175</v>
      </c>
      <c r="F57" s="164">
        <v>2419</v>
      </c>
      <c r="G57" s="124">
        <v>2199</v>
      </c>
      <c r="H57" s="124">
        <v>0</v>
      </c>
      <c r="I57" s="110">
        <v>1698</v>
      </c>
      <c r="J57" s="124">
        <v>22</v>
      </c>
      <c r="K57" s="164">
        <f t="shared" si="24"/>
        <v>1676</v>
      </c>
      <c r="L57" s="174">
        <f t="shared" si="25"/>
        <v>0.23783537971805366</v>
      </c>
      <c r="M57" s="62">
        <v>2199</v>
      </c>
      <c r="N57" s="299">
        <f t="shared" si="16"/>
        <v>1979.1</v>
      </c>
      <c r="O57" s="63">
        <v>0</v>
      </c>
      <c r="P57" s="64">
        <f t="shared" si="17"/>
        <v>1676</v>
      </c>
      <c r="Q57" s="17">
        <f t="shared" si="10"/>
        <v>0.15315042190894848</v>
      </c>
      <c r="R57" s="59">
        <v>2199</v>
      </c>
      <c r="S57" s="60">
        <v>0</v>
      </c>
      <c r="T57" s="61">
        <f t="shared" si="18"/>
        <v>1676</v>
      </c>
      <c r="U57" s="15">
        <f t="shared" si="19"/>
        <v>0.23783537971805366</v>
      </c>
      <c r="V57" s="62">
        <v>2199</v>
      </c>
      <c r="W57" s="63">
        <v>0</v>
      </c>
      <c r="X57" s="64">
        <f t="shared" si="20"/>
        <v>1676</v>
      </c>
      <c r="Y57" s="17">
        <f t="shared" si="21"/>
        <v>0.23783537971805366</v>
      </c>
      <c r="Z57" s="59">
        <v>2199</v>
      </c>
      <c r="AA57" s="60">
        <v>0</v>
      </c>
      <c r="AB57" s="61">
        <f t="shared" si="13"/>
        <v>1676</v>
      </c>
      <c r="AC57" s="15">
        <f t="shared" si="22"/>
        <v>0.23783537971805366</v>
      </c>
      <c r="AD57" s="62">
        <v>2199</v>
      </c>
      <c r="AE57" s="299">
        <f t="shared" si="23"/>
        <v>1979.1</v>
      </c>
      <c r="AF57" s="63">
        <v>0</v>
      </c>
      <c r="AG57" s="64">
        <f t="shared" si="14"/>
        <v>1676</v>
      </c>
      <c r="AH57" s="17">
        <f t="shared" si="8"/>
        <v>0.15315042190894848</v>
      </c>
    </row>
    <row r="58" spans="1:34" s="5" customFormat="1" ht="12.75" customHeight="1">
      <c r="A58" s="219" t="s">
        <v>296</v>
      </c>
      <c r="B58" s="146" t="s">
        <v>73</v>
      </c>
      <c r="C58" s="320"/>
      <c r="D58" s="148">
        <v>3.12</v>
      </c>
      <c r="E58" s="149" t="s">
        <v>175</v>
      </c>
      <c r="F58" s="164">
        <v>3299</v>
      </c>
      <c r="G58" s="124">
        <v>2999</v>
      </c>
      <c r="H58" s="124">
        <v>2699</v>
      </c>
      <c r="I58" s="110">
        <v>2243</v>
      </c>
      <c r="J58" s="124">
        <v>29</v>
      </c>
      <c r="K58" s="164">
        <f t="shared" si="24"/>
        <v>2214</v>
      </c>
      <c r="L58" s="174">
        <f t="shared" si="25"/>
        <v>0.26175391797265757</v>
      </c>
      <c r="M58" s="62">
        <v>2999</v>
      </c>
      <c r="N58" s="299">
        <f t="shared" si="16"/>
        <v>2699.1</v>
      </c>
      <c r="O58" s="63">
        <v>0</v>
      </c>
      <c r="P58" s="64">
        <f t="shared" si="17"/>
        <v>2214</v>
      </c>
      <c r="Q58" s="17">
        <f t="shared" si="10"/>
        <v>0.17972657552517504</v>
      </c>
      <c r="R58" s="191">
        <v>2699</v>
      </c>
      <c r="S58" s="60">
        <v>0</v>
      </c>
      <c r="T58" s="61">
        <f t="shared" si="18"/>
        <v>2214</v>
      </c>
      <c r="U58" s="15">
        <f t="shared" si="19"/>
        <v>0.17969618377176733</v>
      </c>
      <c r="V58" s="191">
        <v>2699</v>
      </c>
      <c r="W58" s="63">
        <v>0</v>
      </c>
      <c r="X58" s="64">
        <f t="shared" si="20"/>
        <v>2214</v>
      </c>
      <c r="Y58" s="17">
        <f t="shared" si="21"/>
        <v>0.17969618377176733</v>
      </c>
      <c r="Z58" s="191">
        <v>2699</v>
      </c>
      <c r="AA58" s="60">
        <v>0</v>
      </c>
      <c r="AB58" s="61">
        <f t="shared" si="13"/>
        <v>2214</v>
      </c>
      <c r="AC58" s="15">
        <f t="shared" si="22"/>
        <v>0.17969618377176733</v>
      </c>
      <c r="AD58" s="62">
        <v>2999</v>
      </c>
      <c r="AE58" s="299">
        <f t="shared" si="23"/>
        <v>2699.1</v>
      </c>
      <c r="AF58" s="63">
        <v>0</v>
      </c>
      <c r="AG58" s="64">
        <f t="shared" si="14"/>
        <v>2214</v>
      </c>
      <c r="AH58" s="17">
        <f t="shared" si="8"/>
        <v>0.17972657552517504</v>
      </c>
    </row>
    <row r="59" spans="1:34" s="5" customFormat="1" ht="12.75" customHeight="1">
      <c r="A59" s="219" t="s">
        <v>166</v>
      </c>
      <c r="B59" s="146" t="s">
        <v>73</v>
      </c>
      <c r="C59" s="335"/>
      <c r="D59" s="148">
        <v>3.12</v>
      </c>
      <c r="E59" s="149" t="s">
        <v>233</v>
      </c>
      <c r="F59" s="164">
        <v>3189</v>
      </c>
      <c r="G59" s="124">
        <v>2899</v>
      </c>
      <c r="H59" s="124">
        <v>2599</v>
      </c>
      <c r="I59" s="110">
        <v>2160</v>
      </c>
      <c r="J59" s="124">
        <v>28</v>
      </c>
      <c r="K59" s="164">
        <f t="shared" si="24"/>
        <v>2132</v>
      </c>
      <c r="L59" s="174">
        <f t="shared" si="25"/>
        <v>0.26457399103139012</v>
      </c>
      <c r="M59" s="62">
        <v>2899</v>
      </c>
      <c r="N59" s="299">
        <f t="shared" si="16"/>
        <v>2609.1</v>
      </c>
      <c r="O59" s="63">
        <v>0</v>
      </c>
      <c r="P59" s="64">
        <f t="shared" si="17"/>
        <v>2132</v>
      </c>
      <c r="Q59" s="17">
        <f t="shared" si="10"/>
        <v>0.18285999003487791</v>
      </c>
      <c r="R59" s="191">
        <v>2599</v>
      </c>
      <c r="S59" s="60">
        <v>0</v>
      </c>
      <c r="T59" s="61">
        <f t="shared" si="18"/>
        <v>2132</v>
      </c>
      <c r="U59" s="15">
        <f t="shared" si="19"/>
        <v>0.17968449403616776</v>
      </c>
      <c r="V59" s="191">
        <v>2599</v>
      </c>
      <c r="W59" s="63">
        <v>0</v>
      </c>
      <c r="X59" s="64">
        <f t="shared" si="20"/>
        <v>2132</v>
      </c>
      <c r="Y59" s="17">
        <f t="shared" si="21"/>
        <v>0.17968449403616776</v>
      </c>
      <c r="Z59" s="191">
        <v>2599</v>
      </c>
      <c r="AA59" s="60">
        <v>0</v>
      </c>
      <c r="AB59" s="61">
        <f t="shared" si="13"/>
        <v>2132</v>
      </c>
      <c r="AC59" s="15">
        <f t="shared" si="22"/>
        <v>0.17968449403616776</v>
      </c>
      <c r="AD59" s="62">
        <v>2899</v>
      </c>
      <c r="AE59" s="299">
        <f t="shared" si="23"/>
        <v>2609.1</v>
      </c>
      <c r="AF59" s="63">
        <v>0</v>
      </c>
      <c r="AG59" s="64">
        <f t="shared" si="14"/>
        <v>2132</v>
      </c>
      <c r="AH59" s="17">
        <f t="shared" si="8"/>
        <v>0.18285999003487791</v>
      </c>
    </row>
    <row r="60" spans="1:34" s="5" customFormat="1" ht="12.75" customHeight="1">
      <c r="A60" s="219" t="s">
        <v>152</v>
      </c>
      <c r="B60" s="146" t="s">
        <v>73</v>
      </c>
      <c r="C60" s="335"/>
      <c r="D60" s="148">
        <v>3.57</v>
      </c>
      <c r="E60" s="149" t="s">
        <v>234</v>
      </c>
      <c r="F60" s="164">
        <v>3849</v>
      </c>
      <c r="G60" s="124">
        <v>3499</v>
      </c>
      <c r="H60" s="124">
        <v>3199</v>
      </c>
      <c r="I60" s="110">
        <v>2628</v>
      </c>
      <c r="J60" s="124">
        <v>33</v>
      </c>
      <c r="K60" s="164">
        <f t="shared" si="24"/>
        <v>2595</v>
      </c>
      <c r="L60" s="174">
        <f t="shared" si="25"/>
        <v>0.25835953129465561</v>
      </c>
      <c r="M60" s="191">
        <v>3110</v>
      </c>
      <c r="N60" s="293">
        <f t="shared" si="16"/>
        <v>2799</v>
      </c>
      <c r="O60" s="188">
        <v>258</v>
      </c>
      <c r="P60" s="64">
        <f t="shared" si="17"/>
        <v>2337</v>
      </c>
      <c r="Q60" s="17">
        <f t="shared" si="10"/>
        <v>0.16505894962486603</v>
      </c>
      <c r="R60" s="293">
        <v>2799</v>
      </c>
      <c r="S60" s="188">
        <v>258</v>
      </c>
      <c r="T60" s="61">
        <f t="shared" si="18"/>
        <v>2337</v>
      </c>
      <c r="U60" s="15">
        <f t="shared" si="19"/>
        <v>0.16505894962486603</v>
      </c>
      <c r="V60" s="191">
        <v>3199</v>
      </c>
      <c r="W60" s="63">
        <v>0</v>
      </c>
      <c r="X60" s="64">
        <f t="shared" si="20"/>
        <v>2595</v>
      </c>
      <c r="Y60" s="17">
        <f t="shared" si="21"/>
        <v>0.18880900281337917</v>
      </c>
      <c r="Z60" s="191">
        <v>3199</v>
      </c>
      <c r="AA60" s="60">
        <v>0</v>
      </c>
      <c r="AB60" s="61">
        <f t="shared" si="13"/>
        <v>2595</v>
      </c>
      <c r="AC60" s="15">
        <f t="shared" si="22"/>
        <v>0.18880900281337917</v>
      </c>
      <c r="AD60" s="62">
        <v>3499</v>
      </c>
      <c r="AE60" s="299">
        <f t="shared" si="23"/>
        <v>3149.1</v>
      </c>
      <c r="AF60" s="63">
        <v>0</v>
      </c>
      <c r="AG60" s="64">
        <f t="shared" si="14"/>
        <v>2595</v>
      </c>
      <c r="AH60" s="17">
        <f t="shared" si="8"/>
        <v>0.17595503477183955</v>
      </c>
    </row>
    <row r="61" spans="1:34" s="5" customFormat="1" ht="12.75" customHeight="1">
      <c r="A61" s="219" t="s">
        <v>113</v>
      </c>
      <c r="B61" s="146" t="s">
        <v>73</v>
      </c>
      <c r="C61" s="335"/>
      <c r="D61" s="148">
        <v>4.16</v>
      </c>
      <c r="E61" s="149" t="s">
        <v>234</v>
      </c>
      <c r="F61" s="164">
        <v>3739</v>
      </c>
      <c r="G61" s="124">
        <v>3399</v>
      </c>
      <c r="H61" s="124">
        <v>3099</v>
      </c>
      <c r="I61" s="110">
        <v>2545</v>
      </c>
      <c r="J61" s="124">
        <v>32</v>
      </c>
      <c r="K61" s="164">
        <f t="shared" si="24"/>
        <v>2513</v>
      </c>
      <c r="L61" s="174">
        <f t="shared" si="25"/>
        <v>0.26066490144160048</v>
      </c>
      <c r="M61" s="191">
        <v>2999</v>
      </c>
      <c r="N61" s="293">
        <f t="shared" si="16"/>
        <v>2699.1</v>
      </c>
      <c r="O61" s="188">
        <v>260</v>
      </c>
      <c r="P61" s="64">
        <f t="shared" si="17"/>
        <v>2253</v>
      </c>
      <c r="Q61" s="17">
        <f t="shared" si="10"/>
        <v>0.16527731466044235</v>
      </c>
      <c r="R61" s="293">
        <v>2699.1</v>
      </c>
      <c r="S61" s="188">
        <v>260</v>
      </c>
      <c r="T61" s="61">
        <f t="shared" si="18"/>
        <v>2253</v>
      </c>
      <c r="U61" s="15">
        <f t="shared" si="19"/>
        <v>0.16527731466044235</v>
      </c>
      <c r="V61" s="191">
        <v>3099</v>
      </c>
      <c r="W61" s="63">
        <v>0</v>
      </c>
      <c r="X61" s="64">
        <f t="shared" si="20"/>
        <v>2513</v>
      </c>
      <c r="Y61" s="17">
        <f t="shared" si="21"/>
        <v>0.18909325588899645</v>
      </c>
      <c r="Z61" s="191">
        <v>3099</v>
      </c>
      <c r="AA61" s="60">
        <v>0</v>
      </c>
      <c r="AB61" s="61">
        <f t="shared" si="13"/>
        <v>2513</v>
      </c>
      <c r="AC61" s="15">
        <f t="shared" si="22"/>
        <v>0.18909325588899645</v>
      </c>
      <c r="AD61" s="191">
        <v>2888</v>
      </c>
      <c r="AE61" s="293">
        <f t="shared" si="23"/>
        <v>2599.1999999999998</v>
      </c>
      <c r="AF61" s="188">
        <v>345</v>
      </c>
      <c r="AG61" s="64">
        <f t="shared" si="14"/>
        <v>2168</v>
      </c>
      <c r="AH61" s="17">
        <f t="shared" si="8"/>
        <v>0.16589719913819631</v>
      </c>
    </row>
    <row r="62" spans="1:34" s="5" customFormat="1" ht="12.75" customHeight="1">
      <c r="A62" s="219" t="s">
        <v>109</v>
      </c>
      <c r="B62" s="146" t="s">
        <v>73</v>
      </c>
      <c r="C62" s="335"/>
      <c r="D62" s="148">
        <v>4.16</v>
      </c>
      <c r="E62" s="149" t="s">
        <v>235</v>
      </c>
      <c r="F62" s="164">
        <v>3189</v>
      </c>
      <c r="G62" s="124">
        <v>2899</v>
      </c>
      <c r="H62" s="124">
        <v>2599</v>
      </c>
      <c r="I62" s="110">
        <v>2190</v>
      </c>
      <c r="J62" s="124">
        <v>28</v>
      </c>
      <c r="K62" s="164">
        <f t="shared" si="24"/>
        <v>2162</v>
      </c>
      <c r="L62" s="174">
        <f t="shared" si="25"/>
        <v>0.25422559503276992</v>
      </c>
      <c r="M62" s="62">
        <v>2899</v>
      </c>
      <c r="N62" s="299">
        <f t="shared" si="16"/>
        <v>2609.1</v>
      </c>
      <c r="O62" s="63">
        <v>0</v>
      </c>
      <c r="P62" s="64">
        <f t="shared" si="17"/>
        <v>2162</v>
      </c>
      <c r="Q62" s="17">
        <f t="shared" si="10"/>
        <v>0.17136177225863322</v>
      </c>
      <c r="R62" s="191">
        <v>2599</v>
      </c>
      <c r="S62" s="60">
        <v>0</v>
      </c>
      <c r="T62" s="61">
        <f t="shared" si="18"/>
        <v>2162</v>
      </c>
      <c r="U62" s="15">
        <f t="shared" si="19"/>
        <v>0.16814159292035399</v>
      </c>
      <c r="V62" s="191">
        <v>2599</v>
      </c>
      <c r="W62" s="63">
        <v>0</v>
      </c>
      <c r="X62" s="64">
        <f t="shared" si="20"/>
        <v>2162</v>
      </c>
      <c r="Y62" s="17">
        <f t="shared" si="21"/>
        <v>0.16814159292035399</v>
      </c>
      <c r="Z62" s="191">
        <v>2599</v>
      </c>
      <c r="AA62" s="60">
        <v>0</v>
      </c>
      <c r="AB62" s="61">
        <f t="shared" si="13"/>
        <v>2162</v>
      </c>
      <c r="AC62" s="15">
        <f t="shared" si="22"/>
        <v>0.16814159292035399</v>
      </c>
      <c r="AD62" s="62">
        <v>2899</v>
      </c>
      <c r="AE62" s="299">
        <f t="shared" si="23"/>
        <v>2609.1</v>
      </c>
      <c r="AF62" s="63">
        <v>0</v>
      </c>
      <c r="AG62" s="64">
        <f t="shared" si="14"/>
        <v>2162</v>
      </c>
      <c r="AH62" s="17">
        <f t="shared" si="8"/>
        <v>0.17136177225863322</v>
      </c>
    </row>
    <row r="63" spans="1:34" s="5" customFormat="1" ht="12.75" customHeight="1">
      <c r="A63" s="219" t="s">
        <v>110</v>
      </c>
      <c r="B63" s="146" t="s">
        <v>73</v>
      </c>
      <c r="C63" s="335"/>
      <c r="D63" s="148">
        <v>4.16</v>
      </c>
      <c r="E63" s="149" t="s">
        <v>235</v>
      </c>
      <c r="F63" s="164">
        <v>3079</v>
      </c>
      <c r="G63" s="124">
        <v>2799</v>
      </c>
      <c r="H63" s="124">
        <v>2499</v>
      </c>
      <c r="I63" s="110">
        <v>2107</v>
      </c>
      <c r="J63" s="124">
        <v>27</v>
      </c>
      <c r="K63" s="164">
        <f t="shared" si="24"/>
        <v>2080</v>
      </c>
      <c r="L63" s="174">
        <f t="shared" si="25"/>
        <v>0.25687745623436942</v>
      </c>
      <c r="M63" s="62">
        <v>2799</v>
      </c>
      <c r="N63" s="299">
        <f t="shared" si="16"/>
        <v>2519.1</v>
      </c>
      <c r="O63" s="63">
        <v>0</v>
      </c>
      <c r="P63" s="64">
        <f t="shared" si="17"/>
        <v>2080</v>
      </c>
      <c r="Q63" s="17">
        <f t="shared" si="10"/>
        <v>0.17430828470485488</v>
      </c>
      <c r="R63" s="191">
        <v>2499</v>
      </c>
      <c r="S63" s="60">
        <v>0</v>
      </c>
      <c r="T63" s="61">
        <f t="shared" si="18"/>
        <v>2080</v>
      </c>
      <c r="U63" s="15">
        <f t="shared" si="19"/>
        <v>0.16766706682673069</v>
      </c>
      <c r="V63" s="191">
        <v>2499</v>
      </c>
      <c r="W63" s="63">
        <v>0</v>
      </c>
      <c r="X63" s="64">
        <f t="shared" si="20"/>
        <v>2080</v>
      </c>
      <c r="Y63" s="17">
        <f t="shared" si="21"/>
        <v>0.16766706682673069</v>
      </c>
      <c r="Z63" s="191">
        <v>2499</v>
      </c>
      <c r="AA63" s="60">
        <v>0</v>
      </c>
      <c r="AB63" s="61">
        <f t="shared" si="13"/>
        <v>2080</v>
      </c>
      <c r="AC63" s="15">
        <f t="shared" si="22"/>
        <v>0.16766706682673069</v>
      </c>
      <c r="AD63" s="191">
        <v>2332</v>
      </c>
      <c r="AE63" s="293">
        <f t="shared" si="23"/>
        <v>2098.8000000000002</v>
      </c>
      <c r="AF63" s="188">
        <v>278</v>
      </c>
      <c r="AG63" s="64">
        <f t="shared" si="14"/>
        <v>1802</v>
      </c>
      <c r="AH63" s="17">
        <f t="shared" si="8"/>
        <v>0.14141414141414149</v>
      </c>
    </row>
    <row r="64" spans="1:34" s="5" customFormat="1" ht="12.75" customHeight="1">
      <c r="A64" s="219" t="s">
        <v>161</v>
      </c>
      <c r="B64" s="146" t="s">
        <v>73</v>
      </c>
      <c r="C64" s="335"/>
      <c r="D64" s="148">
        <v>3.84</v>
      </c>
      <c r="E64" s="149" t="s">
        <v>236</v>
      </c>
      <c r="F64" s="164">
        <v>3079</v>
      </c>
      <c r="G64" s="124">
        <v>2799</v>
      </c>
      <c r="H64" s="124">
        <v>2499</v>
      </c>
      <c r="I64" s="110">
        <v>2077</v>
      </c>
      <c r="J64" s="124">
        <v>27</v>
      </c>
      <c r="K64" s="164">
        <f t="shared" si="24"/>
        <v>2050</v>
      </c>
      <c r="L64" s="174">
        <f t="shared" si="25"/>
        <v>0.26759556984637373</v>
      </c>
      <c r="M64" s="191">
        <v>2443</v>
      </c>
      <c r="N64" s="293">
        <f t="shared" si="16"/>
        <v>2198.6999999999998</v>
      </c>
      <c r="O64" s="188">
        <v>189</v>
      </c>
      <c r="P64" s="64">
        <f t="shared" si="17"/>
        <v>1861</v>
      </c>
      <c r="Q64" s="17">
        <f t="shared" si="10"/>
        <v>0.15359075817528534</v>
      </c>
      <c r="R64" s="293">
        <v>2198.6999999999998</v>
      </c>
      <c r="S64" s="188">
        <v>189</v>
      </c>
      <c r="T64" s="61">
        <f t="shared" si="18"/>
        <v>1861</v>
      </c>
      <c r="U64" s="15">
        <f t="shared" si="19"/>
        <v>0.15359075817528534</v>
      </c>
      <c r="V64" s="191">
        <v>2499</v>
      </c>
      <c r="W64" s="63">
        <v>0</v>
      </c>
      <c r="X64" s="64">
        <f t="shared" si="20"/>
        <v>2050</v>
      </c>
      <c r="Y64" s="17">
        <f t="shared" si="21"/>
        <v>0.17967186874749899</v>
      </c>
      <c r="Z64" s="191">
        <v>2499</v>
      </c>
      <c r="AA64" s="60">
        <v>0</v>
      </c>
      <c r="AB64" s="61">
        <f t="shared" si="13"/>
        <v>2050</v>
      </c>
      <c r="AC64" s="15">
        <f t="shared" si="22"/>
        <v>0.17967186874749899</v>
      </c>
      <c r="AD64" s="62">
        <v>2799</v>
      </c>
      <c r="AE64" s="299">
        <f t="shared" si="23"/>
        <v>2519.1</v>
      </c>
      <c r="AF64" s="63">
        <v>0</v>
      </c>
      <c r="AG64" s="64">
        <f t="shared" si="14"/>
        <v>2050</v>
      </c>
      <c r="AH64" s="17">
        <f t="shared" si="8"/>
        <v>0.1862172998293041</v>
      </c>
    </row>
    <row r="65" spans="1:34" s="5" customFormat="1" ht="12.75" customHeight="1">
      <c r="A65" s="219" t="s">
        <v>70</v>
      </c>
      <c r="B65" s="146" t="s">
        <v>73</v>
      </c>
      <c r="C65" s="335"/>
      <c r="D65" s="148">
        <v>4.16</v>
      </c>
      <c r="E65" s="149" t="s">
        <v>237</v>
      </c>
      <c r="F65" s="164">
        <v>3409</v>
      </c>
      <c r="G65" s="124">
        <v>3099</v>
      </c>
      <c r="H65" s="124">
        <v>2799</v>
      </c>
      <c r="I65" s="110">
        <v>2293</v>
      </c>
      <c r="J65" s="124">
        <v>29</v>
      </c>
      <c r="K65" s="164">
        <f t="shared" si="24"/>
        <v>2264</v>
      </c>
      <c r="L65" s="174">
        <f t="shared" si="25"/>
        <v>0.26944175540496934</v>
      </c>
      <c r="M65" s="62">
        <v>3099</v>
      </c>
      <c r="N65" s="299">
        <f t="shared" si="16"/>
        <v>2789.1</v>
      </c>
      <c r="O65" s="63">
        <v>0</v>
      </c>
      <c r="P65" s="64">
        <f t="shared" si="17"/>
        <v>2264</v>
      </c>
      <c r="Q65" s="17">
        <f t="shared" si="10"/>
        <v>0.18826861711663259</v>
      </c>
      <c r="R65" s="191">
        <v>2799</v>
      </c>
      <c r="S65" s="60">
        <v>0</v>
      </c>
      <c r="T65" s="61">
        <f t="shared" si="18"/>
        <v>2264</v>
      </c>
      <c r="U65" s="15">
        <f t="shared" si="19"/>
        <v>0.1911396927474098</v>
      </c>
      <c r="V65" s="191">
        <v>2799</v>
      </c>
      <c r="W65" s="63">
        <v>0</v>
      </c>
      <c r="X65" s="64">
        <f t="shared" si="20"/>
        <v>2264</v>
      </c>
      <c r="Y65" s="17">
        <f t="shared" si="21"/>
        <v>0.1911396927474098</v>
      </c>
      <c r="Z65" s="191">
        <v>2799</v>
      </c>
      <c r="AA65" s="60">
        <v>0</v>
      </c>
      <c r="AB65" s="61">
        <f t="shared" si="13"/>
        <v>2264</v>
      </c>
      <c r="AC65" s="15">
        <f t="shared" si="22"/>
        <v>0.1911396927474098</v>
      </c>
      <c r="AD65" s="62">
        <v>3099</v>
      </c>
      <c r="AE65" s="299">
        <f t="shared" si="23"/>
        <v>2789.1</v>
      </c>
      <c r="AF65" s="63">
        <v>0</v>
      </c>
      <c r="AG65" s="64">
        <f t="shared" si="14"/>
        <v>2264</v>
      </c>
      <c r="AH65" s="17">
        <f t="shared" si="8"/>
        <v>0.18826861711663259</v>
      </c>
    </row>
    <row r="66" spans="1:34" s="5" customFormat="1" ht="12.75" customHeight="1">
      <c r="A66" s="221" t="s">
        <v>71</v>
      </c>
      <c r="B66" s="350" t="s">
        <v>73</v>
      </c>
      <c r="C66" s="351"/>
      <c r="D66" s="321">
        <v>4.16</v>
      </c>
      <c r="E66" s="322" t="s">
        <v>237</v>
      </c>
      <c r="F66" s="201">
        <v>3299</v>
      </c>
      <c r="G66" s="124">
        <v>2999</v>
      </c>
      <c r="H66" s="200">
        <v>2699</v>
      </c>
      <c r="I66" s="208">
        <v>2212</v>
      </c>
      <c r="J66" s="200">
        <v>28</v>
      </c>
      <c r="K66" s="201">
        <f t="shared" si="24"/>
        <v>2184</v>
      </c>
      <c r="L66" s="202">
        <f t="shared" si="25"/>
        <v>0.27175725241747251</v>
      </c>
      <c r="M66" s="206">
        <v>2999</v>
      </c>
      <c r="N66" s="304">
        <f t="shared" si="16"/>
        <v>2699.1</v>
      </c>
      <c r="O66" s="193">
        <v>0</v>
      </c>
      <c r="P66" s="194">
        <f t="shared" si="17"/>
        <v>2184</v>
      </c>
      <c r="Q66" s="195">
        <f t="shared" si="10"/>
        <v>0.1908413915749694</v>
      </c>
      <c r="R66" s="191">
        <v>2699</v>
      </c>
      <c r="S66" s="204">
        <v>0</v>
      </c>
      <c r="T66" s="205">
        <f t="shared" si="18"/>
        <v>2184</v>
      </c>
      <c r="U66" s="215">
        <f t="shared" si="19"/>
        <v>0.1908114116339385</v>
      </c>
      <c r="V66" s="209">
        <v>2699</v>
      </c>
      <c r="W66" s="193">
        <v>0</v>
      </c>
      <c r="X66" s="194">
        <f t="shared" si="20"/>
        <v>2184</v>
      </c>
      <c r="Y66" s="195">
        <f t="shared" si="21"/>
        <v>0.1908114116339385</v>
      </c>
      <c r="Z66" s="191">
        <v>2699</v>
      </c>
      <c r="AA66" s="204">
        <v>0</v>
      </c>
      <c r="AB66" s="205">
        <f t="shared" si="13"/>
        <v>2184</v>
      </c>
      <c r="AC66" s="215">
        <f t="shared" si="22"/>
        <v>0.1908114116339385</v>
      </c>
      <c r="AD66" s="209">
        <v>2554</v>
      </c>
      <c r="AE66" s="301">
        <f t="shared" si="23"/>
        <v>2298.6</v>
      </c>
      <c r="AF66" s="210">
        <v>268</v>
      </c>
      <c r="AG66" s="194">
        <f t="shared" si="14"/>
        <v>1916</v>
      </c>
      <c r="AH66" s="195">
        <f t="shared" si="8"/>
        <v>0.16644914295658222</v>
      </c>
    </row>
    <row r="67" spans="1:34" s="5" customFormat="1" ht="12.75" customHeight="1">
      <c r="A67" s="219" t="s">
        <v>416</v>
      </c>
      <c r="B67" s="146" t="s">
        <v>73</v>
      </c>
      <c r="C67" s="320"/>
      <c r="D67" s="148">
        <v>4.16</v>
      </c>
      <c r="E67" s="149" t="s">
        <v>418</v>
      </c>
      <c r="F67" s="164">
        <v>2565</v>
      </c>
      <c r="G67" s="200">
        <v>2332</v>
      </c>
      <c r="H67" s="124">
        <v>0</v>
      </c>
      <c r="I67" s="110">
        <v>1855</v>
      </c>
      <c r="J67" s="124">
        <v>0</v>
      </c>
      <c r="K67" s="124">
        <f t="shared" si="24"/>
        <v>1855</v>
      </c>
      <c r="L67" s="174">
        <f t="shared" si="25"/>
        <v>0.20454545454545456</v>
      </c>
      <c r="M67" s="62">
        <v>2332</v>
      </c>
      <c r="N67" s="299">
        <f t="shared" si="16"/>
        <v>2098.8000000000002</v>
      </c>
      <c r="O67" s="63">
        <v>0</v>
      </c>
      <c r="P67" s="64">
        <f t="shared" si="17"/>
        <v>1855</v>
      </c>
      <c r="Q67" s="17">
        <f t="shared" si="10"/>
        <v>0.11616161616161624</v>
      </c>
      <c r="R67" s="191">
        <v>2099</v>
      </c>
      <c r="S67" s="60">
        <v>0</v>
      </c>
      <c r="T67" s="61">
        <f t="shared" si="18"/>
        <v>1855</v>
      </c>
      <c r="U67" s="15">
        <f t="shared" si="19"/>
        <v>0.11624583134826108</v>
      </c>
      <c r="V67" s="191">
        <v>2099</v>
      </c>
      <c r="W67" s="63">
        <v>0</v>
      </c>
      <c r="X67" s="64">
        <f t="shared" si="20"/>
        <v>1855</v>
      </c>
      <c r="Y67" s="17">
        <f t="shared" si="21"/>
        <v>0.11624583134826108</v>
      </c>
      <c r="Z67" s="191">
        <v>2099</v>
      </c>
      <c r="AA67" s="60">
        <v>0</v>
      </c>
      <c r="AB67" s="61">
        <f t="shared" si="13"/>
        <v>1855</v>
      </c>
      <c r="AC67" s="15">
        <f t="shared" si="22"/>
        <v>0.11624583134826108</v>
      </c>
      <c r="AD67" s="62">
        <v>2332</v>
      </c>
      <c r="AE67" s="299">
        <f t="shared" si="23"/>
        <v>2098.8000000000002</v>
      </c>
      <c r="AF67" s="63">
        <v>0</v>
      </c>
      <c r="AG67" s="64">
        <f t="shared" si="14"/>
        <v>1855</v>
      </c>
      <c r="AH67" s="17">
        <f t="shared" si="8"/>
        <v>0.11616161616161624</v>
      </c>
    </row>
    <row r="68" spans="1:34" s="5" customFormat="1" ht="12.75" customHeight="1">
      <c r="A68" s="221" t="s">
        <v>417</v>
      </c>
      <c r="B68" s="350" t="s">
        <v>73</v>
      </c>
      <c r="C68" s="354"/>
      <c r="D68" s="321">
        <v>4.16</v>
      </c>
      <c r="E68" s="322" t="s">
        <v>418</v>
      </c>
      <c r="F68" s="201">
        <v>2443</v>
      </c>
      <c r="G68" s="124">
        <v>2221</v>
      </c>
      <c r="H68" s="200">
        <v>0</v>
      </c>
      <c r="I68" s="208">
        <v>1767</v>
      </c>
      <c r="J68" s="200">
        <v>0</v>
      </c>
      <c r="K68" s="200">
        <f t="shared" si="24"/>
        <v>1767</v>
      </c>
      <c r="L68" s="202">
        <f t="shared" si="25"/>
        <v>0.20441242683475913</v>
      </c>
      <c r="M68" s="206">
        <v>2221</v>
      </c>
      <c r="N68" s="304">
        <f t="shared" si="16"/>
        <v>1998.9</v>
      </c>
      <c r="O68" s="193">
        <v>0</v>
      </c>
      <c r="P68" s="194">
        <f t="shared" si="17"/>
        <v>1767</v>
      </c>
      <c r="Q68" s="195">
        <f t="shared" si="10"/>
        <v>0.11601380759417684</v>
      </c>
      <c r="R68" s="209">
        <v>1999</v>
      </c>
      <c r="S68" s="204">
        <v>0</v>
      </c>
      <c r="T68" s="205">
        <f t="shared" si="18"/>
        <v>1767</v>
      </c>
      <c r="U68" s="215">
        <f t="shared" si="19"/>
        <v>0.11605802901450725</v>
      </c>
      <c r="V68" s="209">
        <v>1999</v>
      </c>
      <c r="W68" s="193">
        <v>0</v>
      </c>
      <c r="X68" s="194">
        <f t="shared" si="20"/>
        <v>1767</v>
      </c>
      <c r="Y68" s="195">
        <f t="shared" si="21"/>
        <v>0.11605802901450725</v>
      </c>
      <c r="Z68" s="209">
        <v>1999</v>
      </c>
      <c r="AA68" s="204">
        <v>0</v>
      </c>
      <c r="AB68" s="205">
        <f t="shared" si="13"/>
        <v>1767</v>
      </c>
      <c r="AC68" s="215">
        <f t="shared" si="22"/>
        <v>0.11605802901450725</v>
      </c>
      <c r="AD68" s="206">
        <v>2221</v>
      </c>
      <c r="AE68" s="304">
        <f t="shared" si="23"/>
        <v>1998.9</v>
      </c>
      <c r="AF68" s="193">
        <v>0</v>
      </c>
      <c r="AG68" s="194">
        <f t="shared" si="14"/>
        <v>1767</v>
      </c>
      <c r="AH68" s="195">
        <f t="shared" si="8"/>
        <v>0.11601380759417684</v>
      </c>
    </row>
    <row r="69" spans="1:34" s="5" customFormat="1" ht="12.75" customHeight="1" thickBot="1">
      <c r="A69" s="218" t="s">
        <v>453</v>
      </c>
      <c r="B69" s="150" t="s">
        <v>73</v>
      </c>
      <c r="C69" s="154"/>
      <c r="D69" s="151">
        <v>4.16</v>
      </c>
      <c r="E69" s="152" t="s">
        <v>454</v>
      </c>
      <c r="F69" s="165">
        <v>2321</v>
      </c>
      <c r="G69" s="65">
        <v>2110</v>
      </c>
      <c r="H69" s="65">
        <v>0</v>
      </c>
      <c r="I69" s="111">
        <v>1704</v>
      </c>
      <c r="J69" s="65">
        <v>0</v>
      </c>
      <c r="K69" s="165">
        <f t="shared" si="24"/>
        <v>1704</v>
      </c>
      <c r="L69" s="175">
        <f t="shared" si="25"/>
        <v>0.1924170616113744</v>
      </c>
      <c r="M69" s="69">
        <v>2110</v>
      </c>
      <c r="N69" s="305">
        <f t="shared" si="16"/>
        <v>1899</v>
      </c>
      <c r="O69" s="70">
        <v>0</v>
      </c>
      <c r="P69" s="71">
        <f t="shared" si="17"/>
        <v>1704</v>
      </c>
      <c r="Q69" s="18">
        <f t="shared" si="10"/>
        <v>0.10268562401263823</v>
      </c>
      <c r="R69" s="190">
        <v>1899</v>
      </c>
      <c r="S69" s="67">
        <v>0</v>
      </c>
      <c r="T69" s="68">
        <f t="shared" si="18"/>
        <v>1704</v>
      </c>
      <c r="U69" s="16">
        <f t="shared" si="19"/>
        <v>0.10268562401263823</v>
      </c>
      <c r="V69" s="190">
        <v>1899</v>
      </c>
      <c r="W69" s="70">
        <v>0</v>
      </c>
      <c r="X69" s="71">
        <f t="shared" si="20"/>
        <v>1704</v>
      </c>
      <c r="Y69" s="18">
        <f t="shared" si="21"/>
        <v>0.10268562401263823</v>
      </c>
      <c r="Z69" s="190">
        <v>1899</v>
      </c>
      <c r="AA69" s="67">
        <v>0</v>
      </c>
      <c r="AB69" s="68">
        <f t="shared" si="13"/>
        <v>1704</v>
      </c>
      <c r="AC69" s="16">
        <f t="shared" si="22"/>
        <v>0.10268562401263823</v>
      </c>
      <c r="AD69" s="69">
        <v>2110</v>
      </c>
      <c r="AE69" s="305">
        <f t="shared" si="23"/>
        <v>1899</v>
      </c>
      <c r="AF69" s="70">
        <v>0</v>
      </c>
      <c r="AG69" s="71">
        <f t="shared" si="14"/>
        <v>1704</v>
      </c>
      <c r="AH69" s="18">
        <f t="shared" si="8"/>
        <v>0.10268562401263823</v>
      </c>
    </row>
    <row r="70" spans="1:34" s="5" customFormat="1" ht="12.75" customHeight="1">
      <c r="A70" s="217" t="s">
        <v>191</v>
      </c>
      <c r="B70" s="323" t="s">
        <v>73</v>
      </c>
      <c r="C70" s="324"/>
      <c r="D70" s="326" t="s">
        <v>303</v>
      </c>
      <c r="E70" s="325" t="s">
        <v>176</v>
      </c>
      <c r="F70" s="166">
        <v>2749</v>
      </c>
      <c r="G70" s="125">
        <v>2499</v>
      </c>
      <c r="H70" s="125">
        <v>2299</v>
      </c>
      <c r="I70" s="112">
        <v>1861</v>
      </c>
      <c r="J70" s="125">
        <v>0</v>
      </c>
      <c r="K70" s="166">
        <f t="shared" si="24"/>
        <v>1861</v>
      </c>
      <c r="L70" s="176">
        <f t="shared" si="25"/>
        <v>0.25530212084833931</v>
      </c>
      <c r="M70" s="88">
        <v>2499</v>
      </c>
      <c r="N70" s="297">
        <f t="shared" si="16"/>
        <v>2249.1</v>
      </c>
      <c r="O70" s="89">
        <v>0</v>
      </c>
      <c r="P70" s="91">
        <f t="shared" si="17"/>
        <v>1861</v>
      </c>
      <c r="Q70" s="19">
        <f t="shared" si="10"/>
        <v>0.17255791205371035</v>
      </c>
      <c r="R70" s="191">
        <v>2299</v>
      </c>
      <c r="S70" s="87">
        <v>0</v>
      </c>
      <c r="T70" s="90">
        <f t="shared" si="18"/>
        <v>1861</v>
      </c>
      <c r="U70" s="14">
        <f t="shared" si="19"/>
        <v>0.19051761635493694</v>
      </c>
      <c r="V70" s="192">
        <v>2299</v>
      </c>
      <c r="W70" s="89">
        <v>0</v>
      </c>
      <c r="X70" s="91">
        <f t="shared" si="20"/>
        <v>1861</v>
      </c>
      <c r="Y70" s="19">
        <f t="shared" si="21"/>
        <v>0.19051761635493694</v>
      </c>
      <c r="Z70" s="191">
        <v>2299</v>
      </c>
      <c r="AA70" s="87">
        <v>0</v>
      </c>
      <c r="AB70" s="90">
        <f t="shared" si="13"/>
        <v>1861</v>
      </c>
      <c r="AC70" s="14">
        <f t="shared" si="22"/>
        <v>0.19051761635493694</v>
      </c>
      <c r="AD70" s="88">
        <v>2499</v>
      </c>
      <c r="AE70" s="297">
        <f t="shared" si="23"/>
        <v>2249.1</v>
      </c>
      <c r="AF70" s="89">
        <v>0</v>
      </c>
      <c r="AG70" s="91">
        <f t="shared" si="14"/>
        <v>1861</v>
      </c>
      <c r="AH70" s="19">
        <f t="shared" si="8"/>
        <v>0.17255791205371035</v>
      </c>
    </row>
    <row r="71" spans="1:34" s="5" customFormat="1" ht="12.75" customHeight="1">
      <c r="A71" s="217" t="s">
        <v>413</v>
      </c>
      <c r="B71" s="146" t="s">
        <v>73</v>
      </c>
      <c r="C71" s="320" t="s">
        <v>5</v>
      </c>
      <c r="D71" s="148" t="s">
        <v>303</v>
      </c>
      <c r="E71" s="325" t="s">
        <v>415</v>
      </c>
      <c r="F71" s="166">
        <v>3629</v>
      </c>
      <c r="G71" s="125">
        <v>3299</v>
      </c>
      <c r="H71" s="125">
        <v>2999</v>
      </c>
      <c r="I71" s="112">
        <v>2392</v>
      </c>
      <c r="J71" s="125">
        <v>0</v>
      </c>
      <c r="K71" s="166">
        <f t="shared" si="24"/>
        <v>2392</v>
      </c>
      <c r="L71" s="176">
        <f t="shared" si="25"/>
        <v>0.27493179751439828</v>
      </c>
      <c r="M71" s="62">
        <v>3299</v>
      </c>
      <c r="N71" s="299">
        <f t="shared" si="16"/>
        <v>2969.1</v>
      </c>
      <c r="O71" s="63">
        <v>0</v>
      </c>
      <c r="P71" s="64">
        <f t="shared" si="17"/>
        <v>2392</v>
      </c>
      <c r="Q71" s="17">
        <f t="shared" si="10"/>
        <v>0.19436866390488697</v>
      </c>
      <c r="R71" s="191">
        <v>2999</v>
      </c>
      <c r="S71" s="60">
        <v>0</v>
      </c>
      <c r="T71" s="61">
        <f t="shared" si="18"/>
        <v>2392</v>
      </c>
      <c r="U71" s="15">
        <f t="shared" si="19"/>
        <v>0.20240080026675558</v>
      </c>
      <c r="V71" s="191">
        <v>2999</v>
      </c>
      <c r="W71" s="63">
        <v>0</v>
      </c>
      <c r="X71" s="64">
        <f t="shared" si="20"/>
        <v>2392</v>
      </c>
      <c r="Y71" s="17">
        <f t="shared" si="21"/>
        <v>0.20240080026675558</v>
      </c>
      <c r="Z71" s="191">
        <v>2999</v>
      </c>
      <c r="AA71" s="60">
        <v>0</v>
      </c>
      <c r="AB71" s="61">
        <f t="shared" si="13"/>
        <v>2392</v>
      </c>
      <c r="AC71" s="15">
        <f t="shared" si="22"/>
        <v>0.20240080026675558</v>
      </c>
      <c r="AD71" s="62">
        <v>3299</v>
      </c>
      <c r="AE71" s="299">
        <f t="shared" si="23"/>
        <v>2969.1</v>
      </c>
      <c r="AF71" s="63">
        <v>0</v>
      </c>
      <c r="AG71" s="64">
        <f t="shared" si="14"/>
        <v>2392</v>
      </c>
      <c r="AH71" s="17">
        <f t="shared" si="8"/>
        <v>0.19436866390488697</v>
      </c>
    </row>
    <row r="72" spans="1:34" s="5" customFormat="1" ht="12.75" customHeight="1">
      <c r="A72" s="217" t="s">
        <v>414</v>
      </c>
      <c r="B72" s="146" t="s">
        <v>73</v>
      </c>
      <c r="C72" s="320" t="s">
        <v>5</v>
      </c>
      <c r="D72" s="148" t="s">
        <v>303</v>
      </c>
      <c r="E72" s="325" t="s">
        <v>415</v>
      </c>
      <c r="F72" s="166">
        <v>3519</v>
      </c>
      <c r="G72" s="125">
        <v>3199</v>
      </c>
      <c r="H72" s="125">
        <v>2899</v>
      </c>
      <c r="I72" s="112">
        <v>2312</v>
      </c>
      <c r="J72" s="125">
        <v>0</v>
      </c>
      <c r="K72" s="166">
        <f t="shared" si="24"/>
        <v>2312</v>
      </c>
      <c r="L72" s="176">
        <f t="shared" si="25"/>
        <v>0.27727414817130352</v>
      </c>
      <c r="M72" s="191">
        <v>2777</v>
      </c>
      <c r="N72" s="293">
        <f t="shared" si="16"/>
        <v>2499.3000000000002</v>
      </c>
      <c r="O72" s="188">
        <v>260</v>
      </c>
      <c r="P72" s="64">
        <f t="shared" si="17"/>
        <v>2052</v>
      </c>
      <c r="Q72" s="17">
        <f t="shared" si="10"/>
        <v>0.17897011163125681</v>
      </c>
      <c r="R72" s="293">
        <v>2499.3000000000002</v>
      </c>
      <c r="S72" s="188">
        <v>260</v>
      </c>
      <c r="T72" s="61">
        <f t="shared" si="18"/>
        <v>2052</v>
      </c>
      <c r="U72" s="15">
        <f t="shared" si="19"/>
        <v>0.17897011163125681</v>
      </c>
      <c r="V72" s="191">
        <v>2899</v>
      </c>
      <c r="W72" s="63">
        <v>0</v>
      </c>
      <c r="X72" s="64">
        <f t="shared" si="20"/>
        <v>2312</v>
      </c>
      <c r="Y72" s="17">
        <f t="shared" si="21"/>
        <v>0.20248361503966886</v>
      </c>
      <c r="Z72" s="191">
        <v>2899</v>
      </c>
      <c r="AA72" s="60">
        <v>0</v>
      </c>
      <c r="AB72" s="61">
        <f t="shared" si="13"/>
        <v>2312</v>
      </c>
      <c r="AC72" s="15">
        <f t="shared" si="22"/>
        <v>0.20248361503966886</v>
      </c>
      <c r="AD72" s="191">
        <v>2888</v>
      </c>
      <c r="AE72" s="293">
        <f t="shared" si="23"/>
        <v>2599.1999999999998</v>
      </c>
      <c r="AF72" s="188">
        <v>178</v>
      </c>
      <c r="AG72" s="64">
        <f t="shared" si="14"/>
        <v>2134</v>
      </c>
      <c r="AH72" s="17">
        <f t="shared" ref="AH72:AH135" si="26">(AE72-AG72)/AE72</f>
        <v>0.17897814712219137</v>
      </c>
    </row>
    <row r="73" spans="1:34" s="5" customFormat="1" ht="12.75" customHeight="1">
      <c r="A73" s="219" t="s">
        <v>172</v>
      </c>
      <c r="B73" s="146" t="s">
        <v>73</v>
      </c>
      <c r="C73" s="320"/>
      <c r="D73" s="148" t="s">
        <v>303</v>
      </c>
      <c r="E73" s="149" t="s">
        <v>173</v>
      </c>
      <c r="F73" s="164">
        <v>2639</v>
      </c>
      <c r="G73" s="124">
        <v>2399</v>
      </c>
      <c r="H73" s="124">
        <v>2199</v>
      </c>
      <c r="I73" s="110">
        <v>1879</v>
      </c>
      <c r="J73" s="124">
        <v>0</v>
      </c>
      <c r="K73" s="164">
        <f t="shared" si="24"/>
        <v>1879</v>
      </c>
      <c r="L73" s="174">
        <f t="shared" si="25"/>
        <v>0.21675698207586494</v>
      </c>
      <c r="M73" s="191">
        <v>2221</v>
      </c>
      <c r="N73" s="293">
        <f t="shared" si="16"/>
        <v>1998.9</v>
      </c>
      <c r="O73" s="188">
        <v>112</v>
      </c>
      <c r="P73" s="64">
        <f t="shared" si="17"/>
        <v>1767</v>
      </c>
      <c r="Q73" s="17">
        <f t="shared" ref="Q73:Q136" si="27">(N73-P73)/N73</f>
        <v>0.11601380759417684</v>
      </c>
      <c r="R73" s="293">
        <v>1998.9</v>
      </c>
      <c r="S73" s="188">
        <v>112</v>
      </c>
      <c r="T73" s="61">
        <f t="shared" si="18"/>
        <v>1767</v>
      </c>
      <c r="U73" s="15">
        <f t="shared" si="19"/>
        <v>0.11601380759417684</v>
      </c>
      <c r="V73" s="191">
        <v>2199</v>
      </c>
      <c r="W73" s="63">
        <v>0</v>
      </c>
      <c r="X73" s="64">
        <f t="shared" si="20"/>
        <v>1879</v>
      </c>
      <c r="Y73" s="17">
        <f t="shared" si="21"/>
        <v>0.14552069122328332</v>
      </c>
      <c r="Z73" s="191">
        <v>2199</v>
      </c>
      <c r="AA73" s="60">
        <v>0</v>
      </c>
      <c r="AB73" s="61">
        <f t="shared" ref="AB73:AB136" si="28">K73-AA73</f>
        <v>1879</v>
      </c>
      <c r="AC73" s="15">
        <f t="shared" si="22"/>
        <v>0.14552069122328332</v>
      </c>
      <c r="AD73" s="62">
        <v>2399</v>
      </c>
      <c r="AE73" s="299">
        <f t="shared" si="23"/>
        <v>2159.1</v>
      </c>
      <c r="AF73" s="63">
        <v>0</v>
      </c>
      <c r="AG73" s="64">
        <f t="shared" ref="AG73:AG136" si="29">K73-AF73</f>
        <v>1879</v>
      </c>
      <c r="AH73" s="17">
        <f t="shared" si="26"/>
        <v>0.12972998008429434</v>
      </c>
    </row>
    <row r="74" spans="1:34" s="5" customFormat="1" ht="12.75" customHeight="1">
      <c r="A74" s="219" t="s">
        <v>68</v>
      </c>
      <c r="B74" s="146" t="s">
        <v>73</v>
      </c>
      <c r="C74" s="335"/>
      <c r="D74" s="148">
        <v>4.16</v>
      </c>
      <c r="E74" s="149" t="s">
        <v>238</v>
      </c>
      <c r="F74" s="164">
        <v>3519</v>
      </c>
      <c r="G74" s="124">
        <v>3199</v>
      </c>
      <c r="H74" s="124">
        <v>2899</v>
      </c>
      <c r="I74" s="110">
        <v>2310</v>
      </c>
      <c r="J74" s="124">
        <v>29</v>
      </c>
      <c r="K74" s="164">
        <f t="shared" si="24"/>
        <v>2281</v>
      </c>
      <c r="L74" s="174">
        <f t="shared" si="25"/>
        <v>0.28696467646139417</v>
      </c>
      <c r="M74" s="62">
        <v>3199</v>
      </c>
      <c r="N74" s="299">
        <f t="shared" ref="N74:N137" si="30">M74-(M74*10%)</f>
        <v>2879.1</v>
      </c>
      <c r="O74" s="63">
        <v>0</v>
      </c>
      <c r="P74" s="64">
        <f t="shared" ref="P74:P137" si="31">K74-O74</f>
        <v>2281</v>
      </c>
      <c r="Q74" s="17">
        <f t="shared" si="27"/>
        <v>0.20773852940154908</v>
      </c>
      <c r="R74" s="191">
        <v>2899</v>
      </c>
      <c r="S74" s="60">
        <v>0</v>
      </c>
      <c r="T74" s="61">
        <f t="shared" ref="T74:T137" si="32">K74-S74</f>
        <v>2281</v>
      </c>
      <c r="U74" s="15">
        <f t="shared" ref="U74:U137" si="33">(R74-T74)/R74</f>
        <v>0.2131769575715764</v>
      </c>
      <c r="V74" s="191">
        <v>2899</v>
      </c>
      <c r="W74" s="63">
        <v>0</v>
      </c>
      <c r="X74" s="64">
        <f t="shared" ref="X74:X137" si="34">K74-W74</f>
        <v>2281</v>
      </c>
      <c r="Y74" s="17">
        <f t="shared" ref="Y74:Y137" si="35">(V74-X74)/V74</f>
        <v>0.2131769575715764</v>
      </c>
      <c r="Z74" s="191">
        <v>2899</v>
      </c>
      <c r="AA74" s="60">
        <v>0</v>
      </c>
      <c r="AB74" s="61">
        <f t="shared" si="28"/>
        <v>2281</v>
      </c>
      <c r="AC74" s="15">
        <f t="shared" ref="AC74:AC137" si="36">(Z74-AB74)/Z74</f>
        <v>0.2131769575715764</v>
      </c>
      <c r="AD74" s="62">
        <v>3199</v>
      </c>
      <c r="AE74" s="299">
        <f t="shared" ref="AE74:AE137" si="37">AD74-(AD74*10%)</f>
        <v>2879.1</v>
      </c>
      <c r="AF74" s="63">
        <v>0</v>
      </c>
      <c r="AG74" s="64">
        <f t="shared" si="29"/>
        <v>2281</v>
      </c>
      <c r="AH74" s="17">
        <f t="shared" si="26"/>
        <v>0.20773852940154908</v>
      </c>
    </row>
    <row r="75" spans="1:34" s="5" customFormat="1" ht="12.75" customHeight="1">
      <c r="A75" s="219" t="s">
        <v>69</v>
      </c>
      <c r="B75" s="146" t="s">
        <v>73</v>
      </c>
      <c r="C75" s="335"/>
      <c r="D75" s="148">
        <v>4.16</v>
      </c>
      <c r="E75" s="149" t="s">
        <v>238</v>
      </c>
      <c r="F75" s="164">
        <v>3409</v>
      </c>
      <c r="G75" s="124">
        <v>3099</v>
      </c>
      <c r="H75" s="124">
        <v>2799</v>
      </c>
      <c r="I75" s="110">
        <v>2231</v>
      </c>
      <c r="J75" s="124">
        <v>28</v>
      </c>
      <c r="K75" s="164">
        <f t="shared" si="24"/>
        <v>2203</v>
      </c>
      <c r="L75" s="174">
        <f t="shared" si="25"/>
        <v>0.28912552436269762</v>
      </c>
      <c r="M75" s="191">
        <v>2666</v>
      </c>
      <c r="N75" s="293">
        <f t="shared" si="30"/>
        <v>2399.4</v>
      </c>
      <c r="O75" s="188">
        <v>261</v>
      </c>
      <c r="P75" s="64">
        <f t="shared" si="31"/>
        <v>1942</v>
      </c>
      <c r="Q75" s="17">
        <f t="shared" si="27"/>
        <v>0.19063099108110365</v>
      </c>
      <c r="R75" s="293">
        <v>2399.4</v>
      </c>
      <c r="S75" s="188">
        <v>261</v>
      </c>
      <c r="T75" s="61">
        <f t="shared" si="32"/>
        <v>1942</v>
      </c>
      <c r="U75" s="15">
        <f t="shared" si="33"/>
        <v>0.19063099108110365</v>
      </c>
      <c r="V75" s="191">
        <v>2799</v>
      </c>
      <c r="W75" s="63">
        <v>0</v>
      </c>
      <c r="X75" s="64">
        <f t="shared" si="34"/>
        <v>2203</v>
      </c>
      <c r="Y75" s="17">
        <f t="shared" si="35"/>
        <v>0.21293319042515185</v>
      </c>
      <c r="Z75" s="191">
        <v>2799</v>
      </c>
      <c r="AA75" s="60">
        <v>0</v>
      </c>
      <c r="AB75" s="61">
        <f t="shared" si="28"/>
        <v>2203</v>
      </c>
      <c r="AC75" s="15">
        <f t="shared" si="36"/>
        <v>0.21293319042515185</v>
      </c>
      <c r="AD75" s="191">
        <v>2888</v>
      </c>
      <c r="AE75" s="293">
        <f t="shared" si="37"/>
        <v>2599.1999999999998</v>
      </c>
      <c r="AF75" s="188">
        <v>99</v>
      </c>
      <c r="AG75" s="64">
        <f t="shared" si="29"/>
        <v>2104</v>
      </c>
      <c r="AH75" s="17">
        <f t="shared" si="26"/>
        <v>0.19052016004924585</v>
      </c>
    </row>
    <row r="76" spans="1:34" s="5" customFormat="1" ht="12.75" customHeight="1">
      <c r="A76" s="219" t="s">
        <v>149</v>
      </c>
      <c r="B76" s="146" t="s">
        <v>73</v>
      </c>
      <c r="C76" s="335"/>
      <c r="D76" s="148">
        <v>4.16</v>
      </c>
      <c r="E76" s="149" t="s">
        <v>239</v>
      </c>
      <c r="F76" s="164">
        <v>4179</v>
      </c>
      <c r="G76" s="124">
        <v>3799</v>
      </c>
      <c r="H76" s="124">
        <v>3399</v>
      </c>
      <c r="I76" s="110">
        <v>2715</v>
      </c>
      <c r="J76" s="124">
        <v>34</v>
      </c>
      <c r="K76" s="164">
        <f t="shared" si="24"/>
        <v>2681</v>
      </c>
      <c r="L76" s="174">
        <f t="shared" si="25"/>
        <v>0.29428797051855754</v>
      </c>
      <c r="M76" s="62">
        <v>3799</v>
      </c>
      <c r="N76" s="299">
        <f t="shared" si="30"/>
        <v>3419.1</v>
      </c>
      <c r="O76" s="63">
        <v>0</v>
      </c>
      <c r="P76" s="64">
        <f t="shared" si="31"/>
        <v>2681</v>
      </c>
      <c r="Q76" s="17">
        <f t="shared" si="27"/>
        <v>0.21587552279839722</v>
      </c>
      <c r="R76" s="191">
        <v>3399</v>
      </c>
      <c r="S76" s="60">
        <v>0</v>
      </c>
      <c r="T76" s="61">
        <f t="shared" si="32"/>
        <v>2681</v>
      </c>
      <c r="U76" s="15">
        <f t="shared" si="33"/>
        <v>0.21123859958811414</v>
      </c>
      <c r="V76" s="191">
        <v>3399</v>
      </c>
      <c r="W76" s="63">
        <v>0</v>
      </c>
      <c r="X76" s="64">
        <f t="shared" si="34"/>
        <v>2681</v>
      </c>
      <c r="Y76" s="17">
        <f t="shared" si="35"/>
        <v>0.21123859958811414</v>
      </c>
      <c r="Z76" s="191">
        <v>3399</v>
      </c>
      <c r="AA76" s="60">
        <v>0</v>
      </c>
      <c r="AB76" s="61">
        <f t="shared" si="28"/>
        <v>2681</v>
      </c>
      <c r="AC76" s="15">
        <f t="shared" si="36"/>
        <v>0.21123859958811414</v>
      </c>
      <c r="AD76" s="62">
        <v>3799</v>
      </c>
      <c r="AE76" s="299">
        <f t="shared" si="37"/>
        <v>3419.1</v>
      </c>
      <c r="AF76" s="63">
        <v>0</v>
      </c>
      <c r="AG76" s="64">
        <f t="shared" si="29"/>
        <v>2681</v>
      </c>
      <c r="AH76" s="17">
        <f t="shared" si="26"/>
        <v>0.21587552279839722</v>
      </c>
    </row>
    <row r="77" spans="1:34" s="5" customFormat="1" ht="12.75" customHeight="1" thickBot="1">
      <c r="A77" s="218" t="s">
        <v>150</v>
      </c>
      <c r="B77" s="150" t="s">
        <v>73</v>
      </c>
      <c r="C77" s="37"/>
      <c r="D77" s="151">
        <v>4.16</v>
      </c>
      <c r="E77" s="152" t="s">
        <v>239</v>
      </c>
      <c r="F77" s="165">
        <v>4069</v>
      </c>
      <c r="G77" s="65">
        <v>3699</v>
      </c>
      <c r="H77" s="65">
        <v>3299</v>
      </c>
      <c r="I77" s="111">
        <v>2636</v>
      </c>
      <c r="J77" s="65">
        <v>33</v>
      </c>
      <c r="K77" s="165">
        <f t="shared" si="24"/>
        <v>2603</v>
      </c>
      <c r="L77" s="175">
        <f t="shared" si="25"/>
        <v>0.29629629629629628</v>
      </c>
      <c r="M77" s="69">
        <v>3699</v>
      </c>
      <c r="N77" s="305">
        <f t="shared" si="30"/>
        <v>3329.1</v>
      </c>
      <c r="O77" s="70">
        <v>0</v>
      </c>
      <c r="P77" s="71">
        <f t="shared" si="31"/>
        <v>2603</v>
      </c>
      <c r="Q77" s="18">
        <f t="shared" si="27"/>
        <v>0.21810699588477364</v>
      </c>
      <c r="R77" s="190">
        <v>3299</v>
      </c>
      <c r="S77" s="67">
        <v>0</v>
      </c>
      <c r="T77" s="68">
        <f t="shared" si="32"/>
        <v>2603</v>
      </c>
      <c r="U77" s="16">
        <f t="shared" si="33"/>
        <v>0.21097302212791755</v>
      </c>
      <c r="V77" s="190">
        <v>3299</v>
      </c>
      <c r="W77" s="70">
        <v>0</v>
      </c>
      <c r="X77" s="71">
        <f t="shared" si="34"/>
        <v>2603</v>
      </c>
      <c r="Y77" s="18">
        <f t="shared" si="35"/>
        <v>0.21097302212791755</v>
      </c>
      <c r="Z77" s="190">
        <v>3299</v>
      </c>
      <c r="AA77" s="67">
        <v>0</v>
      </c>
      <c r="AB77" s="68">
        <f t="shared" si="28"/>
        <v>2603</v>
      </c>
      <c r="AC77" s="16">
        <f t="shared" si="36"/>
        <v>0.21097302212791755</v>
      </c>
      <c r="AD77" s="69">
        <v>3699</v>
      </c>
      <c r="AE77" s="305">
        <f t="shared" si="37"/>
        <v>3329.1</v>
      </c>
      <c r="AF77" s="70">
        <v>0</v>
      </c>
      <c r="AG77" s="71">
        <f t="shared" si="29"/>
        <v>2603</v>
      </c>
      <c r="AH77" s="18">
        <f t="shared" si="26"/>
        <v>0.21810699588477364</v>
      </c>
    </row>
    <row r="78" spans="1:34" s="5" customFormat="1" ht="12.75" customHeight="1">
      <c r="A78" s="219" t="s">
        <v>457</v>
      </c>
      <c r="B78" s="146" t="s">
        <v>73</v>
      </c>
      <c r="C78" s="320"/>
      <c r="D78" s="148">
        <v>3.57</v>
      </c>
      <c r="E78" s="149" t="s">
        <v>459</v>
      </c>
      <c r="F78" s="164">
        <v>2137</v>
      </c>
      <c r="G78" s="124">
        <v>1943</v>
      </c>
      <c r="H78" s="124">
        <v>0</v>
      </c>
      <c r="I78" s="110">
        <v>1568</v>
      </c>
      <c r="J78" s="124">
        <v>20</v>
      </c>
      <c r="K78" s="164">
        <f t="shared" si="24"/>
        <v>1548</v>
      </c>
      <c r="L78" s="174">
        <f t="shared" si="25"/>
        <v>0.20329387545033453</v>
      </c>
      <c r="M78" s="191">
        <v>1666</v>
      </c>
      <c r="N78" s="293">
        <f t="shared" si="30"/>
        <v>1499.4</v>
      </c>
      <c r="O78" s="188">
        <v>219</v>
      </c>
      <c r="P78" s="64">
        <f t="shared" si="31"/>
        <v>1329</v>
      </c>
      <c r="Q78" s="17">
        <f t="shared" si="27"/>
        <v>0.11364545818327336</v>
      </c>
      <c r="R78" s="191">
        <v>1749</v>
      </c>
      <c r="S78" s="60">
        <v>0</v>
      </c>
      <c r="T78" s="61">
        <f t="shared" si="32"/>
        <v>1548</v>
      </c>
      <c r="U78" s="15">
        <f t="shared" si="33"/>
        <v>0.11492281303602059</v>
      </c>
      <c r="V78" s="191">
        <v>1749</v>
      </c>
      <c r="W78" s="188">
        <v>87</v>
      </c>
      <c r="X78" s="64">
        <f t="shared" si="34"/>
        <v>1461</v>
      </c>
      <c r="Y78" s="17">
        <f t="shared" si="35"/>
        <v>0.16466552315608921</v>
      </c>
      <c r="Z78" s="191">
        <v>1749</v>
      </c>
      <c r="AA78" s="60">
        <v>0</v>
      </c>
      <c r="AB78" s="61">
        <f t="shared" si="28"/>
        <v>1548</v>
      </c>
      <c r="AC78" s="15">
        <f t="shared" si="36"/>
        <v>0.11492281303602059</v>
      </c>
      <c r="AD78" s="191">
        <v>1832</v>
      </c>
      <c r="AE78" s="293">
        <f t="shared" si="37"/>
        <v>1648.8</v>
      </c>
      <c r="AF78" s="188">
        <v>87</v>
      </c>
      <c r="AG78" s="64">
        <f t="shared" si="29"/>
        <v>1461</v>
      </c>
      <c r="AH78" s="17">
        <f t="shared" si="26"/>
        <v>0.11390101892285295</v>
      </c>
    </row>
    <row r="79" spans="1:34" s="5" customFormat="1" ht="12.75" customHeight="1">
      <c r="A79" s="219" t="s">
        <v>458</v>
      </c>
      <c r="B79" s="146" t="s">
        <v>73</v>
      </c>
      <c r="C79" s="320"/>
      <c r="D79" s="148">
        <v>3.57</v>
      </c>
      <c r="E79" s="149" t="s">
        <v>460</v>
      </c>
      <c r="F79" s="164">
        <v>2015</v>
      </c>
      <c r="G79" s="124">
        <v>1832</v>
      </c>
      <c r="H79" s="124">
        <v>0</v>
      </c>
      <c r="I79" s="110">
        <v>1479</v>
      </c>
      <c r="J79" s="124">
        <v>19</v>
      </c>
      <c r="K79" s="164">
        <f t="shared" si="24"/>
        <v>1460</v>
      </c>
      <c r="L79" s="174">
        <f t="shared" si="25"/>
        <v>0.20305676855895197</v>
      </c>
      <c r="M79" s="191">
        <v>1610</v>
      </c>
      <c r="N79" s="293">
        <f t="shared" si="30"/>
        <v>1449</v>
      </c>
      <c r="O79" s="188">
        <v>175</v>
      </c>
      <c r="P79" s="64">
        <f t="shared" si="31"/>
        <v>1285</v>
      </c>
      <c r="Q79" s="17">
        <f t="shared" si="27"/>
        <v>0.11318150448585231</v>
      </c>
      <c r="R79" s="191">
        <v>1649</v>
      </c>
      <c r="S79" s="60">
        <v>0</v>
      </c>
      <c r="T79" s="61">
        <f t="shared" si="32"/>
        <v>1460</v>
      </c>
      <c r="U79" s="15">
        <f t="shared" si="33"/>
        <v>0.11461491813220133</v>
      </c>
      <c r="V79" s="191">
        <v>1649</v>
      </c>
      <c r="W79" s="188">
        <v>87</v>
      </c>
      <c r="X79" s="64">
        <f t="shared" si="34"/>
        <v>1373</v>
      </c>
      <c r="Y79" s="17">
        <f t="shared" si="35"/>
        <v>0.16737416616130987</v>
      </c>
      <c r="Z79" s="191">
        <v>1649</v>
      </c>
      <c r="AA79" s="60">
        <v>0</v>
      </c>
      <c r="AB79" s="61">
        <f t="shared" si="28"/>
        <v>1460</v>
      </c>
      <c r="AC79" s="15">
        <f t="shared" si="36"/>
        <v>0.11461491813220133</v>
      </c>
      <c r="AD79" s="62">
        <v>1832</v>
      </c>
      <c r="AE79" s="299">
        <f t="shared" si="37"/>
        <v>1648.8</v>
      </c>
      <c r="AF79" s="63">
        <v>0</v>
      </c>
      <c r="AG79" s="64">
        <f t="shared" si="29"/>
        <v>1460</v>
      </c>
      <c r="AH79" s="17">
        <f t="shared" si="26"/>
        <v>0.11450752062105772</v>
      </c>
    </row>
    <row r="80" spans="1:34" s="5" customFormat="1" ht="12.75" customHeight="1">
      <c r="A80" s="219" t="s">
        <v>461</v>
      </c>
      <c r="B80" s="146" t="s">
        <v>73</v>
      </c>
      <c r="C80" s="320"/>
      <c r="D80" s="148">
        <v>3.57</v>
      </c>
      <c r="E80" s="149" t="s">
        <v>463</v>
      </c>
      <c r="F80" s="164">
        <v>2687</v>
      </c>
      <c r="G80" s="124">
        <v>2443</v>
      </c>
      <c r="H80" s="124">
        <v>0</v>
      </c>
      <c r="I80" s="110">
        <v>1973</v>
      </c>
      <c r="J80" s="124">
        <v>25</v>
      </c>
      <c r="K80" s="164">
        <f t="shared" si="24"/>
        <v>1948</v>
      </c>
      <c r="L80" s="174">
        <f t="shared" si="25"/>
        <v>0.20261972984036022</v>
      </c>
      <c r="M80" s="62">
        <v>2443</v>
      </c>
      <c r="N80" s="299">
        <f t="shared" si="30"/>
        <v>2198.6999999999998</v>
      </c>
      <c r="O80" s="63">
        <v>0</v>
      </c>
      <c r="P80" s="64">
        <f t="shared" si="31"/>
        <v>1948</v>
      </c>
      <c r="Q80" s="17">
        <f t="shared" si="27"/>
        <v>0.11402192204484461</v>
      </c>
      <c r="R80" s="191">
        <v>2199</v>
      </c>
      <c r="S80" s="60">
        <v>0</v>
      </c>
      <c r="T80" s="61">
        <f t="shared" si="32"/>
        <v>1948</v>
      </c>
      <c r="U80" s="15">
        <f t="shared" si="33"/>
        <v>0.11414279217826284</v>
      </c>
      <c r="V80" s="191">
        <v>2199</v>
      </c>
      <c r="W80" s="63">
        <v>0</v>
      </c>
      <c r="X80" s="64">
        <f t="shared" si="34"/>
        <v>1948</v>
      </c>
      <c r="Y80" s="17">
        <f t="shared" si="35"/>
        <v>0.11414279217826284</v>
      </c>
      <c r="Z80" s="191">
        <v>2199</v>
      </c>
      <c r="AA80" s="60">
        <v>0</v>
      </c>
      <c r="AB80" s="61">
        <f t="shared" si="28"/>
        <v>1948</v>
      </c>
      <c r="AC80" s="15">
        <f t="shared" si="36"/>
        <v>0.11414279217826284</v>
      </c>
      <c r="AD80" s="62">
        <v>2443</v>
      </c>
      <c r="AE80" s="299">
        <f t="shared" si="37"/>
        <v>2198.6999999999998</v>
      </c>
      <c r="AF80" s="63">
        <v>0</v>
      </c>
      <c r="AG80" s="64">
        <f t="shared" si="29"/>
        <v>1948</v>
      </c>
      <c r="AH80" s="17">
        <f t="shared" si="26"/>
        <v>0.11402192204484461</v>
      </c>
    </row>
    <row r="81" spans="1:34" s="5" customFormat="1" ht="12.75" customHeight="1">
      <c r="A81" s="219" t="s">
        <v>462</v>
      </c>
      <c r="B81" s="146" t="s">
        <v>73</v>
      </c>
      <c r="C81" s="320"/>
      <c r="D81" s="148">
        <v>3.57</v>
      </c>
      <c r="E81" s="149" t="s">
        <v>464</v>
      </c>
      <c r="F81" s="164">
        <v>2565</v>
      </c>
      <c r="G81" s="124">
        <v>2332</v>
      </c>
      <c r="H81" s="124">
        <v>0</v>
      </c>
      <c r="I81" s="110">
        <v>1882</v>
      </c>
      <c r="J81" s="124">
        <v>24</v>
      </c>
      <c r="K81" s="164">
        <f t="shared" si="24"/>
        <v>1858</v>
      </c>
      <c r="L81" s="174">
        <f t="shared" si="25"/>
        <v>0.20325900514579759</v>
      </c>
      <c r="M81" s="62">
        <v>2332</v>
      </c>
      <c r="N81" s="299">
        <f t="shared" si="30"/>
        <v>2098.8000000000002</v>
      </c>
      <c r="O81" s="63">
        <v>0</v>
      </c>
      <c r="P81" s="64">
        <f t="shared" si="31"/>
        <v>1858</v>
      </c>
      <c r="Q81" s="17">
        <f t="shared" si="27"/>
        <v>0.11473222793977518</v>
      </c>
      <c r="R81" s="191">
        <v>2099</v>
      </c>
      <c r="S81" s="60">
        <v>0</v>
      </c>
      <c r="T81" s="61">
        <f t="shared" si="32"/>
        <v>1858</v>
      </c>
      <c r="U81" s="15">
        <f t="shared" si="33"/>
        <v>0.11481657932348738</v>
      </c>
      <c r="V81" s="191">
        <v>2099</v>
      </c>
      <c r="W81" s="63">
        <v>0</v>
      </c>
      <c r="X81" s="64">
        <f t="shared" si="34"/>
        <v>1858</v>
      </c>
      <c r="Y81" s="17">
        <f t="shared" si="35"/>
        <v>0.11481657932348738</v>
      </c>
      <c r="Z81" s="191">
        <v>2099</v>
      </c>
      <c r="AA81" s="60">
        <v>0</v>
      </c>
      <c r="AB81" s="61">
        <f t="shared" si="28"/>
        <v>1858</v>
      </c>
      <c r="AC81" s="15">
        <f t="shared" si="36"/>
        <v>0.11481657932348738</v>
      </c>
      <c r="AD81" s="62">
        <v>2332</v>
      </c>
      <c r="AE81" s="299">
        <f t="shared" si="37"/>
        <v>2098.8000000000002</v>
      </c>
      <c r="AF81" s="63">
        <v>0</v>
      </c>
      <c r="AG81" s="64">
        <f t="shared" si="29"/>
        <v>1858</v>
      </c>
      <c r="AH81" s="17">
        <f t="shared" si="26"/>
        <v>0.11473222793977518</v>
      </c>
    </row>
    <row r="82" spans="1:34" s="5" customFormat="1" ht="12.75" customHeight="1">
      <c r="A82" s="219" t="s">
        <v>455</v>
      </c>
      <c r="B82" s="146" t="s">
        <v>73</v>
      </c>
      <c r="C82" s="320"/>
      <c r="D82" s="148">
        <v>3.12</v>
      </c>
      <c r="E82" s="149" t="s">
        <v>456</v>
      </c>
      <c r="F82" s="164">
        <v>2321</v>
      </c>
      <c r="G82" s="124">
        <v>2110</v>
      </c>
      <c r="H82" s="124">
        <v>0</v>
      </c>
      <c r="I82" s="110">
        <v>1679</v>
      </c>
      <c r="J82" s="124">
        <v>0</v>
      </c>
      <c r="K82" s="164">
        <f t="shared" si="24"/>
        <v>1679</v>
      </c>
      <c r="L82" s="174">
        <f t="shared" si="25"/>
        <v>0.2042654028436019</v>
      </c>
      <c r="M82" s="62">
        <v>2110</v>
      </c>
      <c r="N82" s="299">
        <f t="shared" si="30"/>
        <v>1899</v>
      </c>
      <c r="O82" s="63">
        <v>0</v>
      </c>
      <c r="P82" s="64">
        <f t="shared" si="31"/>
        <v>1679</v>
      </c>
      <c r="Q82" s="17">
        <f t="shared" si="27"/>
        <v>0.11585044760400211</v>
      </c>
      <c r="R82" s="59">
        <v>2110</v>
      </c>
      <c r="S82" s="60">
        <v>0</v>
      </c>
      <c r="T82" s="61">
        <f t="shared" si="32"/>
        <v>1679</v>
      </c>
      <c r="U82" s="15">
        <f t="shared" si="33"/>
        <v>0.2042654028436019</v>
      </c>
      <c r="V82" s="62">
        <v>2110</v>
      </c>
      <c r="W82" s="63">
        <v>0</v>
      </c>
      <c r="X82" s="64">
        <f t="shared" si="34"/>
        <v>1679</v>
      </c>
      <c r="Y82" s="17">
        <f t="shared" si="35"/>
        <v>0.2042654028436019</v>
      </c>
      <c r="Z82" s="59">
        <v>2110</v>
      </c>
      <c r="AA82" s="60">
        <v>0</v>
      </c>
      <c r="AB82" s="61">
        <f t="shared" si="28"/>
        <v>1679</v>
      </c>
      <c r="AC82" s="15">
        <f t="shared" si="36"/>
        <v>0.2042654028436019</v>
      </c>
      <c r="AD82" s="62">
        <v>2110</v>
      </c>
      <c r="AE82" s="299">
        <f t="shared" si="37"/>
        <v>1899</v>
      </c>
      <c r="AF82" s="63">
        <v>0</v>
      </c>
      <c r="AG82" s="64">
        <f t="shared" si="29"/>
        <v>1679</v>
      </c>
      <c r="AH82" s="17">
        <f t="shared" si="26"/>
        <v>0.11585044760400211</v>
      </c>
    </row>
    <row r="83" spans="1:34" s="5" customFormat="1" ht="12.75" customHeight="1">
      <c r="A83" s="219" t="s">
        <v>441</v>
      </c>
      <c r="B83" s="146" t="s">
        <v>73</v>
      </c>
      <c r="C83" s="320"/>
      <c r="D83" s="148">
        <v>3.12</v>
      </c>
      <c r="E83" s="149" t="s">
        <v>445</v>
      </c>
      <c r="F83" s="164">
        <v>1893</v>
      </c>
      <c r="G83" s="125">
        <v>1721</v>
      </c>
      <c r="H83" s="124">
        <v>0</v>
      </c>
      <c r="I83" s="110">
        <v>1389</v>
      </c>
      <c r="J83" s="124">
        <v>18</v>
      </c>
      <c r="K83" s="164">
        <f t="shared" si="24"/>
        <v>1371</v>
      </c>
      <c r="L83" s="174">
        <f t="shared" si="25"/>
        <v>0.20337013364323067</v>
      </c>
      <c r="M83" s="191">
        <v>1499</v>
      </c>
      <c r="N83" s="293">
        <f t="shared" si="30"/>
        <v>1349.1</v>
      </c>
      <c r="O83" s="188">
        <v>175</v>
      </c>
      <c r="P83" s="64">
        <f t="shared" si="31"/>
        <v>1196</v>
      </c>
      <c r="Q83" s="17">
        <f t="shared" si="27"/>
        <v>0.11348306278259575</v>
      </c>
      <c r="R83" s="191">
        <v>1549</v>
      </c>
      <c r="S83" s="60">
        <v>0</v>
      </c>
      <c r="T83" s="61">
        <f t="shared" si="32"/>
        <v>1371</v>
      </c>
      <c r="U83" s="15">
        <f t="shared" si="33"/>
        <v>0.11491284699806327</v>
      </c>
      <c r="V83" s="191">
        <v>1549</v>
      </c>
      <c r="W83" s="188">
        <v>42</v>
      </c>
      <c r="X83" s="64">
        <f t="shared" si="34"/>
        <v>1329</v>
      </c>
      <c r="Y83" s="17">
        <f t="shared" si="35"/>
        <v>0.14202711426726922</v>
      </c>
      <c r="Z83" s="191">
        <v>1549</v>
      </c>
      <c r="AA83" s="60">
        <v>0</v>
      </c>
      <c r="AB83" s="61">
        <f t="shared" si="28"/>
        <v>1371</v>
      </c>
      <c r="AC83" s="15">
        <f t="shared" si="36"/>
        <v>0.11491284699806327</v>
      </c>
      <c r="AD83" s="191">
        <v>1554</v>
      </c>
      <c r="AE83" s="293">
        <f t="shared" si="37"/>
        <v>1398.6</v>
      </c>
      <c r="AF83" s="188">
        <v>132</v>
      </c>
      <c r="AG83" s="64">
        <f t="shared" si="29"/>
        <v>1239</v>
      </c>
      <c r="AH83" s="17">
        <f t="shared" si="26"/>
        <v>0.11411411411411405</v>
      </c>
    </row>
    <row r="84" spans="1:34" s="5" customFormat="1" ht="12.75" customHeight="1">
      <c r="A84" s="219" t="s">
        <v>442</v>
      </c>
      <c r="B84" s="146" t="s">
        <v>73</v>
      </c>
      <c r="C84" s="320"/>
      <c r="D84" s="148">
        <v>3.12</v>
      </c>
      <c r="E84" s="149" t="s">
        <v>446</v>
      </c>
      <c r="F84" s="164">
        <v>2015</v>
      </c>
      <c r="G84" s="124">
        <v>1832</v>
      </c>
      <c r="H84" s="124">
        <v>0</v>
      </c>
      <c r="I84" s="110">
        <v>1478</v>
      </c>
      <c r="J84" s="124">
        <v>19</v>
      </c>
      <c r="K84" s="164">
        <f t="shared" si="24"/>
        <v>1459</v>
      </c>
      <c r="L84" s="174">
        <f t="shared" si="25"/>
        <v>0.20360262008733623</v>
      </c>
      <c r="M84" s="191">
        <v>1554</v>
      </c>
      <c r="N84" s="293">
        <f t="shared" si="30"/>
        <v>1398.6</v>
      </c>
      <c r="O84" s="188">
        <v>220</v>
      </c>
      <c r="P84" s="64">
        <f t="shared" si="31"/>
        <v>1239</v>
      </c>
      <c r="Q84" s="17">
        <f t="shared" si="27"/>
        <v>0.11411411411411405</v>
      </c>
      <c r="R84" s="191">
        <v>1649</v>
      </c>
      <c r="S84" s="60">
        <v>0</v>
      </c>
      <c r="T84" s="61">
        <f t="shared" si="32"/>
        <v>1459</v>
      </c>
      <c r="U84" s="15">
        <f t="shared" si="33"/>
        <v>0.11522134627046694</v>
      </c>
      <c r="V84" s="191">
        <v>1649</v>
      </c>
      <c r="W84" s="188">
        <v>87</v>
      </c>
      <c r="X84" s="64">
        <f t="shared" si="34"/>
        <v>1372</v>
      </c>
      <c r="Y84" s="17">
        <f t="shared" si="35"/>
        <v>0.16798059429957551</v>
      </c>
      <c r="Z84" s="191">
        <v>1649</v>
      </c>
      <c r="AA84" s="60">
        <v>0</v>
      </c>
      <c r="AB84" s="61">
        <f t="shared" si="28"/>
        <v>1459</v>
      </c>
      <c r="AC84" s="15">
        <f t="shared" si="36"/>
        <v>0.11522134627046694</v>
      </c>
      <c r="AD84" s="191">
        <v>1554</v>
      </c>
      <c r="AE84" s="293">
        <f t="shared" si="37"/>
        <v>1398.6</v>
      </c>
      <c r="AF84" s="188">
        <v>220</v>
      </c>
      <c r="AG84" s="64">
        <f t="shared" si="29"/>
        <v>1239</v>
      </c>
      <c r="AH84" s="17">
        <f t="shared" si="26"/>
        <v>0.11411411411411405</v>
      </c>
    </row>
    <row r="85" spans="1:34" s="5" customFormat="1" ht="12.75" customHeight="1">
      <c r="A85" s="219" t="s">
        <v>443</v>
      </c>
      <c r="B85" s="146" t="s">
        <v>73</v>
      </c>
      <c r="C85" s="320"/>
      <c r="D85" s="148">
        <v>3.12</v>
      </c>
      <c r="E85" s="149" t="s">
        <v>447</v>
      </c>
      <c r="F85" s="164">
        <v>1893</v>
      </c>
      <c r="G85" s="124">
        <v>1721</v>
      </c>
      <c r="H85" s="124">
        <v>0</v>
      </c>
      <c r="I85" s="110">
        <v>1389</v>
      </c>
      <c r="J85" s="124">
        <v>18</v>
      </c>
      <c r="K85" s="164">
        <f t="shared" ref="K85:K148" si="38">IFERROR(I85-J85,I85)</f>
        <v>1371</v>
      </c>
      <c r="L85" s="174">
        <f t="shared" ref="L85:L148" si="39">IFERROR((G85-K85)/G85, " ")</f>
        <v>0.20337013364323067</v>
      </c>
      <c r="M85" s="191">
        <v>1499</v>
      </c>
      <c r="N85" s="293">
        <f t="shared" si="30"/>
        <v>1349.1</v>
      </c>
      <c r="O85" s="188">
        <v>175</v>
      </c>
      <c r="P85" s="64">
        <f t="shared" si="31"/>
        <v>1196</v>
      </c>
      <c r="Q85" s="17">
        <f t="shared" si="27"/>
        <v>0.11348306278259575</v>
      </c>
      <c r="R85" s="191">
        <v>1549</v>
      </c>
      <c r="S85" s="60">
        <v>0</v>
      </c>
      <c r="T85" s="61">
        <f t="shared" si="32"/>
        <v>1371</v>
      </c>
      <c r="U85" s="15">
        <f t="shared" si="33"/>
        <v>0.11491284699806327</v>
      </c>
      <c r="V85" s="191">
        <v>1549</v>
      </c>
      <c r="W85" s="188">
        <v>42</v>
      </c>
      <c r="X85" s="64">
        <f t="shared" si="34"/>
        <v>1329</v>
      </c>
      <c r="Y85" s="17">
        <f t="shared" si="35"/>
        <v>0.14202711426726922</v>
      </c>
      <c r="Z85" s="191">
        <v>1549</v>
      </c>
      <c r="AA85" s="60">
        <v>0</v>
      </c>
      <c r="AB85" s="61">
        <f t="shared" si="28"/>
        <v>1371</v>
      </c>
      <c r="AC85" s="15">
        <f t="shared" si="36"/>
        <v>0.11491284699806327</v>
      </c>
      <c r="AD85" s="191">
        <v>1554</v>
      </c>
      <c r="AE85" s="293">
        <f t="shared" si="37"/>
        <v>1398.6</v>
      </c>
      <c r="AF85" s="188">
        <v>132</v>
      </c>
      <c r="AG85" s="64">
        <f t="shared" si="29"/>
        <v>1239</v>
      </c>
      <c r="AH85" s="17">
        <f t="shared" si="26"/>
        <v>0.11411411411411405</v>
      </c>
    </row>
    <row r="86" spans="1:34" s="5" customFormat="1" ht="12.75" customHeight="1">
      <c r="A86" s="219" t="s">
        <v>444</v>
      </c>
      <c r="B86" s="146" t="s">
        <v>73</v>
      </c>
      <c r="C86" s="320"/>
      <c r="D86" s="148">
        <v>3.12</v>
      </c>
      <c r="E86" s="149" t="s">
        <v>448</v>
      </c>
      <c r="F86" s="164">
        <v>1893</v>
      </c>
      <c r="G86" s="124">
        <v>1721</v>
      </c>
      <c r="H86" s="124">
        <v>0</v>
      </c>
      <c r="I86" s="110">
        <v>1389</v>
      </c>
      <c r="J86" s="124">
        <v>18</v>
      </c>
      <c r="K86" s="164">
        <f t="shared" si="38"/>
        <v>1371</v>
      </c>
      <c r="L86" s="174">
        <f t="shared" si="39"/>
        <v>0.20337013364323067</v>
      </c>
      <c r="M86" s="191">
        <v>1499</v>
      </c>
      <c r="N86" s="293">
        <f t="shared" si="30"/>
        <v>1349.1</v>
      </c>
      <c r="O86" s="188">
        <v>175</v>
      </c>
      <c r="P86" s="64">
        <f t="shared" si="31"/>
        <v>1196</v>
      </c>
      <c r="Q86" s="17">
        <f t="shared" si="27"/>
        <v>0.11348306278259575</v>
      </c>
      <c r="R86" s="191">
        <v>1549</v>
      </c>
      <c r="S86" s="60">
        <v>0</v>
      </c>
      <c r="T86" s="61">
        <f t="shared" si="32"/>
        <v>1371</v>
      </c>
      <c r="U86" s="15">
        <f t="shared" si="33"/>
        <v>0.11491284699806327</v>
      </c>
      <c r="V86" s="191">
        <v>1549</v>
      </c>
      <c r="W86" s="188">
        <v>42</v>
      </c>
      <c r="X86" s="64">
        <f t="shared" si="34"/>
        <v>1329</v>
      </c>
      <c r="Y86" s="17">
        <f t="shared" si="35"/>
        <v>0.14202711426726922</v>
      </c>
      <c r="Z86" s="191">
        <v>1549</v>
      </c>
      <c r="AA86" s="60">
        <v>0</v>
      </c>
      <c r="AB86" s="61">
        <f t="shared" si="28"/>
        <v>1371</v>
      </c>
      <c r="AC86" s="15">
        <f t="shared" si="36"/>
        <v>0.11491284699806327</v>
      </c>
      <c r="AD86" s="191">
        <v>1554</v>
      </c>
      <c r="AE86" s="293">
        <f t="shared" si="37"/>
        <v>1398.6</v>
      </c>
      <c r="AF86" s="188">
        <v>132</v>
      </c>
      <c r="AG86" s="64">
        <f t="shared" si="29"/>
        <v>1239</v>
      </c>
      <c r="AH86" s="17">
        <f t="shared" si="26"/>
        <v>0.11411411411411405</v>
      </c>
    </row>
    <row r="87" spans="1:34" s="5" customFormat="1" ht="12.75" customHeight="1">
      <c r="A87" s="219" t="s">
        <v>438</v>
      </c>
      <c r="B87" s="146" t="s">
        <v>73</v>
      </c>
      <c r="C87" s="320"/>
      <c r="D87" s="148">
        <v>3.12</v>
      </c>
      <c r="E87" s="149" t="s">
        <v>440</v>
      </c>
      <c r="F87" s="164">
        <v>2565</v>
      </c>
      <c r="G87" s="124">
        <v>2332</v>
      </c>
      <c r="H87" s="124">
        <v>0</v>
      </c>
      <c r="I87" s="110">
        <v>1883</v>
      </c>
      <c r="J87" s="124">
        <v>24</v>
      </c>
      <c r="K87" s="164">
        <f t="shared" si="38"/>
        <v>1859</v>
      </c>
      <c r="L87" s="174">
        <f t="shared" si="39"/>
        <v>0.20283018867924529</v>
      </c>
      <c r="M87" s="62">
        <v>2332</v>
      </c>
      <c r="N87" s="299">
        <f t="shared" si="30"/>
        <v>2098.8000000000002</v>
      </c>
      <c r="O87" s="63">
        <v>0</v>
      </c>
      <c r="P87" s="64">
        <f t="shared" si="31"/>
        <v>1859</v>
      </c>
      <c r="Q87" s="17">
        <f t="shared" si="27"/>
        <v>0.1142557651991615</v>
      </c>
      <c r="R87" s="191">
        <v>2099</v>
      </c>
      <c r="S87" s="60">
        <v>0</v>
      </c>
      <c r="T87" s="61">
        <f t="shared" si="32"/>
        <v>1859</v>
      </c>
      <c r="U87" s="15">
        <f t="shared" si="33"/>
        <v>0.11434016198189614</v>
      </c>
      <c r="V87" s="191">
        <v>2099</v>
      </c>
      <c r="W87" s="63">
        <v>0</v>
      </c>
      <c r="X87" s="64">
        <f t="shared" si="34"/>
        <v>1859</v>
      </c>
      <c r="Y87" s="17">
        <f t="shared" si="35"/>
        <v>0.11434016198189614</v>
      </c>
      <c r="Z87" s="191">
        <v>2099</v>
      </c>
      <c r="AA87" s="60">
        <v>0</v>
      </c>
      <c r="AB87" s="61">
        <f t="shared" si="28"/>
        <v>1859</v>
      </c>
      <c r="AC87" s="15">
        <f t="shared" si="36"/>
        <v>0.11434016198189614</v>
      </c>
      <c r="AD87" s="62">
        <v>2332</v>
      </c>
      <c r="AE87" s="299">
        <f t="shared" si="37"/>
        <v>2098.8000000000002</v>
      </c>
      <c r="AF87" s="63">
        <v>0</v>
      </c>
      <c r="AG87" s="64">
        <f t="shared" si="29"/>
        <v>1859</v>
      </c>
      <c r="AH87" s="17">
        <f t="shared" si="26"/>
        <v>0.1142557651991615</v>
      </c>
    </row>
    <row r="88" spans="1:34" s="5" customFormat="1" ht="12.75" customHeight="1">
      <c r="A88" s="219" t="s">
        <v>439</v>
      </c>
      <c r="B88" s="146" t="s">
        <v>73</v>
      </c>
      <c r="C88" s="320"/>
      <c r="D88" s="148">
        <v>3.12</v>
      </c>
      <c r="E88" s="149" t="s">
        <v>440</v>
      </c>
      <c r="F88" s="164">
        <v>2443</v>
      </c>
      <c r="G88" s="124">
        <v>2221</v>
      </c>
      <c r="H88" s="124">
        <v>0</v>
      </c>
      <c r="I88" s="110">
        <v>1795</v>
      </c>
      <c r="J88" s="124">
        <v>28</v>
      </c>
      <c r="K88" s="164">
        <f t="shared" si="38"/>
        <v>1767</v>
      </c>
      <c r="L88" s="174">
        <f t="shared" si="39"/>
        <v>0.20441242683475913</v>
      </c>
      <c r="M88" s="62">
        <v>2221</v>
      </c>
      <c r="N88" s="299">
        <f t="shared" si="30"/>
        <v>1998.9</v>
      </c>
      <c r="O88" s="63">
        <v>0</v>
      </c>
      <c r="P88" s="64">
        <f t="shared" si="31"/>
        <v>1767</v>
      </c>
      <c r="Q88" s="17">
        <f t="shared" si="27"/>
        <v>0.11601380759417684</v>
      </c>
      <c r="R88" s="191">
        <v>1999</v>
      </c>
      <c r="S88" s="60">
        <v>0</v>
      </c>
      <c r="T88" s="61">
        <f t="shared" si="32"/>
        <v>1767</v>
      </c>
      <c r="U88" s="15">
        <f t="shared" si="33"/>
        <v>0.11605802901450725</v>
      </c>
      <c r="V88" s="191">
        <v>1999</v>
      </c>
      <c r="W88" s="63">
        <v>0</v>
      </c>
      <c r="X88" s="64">
        <f t="shared" si="34"/>
        <v>1767</v>
      </c>
      <c r="Y88" s="17">
        <f t="shared" si="35"/>
        <v>0.11605802901450725</v>
      </c>
      <c r="Z88" s="191">
        <v>1999</v>
      </c>
      <c r="AA88" s="60">
        <v>0</v>
      </c>
      <c r="AB88" s="61">
        <f t="shared" si="28"/>
        <v>1767</v>
      </c>
      <c r="AC88" s="15">
        <f t="shared" si="36"/>
        <v>0.11605802901450725</v>
      </c>
      <c r="AD88" s="62">
        <v>2221</v>
      </c>
      <c r="AE88" s="299">
        <f t="shared" si="37"/>
        <v>1998.9</v>
      </c>
      <c r="AF88" s="63">
        <v>0</v>
      </c>
      <c r="AG88" s="64">
        <f t="shared" si="29"/>
        <v>1767</v>
      </c>
      <c r="AH88" s="17">
        <f t="shared" si="26"/>
        <v>0.11601380759417684</v>
      </c>
    </row>
    <row r="89" spans="1:34" s="5" customFormat="1" ht="12.75" customHeight="1">
      <c r="A89" s="219" t="s">
        <v>435</v>
      </c>
      <c r="B89" s="146" t="s">
        <v>73</v>
      </c>
      <c r="C89" s="320"/>
      <c r="D89" s="148">
        <v>3.12</v>
      </c>
      <c r="E89" s="149" t="s">
        <v>437</v>
      </c>
      <c r="F89" s="164">
        <v>2565</v>
      </c>
      <c r="G89" s="125">
        <v>2332</v>
      </c>
      <c r="H89" s="124">
        <v>0</v>
      </c>
      <c r="I89" s="110">
        <v>1882</v>
      </c>
      <c r="J89" s="124">
        <v>24</v>
      </c>
      <c r="K89" s="164">
        <f t="shared" si="38"/>
        <v>1858</v>
      </c>
      <c r="L89" s="174">
        <f t="shared" si="39"/>
        <v>0.20325900514579759</v>
      </c>
      <c r="M89" s="191">
        <v>2221</v>
      </c>
      <c r="N89" s="293">
        <f t="shared" si="30"/>
        <v>1998.9</v>
      </c>
      <c r="O89" s="188">
        <v>87</v>
      </c>
      <c r="P89" s="64">
        <f t="shared" si="31"/>
        <v>1771</v>
      </c>
      <c r="Q89" s="17">
        <f t="shared" si="27"/>
        <v>0.1140127069888439</v>
      </c>
      <c r="R89" s="293">
        <v>1998.9</v>
      </c>
      <c r="S89" s="188">
        <v>87</v>
      </c>
      <c r="T89" s="61">
        <f t="shared" si="32"/>
        <v>1771</v>
      </c>
      <c r="U89" s="15">
        <f t="shared" si="33"/>
        <v>0.1140127069888439</v>
      </c>
      <c r="V89" s="191">
        <v>2099</v>
      </c>
      <c r="W89" s="63">
        <v>0</v>
      </c>
      <c r="X89" s="64">
        <f t="shared" si="34"/>
        <v>1858</v>
      </c>
      <c r="Y89" s="17">
        <f t="shared" si="35"/>
        <v>0.11481657932348738</v>
      </c>
      <c r="Z89" s="191">
        <v>2099</v>
      </c>
      <c r="AA89" s="60">
        <v>0</v>
      </c>
      <c r="AB89" s="61">
        <f t="shared" si="28"/>
        <v>1858</v>
      </c>
      <c r="AC89" s="15">
        <f t="shared" si="36"/>
        <v>0.11481657932348738</v>
      </c>
      <c r="AD89" s="62">
        <v>2332</v>
      </c>
      <c r="AE89" s="299">
        <f t="shared" si="37"/>
        <v>2098.8000000000002</v>
      </c>
      <c r="AF89" s="63">
        <v>0</v>
      </c>
      <c r="AG89" s="64">
        <f t="shared" si="29"/>
        <v>1858</v>
      </c>
      <c r="AH89" s="17">
        <f t="shared" si="26"/>
        <v>0.11473222793977518</v>
      </c>
    </row>
    <row r="90" spans="1:34" s="5" customFormat="1" ht="12.75" customHeight="1" thickBot="1">
      <c r="A90" s="218" t="s">
        <v>436</v>
      </c>
      <c r="B90" s="150" t="s">
        <v>73</v>
      </c>
      <c r="C90" s="154"/>
      <c r="D90" s="151">
        <v>3.12</v>
      </c>
      <c r="E90" s="152" t="s">
        <v>437</v>
      </c>
      <c r="F90" s="165">
        <v>2443</v>
      </c>
      <c r="G90" s="65">
        <v>2221</v>
      </c>
      <c r="H90" s="65">
        <v>0</v>
      </c>
      <c r="I90" s="111">
        <v>1794</v>
      </c>
      <c r="J90" s="65">
        <v>23</v>
      </c>
      <c r="K90" s="165">
        <f t="shared" si="38"/>
        <v>1771</v>
      </c>
      <c r="L90" s="175">
        <f t="shared" si="39"/>
        <v>0.20261143628995948</v>
      </c>
      <c r="M90" s="190">
        <v>2110</v>
      </c>
      <c r="N90" s="296">
        <f t="shared" si="30"/>
        <v>1899</v>
      </c>
      <c r="O90" s="186">
        <v>88</v>
      </c>
      <c r="P90" s="71">
        <f t="shared" si="31"/>
        <v>1683</v>
      </c>
      <c r="Q90" s="18">
        <f t="shared" si="27"/>
        <v>0.11374407582938388</v>
      </c>
      <c r="R90" s="296">
        <v>1899</v>
      </c>
      <c r="S90" s="186">
        <v>88</v>
      </c>
      <c r="T90" s="68">
        <f t="shared" si="32"/>
        <v>1683</v>
      </c>
      <c r="U90" s="16">
        <f t="shared" si="33"/>
        <v>0.11374407582938388</v>
      </c>
      <c r="V90" s="190">
        <v>1999</v>
      </c>
      <c r="W90" s="70">
        <v>0</v>
      </c>
      <c r="X90" s="71">
        <f t="shared" si="34"/>
        <v>1771</v>
      </c>
      <c r="Y90" s="18">
        <f t="shared" si="35"/>
        <v>0.11405702851425713</v>
      </c>
      <c r="Z90" s="190">
        <v>1999</v>
      </c>
      <c r="AA90" s="67">
        <v>0</v>
      </c>
      <c r="AB90" s="68">
        <f t="shared" si="28"/>
        <v>1771</v>
      </c>
      <c r="AC90" s="16">
        <f t="shared" si="36"/>
        <v>0.11405702851425713</v>
      </c>
      <c r="AD90" s="69">
        <v>2221</v>
      </c>
      <c r="AE90" s="305">
        <f t="shared" si="37"/>
        <v>1998.9</v>
      </c>
      <c r="AF90" s="70">
        <v>0</v>
      </c>
      <c r="AG90" s="71">
        <f t="shared" si="29"/>
        <v>1771</v>
      </c>
      <c r="AH90" s="18">
        <f t="shared" si="26"/>
        <v>0.1140127069888439</v>
      </c>
    </row>
    <row r="91" spans="1:34" s="5" customFormat="1" ht="12.75" customHeight="1">
      <c r="A91" s="220" t="s">
        <v>542</v>
      </c>
      <c r="B91" s="331" t="s">
        <v>73</v>
      </c>
      <c r="C91" s="338"/>
      <c r="D91" s="332" t="s">
        <v>303</v>
      </c>
      <c r="E91" s="333" t="s">
        <v>543</v>
      </c>
      <c r="F91" s="163">
        <v>549</v>
      </c>
      <c r="G91" s="136">
        <v>499</v>
      </c>
      <c r="H91" s="136">
        <v>0</v>
      </c>
      <c r="I91" s="118">
        <v>394</v>
      </c>
      <c r="J91" s="136">
        <v>0</v>
      </c>
      <c r="K91" s="163">
        <f t="shared" si="38"/>
        <v>394</v>
      </c>
      <c r="L91" s="177">
        <f t="shared" si="39"/>
        <v>0.21042084168336672</v>
      </c>
      <c r="M91" s="140">
        <v>499</v>
      </c>
      <c r="N91" s="295">
        <f t="shared" si="30"/>
        <v>449.1</v>
      </c>
      <c r="O91" s="141">
        <v>0</v>
      </c>
      <c r="P91" s="142">
        <f t="shared" si="31"/>
        <v>394</v>
      </c>
      <c r="Q91" s="143">
        <f t="shared" si="27"/>
        <v>0.12268982409262975</v>
      </c>
      <c r="R91" s="137">
        <v>499</v>
      </c>
      <c r="S91" s="138">
        <v>0</v>
      </c>
      <c r="T91" s="139">
        <f t="shared" si="32"/>
        <v>394</v>
      </c>
      <c r="U91" s="214">
        <f t="shared" si="33"/>
        <v>0.21042084168336672</v>
      </c>
      <c r="V91" s="140">
        <v>499</v>
      </c>
      <c r="W91" s="141">
        <v>0</v>
      </c>
      <c r="X91" s="142">
        <f t="shared" si="34"/>
        <v>394</v>
      </c>
      <c r="Y91" s="143">
        <f t="shared" si="35"/>
        <v>0.21042084168336672</v>
      </c>
      <c r="Z91" s="137">
        <v>499</v>
      </c>
      <c r="AA91" s="138">
        <v>0</v>
      </c>
      <c r="AB91" s="139">
        <f t="shared" si="28"/>
        <v>394</v>
      </c>
      <c r="AC91" s="214">
        <f t="shared" si="36"/>
        <v>0.21042084168336672</v>
      </c>
      <c r="AD91" s="189">
        <v>388</v>
      </c>
      <c r="AE91" s="300">
        <f t="shared" si="37"/>
        <v>349.2</v>
      </c>
      <c r="AF91" s="310">
        <v>85</v>
      </c>
      <c r="AG91" s="142">
        <f t="shared" si="29"/>
        <v>309</v>
      </c>
      <c r="AH91" s="143">
        <f t="shared" si="26"/>
        <v>0.11512027491408931</v>
      </c>
    </row>
    <row r="92" spans="1:34" s="5" customFormat="1" ht="12.75" customHeight="1">
      <c r="A92" s="217" t="s">
        <v>493</v>
      </c>
      <c r="B92" s="323" t="s">
        <v>73</v>
      </c>
      <c r="C92" s="336"/>
      <c r="D92" s="326" t="s">
        <v>303</v>
      </c>
      <c r="E92" s="325" t="s">
        <v>496</v>
      </c>
      <c r="F92" s="166">
        <v>604</v>
      </c>
      <c r="G92" s="125">
        <v>549</v>
      </c>
      <c r="H92" s="125">
        <v>0</v>
      </c>
      <c r="I92" s="112">
        <v>434</v>
      </c>
      <c r="J92" s="125">
        <v>0</v>
      </c>
      <c r="K92" s="166">
        <f t="shared" si="38"/>
        <v>434</v>
      </c>
      <c r="L92" s="176">
        <f t="shared" si="39"/>
        <v>0.20947176684881602</v>
      </c>
      <c r="M92" s="191">
        <v>443</v>
      </c>
      <c r="N92" s="293">
        <f t="shared" si="30"/>
        <v>398.7</v>
      </c>
      <c r="O92" s="188">
        <v>70</v>
      </c>
      <c r="P92" s="64">
        <f t="shared" si="31"/>
        <v>364</v>
      </c>
      <c r="Q92" s="17">
        <f t="shared" si="27"/>
        <v>8.7032856784549764E-2</v>
      </c>
      <c r="R92" s="293">
        <v>398.7</v>
      </c>
      <c r="S92" s="188">
        <v>70</v>
      </c>
      <c r="T92" s="61">
        <f t="shared" si="32"/>
        <v>364</v>
      </c>
      <c r="U92" s="15">
        <f t="shared" si="33"/>
        <v>8.7032856784549764E-2</v>
      </c>
      <c r="V92" s="191">
        <v>399</v>
      </c>
      <c r="W92" s="188">
        <v>82</v>
      </c>
      <c r="X92" s="64">
        <f t="shared" si="34"/>
        <v>352</v>
      </c>
      <c r="Y92" s="17">
        <f t="shared" si="35"/>
        <v>0.11779448621553884</v>
      </c>
      <c r="Z92" s="191">
        <v>399</v>
      </c>
      <c r="AA92" s="188">
        <v>82</v>
      </c>
      <c r="AB92" s="61">
        <f t="shared" si="28"/>
        <v>352</v>
      </c>
      <c r="AC92" s="15">
        <f t="shared" si="36"/>
        <v>0.11779448621553884</v>
      </c>
      <c r="AD92" s="191">
        <v>443</v>
      </c>
      <c r="AE92" s="293">
        <f t="shared" si="37"/>
        <v>398.7</v>
      </c>
      <c r="AF92" s="188">
        <v>82</v>
      </c>
      <c r="AG92" s="64">
        <f t="shared" si="29"/>
        <v>352</v>
      </c>
      <c r="AH92" s="17">
        <f t="shared" si="26"/>
        <v>0.11713067469275142</v>
      </c>
    </row>
    <row r="93" spans="1:34" s="5" customFormat="1" ht="12.75" customHeight="1" thickBot="1">
      <c r="A93" s="225" t="s">
        <v>494</v>
      </c>
      <c r="B93" s="352" t="s">
        <v>73</v>
      </c>
      <c r="C93" s="348"/>
      <c r="D93" s="353" t="s">
        <v>303</v>
      </c>
      <c r="E93" s="337" t="s">
        <v>495</v>
      </c>
      <c r="F93" s="169">
        <v>604</v>
      </c>
      <c r="G93" s="254">
        <v>549</v>
      </c>
      <c r="H93" s="254">
        <v>0</v>
      </c>
      <c r="I93" s="120">
        <v>434</v>
      </c>
      <c r="J93" s="254">
        <v>0</v>
      </c>
      <c r="K93" s="169">
        <f t="shared" si="38"/>
        <v>434</v>
      </c>
      <c r="L93" s="185">
        <f t="shared" si="39"/>
        <v>0.20947176684881602</v>
      </c>
      <c r="M93" s="192">
        <v>443</v>
      </c>
      <c r="N93" s="298">
        <f t="shared" si="30"/>
        <v>398.7</v>
      </c>
      <c r="O93" s="187">
        <v>70</v>
      </c>
      <c r="P93" s="91">
        <f t="shared" si="31"/>
        <v>364</v>
      </c>
      <c r="Q93" s="19">
        <f t="shared" si="27"/>
        <v>8.7032856784549764E-2</v>
      </c>
      <c r="R93" s="298">
        <v>398.7</v>
      </c>
      <c r="S93" s="187">
        <v>70</v>
      </c>
      <c r="T93" s="90">
        <f t="shared" si="32"/>
        <v>364</v>
      </c>
      <c r="U93" s="14">
        <f t="shared" si="33"/>
        <v>8.7032856784549764E-2</v>
      </c>
      <c r="V93" s="192">
        <v>399</v>
      </c>
      <c r="W93" s="187">
        <v>82</v>
      </c>
      <c r="X93" s="91">
        <f t="shared" si="34"/>
        <v>352</v>
      </c>
      <c r="Y93" s="19">
        <f t="shared" si="35"/>
        <v>0.11779448621553884</v>
      </c>
      <c r="Z93" s="192">
        <v>399</v>
      </c>
      <c r="AA93" s="187">
        <v>82</v>
      </c>
      <c r="AB93" s="90">
        <f t="shared" si="28"/>
        <v>352</v>
      </c>
      <c r="AC93" s="14">
        <f t="shared" si="36"/>
        <v>0.11779448621553884</v>
      </c>
      <c r="AD93" s="192">
        <v>443</v>
      </c>
      <c r="AE93" s="298">
        <f t="shared" si="37"/>
        <v>398.7</v>
      </c>
      <c r="AF93" s="187">
        <v>82</v>
      </c>
      <c r="AG93" s="91">
        <f t="shared" si="29"/>
        <v>352</v>
      </c>
      <c r="AH93" s="19">
        <f t="shared" si="26"/>
        <v>0.11713067469275142</v>
      </c>
    </row>
    <row r="94" spans="1:34" s="5" customFormat="1" ht="12.75" customHeight="1">
      <c r="A94" s="220" t="s">
        <v>373</v>
      </c>
      <c r="B94" s="331" t="s">
        <v>75</v>
      </c>
      <c r="C94" s="358"/>
      <c r="D94" s="332">
        <v>0.71</v>
      </c>
      <c r="E94" s="333" t="s">
        <v>374</v>
      </c>
      <c r="F94" s="163">
        <v>1044</v>
      </c>
      <c r="G94" s="125">
        <v>949</v>
      </c>
      <c r="H94" s="136">
        <v>0</v>
      </c>
      <c r="I94" s="118">
        <v>749</v>
      </c>
      <c r="J94" s="136">
        <v>0</v>
      </c>
      <c r="K94" s="136">
        <f t="shared" si="38"/>
        <v>749</v>
      </c>
      <c r="L94" s="177">
        <f t="shared" si="39"/>
        <v>0.21074815595363541</v>
      </c>
      <c r="M94" s="140">
        <v>949</v>
      </c>
      <c r="N94" s="295">
        <f t="shared" si="30"/>
        <v>854.1</v>
      </c>
      <c r="O94" s="141">
        <v>0</v>
      </c>
      <c r="P94" s="142">
        <f t="shared" si="31"/>
        <v>749</v>
      </c>
      <c r="Q94" s="143">
        <f t="shared" si="27"/>
        <v>0.12305350661515048</v>
      </c>
      <c r="R94" s="137">
        <v>949</v>
      </c>
      <c r="S94" s="138">
        <v>0</v>
      </c>
      <c r="T94" s="139">
        <f t="shared" si="32"/>
        <v>749</v>
      </c>
      <c r="U94" s="214">
        <f t="shared" si="33"/>
        <v>0.21074815595363541</v>
      </c>
      <c r="V94" s="140">
        <v>949</v>
      </c>
      <c r="W94" s="141">
        <v>0</v>
      </c>
      <c r="X94" s="142">
        <f t="shared" si="34"/>
        <v>749</v>
      </c>
      <c r="Y94" s="143">
        <f t="shared" si="35"/>
        <v>0.21074815595363541</v>
      </c>
      <c r="Z94" s="137">
        <v>949</v>
      </c>
      <c r="AA94" s="138">
        <v>0</v>
      </c>
      <c r="AB94" s="139">
        <f t="shared" si="28"/>
        <v>749</v>
      </c>
      <c r="AC94" s="214">
        <f t="shared" si="36"/>
        <v>0.21074815595363541</v>
      </c>
      <c r="AD94" s="140">
        <v>949</v>
      </c>
      <c r="AE94" s="295">
        <f t="shared" si="37"/>
        <v>854.1</v>
      </c>
      <c r="AF94" s="141">
        <v>0</v>
      </c>
      <c r="AG94" s="142">
        <f t="shared" si="29"/>
        <v>749</v>
      </c>
      <c r="AH94" s="143">
        <f t="shared" si="26"/>
        <v>0.12305350661515048</v>
      </c>
    </row>
    <row r="95" spans="1:34" s="5" customFormat="1" ht="12.75" customHeight="1">
      <c r="A95" s="217" t="s">
        <v>367</v>
      </c>
      <c r="B95" s="323" t="s">
        <v>75</v>
      </c>
      <c r="C95" s="320"/>
      <c r="D95" s="326">
        <v>0.71</v>
      </c>
      <c r="E95" s="325" t="s">
        <v>368</v>
      </c>
      <c r="F95" s="166">
        <v>879</v>
      </c>
      <c r="G95" s="124">
        <v>799</v>
      </c>
      <c r="H95" s="125">
        <v>699</v>
      </c>
      <c r="I95" s="112">
        <v>601</v>
      </c>
      <c r="J95" s="125">
        <v>0</v>
      </c>
      <c r="K95" s="125">
        <f t="shared" si="38"/>
        <v>601</v>
      </c>
      <c r="L95" s="176">
        <f t="shared" si="39"/>
        <v>0.24780976220275344</v>
      </c>
      <c r="M95" s="192">
        <v>721</v>
      </c>
      <c r="N95" s="298">
        <f t="shared" si="30"/>
        <v>648.9</v>
      </c>
      <c r="O95" s="187">
        <v>22</v>
      </c>
      <c r="P95" s="91">
        <f t="shared" si="31"/>
        <v>579</v>
      </c>
      <c r="Q95" s="19">
        <f t="shared" si="27"/>
        <v>0.10772075820619507</v>
      </c>
      <c r="R95" s="298">
        <v>648.9</v>
      </c>
      <c r="S95" s="187">
        <v>22</v>
      </c>
      <c r="T95" s="90">
        <f t="shared" si="32"/>
        <v>579</v>
      </c>
      <c r="U95" s="14">
        <f t="shared" si="33"/>
        <v>0.10772075820619507</v>
      </c>
      <c r="V95" s="192">
        <v>649</v>
      </c>
      <c r="W95" s="187">
        <v>42</v>
      </c>
      <c r="X95" s="91">
        <f t="shared" si="34"/>
        <v>559</v>
      </c>
      <c r="Y95" s="19">
        <f t="shared" si="35"/>
        <v>0.13867488443759629</v>
      </c>
      <c r="Z95" s="192">
        <v>649</v>
      </c>
      <c r="AA95" s="187">
        <v>42</v>
      </c>
      <c r="AB95" s="90">
        <f t="shared" si="28"/>
        <v>559</v>
      </c>
      <c r="AC95" s="14">
        <f t="shared" si="36"/>
        <v>0.13867488443759629</v>
      </c>
      <c r="AD95" s="192">
        <v>699</v>
      </c>
      <c r="AE95" s="298">
        <f t="shared" si="37"/>
        <v>629.1</v>
      </c>
      <c r="AF95" s="187">
        <v>41</v>
      </c>
      <c r="AG95" s="91">
        <f t="shared" si="29"/>
        <v>560</v>
      </c>
      <c r="AH95" s="19">
        <f t="shared" si="26"/>
        <v>0.10983945318709271</v>
      </c>
    </row>
    <row r="96" spans="1:34" s="5" customFormat="1" ht="12.75" customHeight="1">
      <c r="A96" s="219" t="s">
        <v>370</v>
      </c>
      <c r="B96" s="146" t="s">
        <v>75</v>
      </c>
      <c r="C96" s="320"/>
      <c r="D96" s="148">
        <v>0.71</v>
      </c>
      <c r="E96" s="149" t="s">
        <v>375</v>
      </c>
      <c r="F96" s="164">
        <v>879</v>
      </c>
      <c r="G96" s="125">
        <v>799</v>
      </c>
      <c r="H96" s="124">
        <v>699</v>
      </c>
      <c r="I96" s="110">
        <v>588</v>
      </c>
      <c r="J96" s="124">
        <v>0</v>
      </c>
      <c r="K96" s="124">
        <f t="shared" si="38"/>
        <v>588</v>
      </c>
      <c r="L96" s="174">
        <f t="shared" si="39"/>
        <v>0.26408010012515643</v>
      </c>
      <c r="M96" s="191">
        <v>777</v>
      </c>
      <c r="N96" s="293">
        <f t="shared" si="30"/>
        <v>699.3</v>
      </c>
      <c r="O96" s="63">
        <v>0</v>
      </c>
      <c r="P96" s="64">
        <f t="shared" si="31"/>
        <v>588</v>
      </c>
      <c r="Q96" s="17">
        <f t="shared" si="27"/>
        <v>0.1591591591591591</v>
      </c>
      <c r="R96" s="293">
        <v>699.3</v>
      </c>
      <c r="S96" s="60">
        <v>0</v>
      </c>
      <c r="T96" s="61">
        <f t="shared" si="32"/>
        <v>588</v>
      </c>
      <c r="U96" s="15">
        <f t="shared" si="33"/>
        <v>0.1591591591591591</v>
      </c>
      <c r="V96" s="191">
        <v>699</v>
      </c>
      <c r="W96" s="63">
        <v>0</v>
      </c>
      <c r="X96" s="64">
        <f t="shared" si="34"/>
        <v>588</v>
      </c>
      <c r="Y96" s="17">
        <f t="shared" si="35"/>
        <v>0.15879828326180256</v>
      </c>
      <c r="Z96" s="191">
        <v>699</v>
      </c>
      <c r="AA96" s="60">
        <v>0</v>
      </c>
      <c r="AB96" s="61">
        <f t="shared" si="28"/>
        <v>588</v>
      </c>
      <c r="AC96" s="15">
        <f t="shared" si="36"/>
        <v>0.15879828326180256</v>
      </c>
      <c r="AD96" s="191">
        <v>777</v>
      </c>
      <c r="AE96" s="293">
        <f t="shared" si="37"/>
        <v>699.3</v>
      </c>
      <c r="AF96" s="63">
        <v>0</v>
      </c>
      <c r="AG96" s="64">
        <f t="shared" si="29"/>
        <v>588</v>
      </c>
      <c r="AH96" s="17">
        <f t="shared" si="26"/>
        <v>0.1591591591591591</v>
      </c>
    </row>
    <row r="97" spans="1:34" s="5" customFormat="1" ht="12.75" customHeight="1">
      <c r="A97" s="219" t="s">
        <v>371</v>
      </c>
      <c r="B97" s="146" t="s">
        <v>75</v>
      </c>
      <c r="C97" s="320"/>
      <c r="D97" s="148">
        <v>0.71</v>
      </c>
      <c r="E97" s="149" t="s">
        <v>376</v>
      </c>
      <c r="F97" s="164">
        <v>1044</v>
      </c>
      <c r="G97" s="124">
        <v>949</v>
      </c>
      <c r="H97" s="124">
        <v>849</v>
      </c>
      <c r="I97" s="110">
        <v>713</v>
      </c>
      <c r="J97" s="124">
        <v>9</v>
      </c>
      <c r="K97" s="124">
        <f t="shared" si="38"/>
        <v>704</v>
      </c>
      <c r="L97" s="174">
        <f t="shared" si="39"/>
        <v>0.25816649104320338</v>
      </c>
      <c r="M97" s="191">
        <v>888</v>
      </c>
      <c r="N97" s="293">
        <f t="shared" si="30"/>
        <v>799.2</v>
      </c>
      <c r="O97" s="188">
        <v>18</v>
      </c>
      <c r="P97" s="64">
        <f t="shared" si="31"/>
        <v>686</v>
      </c>
      <c r="Q97" s="17">
        <f t="shared" si="27"/>
        <v>0.1416416416416417</v>
      </c>
      <c r="R97" s="293">
        <v>799.2</v>
      </c>
      <c r="S97" s="188">
        <v>18</v>
      </c>
      <c r="T97" s="61">
        <f t="shared" si="32"/>
        <v>686</v>
      </c>
      <c r="U97" s="15">
        <f t="shared" si="33"/>
        <v>0.1416416416416417</v>
      </c>
      <c r="V97" s="191">
        <v>849</v>
      </c>
      <c r="W97" s="63">
        <v>0</v>
      </c>
      <c r="X97" s="64">
        <f t="shared" si="34"/>
        <v>704</v>
      </c>
      <c r="Y97" s="17">
        <f t="shared" si="35"/>
        <v>0.17078916372202591</v>
      </c>
      <c r="Z97" s="191">
        <v>849</v>
      </c>
      <c r="AA97" s="60">
        <v>0</v>
      </c>
      <c r="AB97" s="61">
        <f t="shared" si="28"/>
        <v>704</v>
      </c>
      <c r="AC97" s="15">
        <f t="shared" si="36"/>
        <v>0.17078916372202591</v>
      </c>
      <c r="AD97" s="191">
        <v>888</v>
      </c>
      <c r="AE97" s="293">
        <f t="shared" si="37"/>
        <v>799.2</v>
      </c>
      <c r="AF97" s="188">
        <v>19</v>
      </c>
      <c r="AG97" s="64">
        <f t="shared" si="29"/>
        <v>685</v>
      </c>
      <c r="AH97" s="17">
        <f t="shared" si="26"/>
        <v>0.14289289289289295</v>
      </c>
    </row>
    <row r="98" spans="1:34" s="5" customFormat="1" ht="12.75" customHeight="1">
      <c r="A98" s="219" t="s">
        <v>372</v>
      </c>
      <c r="B98" s="146" t="s">
        <v>75</v>
      </c>
      <c r="C98" s="320"/>
      <c r="D98" s="148">
        <v>0.71</v>
      </c>
      <c r="E98" s="149" t="s">
        <v>377</v>
      </c>
      <c r="F98" s="164">
        <v>989</v>
      </c>
      <c r="G98" s="124">
        <v>899</v>
      </c>
      <c r="H98" s="124">
        <v>799</v>
      </c>
      <c r="I98" s="110">
        <v>672</v>
      </c>
      <c r="J98" s="124">
        <v>9</v>
      </c>
      <c r="K98" s="124">
        <f t="shared" si="38"/>
        <v>663</v>
      </c>
      <c r="L98" s="174">
        <f t="shared" si="39"/>
        <v>0.26251390433815353</v>
      </c>
      <c r="M98" s="191">
        <v>832</v>
      </c>
      <c r="N98" s="293">
        <f t="shared" si="30"/>
        <v>748.8</v>
      </c>
      <c r="O98" s="188">
        <v>19</v>
      </c>
      <c r="P98" s="64">
        <f t="shared" si="31"/>
        <v>644</v>
      </c>
      <c r="Q98" s="17">
        <f t="shared" si="27"/>
        <v>0.1399572649572649</v>
      </c>
      <c r="R98" s="293">
        <v>748.8</v>
      </c>
      <c r="S98" s="188">
        <v>19</v>
      </c>
      <c r="T98" s="61">
        <f t="shared" si="32"/>
        <v>644</v>
      </c>
      <c r="U98" s="15">
        <f t="shared" si="33"/>
        <v>0.1399572649572649</v>
      </c>
      <c r="V98" s="191">
        <v>799</v>
      </c>
      <c r="W98" s="63">
        <v>0</v>
      </c>
      <c r="X98" s="64">
        <f t="shared" si="34"/>
        <v>663</v>
      </c>
      <c r="Y98" s="17">
        <f t="shared" si="35"/>
        <v>0.1702127659574468</v>
      </c>
      <c r="Z98" s="191">
        <v>799</v>
      </c>
      <c r="AA98" s="60">
        <v>0</v>
      </c>
      <c r="AB98" s="61">
        <f t="shared" si="28"/>
        <v>663</v>
      </c>
      <c r="AC98" s="15">
        <f t="shared" si="36"/>
        <v>0.1702127659574468</v>
      </c>
      <c r="AD98" s="191">
        <v>832</v>
      </c>
      <c r="AE98" s="293">
        <f t="shared" si="37"/>
        <v>748.8</v>
      </c>
      <c r="AF98" s="188">
        <v>20</v>
      </c>
      <c r="AG98" s="64">
        <f t="shared" si="29"/>
        <v>643</v>
      </c>
      <c r="AH98" s="17">
        <f t="shared" si="26"/>
        <v>0.14129273504273498</v>
      </c>
    </row>
    <row r="99" spans="1:34" s="5" customFormat="1" ht="12.75" customHeight="1" thickBot="1">
      <c r="A99" s="218" t="s">
        <v>369</v>
      </c>
      <c r="B99" s="150" t="s">
        <v>75</v>
      </c>
      <c r="C99" s="154"/>
      <c r="D99" s="151">
        <v>0.71</v>
      </c>
      <c r="E99" s="152" t="s">
        <v>375</v>
      </c>
      <c r="F99" s="165">
        <v>879</v>
      </c>
      <c r="G99" s="65">
        <v>799</v>
      </c>
      <c r="H99" s="65">
        <v>699</v>
      </c>
      <c r="I99" s="111">
        <v>588</v>
      </c>
      <c r="J99" s="65">
        <v>0</v>
      </c>
      <c r="K99" s="65">
        <f t="shared" si="38"/>
        <v>588</v>
      </c>
      <c r="L99" s="175">
        <f t="shared" si="39"/>
        <v>0.26408010012515643</v>
      </c>
      <c r="M99" s="190">
        <v>777</v>
      </c>
      <c r="N99" s="296">
        <f t="shared" si="30"/>
        <v>699.3</v>
      </c>
      <c r="O99" s="70">
        <v>0</v>
      </c>
      <c r="P99" s="71">
        <f t="shared" si="31"/>
        <v>588</v>
      </c>
      <c r="Q99" s="18">
        <f t="shared" si="27"/>
        <v>0.1591591591591591</v>
      </c>
      <c r="R99" s="296">
        <v>699.3</v>
      </c>
      <c r="S99" s="67">
        <v>0</v>
      </c>
      <c r="T99" s="68">
        <f t="shared" si="32"/>
        <v>588</v>
      </c>
      <c r="U99" s="16">
        <f t="shared" si="33"/>
        <v>0.1591591591591591</v>
      </c>
      <c r="V99" s="190">
        <v>699</v>
      </c>
      <c r="W99" s="70">
        <v>0</v>
      </c>
      <c r="X99" s="71">
        <f t="shared" si="34"/>
        <v>588</v>
      </c>
      <c r="Y99" s="18">
        <f t="shared" si="35"/>
        <v>0.15879828326180256</v>
      </c>
      <c r="Z99" s="190">
        <v>699</v>
      </c>
      <c r="AA99" s="67">
        <v>0</v>
      </c>
      <c r="AB99" s="68">
        <f t="shared" si="28"/>
        <v>588</v>
      </c>
      <c r="AC99" s="16">
        <f t="shared" si="36"/>
        <v>0.15879828326180256</v>
      </c>
      <c r="AD99" s="190">
        <v>777</v>
      </c>
      <c r="AE99" s="296">
        <f t="shared" si="37"/>
        <v>699.3</v>
      </c>
      <c r="AF99" s="70">
        <v>0</v>
      </c>
      <c r="AG99" s="71">
        <f t="shared" si="29"/>
        <v>588</v>
      </c>
      <c r="AH99" s="18">
        <f t="shared" si="26"/>
        <v>0.1591591591591591</v>
      </c>
    </row>
    <row r="100" spans="1:34" s="5" customFormat="1" ht="12.75" customHeight="1">
      <c r="A100" s="226" t="s">
        <v>465</v>
      </c>
      <c r="B100" s="339" t="s">
        <v>75</v>
      </c>
      <c r="C100" s="340"/>
      <c r="D100" s="341">
        <v>0.71</v>
      </c>
      <c r="E100" s="342" t="s">
        <v>467</v>
      </c>
      <c r="F100" s="232">
        <v>1154</v>
      </c>
      <c r="G100" s="124">
        <v>1049</v>
      </c>
      <c r="H100" s="238">
        <v>949</v>
      </c>
      <c r="I100" s="231">
        <v>767</v>
      </c>
      <c r="J100" s="238">
        <v>0</v>
      </c>
      <c r="K100" s="232">
        <f t="shared" si="38"/>
        <v>767</v>
      </c>
      <c r="L100" s="178">
        <f t="shared" si="39"/>
        <v>0.26882745471877978</v>
      </c>
      <c r="M100" s="244">
        <v>999</v>
      </c>
      <c r="N100" s="303">
        <f t="shared" si="30"/>
        <v>899.1</v>
      </c>
      <c r="O100" s="285">
        <v>17</v>
      </c>
      <c r="P100" s="156">
        <f t="shared" si="31"/>
        <v>750</v>
      </c>
      <c r="Q100" s="273">
        <f t="shared" si="27"/>
        <v>0.16583249916583251</v>
      </c>
      <c r="R100" s="303">
        <v>899.1</v>
      </c>
      <c r="S100" s="285">
        <v>17</v>
      </c>
      <c r="T100" s="155">
        <f t="shared" si="32"/>
        <v>750</v>
      </c>
      <c r="U100" s="268">
        <f t="shared" si="33"/>
        <v>0.16583249916583251</v>
      </c>
      <c r="V100" s="244">
        <v>949</v>
      </c>
      <c r="W100" s="235">
        <v>0</v>
      </c>
      <c r="X100" s="156">
        <f t="shared" si="34"/>
        <v>767</v>
      </c>
      <c r="Y100" s="273">
        <f t="shared" si="35"/>
        <v>0.19178082191780821</v>
      </c>
      <c r="Z100" s="244">
        <v>949</v>
      </c>
      <c r="AA100" s="233">
        <v>0</v>
      </c>
      <c r="AB100" s="155">
        <f t="shared" si="28"/>
        <v>767</v>
      </c>
      <c r="AC100" s="268">
        <f t="shared" si="36"/>
        <v>0.19178082191780821</v>
      </c>
      <c r="AD100" s="244">
        <v>999</v>
      </c>
      <c r="AE100" s="303">
        <f t="shared" si="37"/>
        <v>899.1</v>
      </c>
      <c r="AF100" s="285">
        <v>18</v>
      </c>
      <c r="AG100" s="156">
        <f t="shared" si="29"/>
        <v>749</v>
      </c>
      <c r="AH100" s="273">
        <f t="shared" si="26"/>
        <v>0.16694472250027809</v>
      </c>
    </row>
    <row r="101" spans="1:34" s="5" customFormat="1" ht="12.75" customHeight="1" thickBot="1">
      <c r="A101" s="218" t="s">
        <v>466</v>
      </c>
      <c r="B101" s="150" t="s">
        <v>75</v>
      </c>
      <c r="C101" s="154"/>
      <c r="D101" s="151">
        <v>0.71</v>
      </c>
      <c r="E101" s="152" t="s">
        <v>468</v>
      </c>
      <c r="F101" s="165">
        <v>1099</v>
      </c>
      <c r="G101" s="65">
        <v>999</v>
      </c>
      <c r="H101" s="65">
        <v>899</v>
      </c>
      <c r="I101" s="111">
        <v>746</v>
      </c>
      <c r="J101" s="65">
        <v>0</v>
      </c>
      <c r="K101" s="165">
        <f t="shared" si="38"/>
        <v>746</v>
      </c>
      <c r="L101" s="175">
        <f t="shared" si="39"/>
        <v>0.25325325325325326</v>
      </c>
      <c r="M101" s="190">
        <v>943</v>
      </c>
      <c r="N101" s="296">
        <f t="shared" si="30"/>
        <v>848.7</v>
      </c>
      <c r="O101" s="186">
        <v>17</v>
      </c>
      <c r="P101" s="71">
        <f t="shared" si="31"/>
        <v>729</v>
      </c>
      <c r="Q101" s="18">
        <f t="shared" si="27"/>
        <v>0.14103923647932137</v>
      </c>
      <c r="R101" s="296">
        <v>848.7</v>
      </c>
      <c r="S101" s="186">
        <v>17</v>
      </c>
      <c r="T101" s="68">
        <f t="shared" si="32"/>
        <v>729</v>
      </c>
      <c r="U101" s="16">
        <f t="shared" si="33"/>
        <v>0.14103923647932137</v>
      </c>
      <c r="V101" s="190">
        <v>899</v>
      </c>
      <c r="W101" s="70">
        <v>0</v>
      </c>
      <c r="X101" s="71">
        <f t="shared" si="34"/>
        <v>746</v>
      </c>
      <c r="Y101" s="18">
        <f t="shared" si="35"/>
        <v>0.17018909899888765</v>
      </c>
      <c r="Z101" s="190">
        <v>899</v>
      </c>
      <c r="AA101" s="67">
        <v>0</v>
      </c>
      <c r="AB101" s="68">
        <f t="shared" si="28"/>
        <v>746</v>
      </c>
      <c r="AC101" s="16">
        <f t="shared" si="36"/>
        <v>0.17018909899888765</v>
      </c>
      <c r="AD101" s="190">
        <v>943</v>
      </c>
      <c r="AE101" s="296">
        <f t="shared" si="37"/>
        <v>848.7</v>
      </c>
      <c r="AF101" s="186">
        <v>18</v>
      </c>
      <c r="AG101" s="71">
        <f t="shared" si="29"/>
        <v>728</v>
      </c>
      <c r="AH101" s="18">
        <f t="shared" si="26"/>
        <v>0.1422175091316131</v>
      </c>
    </row>
    <row r="102" spans="1:34" s="5" customFormat="1" ht="12.75" customHeight="1">
      <c r="A102" s="217" t="s">
        <v>301</v>
      </c>
      <c r="B102" s="323" t="s">
        <v>75</v>
      </c>
      <c r="C102" s="324"/>
      <c r="D102" s="326">
        <v>0.71</v>
      </c>
      <c r="E102" s="325" t="s">
        <v>240</v>
      </c>
      <c r="F102" s="166">
        <v>1264</v>
      </c>
      <c r="G102" s="238">
        <v>1149</v>
      </c>
      <c r="H102" s="125">
        <v>999</v>
      </c>
      <c r="I102" s="112">
        <v>810</v>
      </c>
      <c r="J102" s="124">
        <v>0</v>
      </c>
      <c r="K102" s="166">
        <f t="shared" si="38"/>
        <v>810</v>
      </c>
      <c r="L102" s="176">
        <f t="shared" si="39"/>
        <v>0.29503916449086159</v>
      </c>
      <c r="M102" s="192">
        <v>1054</v>
      </c>
      <c r="N102" s="298">
        <f t="shared" si="30"/>
        <v>948.6</v>
      </c>
      <c r="O102" s="187">
        <v>16</v>
      </c>
      <c r="P102" s="91">
        <f t="shared" si="31"/>
        <v>794</v>
      </c>
      <c r="Q102" s="19">
        <f t="shared" si="27"/>
        <v>0.16297701876449505</v>
      </c>
      <c r="R102" s="298">
        <v>948.6</v>
      </c>
      <c r="S102" s="187">
        <v>16</v>
      </c>
      <c r="T102" s="90">
        <f t="shared" si="32"/>
        <v>794</v>
      </c>
      <c r="U102" s="14">
        <f t="shared" si="33"/>
        <v>0.16297701876449505</v>
      </c>
      <c r="V102" s="192">
        <v>999</v>
      </c>
      <c r="W102" s="89">
        <v>0</v>
      </c>
      <c r="X102" s="91">
        <f t="shared" si="34"/>
        <v>810</v>
      </c>
      <c r="Y102" s="19">
        <f t="shared" si="35"/>
        <v>0.1891891891891892</v>
      </c>
      <c r="Z102" s="192">
        <v>999</v>
      </c>
      <c r="AA102" s="87">
        <v>0</v>
      </c>
      <c r="AB102" s="90">
        <f t="shared" si="28"/>
        <v>810</v>
      </c>
      <c r="AC102" s="14">
        <f t="shared" si="36"/>
        <v>0.1891891891891892</v>
      </c>
      <c r="AD102" s="192">
        <v>1054</v>
      </c>
      <c r="AE102" s="298">
        <f t="shared" si="37"/>
        <v>948.6</v>
      </c>
      <c r="AF102" s="187">
        <v>17</v>
      </c>
      <c r="AG102" s="91">
        <f t="shared" si="29"/>
        <v>793</v>
      </c>
      <c r="AH102" s="19">
        <f t="shared" si="26"/>
        <v>0.16403120387940123</v>
      </c>
    </row>
    <row r="103" spans="1:34" s="5" customFormat="1" ht="12.75" customHeight="1">
      <c r="A103" s="219" t="s">
        <v>300</v>
      </c>
      <c r="B103" s="146" t="s">
        <v>75</v>
      </c>
      <c r="C103" s="335"/>
      <c r="D103" s="148">
        <v>0.71</v>
      </c>
      <c r="E103" s="149" t="s">
        <v>240</v>
      </c>
      <c r="F103" s="164">
        <v>1209</v>
      </c>
      <c r="G103" s="124">
        <v>1099</v>
      </c>
      <c r="H103" s="124">
        <v>949</v>
      </c>
      <c r="I103" s="110">
        <v>770</v>
      </c>
      <c r="J103" s="124">
        <v>0</v>
      </c>
      <c r="K103" s="164">
        <f t="shared" si="38"/>
        <v>770</v>
      </c>
      <c r="L103" s="174">
        <f t="shared" si="39"/>
        <v>0.29936305732484075</v>
      </c>
      <c r="M103" s="191">
        <v>999</v>
      </c>
      <c r="N103" s="293">
        <f t="shared" si="30"/>
        <v>899.1</v>
      </c>
      <c r="O103" s="188">
        <v>17</v>
      </c>
      <c r="P103" s="64">
        <f t="shared" si="31"/>
        <v>753</v>
      </c>
      <c r="Q103" s="17">
        <f t="shared" si="27"/>
        <v>0.16249582916249586</v>
      </c>
      <c r="R103" s="293">
        <v>899.1</v>
      </c>
      <c r="S103" s="188">
        <v>17</v>
      </c>
      <c r="T103" s="61">
        <f t="shared" si="32"/>
        <v>753</v>
      </c>
      <c r="U103" s="15">
        <f t="shared" si="33"/>
        <v>0.16249582916249586</v>
      </c>
      <c r="V103" s="191">
        <v>949</v>
      </c>
      <c r="W103" s="63">
        <v>0</v>
      </c>
      <c r="X103" s="64">
        <f t="shared" si="34"/>
        <v>770</v>
      </c>
      <c r="Y103" s="17">
        <f t="shared" si="35"/>
        <v>0.18861959957850369</v>
      </c>
      <c r="Z103" s="191">
        <v>949</v>
      </c>
      <c r="AA103" s="60">
        <v>0</v>
      </c>
      <c r="AB103" s="61">
        <f t="shared" si="28"/>
        <v>770</v>
      </c>
      <c r="AC103" s="15">
        <f t="shared" si="36"/>
        <v>0.18861959957850369</v>
      </c>
      <c r="AD103" s="191">
        <v>999</v>
      </c>
      <c r="AE103" s="293">
        <f t="shared" si="37"/>
        <v>899.1</v>
      </c>
      <c r="AF103" s="188">
        <v>18</v>
      </c>
      <c r="AG103" s="64">
        <f t="shared" si="29"/>
        <v>752</v>
      </c>
      <c r="AH103" s="17">
        <f t="shared" si="26"/>
        <v>0.16360805249694141</v>
      </c>
    </row>
    <row r="104" spans="1:34" s="5" customFormat="1" ht="12.75" customHeight="1">
      <c r="A104" s="219" t="s">
        <v>562</v>
      </c>
      <c r="B104" s="146" t="s">
        <v>75</v>
      </c>
      <c r="C104" s="320" t="s">
        <v>5</v>
      </c>
      <c r="D104" s="148">
        <v>0.71</v>
      </c>
      <c r="E104" s="149" t="s">
        <v>564</v>
      </c>
      <c r="F104" s="164">
        <v>1264</v>
      </c>
      <c r="G104" s="125">
        <v>1149</v>
      </c>
      <c r="H104" s="124">
        <v>999</v>
      </c>
      <c r="I104" s="110">
        <v>810</v>
      </c>
      <c r="J104" s="124">
        <v>0</v>
      </c>
      <c r="K104" s="164">
        <f t="shared" si="38"/>
        <v>810</v>
      </c>
      <c r="L104" s="174">
        <f t="shared" si="39"/>
        <v>0.29503916449086159</v>
      </c>
      <c r="M104" s="62">
        <v>1149</v>
      </c>
      <c r="N104" s="299">
        <f t="shared" si="30"/>
        <v>1034.0999999999999</v>
      </c>
      <c r="O104" s="63">
        <v>0</v>
      </c>
      <c r="P104" s="64">
        <f t="shared" si="31"/>
        <v>810</v>
      </c>
      <c r="Q104" s="17">
        <f t="shared" si="27"/>
        <v>0.21671018276762397</v>
      </c>
      <c r="R104" s="59">
        <v>1149</v>
      </c>
      <c r="S104" s="60">
        <v>0</v>
      </c>
      <c r="T104" s="61">
        <f t="shared" si="32"/>
        <v>810</v>
      </c>
      <c r="U104" s="15">
        <f t="shared" si="33"/>
        <v>0.29503916449086159</v>
      </c>
      <c r="V104" s="62">
        <v>1149</v>
      </c>
      <c r="W104" s="63">
        <v>0</v>
      </c>
      <c r="X104" s="64">
        <f t="shared" si="34"/>
        <v>810</v>
      </c>
      <c r="Y104" s="17">
        <f t="shared" si="35"/>
        <v>0.29503916449086159</v>
      </c>
      <c r="Z104" s="59">
        <v>1149</v>
      </c>
      <c r="AA104" s="60">
        <v>0</v>
      </c>
      <c r="AB104" s="61">
        <f t="shared" si="28"/>
        <v>810</v>
      </c>
      <c r="AC104" s="15">
        <f t="shared" si="36"/>
        <v>0.29503916449086159</v>
      </c>
      <c r="AD104" s="62">
        <v>1149</v>
      </c>
      <c r="AE104" s="299">
        <f t="shared" si="37"/>
        <v>1034.0999999999999</v>
      </c>
      <c r="AF104" s="63">
        <v>0</v>
      </c>
      <c r="AG104" s="64">
        <f t="shared" si="29"/>
        <v>810</v>
      </c>
      <c r="AH104" s="17">
        <f t="shared" si="26"/>
        <v>0.21671018276762397</v>
      </c>
    </row>
    <row r="105" spans="1:34" s="5" customFormat="1" ht="12.75" customHeight="1">
      <c r="A105" s="219" t="s">
        <v>563</v>
      </c>
      <c r="B105" s="146" t="s">
        <v>75</v>
      </c>
      <c r="C105" s="320" t="s">
        <v>5</v>
      </c>
      <c r="D105" s="148">
        <v>0.71</v>
      </c>
      <c r="E105" s="149" t="s">
        <v>564</v>
      </c>
      <c r="F105" s="164">
        <v>1209</v>
      </c>
      <c r="G105" s="125">
        <v>1099</v>
      </c>
      <c r="H105" s="124">
        <v>949</v>
      </c>
      <c r="I105" s="110">
        <v>770</v>
      </c>
      <c r="J105" s="124">
        <v>0</v>
      </c>
      <c r="K105" s="164">
        <f t="shared" si="38"/>
        <v>770</v>
      </c>
      <c r="L105" s="174">
        <f t="shared" si="39"/>
        <v>0.29936305732484075</v>
      </c>
      <c r="M105" s="62">
        <v>1099</v>
      </c>
      <c r="N105" s="299">
        <f t="shared" si="30"/>
        <v>989.1</v>
      </c>
      <c r="O105" s="63">
        <v>0</v>
      </c>
      <c r="P105" s="64">
        <f t="shared" si="31"/>
        <v>770</v>
      </c>
      <c r="Q105" s="17">
        <f t="shared" si="27"/>
        <v>0.22151450813871199</v>
      </c>
      <c r="R105" s="59">
        <v>1099</v>
      </c>
      <c r="S105" s="60">
        <v>0</v>
      </c>
      <c r="T105" s="61">
        <f t="shared" si="32"/>
        <v>770</v>
      </c>
      <c r="U105" s="15">
        <f t="shared" si="33"/>
        <v>0.29936305732484075</v>
      </c>
      <c r="V105" s="62">
        <v>1099</v>
      </c>
      <c r="W105" s="63">
        <v>0</v>
      </c>
      <c r="X105" s="64">
        <f t="shared" si="34"/>
        <v>770</v>
      </c>
      <c r="Y105" s="17">
        <f t="shared" si="35"/>
        <v>0.29936305732484075</v>
      </c>
      <c r="Z105" s="59">
        <v>1099</v>
      </c>
      <c r="AA105" s="60">
        <v>0</v>
      </c>
      <c r="AB105" s="61">
        <f t="shared" si="28"/>
        <v>770</v>
      </c>
      <c r="AC105" s="15">
        <f t="shared" si="36"/>
        <v>0.29936305732484075</v>
      </c>
      <c r="AD105" s="62">
        <v>1099</v>
      </c>
      <c r="AE105" s="299">
        <f t="shared" si="37"/>
        <v>989.1</v>
      </c>
      <c r="AF105" s="63">
        <v>0</v>
      </c>
      <c r="AG105" s="64">
        <f t="shared" si="29"/>
        <v>770</v>
      </c>
      <c r="AH105" s="17">
        <f t="shared" si="26"/>
        <v>0.22151450813871199</v>
      </c>
    </row>
    <row r="106" spans="1:34" s="5" customFormat="1" ht="12.75" customHeight="1">
      <c r="A106" s="219" t="s">
        <v>93</v>
      </c>
      <c r="B106" s="146" t="s">
        <v>75</v>
      </c>
      <c r="C106" s="335"/>
      <c r="D106" s="148">
        <v>0.71</v>
      </c>
      <c r="E106" s="149" t="s">
        <v>241</v>
      </c>
      <c r="F106" s="164">
        <v>1429</v>
      </c>
      <c r="G106" s="125">
        <v>1299</v>
      </c>
      <c r="H106" s="124">
        <v>1099</v>
      </c>
      <c r="I106" s="110">
        <v>866</v>
      </c>
      <c r="J106" s="124">
        <v>0</v>
      </c>
      <c r="K106" s="164">
        <f t="shared" si="38"/>
        <v>866</v>
      </c>
      <c r="L106" s="174">
        <f t="shared" si="39"/>
        <v>0.33333333333333331</v>
      </c>
      <c r="M106" s="191">
        <v>1166</v>
      </c>
      <c r="N106" s="293">
        <f t="shared" si="30"/>
        <v>1049.4000000000001</v>
      </c>
      <c r="O106" s="188">
        <v>17</v>
      </c>
      <c r="P106" s="64">
        <f t="shared" si="31"/>
        <v>849</v>
      </c>
      <c r="Q106" s="17">
        <f t="shared" si="27"/>
        <v>0.19096626643796463</v>
      </c>
      <c r="R106" s="293">
        <v>1049.4000000000001</v>
      </c>
      <c r="S106" s="188">
        <v>17</v>
      </c>
      <c r="T106" s="61">
        <f t="shared" si="32"/>
        <v>849</v>
      </c>
      <c r="U106" s="15">
        <f t="shared" si="33"/>
        <v>0.19096626643796463</v>
      </c>
      <c r="V106" s="191">
        <v>1099</v>
      </c>
      <c r="W106" s="63">
        <v>0</v>
      </c>
      <c r="X106" s="64">
        <f t="shared" si="34"/>
        <v>866</v>
      </c>
      <c r="Y106" s="17">
        <f t="shared" si="35"/>
        <v>0.21201091901728844</v>
      </c>
      <c r="Z106" s="191">
        <v>1099</v>
      </c>
      <c r="AA106" s="60">
        <v>0</v>
      </c>
      <c r="AB106" s="61">
        <f t="shared" si="28"/>
        <v>866</v>
      </c>
      <c r="AC106" s="15">
        <f t="shared" si="36"/>
        <v>0.21201091901728844</v>
      </c>
      <c r="AD106" s="191">
        <v>1166</v>
      </c>
      <c r="AE106" s="293">
        <f t="shared" si="37"/>
        <v>1049.4000000000001</v>
      </c>
      <c r="AF106" s="188">
        <v>17</v>
      </c>
      <c r="AG106" s="64">
        <f t="shared" si="29"/>
        <v>849</v>
      </c>
      <c r="AH106" s="17">
        <f t="shared" si="26"/>
        <v>0.19096626643796463</v>
      </c>
    </row>
    <row r="107" spans="1:34" s="5" customFormat="1" ht="12.75" customHeight="1">
      <c r="A107" s="219" t="s">
        <v>147</v>
      </c>
      <c r="B107" s="146" t="s">
        <v>75</v>
      </c>
      <c r="C107" s="335"/>
      <c r="D107" s="148">
        <v>0.71</v>
      </c>
      <c r="E107" s="149" t="s">
        <v>241</v>
      </c>
      <c r="F107" s="164">
        <v>1374</v>
      </c>
      <c r="G107" s="124">
        <v>1249</v>
      </c>
      <c r="H107" s="124">
        <v>1049</v>
      </c>
      <c r="I107" s="110">
        <v>827</v>
      </c>
      <c r="J107" s="124">
        <v>0</v>
      </c>
      <c r="K107" s="164">
        <f t="shared" si="38"/>
        <v>827</v>
      </c>
      <c r="L107" s="174">
        <f t="shared" si="39"/>
        <v>0.33787029623698961</v>
      </c>
      <c r="M107" s="191">
        <v>1110</v>
      </c>
      <c r="N107" s="293">
        <f t="shared" si="30"/>
        <v>999</v>
      </c>
      <c r="O107" s="188">
        <v>18</v>
      </c>
      <c r="P107" s="64">
        <f t="shared" si="31"/>
        <v>809</v>
      </c>
      <c r="Q107" s="17">
        <f t="shared" si="27"/>
        <v>0.19019019019019018</v>
      </c>
      <c r="R107" s="293">
        <v>999</v>
      </c>
      <c r="S107" s="188">
        <v>18</v>
      </c>
      <c r="T107" s="61">
        <f t="shared" si="32"/>
        <v>809</v>
      </c>
      <c r="U107" s="15">
        <f t="shared" si="33"/>
        <v>0.19019019019019018</v>
      </c>
      <c r="V107" s="191">
        <v>1049</v>
      </c>
      <c r="W107" s="63">
        <v>0</v>
      </c>
      <c r="X107" s="64">
        <f t="shared" si="34"/>
        <v>827</v>
      </c>
      <c r="Y107" s="17">
        <f t="shared" si="35"/>
        <v>0.21163012392755004</v>
      </c>
      <c r="Z107" s="191">
        <v>1049</v>
      </c>
      <c r="AA107" s="60">
        <v>0</v>
      </c>
      <c r="AB107" s="61">
        <f t="shared" si="28"/>
        <v>827</v>
      </c>
      <c r="AC107" s="15">
        <f t="shared" si="36"/>
        <v>0.21163012392755004</v>
      </c>
      <c r="AD107" s="191">
        <v>1110</v>
      </c>
      <c r="AE107" s="293">
        <f t="shared" si="37"/>
        <v>999</v>
      </c>
      <c r="AF107" s="188">
        <v>18</v>
      </c>
      <c r="AG107" s="64">
        <f t="shared" si="29"/>
        <v>809</v>
      </c>
      <c r="AH107" s="17">
        <f t="shared" si="26"/>
        <v>0.19019019019019018</v>
      </c>
    </row>
    <row r="108" spans="1:34" s="5" customFormat="1" ht="12.75" customHeight="1">
      <c r="A108" s="226" t="s">
        <v>565</v>
      </c>
      <c r="B108" s="146" t="s">
        <v>75</v>
      </c>
      <c r="C108" s="320" t="s">
        <v>5</v>
      </c>
      <c r="D108" s="148">
        <v>0.71</v>
      </c>
      <c r="E108" s="149" t="s">
        <v>569</v>
      </c>
      <c r="F108" s="232">
        <v>1484</v>
      </c>
      <c r="G108" s="124">
        <v>1349</v>
      </c>
      <c r="H108" s="231">
        <v>1149</v>
      </c>
      <c r="I108" s="231">
        <v>904</v>
      </c>
      <c r="J108" s="231">
        <v>0</v>
      </c>
      <c r="K108" s="232">
        <f t="shared" si="38"/>
        <v>904</v>
      </c>
      <c r="L108" s="178">
        <f t="shared" si="39"/>
        <v>0.32987398072646407</v>
      </c>
      <c r="M108" s="234">
        <v>1349</v>
      </c>
      <c r="N108" s="307">
        <f t="shared" si="30"/>
        <v>1214.0999999999999</v>
      </c>
      <c r="O108" s="235">
        <v>0</v>
      </c>
      <c r="P108" s="156">
        <f t="shared" si="31"/>
        <v>904</v>
      </c>
      <c r="Q108" s="273">
        <f t="shared" si="27"/>
        <v>0.25541553414051554</v>
      </c>
      <c r="R108" s="272">
        <v>1349</v>
      </c>
      <c r="S108" s="233">
        <v>0</v>
      </c>
      <c r="T108" s="155">
        <f t="shared" si="32"/>
        <v>904</v>
      </c>
      <c r="U108" s="268">
        <f t="shared" si="33"/>
        <v>0.32987398072646407</v>
      </c>
      <c r="V108" s="234">
        <v>1349</v>
      </c>
      <c r="W108" s="235">
        <v>0</v>
      </c>
      <c r="X108" s="156">
        <f t="shared" si="34"/>
        <v>904</v>
      </c>
      <c r="Y108" s="273">
        <f t="shared" si="35"/>
        <v>0.32987398072646407</v>
      </c>
      <c r="Z108" s="272">
        <v>1349</v>
      </c>
      <c r="AA108" s="233">
        <v>0</v>
      </c>
      <c r="AB108" s="155">
        <f t="shared" si="28"/>
        <v>904</v>
      </c>
      <c r="AC108" s="268">
        <f t="shared" si="36"/>
        <v>0.32987398072646407</v>
      </c>
      <c r="AD108" s="234">
        <v>1349</v>
      </c>
      <c r="AE108" s="307">
        <f t="shared" si="37"/>
        <v>1214.0999999999999</v>
      </c>
      <c r="AF108" s="235">
        <v>0</v>
      </c>
      <c r="AG108" s="156">
        <f t="shared" si="29"/>
        <v>904</v>
      </c>
      <c r="AH108" s="273">
        <f t="shared" si="26"/>
        <v>0.25541553414051554</v>
      </c>
    </row>
    <row r="109" spans="1:34" s="5" customFormat="1" ht="12.75" customHeight="1">
      <c r="A109" s="221" t="s">
        <v>566</v>
      </c>
      <c r="B109" s="146" t="s">
        <v>75</v>
      </c>
      <c r="C109" s="320" t="s">
        <v>5</v>
      </c>
      <c r="D109" s="148">
        <v>0.71</v>
      </c>
      <c r="E109" s="342" t="s">
        <v>569</v>
      </c>
      <c r="F109" s="201">
        <v>1429</v>
      </c>
      <c r="G109" s="124">
        <v>1299</v>
      </c>
      <c r="H109" s="208">
        <v>1099</v>
      </c>
      <c r="I109" s="208">
        <v>866</v>
      </c>
      <c r="J109" s="208">
        <v>0</v>
      </c>
      <c r="K109" s="201">
        <f t="shared" si="38"/>
        <v>866</v>
      </c>
      <c r="L109" s="202">
        <f t="shared" si="39"/>
        <v>0.33333333333333331</v>
      </c>
      <c r="M109" s="206">
        <v>1299</v>
      </c>
      <c r="N109" s="304">
        <f t="shared" si="30"/>
        <v>1169.0999999999999</v>
      </c>
      <c r="O109" s="193">
        <v>0</v>
      </c>
      <c r="P109" s="194">
        <f t="shared" si="31"/>
        <v>866</v>
      </c>
      <c r="Q109" s="195">
        <f t="shared" si="27"/>
        <v>0.25925925925925919</v>
      </c>
      <c r="R109" s="203">
        <v>1299</v>
      </c>
      <c r="S109" s="204">
        <v>0</v>
      </c>
      <c r="T109" s="205">
        <f t="shared" si="32"/>
        <v>866</v>
      </c>
      <c r="U109" s="215">
        <f t="shared" si="33"/>
        <v>0.33333333333333331</v>
      </c>
      <c r="V109" s="206">
        <v>1299</v>
      </c>
      <c r="W109" s="193">
        <v>0</v>
      </c>
      <c r="X109" s="194">
        <f t="shared" si="34"/>
        <v>866</v>
      </c>
      <c r="Y109" s="195">
        <f t="shared" si="35"/>
        <v>0.33333333333333331</v>
      </c>
      <c r="Z109" s="203">
        <v>1299</v>
      </c>
      <c r="AA109" s="204">
        <v>0</v>
      </c>
      <c r="AB109" s="205">
        <f t="shared" si="28"/>
        <v>866</v>
      </c>
      <c r="AC109" s="215">
        <f t="shared" si="36"/>
        <v>0.33333333333333331</v>
      </c>
      <c r="AD109" s="206">
        <v>1299</v>
      </c>
      <c r="AE109" s="304">
        <f t="shared" si="37"/>
        <v>1169.0999999999999</v>
      </c>
      <c r="AF109" s="193">
        <v>0</v>
      </c>
      <c r="AG109" s="194">
        <f t="shared" si="29"/>
        <v>866</v>
      </c>
      <c r="AH109" s="195">
        <f t="shared" si="26"/>
        <v>0.25925925925925919</v>
      </c>
    </row>
    <row r="110" spans="1:34" s="5" customFormat="1" ht="12.75" customHeight="1">
      <c r="A110" s="221" t="s">
        <v>567</v>
      </c>
      <c r="B110" s="146" t="s">
        <v>75</v>
      </c>
      <c r="C110" s="320" t="s">
        <v>5</v>
      </c>
      <c r="D110" s="148">
        <v>0.71</v>
      </c>
      <c r="E110" s="322" t="s">
        <v>570</v>
      </c>
      <c r="F110" s="201">
        <v>1484</v>
      </c>
      <c r="G110" s="124">
        <v>1349</v>
      </c>
      <c r="H110" s="208">
        <v>1149</v>
      </c>
      <c r="I110" s="208">
        <v>906</v>
      </c>
      <c r="J110" s="208">
        <v>0</v>
      </c>
      <c r="K110" s="201">
        <f t="shared" si="38"/>
        <v>906</v>
      </c>
      <c r="L110" s="202">
        <f t="shared" si="39"/>
        <v>0.32839140103780579</v>
      </c>
      <c r="M110" s="206">
        <v>1349</v>
      </c>
      <c r="N110" s="304">
        <f t="shared" si="30"/>
        <v>1214.0999999999999</v>
      </c>
      <c r="O110" s="193">
        <v>0</v>
      </c>
      <c r="P110" s="194">
        <f t="shared" si="31"/>
        <v>906</v>
      </c>
      <c r="Q110" s="195">
        <f t="shared" si="27"/>
        <v>0.25376822337533972</v>
      </c>
      <c r="R110" s="203">
        <v>1349</v>
      </c>
      <c r="S110" s="204">
        <v>0</v>
      </c>
      <c r="T110" s="205">
        <f t="shared" si="32"/>
        <v>906</v>
      </c>
      <c r="U110" s="215">
        <f t="shared" si="33"/>
        <v>0.32839140103780579</v>
      </c>
      <c r="V110" s="206">
        <v>1349</v>
      </c>
      <c r="W110" s="193">
        <v>0</v>
      </c>
      <c r="X110" s="194">
        <f t="shared" si="34"/>
        <v>906</v>
      </c>
      <c r="Y110" s="195">
        <f t="shared" si="35"/>
        <v>0.32839140103780579</v>
      </c>
      <c r="Z110" s="203">
        <v>1349</v>
      </c>
      <c r="AA110" s="204">
        <v>0</v>
      </c>
      <c r="AB110" s="205">
        <f t="shared" si="28"/>
        <v>906</v>
      </c>
      <c r="AC110" s="215">
        <f t="shared" si="36"/>
        <v>0.32839140103780579</v>
      </c>
      <c r="AD110" s="206">
        <v>1349</v>
      </c>
      <c r="AE110" s="304">
        <f t="shared" si="37"/>
        <v>1214.0999999999999</v>
      </c>
      <c r="AF110" s="193">
        <v>0</v>
      </c>
      <c r="AG110" s="194">
        <f t="shared" si="29"/>
        <v>906</v>
      </c>
      <c r="AH110" s="195">
        <f t="shared" si="26"/>
        <v>0.25376822337533972</v>
      </c>
    </row>
    <row r="111" spans="1:34" s="5" customFormat="1" ht="12.75" customHeight="1" thickBot="1">
      <c r="A111" s="218" t="s">
        <v>568</v>
      </c>
      <c r="B111" s="150" t="s">
        <v>75</v>
      </c>
      <c r="C111" s="154" t="s">
        <v>5</v>
      </c>
      <c r="D111" s="151">
        <v>0.71</v>
      </c>
      <c r="E111" s="152" t="s">
        <v>570</v>
      </c>
      <c r="F111" s="165">
        <v>1429</v>
      </c>
      <c r="G111" s="254">
        <v>1299</v>
      </c>
      <c r="H111" s="111">
        <v>1099</v>
      </c>
      <c r="I111" s="111">
        <v>866</v>
      </c>
      <c r="J111" s="111">
        <v>0</v>
      </c>
      <c r="K111" s="165">
        <f t="shared" si="38"/>
        <v>866</v>
      </c>
      <c r="L111" s="175">
        <f t="shared" si="39"/>
        <v>0.33333333333333331</v>
      </c>
      <c r="M111" s="69">
        <v>1299</v>
      </c>
      <c r="N111" s="305">
        <f t="shared" si="30"/>
        <v>1169.0999999999999</v>
      </c>
      <c r="O111" s="70">
        <v>0</v>
      </c>
      <c r="P111" s="71">
        <f t="shared" si="31"/>
        <v>866</v>
      </c>
      <c r="Q111" s="18">
        <f t="shared" si="27"/>
        <v>0.25925925925925919</v>
      </c>
      <c r="R111" s="66">
        <v>1299</v>
      </c>
      <c r="S111" s="67">
        <v>0</v>
      </c>
      <c r="T111" s="68">
        <f t="shared" si="32"/>
        <v>866</v>
      </c>
      <c r="U111" s="16">
        <f t="shared" si="33"/>
        <v>0.33333333333333331</v>
      </c>
      <c r="V111" s="69">
        <v>1299</v>
      </c>
      <c r="W111" s="70">
        <v>0</v>
      </c>
      <c r="X111" s="71">
        <f t="shared" si="34"/>
        <v>866</v>
      </c>
      <c r="Y111" s="18">
        <f t="shared" si="35"/>
        <v>0.33333333333333331</v>
      </c>
      <c r="Z111" s="66">
        <v>1299</v>
      </c>
      <c r="AA111" s="67">
        <v>0</v>
      </c>
      <c r="AB111" s="68">
        <f t="shared" si="28"/>
        <v>866</v>
      </c>
      <c r="AC111" s="16">
        <f t="shared" si="36"/>
        <v>0.33333333333333331</v>
      </c>
      <c r="AD111" s="69">
        <v>1299</v>
      </c>
      <c r="AE111" s="305">
        <f t="shared" si="37"/>
        <v>1169.0999999999999</v>
      </c>
      <c r="AF111" s="70">
        <v>0</v>
      </c>
      <c r="AG111" s="71">
        <f t="shared" si="29"/>
        <v>866</v>
      </c>
      <c r="AH111" s="18">
        <f t="shared" si="26"/>
        <v>0.25925925925925919</v>
      </c>
    </row>
    <row r="112" spans="1:34" s="5" customFormat="1" ht="12.75" customHeight="1">
      <c r="A112" s="217" t="s">
        <v>207</v>
      </c>
      <c r="B112" s="323" t="s">
        <v>63</v>
      </c>
      <c r="C112" s="336"/>
      <c r="D112" s="326">
        <v>0.66</v>
      </c>
      <c r="E112" s="325" t="s">
        <v>242</v>
      </c>
      <c r="F112" s="166">
        <v>2089</v>
      </c>
      <c r="G112" s="125">
        <v>1899</v>
      </c>
      <c r="H112" s="112">
        <v>0</v>
      </c>
      <c r="I112" s="112">
        <v>1382</v>
      </c>
      <c r="J112" s="112">
        <v>0</v>
      </c>
      <c r="K112" s="166">
        <f t="shared" si="38"/>
        <v>1382</v>
      </c>
      <c r="L112" s="176">
        <f t="shared" si="39"/>
        <v>0.27224855186940494</v>
      </c>
      <c r="M112" s="192">
        <v>1666</v>
      </c>
      <c r="N112" s="298">
        <f t="shared" si="30"/>
        <v>1499.4</v>
      </c>
      <c r="O112" s="187">
        <v>164</v>
      </c>
      <c r="P112" s="91">
        <f t="shared" si="31"/>
        <v>1218</v>
      </c>
      <c r="Q112" s="19">
        <f t="shared" si="27"/>
        <v>0.18767507002801126</v>
      </c>
      <c r="R112" s="298">
        <v>1499.4</v>
      </c>
      <c r="S112" s="187">
        <v>164</v>
      </c>
      <c r="T112" s="90">
        <f t="shared" si="32"/>
        <v>1218</v>
      </c>
      <c r="U112" s="14">
        <f t="shared" si="33"/>
        <v>0.18767507002801126</v>
      </c>
      <c r="V112" s="88">
        <v>1899</v>
      </c>
      <c r="W112" s="89">
        <v>0</v>
      </c>
      <c r="X112" s="91">
        <f t="shared" si="34"/>
        <v>1382</v>
      </c>
      <c r="Y112" s="19">
        <f t="shared" si="35"/>
        <v>0.27224855186940494</v>
      </c>
      <c r="Z112" s="86">
        <v>1899</v>
      </c>
      <c r="AA112" s="87">
        <v>0</v>
      </c>
      <c r="AB112" s="90">
        <f t="shared" si="28"/>
        <v>1382</v>
      </c>
      <c r="AC112" s="14">
        <f t="shared" si="36"/>
        <v>0.27224855186940494</v>
      </c>
      <c r="AD112" s="192">
        <v>1666</v>
      </c>
      <c r="AE112" s="298">
        <f t="shared" si="37"/>
        <v>1499.4</v>
      </c>
      <c r="AF112" s="187">
        <v>165</v>
      </c>
      <c r="AG112" s="91">
        <f t="shared" si="29"/>
        <v>1217</v>
      </c>
      <c r="AH112" s="19">
        <f t="shared" si="26"/>
        <v>0.18834200346805394</v>
      </c>
    </row>
    <row r="113" spans="1:34" s="5" customFormat="1" ht="12.75" customHeight="1">
      <c r="A113" s="219" t="s">
        <v>206</v>
      </c>
      <c r="B113" s="146" t="s">
        <v>63</v>
      </c>
      <c r="C113" s="320"/>
      <c r="D113" s="148">
        <v>0.66</v>
      </c>
      <c r="E113" s="149" t="s">
        <v>242</v>
      </c>
      <c r="F113" s="164">
        <v>1979</v>
      </c>
      <c r="G113" s="124">
        <v>1799</v>
      </c>
      <c r="H113" s="110">
        <v>0</v>
      </c>
      <c r="I113" s="110">
        <v>1310</v>
      </c>
      <c r="J113" s="110">
        <v>0</v>
      </c>
      <c r="K113" s="164">
        <f t="shared" si="38"/>
        <v>1310</v>
      </c>
      <c r="L113" s="174">
        <f t="shared" si="39"/>
        <v>0.27181767648693717</v>
      </c>
      <c r="M113" s="191">
        <v>1554</v>
      </c>
      <c r="N113" s="293">
        <f t="shared" si="30"/>
        <v>1398.6</v>
      </c>
      <c r="O113" s="188">
        <v>173</v>
      </c>
      <c r="P113" s="64">
        <f t="shared" si="31"/>
        <v>1137</v>
      </c>
      <c r="Q113" s="17">
        <f t="shared" si="27"/>
        <v>0.18704418704418699</v>
      </c>
      <c r="R113" s="293">
        <v>1398.6</v>
      </c>
      <c r="S113" s="188">
        <v>173</v>
      </c>
      <c r="T113" s="61">
        <f t="shared" si="32"/>
        <v>1137</v>
      </c>
      <c r="U113" s="15">
        <f t="shared" si="33"/>
        <v>0.18704418704418699</v>
      </c>
      <c r="V113" s="62">
        <v>1799</v>
      </c>
      <c r="W113" s="63">
        <v>0</v>
      </c>
      <c r="X113" s="64">
        <f t="shared" si="34"/>
        <v>1310</v>
      </c>
      <c r="Y113" s="17">
        <f t="shared" si="35"/>
        <v>0.27181767648693717</v>
      </c>
      <c r="Z113" s="59">
        <v>1799</v>
      </c>
      <c r="AA113" s="60">
        <v>0</v>
      </c>
      <c r="AB113" s="61">
        <f t="shared" si="28"/>
        <v>1310</v>
      </c>
      <c r="AC113" s="15">
        <f t="shared" si="36"/>
        <v>0.27181767648693717</v>
      </c>
      <c r="AD113" s="191">
        <v>1554</v>
      </c>
      <c r="AE113" s="293">
        <f t="shared" si="37"/>
        <v>1398.6</v>
      </c>
      <c r="AF113" s="188">
        <v>170</v>
      </c>
      <c r="AG113" s="64">
        <f t="shared" si="29"/>
        <v>1140</v>
      </c>
      <c r="AH113" s="17">
        <f t="shared" si="26"/>
        <v>0.18489918489918486</v>
      </c>
    </row>
    <row r="114" spans="1:34" s="5" customFormat="1" ht="12.75" customHeight="1" thickBot="1">
      <c r="A114" s="218" t="s">
        <v>356</v>
      </c>
      <c r="B114" s="150" t="s">
        <v>63</v>
      </c>
      <c r="C114" s="37"/>
      <c r="D114" s="151">
        <v>1.1100000000000001</v>
      </c>
      <c r="E114" s="152" t="s">
        <v>357</v>
      </c>
      <c r="F114" s="165">
        <v>2419</v>
      </c>
      <c r="G114" s="65">
        <v>2199</v>
      </c>
      <c r="H114" s="111">
        <v>0</v>
      </c>
      <c r="I114" s="111">
        <v>1600</v>
      </c>
      <c r="J114" s="111">
        <v>0</v>
      </c>
      <c r="K114" s="165">
        <f t="shared" si="38"/>
        <v>1600</v>
      </c>
      <c r="L114" s="175">
        <f t="shared" si="39"/>
        <v>0.27239654388358342</v>
      </c>
      <c r="M114" s="190">
        <v>1999</v>
      </c>
      <c r="N114" s="296">
        <f t="shared" si="30"/>
        <v>1799.1</v>
      </c>
      <c r="O114" s="186">
        <v>140</v>
      </c>
      <c r="P114" s="71">
        <f t="shared" si="31"/>
        <v>1460</v>
      </c>
      <c r="Q114" s="18">
        <f t="shared" si="27"/>
        <v>0.18848313045411591</v>
      </c>
      <c r="R114" s="296">
        <v>1799.1</v>
      </c>
      <c r="S114" s="186">
        <v>140</v>
      </c>
      <c r="T114" s="68">
        <f t="shared" si="32"/>
        <v>1460</v>
      </c>
      <c r="U114" s="16">
        <f t="shared" si="33"/>
        <v>0.18848313045411591</v>
      </c>
      <c r="V114" s="69">
        <v>2199</v>
      </c>
      <c r="W114" s="70">
        <v>0</v>
      </c>
      <c r="X114" s="71">
        <f t="shared" si="34"/>
        <v>1600</v>
      </c>
      <c r="Y114" s="18">
        <f t="shared" si="35"/>
        <v>0.27239654388358342</v>
      </c>
      <c r="Z114" s="66">
        <v>2199</v>
      </c>
      <c r="AA114" s="67">
        <v>0</v>
      </c>
      <c r="AB114" s="68">
        <f t="shared" si="28"/>
        <v>1600</v>
      </c>
      <c r="AC114" s="16">
        <f t="shared" si="36"/>
        <v>0.27239654388358342</v>
      </c>
      <c r="AD114" s="190">
        <v>1999</v>
      </c>
      <c r="AE114" s="296">
        <f t="shared" si="37"/>
        <v>1799.1</v>
      </c>
      <c r="AF114" s="186">
        <v>140</v>
      </c>
      <c r="AG114" s="71">
        <f t="shared" si="29"/>
        <v>1460</v>
      </c>
      <c r="AH114" s="18">
        <f t="shared" si="26"/>
        <v>0.18848313045411591</v>
      </c>
    </row>
    <row r="115" spans="1:34" s="5" customFormat="1" ht="12.75" customHeight="1">
      <c r="A115" s="217" t="s">
        <v>31</v>
      </c>
      <c r="B115" s="323" t="s">
        <v>63</v>
      </c>
      <c r="C115" s="349" t="s">
        <v>184</v>
      </c>
      <c r="D115" s="326">
        <v>0.66</v>
      </c>
      <c r="E115" s="325" t="s">
        <v>79</v>
      </c>
      <c r="F115" s="166">
        <v>1099</v>
      </c>
      <c r="G115" s="125">
        <v>999</v>
      </c>
      <c r="H115" s="112">
        <v>0</v>
      </c>
      <c r="I115" s="112">
        <v>765</v>
      </c>
      <c r="J115" s="112">
        <v>10</v>
      </c>
      <c r="K115" s="166">
        <f t="shared" si="38"/>
        <v>755</v>
      </c>
      <c r="L115" s="176">
        <f t="shared" si="39"/>
        <v>0.24424424424424424</v>
      </c>
      <c r="M115" s="88">
        <v>999</v>
      </c>
      <c r="N115" s="297">
        <f t="shared" si="30"/>
        <v>899.1</v>
      </c>
      <c r="O115" s="89">
        <v>0</v>
      </c>
      <c r="P115" s="91">
        <f t="shared" si="31"/>
        <v>755</v>
      </c>
      <c r="Q115" s="19">
        <f t="shared" si="27"/>
        <v>0.16027138249360473</v>
      </c>
      <c r="R115" s="86">
        <v>999</v>
      </c>
      <c r="S115" s="87">
        <v>0</v>
      </c>
      <c r="T115" s="90">
        <f t="shared" si="32"/>
        <v>755</v>
      </c>
      <c r="U115" s="14">
        <f t="shared" si="33"/>
        <v>0.24424424424424424</v>
      </c>
      <c r="V115" s="88">
        <v>999</v>
      </c>
      <c r="W115" s="89">
        <v>0</v>
      </c>
      <c r="X115" s="91">
        <f t="shared" si="34"/>
        <v>755</v>
      </c>
      <c r="Y115" s="19">
        <f t="shared" si="35"/>
        <v>0.24424424424424424</v>
      </c>
      <c r="Z115" s="86">
        <v>999</v>
      </c>
      <c r="AA115" s="87">
        <v>0</v>
      </c>
      <c r="AB115" s="90">
        <f t="shared" si="28"/>
        <v>755</v>
      </c>
      <c r="AC115" s="14">
        <f t="shared" si="36"/>
        <v>0.24424424424424424</v>
      </c>
      <c r="AD115" s="88">
        <v>999</v>
      </c>
      <c r="AE115" s="297">
        <f t="shared" si="37"/>
        <v>899.1</v>
      </c>
      <c r="AF115" s="89">
        <v>0</v>
      </c>
      <c r="AG115" s="91">
        <f t="shared" si="29"/>
        <v>755</v>
      </c>
      <c r="AH115" s="19">
        <f t="shared" si="26"/>
        <v>0.16027138249360473</v>
      </c>
    </row>
    <row r="116" spans="1:34" s="5" customFormat="1" ht="12.75" customHeight="1">
      <c r="A116" s="219" t="s">
        <v>204</v>
      </c>
      <c r="B116" s="146" t="s">
        <v>63</v>
      </c>
      <c r="C116" s="320"/>
      <c r="D116" s="148">
        <v>0.66</v>
      </c>
      <c r="E116" s="149" t="s">
        <v>243</v>
      </c>
      <c r="F116" s="164">
        <v>1539</v>
      </c>
      <c r="G116" s="124">
        <v>1399</v>
      </c>
      <c r="H116" s="110">
        <v>0</v>
      </c>
      <c r="I116" s="110">
        <v>1050</v>
      </c>
      <c r="J116" s="110">
        <v>0</v>
      </c>
      <c r="K116" s="164">
        <f t="shared" si="38"/>
        <v>1050</v>
      </c>
      <c r="L116" s="174">
        <f t="shared" si="39"/>
        <v>0.2494639027877055</v>
      </c>
      <c r="M116" s="62">
        <v>1399</v>
      </c>
      <c r="N116" s="299">
        <f t="shared" si="30"/>
        <v>1259.0999999999999</v>
      </c>
      <c r="O116" s="63">
        <v>0</v>
      </c>
      <c r="P116" s="64">
        <f t="shared" si="31"/>
        <v>1050</v>
      </c>
      <c r="Q116" s="17">
        <f t="shared" si="27"/>
        <v>0.16607100309745049</v>
      </c>
      <c r="R116" s="59">
        <v>1399</v>
      </c>
      <c r="S116" s="60">
        <v>0</v>
      </c>
      <c r="T116" s="61">
        <f t="shared" si="32"/>
        <v>1050</v>
      </c>
      <c r="U116" s="15">
        <f t="shared" si="33"/>
        <v>0.2494639027877055</v>
      </c>
      <c r="V116" s="62">
        <v>1399</v>
      </c>
      <c r="W116" s="63">
        <v>0</v>
      </c>
      <c r="X116" s="64">
        <f t="shared" si="34"/>
        <v>1050</v>
      </c>
      <c r="Y116" s="17">
        <f t="shared" si="35"/>
        <v>0.2494639027877055</v>
      </c>
      <c r="Z116" s="59">
        <v>1399</v>
      </c>
      <c r="AA116" s="60">
        <v>0</v>
      </c>
      <c r="AB116" s="61">
        <f t="shared" si="28"/>
        <v>1050</v>
      </c>
      <c r="AC116" s="15">
        <f t="shared" si="36"/>
        <v>0.2494639027877055</v>
      </c>
      <c r="AD116" s="62">
        <v>1399</v>
      </c>
      <c r="AE116" s="299">
        <f t="shared" si="37"/>
        <v>1259.0999999999999</v>
      </c>
      <c r="AF116" s="63">
        <v>0</v>
      </c>
      <c r="AG116" s="64">
        <f t="shared" si="29"/>
        <v>1050</v>
      </c>
      <c r="AH116" s="17">
        <f t="shared" si="26"/>
        <v>0.16607100309745049</v>
      </c>
    </row>
    <row r="117" spans="1:34" s="5" customFormat="1" ht="12.75" customHeight="1">
      <c r="A117" s="222" t="s">
        <v>205</v>
      </c>
      <c r="B117" s="146" t="s">
        <v>63</v>
      </c>
      <c r="C117" s="320"/>
      <c r="D117" s="148">
        <v>0.66</v>
      </c>
      <c r="E117" s="149" t="s">
        <v>244</v>
      </c>
      <c r="F117" s="164">
        <v>1539</v>
      </c>
      <c r="G117" s="124">
        <v>1399</v>
      </c>
      <c r="H117" s="110">
        <v>0</v>
      </c>
      <c r="I117" s="110">
        <v>1050</v>
      </c>
      <c r="J117" s="110">
        <v>0</v>
      </c>
      <c r="K117" s="164">
        <f t="shared" si="38"/>
        <v>1050</v>
      </c>
      <c r="L117" s="174">
        <f t="shared" si="39"/>
        <v>0.2494639027877055</v>
      </c>
      <c r="M117" s="62">
        <v>1399</v>
      </c>
      <c r="N117" s="299">
        <f t="shared" si="30"/>
        <v>1259.0999999999999</v>
      </c>
      <c r="O117" s="63">
        <v>0</v>
      </c>
      <c r="P117" s="64">
        <f t="shared" si="31"/>
        <v>1050</v>
      </c>
      <c r="Q117" s="17">
        <f t="shared" si="27"/>
        <v>0.16607100309745049</v>
      </c>
      <c r="R117" s="59">
        <v>1399</v>
      </c>
      <c r="S117" s="60">
        <v>0</v>
      </c>
      <c r="T117" s="61">
        <f t="shared" si="32"/>
        <v>1050</v>
      </c>
      <c r="U117" s="15">
        <f t="shared" si="33"/>
        <v>0.2494639027877055</v>
      </c>
      <c r="V117" s="62">
        <v>1399</v>
      </c>
      <c r="W117" s="63">
        <v>0</v>
      </c>
      <c r="X117" s="64">
        <f t="shared" si="34"/>
        <v>1050</v>
      </c>
      <c r="Y117" s="17">
        <f t="shared" si="35"/>
        <v>0.2494639027877055</v>
      </c>
      <c r="Z117" s="59">
        <v>1399</v>
      </c>
      <c r="AA117" s="60">
        <v>0</v>
      </c>
      <c r="AB117" s="61">
        <f t="shared" si="28"/>
        <v>1050</v>
      </c>
      <c r="AC117" s="15">
        <f t="shared" si="36"/>
        <v>0.2494639027877055</v>
      </c>
      <c r="AD117" s="62">
        <v>1399</v>
      </c>
      <c r="AE117" s="299">
        <f t="shared" si="37"/>
        <v>1259.0999999999999</v>
      </c>
      <c r="AF117" s="63">
        <v>0</v>
      </c>
      <c r="AG117" s="64">
        <f t="shared" si="29"/>
        <v>1050</v>
      </c>
      <c r="AH117" s="17">
        <f t="shared" si="26"/>
        <v>0.16607100309745049</v>
      </c>
    </row>
    <row r="118" spans="1:34" s="5" customFormat="1" ht="12.75" customHeight="1">
      <c r="A118" s="219" t="s">
        <v>202</v>
      </c>
      <c r="B118" s="146" t="s">
        <v>63</v>
      </c>
      <c r="C118" s="320"/>
      <c r="D118" s="148">
        <v>0.66</v>
      </c>
      <c r="E118" s="149" t="s">
        <v>243</v>
      </c>
      <c r="F118" s="164">
        <v>1429</v>
      </c>
      <c r="G118" s="124">
        <v>1299</v>
      </c>
      <c r="H118" s="110">
        <v>0</v>
      </c>
      <c r="I118" s="110">
        <v>975</v>
      </c>
      <c r="J118" s="110">
        <v>12</v>
      </c>
      <c r="K118" s="164">
        <f t="shared" si="38"/>
        <v>963</v>
      </c>
      <c r="L118" s="174">
        <f t="shared" si="39"/>
        <v>0.25866050808314089</v>
      </c>
      <c r="M118" s="191">
        <v>1221</v>
      </c>
      <c r="N118" s="293">
        <f t="shared" si="30"/>
        <v>1098.9000000000001</v>
      </c>
      <c r="O118" s="188">
        <v>56</v>
      </c>
      <c r="P118" s="64">
        <f t="shared" si="31"/>
        <v>907</v>
      </c>
      <c r="Q118" s="17">
        <f t="shared" si="27"/>
        <v>0.17462917462917471</v>
      </c>
      <c r="R118" s="293">
        <v>1098.9000000000001</v>
      </c>
      <c r="S118" s="188">
        <v>56</v>
      </c>
      <c r="T118" s="61">
        <f t="shared" si="32"/>
        <v>907</v>
      </c>
      <c r="U118" s="15">
        <f t="shared" si="33"/>
        <v>0.17462917462917471</v>
      </c>
      <c r="V118" s="62">
        <v>1299</v>
      </c>
      <c r="W118" s="63">
        <v>0</v>
      </c>
      <c r="X118" s="64">
        <f t="shared" si="34"/>
        <v>963</v>
      </c>
      <c r="Y118" s="17">
        <f t="shared" si="35"/>
        <v>0.25866050808314089</v>
      </c>
      <c r="Z118" s="59">
        <v>1299</v>
      </c>
      <c r="AA118" s="60">
        <v>0</v>
      </c>
      <c r="AB118" s="61">
        <f t="shared" si="28"/>
        <v>963</v>
      </c>
      <c r="AC118" s="15">
        <f t="shared" si="36"/>
        <v>0.25866050808314089</v>
      </c>
      <c r="AD118" s="191">
        <v>1221</v>
      </c>
      <c r="AE118" s="293">
        <f t="shared" si="37"/>
        <v>1098.9000000000001</v>
      </c>
      <c r="AF118" s="188">
        <v>56</v>
      </c>
      <c r="AG118" s="64">
        <f t="shared" si="29"/>
        <v>907</v>
      </c>
      <c r="AH118" s="17">
        <f t="shared" si="26"/>
        <v>0.17462917462917471</v>
      </c>
    </row>
    <row r="119" spans="1:34" s="5" customFormat="1" ht="12.75" customHeight="1" thickBot="1">
      <c r="A119" s="223" t="s">
        <v>203</v>
      </c>
      <c r="B119" s="150" t="s">
        <v>63</v>
      </c>
      <c r="C119" s="154"/>
      <c r="D119" s="151">
        <v>0.66</v>
      </c>
      <c r="E119" s="152" t="s">
        <v>244</v>
      </c>
      <c r="F119" s="165">
        <v>1429</v>
      </c>
      <c r="G119" s="65">
        <v>1299</v>
      </c>
      <c r="H119" s="111">
        <v>0</v>
      </c>
      <c r="I119" s="111">
        <v>975</v>
      </c>
      <c r="J119" s="111">
        <v>12</v>
      </c>
      <c r="K119" s="165">
        <f t="shared" si="38"/>
        <v>963</v>
      </c>
      <c r="L119" s="175">
        <f t="shared" si="39"/>
        <v>0.25866050808314089</v>
      </c>
      <c r="M119" s="190">
        <v>1221</v>
      </c>
      <c r="N119" s="296">
        <f t="shared" si="30"/>
        <v>1098.9000000000001</v>
      </c>
      <c r="O119" s="186">
        <v>56</v>
      </c>
      <c r="P119" s="71">
        <f t="shared" si="31"/>
        <v>907</v>
      </c>
      <c r="Q119" s="18">
        <f t="shared" si="27"/>
        <v>0.17462917462917471</v>
      </c>
      <c r="R119" s="296">
        <v>1098.9000000000001</v>
      </c>
      <c r="S119" s="186">
        <v>56</v>
      </c>
      <c r="T119" s="68">
        <f t="shared" si="32"/>
        <v>907</v>
      </c>
      <c r="U119" s="16">
        <f t="shared" si="33"/>
        <v>0.17462917462917471</v>
      </c>
      <c r="V119" s="69">
        <v>1299</v>
      </c>
      <c r="W119" s="70">
        <v>0</v>
      </c>
      <c r="X119" s="71">
        <f t="shared" si="34"/>
        <v>963</v>
      </c>
      <c r="Y119" s="18">
        <f t="shared" si="35"/>
        <v>0.25866050808314089</v>
      </c>
      <c r="Z119" s="66">
        <v>1299</v>
      </c>
      <c r="AA119" s="67">
        <v>0</v>
      </c>
      <c r="AB119" s="68">
        <f t="shared" si="28"/>
        <v>963</v>
      </c>
      <c r="AC119" s="16">
        <f t="shared" si="36"/>
        <v>0.25866050808314089</v>
      </c>
      <c r="AD119" s="190">
        <v>1221</v>
      </c>
      <c r="AE119" s="296">
        <f t="shared" si="37"/>
        <v>1098.9000000000001</v>
      </c>
      <c r="AF119" s="186">
        <v>56</v>
      </c>
      <c r="AG119" s="71">
        <f t="shared" si="29"/>
        <v>907</v>
      </c>
      <c r="AH119" s="18">
        <f t="shared" si="26"/>
        <v>0.17462917462917471</v>
      </c>
    </row>
    <row r="120" spans="1:34" s="5" customFormat="1" ht="12.75" customHeight="1">
      <c r="A120" s="217" t="s">
        <v>208</v>
      </c>
      <c r="B120" s="323" t="s">
        <v>63</v>
      </c>
      <c r="C120" s="324"/>
      <c r="D120" s="326">
        <v>0.83</v>
      </c>
      <c r="E120" s="325" t="s">
        <v>177</v>
      </c>
      <c r="F120" s="166">
        <v>1044</v>
      </c>
      <c r="G120" s="125">
        <v>949</v>
      </c>
      <c r="H120" s="112">
        <v>849</v>
      </c>
      <c r="I120" s="112">
        <v>742</v>
      </c>
      <c r="J120" s="112">
        <v>18</v>
      </c>
      <c r="K120" s="166">
        <f t="shared" si="38"/>
        <v>724</v>
      </c>
      <c r="L120" s="176">
        <f t="shared" si="39"/>
        <v>0.23709167544783982</v>
      </c>
      <c r="M120" s="192">
        <v>777</v>
      </c>
      <c r="N120" s="298">
        <f t="shared" si="30"/>
        <v>699.3</v>
      </c>
      <c r="O120" s="187">
        <v>109</v>
      </c>
      <c r="P120" s="91">
        <f t="shared" si="31"/>
        <v>615</v>
      </c>
      <c r="Q120" s="19">
        <f t="shared" si="27"/>
        <v>0.12054912054912049</v>
      </c>
      <c r="R120" s="298">
        <v>699.3</v>
      </c>
      <c r="S120" s="187">
        <v>109</v>
      </c>
      <c r="T120" s="90">
        <f t="shared" si="32"/>
        <v>615</v>
      </c>
      <c r="U120" s="14">
        <f t="shared" si="33"/>
        <v>0.12054912054912049</v>
      </c>
      <c r="V120" s="192">
        <v>749</v>
      </c>
      <c r="W120" s="187">
        <v>88</v>
      </c>
      <c r="X120" s="91">
        <f t="shared" si="34"/>
        <v>636</v>
      </c>
      <c r="Y120" s="19">
        <f t="shared" si="35"/>
        <v>0.15086782376502003</v>
      </c>
      <c r="Z120" s="192">
        <v>849</v>
      </c>
      <c r="AA120" s="87">
        <v>0</v>
      </c>
      <c r="AB120" s="90">
        <f t="shared" si="28"/>
        <v>724</v>
      </c>
      <c r="AC120" s="14">
        <f t="shared" si="36"/>
        <v>0.14723203769140164</v>
      </c>
      <c r="AD120" s="192">
        <v>777</v>
      </c>
      <c r="AE120" s="298">
        <f t="shared" si="37"/>
        <v>699.3</v>
      </c>
      <c r="AF120" s="187">
        <v>108</v>
      </c>
      <c r="AG120" s="91">
        <f t="shared" si="29"/>
        <v>616</v>
      </c>
      <c r="AH120" s="19">
        <f t="shared" si="26"/>
        <v>0.11911911911911906</v>
      </c>
    </row>
    <row r="121" spans="1:34" s="5" customFormat="1" ht="12.75" customHeight="1">
      <c r="A121" s="222" t="s">
        <v>209</v>
      </c>
      <c r="B121" s="146" t="s">
        <v>63</v>
      </c>
      <c r="C121" s="335"/>
      <c r="D121" s="148">
        <v>1.1100000000000001</v>
      </c>
      <c r="E121" s="149" t="s">
        <v>178</v>
      </c>
      <c r="F121" s="164">
        <v>1044</v>
      </c>
      <c r="G121" s="124">
        <v>949</v>
      </c>
      <c r="H121" s="110">
        <v>849</v>
      </c>
      <c r="I121" s="110">
        <v>742</v>
      </c>
      <c r="J121" s="110">
        <v>18</v>
      </c>
      <c r="K121" s="164">
        <f t="shared" si="38"/>
        <v>724</v>
      </c>
      <c r="L121" s="174">
        <f t="shared" si="39"/>
        <v>0.23709167544783982</v>
      </c>
      <c r="M121" s="191">
        <v>777</v>
      </c>
      <c r="N121" s="293">
        <f t="shared" si="30"/>
        <v>699.3</v>
      </c>
      <c r="O121" s="188">
        <v>109</v>
      </c>
      <c r="P121" s="64">
        <f t="shared" si="31"/>
        <v>615</v>
      </c>
      <c r="Q121" s="17">
        <f t="shared" si="27"/>
        <v>0.12054912054912049</v>
      </c>
      <c r="R121" s="293">
        <v>699.3</v>
      </c>
      <c r="S121" s="188">
        <v>109</v>
      </c>
      <c r="T121" s="61">
        <f t="shared" si="32"/>
        <v>615</v>
      </c>
      <c r="U121" s="15">
        <f t="shared" si="33"/>
        <v>0.12054912054912049</v>
      </c>
      <c r="V121" s="191">
        <v>749</v>
      </c>
      <c r="W121" s="188">
        <v>88</v>
      </c>
      <c r="X121" s="64">
        <f t="shared" si="34"/>
        <v>636</v>
      </c>
      <c r="Y121" s="17">
        <f t="shared" si="35"/>
        <v>0.15086782376502003</v>
      </c>
      <c r="Z121" s="191">
        <v>849</v>
      </c>
      <c r="AA121" s="60">
        <v>0</v>
      </c>
      <c r="AB121" s="61">
        <f t="shared" si="28"/>
        <v>724</v>
      </c>
      <c r="AC121" s="15">
        <f t="shared" si="36"/>
        <v>0.14723203769140164</v>
      </c>
      <c r="AD121" s="191">
        <v>777</v>
      </c>
      <c r="AE121" s="293">
        <f t="shared" si="37"/>
        <v>699.3</v>
      </c>
      <c r="AF121" s="188">
        <v>109</v>
      </c>
      <c r="AG121" s="64">
        <f t="shared" si="29"/>
        <v>615</v>
      </c>
      <c r="AH121" s="17">
        <f t="shared" si="26"/>
        <v>0.12054912054912049</v>
      </c>
    </row>
    <row r="122" spans="1:34" s="5" customFormat="1" ht="12.75" customHeight="1">
      <c r="A122" s="222" t="s">
        <v>210</v>
      </c>
      <c r="B122" s="146" t="s">
        <v>63</v>
      </c>
      <c r="C122" s="335"/>
      <c r="D122" s="148">
        <v>1.1100000000000001</v>
      </c>
      <c r="E122" s="149" t="s">
        <v>179</v>
      </c>
      <c r="F122" s="164">
        <v>1154</v>
      </c>
      <c r="G122" s="124">
        <v>1049</v>
      </c>
      <c r="H122" s="110">
        <v>949</v>
      </c>
      <c r="I122" s="110">
        <v>829</v>
      </c>
      <c r="J122" s="110">
        <v>16</v>
      </c>
      <c r="K122" s="164">
        <f t="shared" si="38"/>
        <v>813</v>
      </c>
      <c r="L122" s="174">
        <f t="shared" si="39"/>
        <v>0.224976167778837</v>
      </c>
      <c r="M122" s="191">
        <v>888</v>
      </c>
      <c r="N122" s="293">
        <f t="shared" si="30"/>
        <v>799.2</v>
      </c>
      <c r="O122" s="188">
        <v>105</v>
      </c>
      <c r="P122" s="64">
        <f t="shared" si="31"/>
        <v>708</v>
      </c>
      <c r="Q122" s="17">
        <f t="shared" si="27"/>
        <v>0.11411411411411417</v>
      </c>
      <c r="R122" s="293">
        <v>799.2</v>
      </c>
      <c r="S122" s="188">
        <v>105</v>
      </c>
      <c r="T122" s="61">
        <f t="shared" si="32"/>
        <v>708</v>
      </c>
      <c r="U122" s="15">
        <f t="shared" si="33"/>
        <v>0.11411411411411417</v>
      </c>
      <c r="V122" s="191">
        <v>849</v>
      </c>
      <c r="W122" s="188">
        <v>88</v>
      </c>
      <c r="X122" s="64">
        <f t="shared" si="34"/>
        <v>725</v>
      </c>
      <c r="Y122" s="17">
        <f t="shared" si="35"/>
        <v>0.14605418138987045</v>
      </c>
      <c r="Z122" s="59">
        <v>1049</v>
      </c>
      <c r="AA122" s="60">
        <v>0</v>
      </c>
      <c r="AB122" s="61">
        <f t="shared" si="28"/>
        <v>813</v>
      </c>
      <c r="AC122" s="15">
        <f t="shared" si="36"/>
        <v>0.224976167778837</v>
      </c>
      <c r="AD122" s="191">
        <v>888</v>
      </c>
      <c r="AE122" s="293">
        <f t="shared" si="37"/>
        <v>799.2</v>
      </c>
      <c r="AF122" s="188">
        <v>105</v>
      </c>
      <c r="AG122" s="64">
        <f t="shared" si="29"/>
        <v>708</v>
      </c>
      <c r="AH122" s="17">
        <f t="shared" si="26"/>
        <v>0.11411411411411417</v>
      </c>
    </row>
    <row r="123" spans="1:34" s="5" customFormat="1" ht="12.75" customHeight="1">
      <c r="A123" s="219" t="s">
        <v>313</v>
      </c>
      <c r="B123" s="146" t="s">
        <v>63</v>
      </c>
      <c r="C123" s="335"/>
      <c r="D123" s="326">
        <v>0.83</v>
      </c>
      <c r="E123" s="149" t="s">
        <v>321</v>
      </c>
      <c r="F123" s="164">
        <v>1264</v>
      </c>
      <c r="G123" s="124">
        <v>1149</v>
      </c>
      <c r="H123" s="110">
        <v>1049</v>
      </c>
      <c r="I123" s="110">
        <v>894</v>
      </c>
      <c r="J123" s="110">
        <v>11</v>
      </c>
      <c r="K123" s="164">
        <f t="shared" si="38"/>
        <v>883</v>
      </c>
      <c r="L123" s="174">
        <f t="shared" si="39"/>
        <v>0.23150565709312446</v>
      </c>
      <c r="M123" s="191">
        <v>866</v>
      </c>
      <c r="N123" s="293">
        <f t="shared" si="30"/>
        <v>779.4</v>
      </c>
      <c r="O123" s="188">
        <v>207</v>
      </c>
      <c r="P123" s="64">
        <f t="shared" si="31"/>
        <v>676</v>
      </c>
      <c r="Q123" s="17">
        <f t="shared" si="27"/>
        <v>0.13266615345137284</v>
      </c>
      <c r="R123" s="293">
        <v>779.4</v>
      </c>
      <c r="S123" s="188">
        <v>207</v>
      </c>
      <c r="T123" s="61">
        <f t="shared" si="32"/>
        <v>676</v>
      </c>
      <c r="U123" s="15">
        <f t="shared" si="33"/>
        <v>0.13266615345137284</v>
      </c>
      <c r="V123" s="191">
        <v>849</v>
      </c>
      <c r="W123" s="188">
        <v>169</v>
      </c>
      <c r="X123" s="64">
        <f t="shared" si="34"/>
        <v>714</v>
      </c>
      <c r="Y123" s="17">
        <f t="shared" si="35"/>
        <v>0.15901060070671377</v>
      </c>
      <c r="Z123" s="59">
        <v>1149</v>
      </c>
      <c r="AA123" s="60">
        <v>0</v>
      </c>
      <c r="AB123" s="61">
        <f t="shared" si="28"/>
        <v>883</v>
      </c>
      <c r="AC123" s="15">
        <f t="shared" si="36"/>
        <v>0.23150565709312446</v>
      </c>
      <c r="AD123" s="191">
        <v>943</v>
      </c>
      <c r="AE123" s="293">
        <f t="shared" si="37"/>
        <v>848.7</v>
      </c>
      <c r="AF123" s="188">
        <v>145</v>
      </c>
      <c r="AG123" s="64">
        <f t="shared" si="29"/>
        <v>738</v>
      </c>
      <c r="AH123" s="17">
        <f t="shared" si="26"/>
        <v>0.1304347826086957</v>
      </c>
    </row>
    <row r="124" spans="1:34" s="5" customFormat="1" ht="12.75" customHeight="1">
      <c r="A124" s="222" t="s">
        <v>315</v>
      </c>
      <c r="B124" s="146" t="s">
        <v>63</v>
      </c>
      <c r="C124" s="335"/>
      <c r="D124" s="148">
        <v>1.1100000000000001</v>
      </c>
      <c r="E124" s="149" t="s">
        <v>319</v>
      </c>
      <c r="F124" s="164">
        <v>1264</v>
      </c>
      <c r="G124" s="124">
        <v>1149</v>
      </c>
      <c r="H124" s="110">
        <v>1049</v>
      </c>
      <c r="I124" s="110">
        <v>894</v>
      </c>
      <c r="J124" s="110">
        <v>11</v>
      </c>
      <c r="K124" s="164">
        <f t="shared" si="38"/>
        <v>883</v>
      </c>
      <c r="L124" s="174">
        <f t="shared" si="39"/>
        <v>0.23150565709312446</v>
      </c>
      <c r="M124" s="191">
        <v>866</v>
      </c>
      <c r="N124" s="293">
        <f t="shared" si="30"/>
        <v>779.4</v>
      </c>
      <c r="O124" s="188">
        <v>207</v>
      </c>
      <c r="P124" s="64">
        <f t="shared" si="31"/>
        <v>676</v>
      </c>
      <c r="Q124" s="17">
        <f t="shared" si="27"/>
        <v>0.13266615345137284</v>
      </c>
      <c r="R124" s="293">
        <v>779.4</v>
      </c>
      <c r="S124" s="188">
        <v>207</v>
      </c>
      <c r="T124" s="61">
        <f t="shared" si="32"/>
        <v>676</v>
      </c>
      <c r="U124" s="15">
        <f t="shared" si="33"/>
        <v>0.13266615345137284</v>
      </c>
      <c r="V124" s="191">
        <v>849</v>
      </c>
      <c r="W124" s="188">
        <v>169</v>
      </c>
      <c r="X124" s="64">
        <f t="shared" si="34"/>
        <v>714</v>
      </c>
      <c r="Y124" s="17">
        <f t="shared" si="35"/>
        <v>0.15901060070671377</v>
      </c>
      <c r="Z124" s="59">
        <v>1149</v>
      </c>
      <c r="AA124" s="60">
        <v>0</v>
      </c>
      <c r="AB124" s="61">
        <f t="shared" si="28"/>
        <v>883</v>
      </c>
      <c r="AC124" s="15">
        <f t="shared" si="36"/>
        <v>0.23150565709312446</v>
      </c>
      <c r="AD124" s="191">
        <v>943</v>
      </c>
      <c r="AE124" s="293">
        <f t="shared" si="37"/>
        <v>848.7</v>
      </c>
      <c r="AF124" s="188">
        <v>145</v>
      </c>
      <c r="AG124" s="64">
        <f t="shared" si="29"/>
        <v>738</v>
      </c>
      <c r="AH124" s="17">
        <f t="shared" si="26"/>
        <v>0.1304347826086957</v>
      </c>
    </row>
    <row r="125" spans="1:34" s="5" customFormat="1" ht="12.75" customHeight="1">
      <c r="A125" s="222" t="s">
        <v>316</v>
      </c>
      <c r="B125" s="146" t="s">
        <v>63</v>
      </c>
      <c r="C125" s="335"/>
      <c r="D125" s="148">
        <v>1.1100000000000001</v>
      </c>
      <c r="E125" s="149" t="s">
        <v>320</v>
      </c>
      <c r="F125" s="164">
        <v>1374</v>
      </c>
      <c r="G125" s="124">
        <v>1249</v>
      </c>
      <c r="H125" s="110">
        <v>1149</v>
      </c>
      <c r="I125" s="110">
        <v>979</v>
      </c>
      <c r="J125" s="110">
        <v>12</v>
      </c>
      <c r="K125" s="164">
        <f t="shared" si="38"/>
        <v>967</v>
      </c>
      <c r="L125" s="174">
        <f t="shared" si="39"/>
        <v>0.22578062449959968</v>
      </c>
      <c r="M125" s="191">
        <v>977</v>
      </c>
      <c r="N125" s="293">
        <f t="shared" si="30"/>
        <v>879.3</v>
      </c>
      <c r="O125" s="188">
        <v>204</v>
      </c>
      <c r="P125" s="64">
        <f t="shared" si="31"/>
        <v>763</v>
      </c>
      <c r="Q125" s="17">
        <f t="shared" si="27"/>
        <v>0.13226430114864091</v>
      </c>
      <c r="R125" s="293">
        <v>879.3</v>
      </c>
      <c r="S125" s="188">
        <v>204</v>
      </c>
      <c r="T125" s="61">
        <f t="shared" si="32"/>
        <v>763</v>
      </c>
      <c r="U125" s="15">
        <f t="shared" si="33"/>
        <v>0.13226430114864091</v>
      </c>
      <c r="V125" s="191">
        <v>949</v>
      </c>
      <c r="W125" s="188">
        <v>169</v>
      </c>
      <c r="X125" s="64">
        <f t="shared" si="34"/>
        <v>798</v>
      </c>
      <c r="Y125" s="17">
        <f t="shared" si="35"/>
        <v>0.15911485774499473</v>
      </c>
      <c r="Z125" s="59">
        <v>1249</v>
      </c>
      <c r="AA125" s="60">
        <v>0</v>
      </c>
      <c r="AB125" s="61">
        <f t="shared" si="28"/>
        <v>967</v>
      </c>
      <c r="AC125" s="15">
        <f t="shared" si="36"/>
        <v>0.22578062449959968</v>
      </c>
      <c r="AD125" s="191">
        <v>1054</v>
      </c>
      <c r="AE125" s="293">
        <f t="shared" si="37"/>
        <v>948.6</v>
      </c>
      <c r="AF125" s="188">
        <v>143</v>
      </c>
      <c r="AG125" s="64">
        <f t="shared" si="29"/>
        <v>824</v>
      </c>
      <c r="AH125" s="17">
        <f t="shared" si="26"/>
        <v>0.13135146531730973</v>
      </c>
    </row>
    <row r="126" spans="1:34" s="5" customFormat="1" ht="12.75" customHeight="1">
      <c r="A126" s="219" t="s">
        <v>314</v>
      </c>
      <c r="B126" s="146" t="s">
        <v>63</v>
      </c>
      <c r="C126" s="335"/>
      <c r="D126" s="326">
        <v>0.83</v>
      </c>
      <c r="E126" s="149" t="s">
        <v>321</v>
      </c>
      <c r="F126" s="164">
        <v>1154</v>
      </c>
      <c r="G126" s="124">
        <v>1049</v>
      </c>
      <c r="H126" s="110">
        <v>949</v>
      </c>
      <c r="I126" s="110">
        <v>809</v>
      </c>
      <c r="J126" s="112">
        <v>10</v>
      </c>
      <c r="K126" s="164">
        <f t="shared" si="38"/>
        <v>799</v>
      </c>
      <c r="L126" s="174">
        <f t="shared" si="39"/>
        <v>0.23832221163012393</v>
      </c>
      <c r="M126" s="191">
        <v>866</v>
      </c>
      <c r="N126" s="293">
        <f t="shared" si="30"/>
        <v>779.4</v>
      </c>
      <c r="O126" s="188">
        <v>120</v>
      </c>
      <c r="P126" s="64">
        <f t="shared" si="31"/>
        <v>679</v>
      </c>
      <c r="Q126" s="17">
        <f t="shared" si="27"/>
        <v>0.12881703874775466</v>
      </c>
      <c r="R126" s="293">
        <v>779.4</v>
      </c>
      <c r="S126" s="188">
        <v>120</v>
      </c>
      <c r="T126" s="61">
        <f t="shared" si="32"/>
        <v>679</v>
      </c>
      <c r="U126" s="15">
        <f t="shared" si="33"/>
        <v>0.12881703874775466</v>
      </c>
      <c r="V126" s="191">
        <v>799</v>
      </c>
      <c r="W126" s="188">
        <v>127</v>
      </c>
      <c r="X126" s="64">
        <f t="shared" si="34"/>
        <v>672</v>
      </c>
      <c r="Y126" s="17">
        <f t="shared" si="35"/>
        <v>0.15894868585732166</v>
      </c>
      <c r="Z126" s="59">
        <v>1049</v>
      </c>
      <c r="AA126" s="60">
        <v>0</v>
      </c>
      <c r="AB126" s="61">
        <f t="shared" si="28"/>
        <v>799</v>
      </c>
      <c r="AC126" s="15">
        <f t="shared" si="36"/>
        <v>0.23832221163012393</v>
      </c>
      <c r="AD126" s="191">
        <v>888</v>
      </c>
      <c r="AE126" s="293">
        <f t="shared" si="37"/>
        <v>799.2</v>
      </c>
      <c r="AF126" s="188">
        <v>103</v>
      </c>
      <c r="AG126" s="64">
        <f t="shared" si="29"/>
        <v>696</v>
      </c>
      <c r="AH126" s="17">
        <f t="shared" si="26"/>
        <v>0.12912912912912919</v>
      </c>
    </row>
    <row r="127" spans="1:34" s="5" customFormat="1" ht="12.75" customHeight="1">
      <c r="A127" s="222" t="s">
        <v>317</v>
      </c>
      <c r="B127" s="146" t="s">
        <v>63</v>
      </c>
      <c r="C127" s="335"/>
      <c r="D127" s="148">
        <v>1.1100000000000001</v>
      </c>
      <c r="E127" s="149" t="s">
        <v>319</v>
      </c>
      <c r="F127" s="164">
        <v>1154</v>
      </c>
      <c r="G127" s="124">
        <v>1049</v>
      </c>
      <c r="H127" s="110">
        <v>949</v>
      </c>
      <c r="I127" s="110">
        <v>809</v>
      </c>
      <c r="J127" s="110">
        <v>10</v>
      </c>
      <c r="K127" s="164">
        <f t="shared" si="38"/>
        <v>799</v>
      </c>
      <c r="L127" s="174">
        <f t="shared" si="39"/>
        <v>0.23832221163012393</v>
      </c>
      <c r="M127" s="191">
        <v>866</v>
      </c>
      <c r="N127" s="293">
        <f t="shared" si="30"/>
        <v>779.4</v>
      </c>
      <c r="O127" s="188">
        <v>120</v>
      </c>
      <c r="P127" s="64">
        <f t="shared" si="31"/>
        <v>679</v>
      </c>
      <c r="Q127" s="17">
        <f t="shared" si="27"/>
        <v>0.12881703874775466</v>
      </c>
      <c r="R127" s="293">
        <v>779.4</v>
      </c>
      <c r="S127" s="188">
        <v>120</v>
      </c>
      <c r="T127" s="61">
        <f t="shared" si="32"/>
        <v>679</v>
      </c>
      <c r="U127" s="15">
        <f t="shared" si="33"/>
        <v>0.12881703874775466</v>
      </c>
      <c r="V127" s="191">
        <v>799</v>
      </c>
      <c r="W127" s="188">
        <v>127</v>
      </c>
      <c r="X127" s="64">
        <f t="shared" si="34"/>
        <v>672</v>
      </c>
      <c r="Y127" s="17">
        <f t="shared" si="35"/>
        <v>0.15894868585732166</v>
      </c>
      <c r="Z127" s="59">
        <v>1049</v>
      </c>
      <c r="AA127" s="60">
        <v>0</v>
      </c>
      <c r="AB127" s="61">
        <f t="shared" si="28"/>
        <v>799</v>
      </c>
      <c r="AC127" s="15">
        <f t="shared" si="36"/>
        <v>0.23832221163012393</v>
      </c>
      <c r="AD127" s="191">
        <v>888</v>
      </c>
      <c r="AE127" s="293">
        <f t="shared" si="37"/>
        <v>799.2</v>
      </c>
      <c r="AF127" s="188">
        <v>103</v>
      </c>
      <c r="AG127" s="64">
        <f t="shared" si="29"/>
        <v>696</v>
      </c>
      <c r="AH127" s="17">
        <f t="shared" si="26"/>
        <v>0.12912912912912919</v>
      </c>
    </row>
    <row r="128" spans="1:34" s="5" customFormat="1" ht="12.75" customHeight="1">
      <c r="A128" s="222" t="s">
        <v>318</v>
      </c>
      <c r="B128" s="146" t="s">
        <v>63</v>
      </c>
      <c r="C128" s="335"/>
      <c r="D128" s="148">
        <v>1.1100000000000001</v>
      </c>
      <c r="E128" s="149" t="s">
        <v>320</v>
      </c>
      <c r="F128" s="164">
        <v>1264</v>
      </c>
      <c r="G128" s="124">
        <v>1149</v>
      </c>
      <c r="H128" s="110">
        <v>1049</v>
      </c>
      <c r="I128" s="110">
        <v>894</v>
      </c>
      <c r="J128" s="110">
        <v>11</v>
      </c>
      <c r="K128" s="164">
        <f t="shared" si="38"/>
        <v>883</v>
      </c>
      <c r="L128" s="174">
        <f t="shared" si="39"/>
        <v>0.23150565709312446</v>
      </c>
      <c r="M128" s="191">
        <v>977</v>
      </c>
      <c r="N128" s="293">
        <f t="shared" si="30"/>
        <v>879.3</v>
      </c>
      <c r="O128" s="188">
        <v>118</v>
      </c>
      <c r="P128" s="64">
        <f t="shared" si="31"/>
        <v>765</v>
      </c>
      <c r="Q128" s="17">
        <f t="shared" si="27"/>
        <v>0.12998976458546566</v>
      </c>
      <c r="R128" s="293">
        <v>879.3</v>
      </c>
      <c r="S128" s="188">
        <v>118</v>
      </c>
      <c r="T128" s="61">
        <f t="shared" si="32"/>
        <v>765</v>
      </c>
      <c r="U128" s="15">
        <f t="shared" si="33"/>
        <v>0.12998976458546566</v>
      </c>
      <c r="V128" s="191">
        <v>899</v>
      </c>
      <c r="W128" s="188">
        <v>127</v>
      </c>
      <c r="X128" s="64">
        <f t="shared" si="34"/>
        <v>756</v>
      </c>
      <c r="Y128" s="17">
        <f t="shared" si="35"/>
        <v>0.15906562847608455</v>
      </c>
      <c r="Z128" s="59">
        <v>1149</v>
      </c>
      <c r="AA128" s="60">
        <v>0</v>
      </c>
      <c r="AB128" s="61">
        <f t="shared" si="28"/>
        <v>883</v>
      </c>
      <c r="AC128" s="15">
        <f t="shared" si="36"/>
        <v>0.23150565709312446</v>
      </c>
      <c r="AD128" s="191">
        <v>999</v>
      </c>
      <c r="AE128" s="293">
        <f t="shared" si="37"/>
        <v>899.1</v>
      </c>
      <c r="AF128" s="188">
        <v>100</v>
      </c>
      <c r="AG128" s="64">
        <f t="shared" si="29"/>
        <v>783</v>
      </c>
      <c r="AH128" s="17">
        <f t="shared" si="26"/>
        <v>0.12912912912912916</v>
      </c>
    </row>
    <row r="129" spans="1:34" s="5" customFormat="1" ht="12.75" customHeight="1">
      <c r="A129" s="219" t="s">
        <v>322</v>
      </c>
      <c r="B129" s="146" t="s">
        <v>63</v>
      </c>
      <c r="C129" s="335"/>
      <c r="D129" s="326">
        <v>0.83</v>
      </c>
      <c r="E129" s="149" t="s">
        <v>328</v>
      </c>
      <c r="F129" s="164">
        <v>1374</v>
      </c>
      <c r="G129" s="124">
        <v>1249</v>
      </c>
      <c r="H129" s="110">
        <v>1149</v>
      </c>
      <c r="I129" s="110">
        <v>943</v>
      </c>
      <c r="J129" s="110">
        <v>24</v>
      </c>
      <c r="K129" s="164">
        <f t="shared" si="38"/>
        <v>919</v>
      </c>
      <c r="L129" s="174">
        <f t="shared" si="39"/>
        <v>0.26421136909527621</v>
      </c>
      <c r="M129" s="191">
        <v>999</v>
      </c>
      <c r="N129" s="293">
        <f t="shared" si="30"/>
        <v>899.1</v>
      </c>
      <c r="O129" s="188">
        <v>182</v>
      </c>
      <c r="P129" s="64">
        <f t="shared" si="31"/>
        <v>737</v>
      </c>
      <c r="Q129" s="17">
        <f t="shared" si="27"/>
        <v>0.18029140251362474</v>
      </c>
      <c r="R129" s="293">
        <v>899.1</v>
      </c>
      <c r="S129" s="188">
        <v>182</v>
      </c>
      <c r="T129" s="61">
        <f t="shared" si="32"/>
        <v>737</v>
      </c>
      <c r="U129" s="15">
        <f t="shared" si="33"/>
        <v>0.18029140251362474</v>
      </c>
      <c r="V129" s="191">
        <v>999</v>
      </c>
      <c r="W129" s="188">
        <v>123</v>
      </c>
      <c r="X129" s="64">
        <f t="shared" si="34"/>
        <v>796</v>
      </c>
      <c r="Y129" s="17">
        <f t="shared" si="35"/>
        <v>0.2032032032032032</v>
      </c>
      <c r="Z129" s="59">
        <v>1249</v>
      </c>
      <c r="AA129" s="60">
        <v>0</v>
      </c>
      <c r="AB129" s="61">
        <f t="shared" si="28"/>
        <v>919</v>
      </c>
      <c r="AC129" s="15">
        <f t="shared" si="36"/>
        <v>0.26421136909527621</v>
      </c>
      <c r="AD129" s="191">
        <v>999</v>
      </c>
      <c r="AE129" s="293">
        <f t="shared" si="37"/>
        <v>899.1</v>
      </c>
      <c r="AF129" s="188">
        <v>182</v>
      </c>
      <c r="AG129" s="64">
        <f t="shared" si="29"/>
        <v>737</v>
      </c>
      <c r="AH129" s="17">
        <f t="shared" si="26"/>
        <v>0.18029140251362474</v>
      </c>
    </row>
    <row r="130" spans="1:34" s="5" customFormat="1" ht="12.75" customHeight="1">
      <c r="A130" s="222" t="s">
        <v>323</v>
      </c>
      <c r="B130" s="146" t="s">
        <v>63</v>
      </c>
      <c r="C130" s="335"/>
      <c r="D130" s="148">
        <v>1.1100000000000001</v>
      </c>
      <c r="E130" s="149" t="s">
        <v>329</v>
      </c>
      <c r="F130" s="164">
        <v>1374</v>
      </c>
      <c r="G130" s="124">
        <v>1249</v>
      </c>
      <c r="H130" s="110">
        <v>1149</v>
      </c>
      <c r="I130" s="110">
        <v>943</v>
      </c>
      <c r="J130" s="110">
        <v>24</v>
      </c>
      <c r="K130" s="164">
        <f t="shared" si="38"/>
        <v>919</v>
      </c>
      <c r="L130" s="174">
        <f t="shared" si="39"/>
        <v>0.26421136909527621</v>
      </c>
      <c r="M130" s="191">
        <v>999</v>
      </c>
      <c r="N130" s="293">
        <f t="shared" si="30"/>
        <v>899.1</v>
      </c>
      <c r="O130" s="188">
        <v>182</v>
      </c>
      <c r="P130" s="64">
        <f t="shared" si="31"/>
        <v>737</v>
      </c>
      <c r="Q130" s="17">
        <f t="shared" si="27"/>
        <v>0.18029140251362474</v>
      </c>
      <c r="R130" s="293">
        <v>899.1</v>
      </c>
      <c r="S130" s="188">
        <v>182</v>
      </c>
      <c r="T130" s="61">
        <f t="shared" si="32"/>
        <v>737</v>
      </c>
      <c r="U130" s="15">
        <f t="shared" si="33"/>
        <v>0.18029140251362474</v>
      </c>
      <c r="V130" s="191">
        <v>999</v>
      </c>
      <c r="W130" s="188">
        <v>123</v>
      </c>
      <c r="X130" s="64">
        <f t="shared" si="34"/>
        <v>796</v>
      </c>
      <c r="Y130" s="17">
        <f t="shared" si="35"/>
        <v>0.2032032032032032</v>
      </c>
      <c r="Z130" s="59">
        <v>1249</v>
      </c>
      <c r="AA130" s="60">
        <v>0</v>
      </c>
      <c r="AB130" s="61">
        <f t="shared" si="28"/>
        <v>919</v>
      </c>
      <c r="AC130" s="15">
        <f t="shared" si="36"/>
        <v>0.26421136909527621</v>
      </c>
      <c r="AD130" s="191">
        <v>999</v>
      </c>
      <c r="AE130" s="293">
        <f t="shared" si="37"/>
        <v>899.1</v>
      </c>
      <c r="AF130" s="188">
        <v>182</v>
      </c>
      <c r="AG130" s="64">
        <f t="shared" si="29"/>
        <v>737</v>
      </c>
      <c r="AH130" s="17">
        <f t="shared" si="26"/>
        <v>0.18029140251362474</v>
      </c>
    </row>
    <row r="131" spans="1:34" s="5" customFormat="1" ht="12.75" customHeight="1">
      <c r="A131" s="222" t="s">
        <v>324</v>
      </c>
      <c r="B131" s="146" t="s">
        <v>63</v>
      </c>
      <c r="C131" s="335"/>
      <c r="D131" s="148">
        <v>1.1100000000000001</v>
      </c>
      <c r="E131" s="149" t="s">
        <v>330</v>
      </c>
      <c r="F131" s="164">
        <v>1484</v>
      </c>
      <c r="G131" s="124">
        <v>1349</v>
      </c>
      <c r="H131" s="110">
        <v>1249</v>
      </c>
      <c r="I131" s="110">
        <v>1025</v>
      </c>
      <c r="J131" s="110">
        <v>26</v>
      </c>
      <c r="K131" s="164">
        <f t="shared" si="38"/>
        <v>999</v>
      </c>
      <c r="L131" s="174">
        <f t="shared" si="39"/>
        <v>0.25945144551519644</v>
      </c>
      <c r="M131" s="191">
        <v>1110</v>
      </c>
      <c r="N131" s="293">
        <f t="shared" si="30"/>
        <v>999</v>
      </c>
      <c r="O131" s="188">
        <v>182</v>
      </c>
      <c r="P131" s="64">
        <f t="shared" si="31"/>
        <v>817</v>
      </c>
      <c r="Q131" s="17">
        <f t="shared" si="27"/>
        <v>0.18218218218218218</v>
      </c>
      <c r="R131" s="293">
        <v>999</v>
      </c>
      <c r="S131" s="188">
        <v>182</v>
      </c>
      <c r="T131" s="61">
        <f t="shared" si="32"/>
        <v>817</v>
      </c>
      <c r="U131" s="15">
        <f t="shared" si="33"/>
        <v>0.18218218218218218</v>
      </c>
      <c r="V131" s="191">
        <v>1099</v>
      </c>
      <c r="W131" s="188">
        <v>123</v>
      </c>
      <c r="X131" s="64">
        <f t="shared" si="34"/>
        <v>876</v>
      </c>
      <c r="Y131" s="17">
        <f t="shared" si="35"/>
        <v>0.20291173794358508</v>
      </c>
      <c r="Z131" s="59">
        <v>1349</v>
      </c>
      <c r="AA131" s="60">
        <v>0</v>
      </c>
      <c r="AB131" s="61">
        <f t="shared" si="28"/>
        <v>999</v>
      </c>
      <c r="AC131" s="15">
        <f t="shared" si="36"/>
        <v>0.25945144551519644</v>
      </c>
      <c r="AD131" s="191">
        <v>1110</v>
      </c>
      <c r="AE131" s="293">
        <f t="shared" si="37"/>
        <v>999</v>
      </c>
      <c r="AF131" s="188">
        <v>180</v>
      </c>
      <c r="AG131" s="64">
        <f t="shared" si="29"/>
        <v>819</v>
      </c>
      <c r="AH131" s="17">
        <f t="shared" si="26"/>
        <v>0.18018018018018017</v>
      </c>
    </row>
    <row r="132" spans="1:34" s="5" customFormat="1" ht="12.75" customHeight="1">
      <c r="A132" s="219" t="s">
        <v>325</v>
      </c>
      <c r="B132" s="146" t="s">
        <v>63</v>
      </c>
      <c r="C132" s="335"/>
      <c r="D132" s="326">
        <v>0.83</v>
      </c>
      <c r="E132" s="149" t="s">
        <v>328</v>
      </c>
      <c r="F132" s="164">
        <v>1264</v>
      </c>
      <c r="G132" s="124">
        <v>1149</v>
      </c>
      <c r="H132" s="110">
        <v>1049</v>
      </c>
      <c r="I132" s="110">
        <v>861</v>
      </c>
      <c r="J132" s="110">
        <v>22</v>
      </c>
      <c r="K132" s="164">
        <f t="shared" si="38"/>
        <v>839</v>
      </c>
      <c r="L132" s="174">
        <f t="shared" si="39"/>
        <v>0.26979982593559615</v>
      </c>
      <c r="M132" s="191">
        <v>999</v>
      </c>
      <c r="N132" s="293">
        <f t="shared" si="30"/>
        <v>899.1</v>
      </c>
      <c r="O132" s="188">
        <v>99</v>
      </c>
      <c r="P132" s="64">
        <f t="shared" si="31"/>
        <v>740</v>
      </c>
      <c r="Q132" s="17">
        <f t="shared" si="27"/>
        <v>0.17695473251028809</v>
      </c>
      <c r="R132" s="293">
        <v>899.1</v>
      </c>
      <c r="S132" s="188">
        <v>99</v>
      </c>
      <c r="T132" s="61">
        <f t="shared" si="32"/>
        <v>740</v>
      </c>
      <c r="U132" s="15">
        <f t="shared" si="33"/>
        <v>0.17695473251028809</v>
      </c>
      <c r="V132" s="191">
        <v>949</v>
      </c>
      <c r="W132" s="188">
        <v>82</v>
      </c>
      <c r="X132" s="64">
        <f t="shared" si="34"/>
        <v>757</v>
      </c>
      <c r="Y132" s="17">
        <f t="shared" si="35"/>
        <v>0.20231822971548999</v>
      </c>
      <c r="Z132" s="59">
        <v>1149</v>
      </c>
      <c r="AA132" s="60">
        <v>0</v>
      </c>
      <c r="AB132" s="61">
        <f t="shared" si="28"/>
        <v>839</v>
      </c>
      <c r="AC132" s="15">
        <f t="shared" si="36"/>
        <v>0.26979982593559615</v>
      </c>
      <c r="AD132" s="191">
        <v>943</v>
      </c>
      <c r="AE132" s="293">
        <f t="shared" si="37"/>
        <v>848.7</v>
      </c>
      <c r="AF132" s="188">
        <v>142</v>
      </c>
      <c r="AG132" s="64">
        <f t="shared" si="29"/>
        <v>697</v>
      </c>
      <c r="AH132" s="17">
        <f t="shared" si="26"/>
        <v>0.17874396135265705</v>
      </c>
    </row>
    <row r="133" spans="1:34" s="5" customFormat="1" ht="12.75" customHeight="1">
      <c r="A133" s="222" t="s">
        <v>326</v>
      </c>
      <c r="B133" s="146" t="s">
        <v>63</v>
      </c>
      <c r="C133" s="335"/>
      <c r="D133" s="148">
        <v>1.1100000000000001</v>
      </c>
      <c r="E133" s="149" t="s">
        <v>329</v>
      </c>
      <c r="F133" s="164">
        <v>1264</v>
      </c>
      <c r="G133" s="124">
        <v>1149</v>
      </c>
      <c r="H133" s="110">
        <v>1049</v>
      </c>
      <c r="I133" s="110">
        <v>861</v>
      </c>
      <c r="J133" s="110">
        <v>22</v>
      </c>
      <c r="K133" s="164">
        <f t="shared" si="38"/>
        <v>839</v>
      </c>
      <c r="L133" s="174">
        <f t="shared" si="39"/>
        <v>0.26979982593559615</v>
      </c>
      <c r="M133" s="191">
        <v>999</v>
      </c>
      <c r="N133" s="293">
        <f t="shared" si="30"/>
        <v>899.1</v>
      </c>
      <c r="O133" s="188">
        <v>99</v>
      </c>
      <c r="P133" s="64">
        <f t="shared" si="31"/>
        <v>740</v>
      </c>
      <c r="Q133" s="17">
        <f t="shared" si="27"/>
        <v>0.17695473251028809</v>
      </c>
      <c r="R133" s="293">
        <v>899.1</v>
      </c>
      <c r="S133" s="188">
        <v>99</v>
      </c>
      <c r="T133" s="61">
        <f t="shared" si="32"/>
        <v>740</v>
      </c>
      <c r="U133" s="15">
        <f t="shared" si="33"/>
        <v>0.17695473251028809</v>
      </c>
      <c r="V133" s="191">
        <v>949</v>
      </c>
      <c r="W133" s="188">
        <v>82</v>
      </c>
      <c r="X133" s="64">
        <f t="shared" si="34"/>
        <v>757</v>
      </c>
      <c r="Y133" s="17">
        <f t="shared" si="35"/>
        <v>0.20231822971548999</v>
      </c>
      <c r="Z133" s="59">
        <v>1149</v>
      </c>
      <c r="AA133" s="60">
        <v>0</v>
      </c>
      <c r="AB133" s="61">
        <f t="shared" si="28"/>
        <v>839</v>
      </c>
      <c r="AC133" s="15">
        <f t="shared" si="36"/>
        <v>0.26979982593559615</v>
      </c>
      <c r="AD133" s="191">
        <v>943</v>
      </c>
      <c r="AE133" s="293">
        <f t="shared" si="37"/>
        <v>848.7</v>
      </c>
      <c r="AF133" s="188">
        <v>142</v>
      </c>
      <c r="AG133" s="64">
        <f t="shared" si="29"/>
        <v>697</v>
      </c>
      <c r="AH133" s="17">
        <f t="shared" si="26"/>
        <v>0.17874396135265705</v>
      </c>
    </row>
    <row r="134" spans="1:34" s="5" customFormat="1" ht="12.75" customHeight="1">
      <c r="A134" s="222" t="s">
        <v>327</v>
      </c>
      <c r="B134" s="146" t="s">
        <v>63</v>
      </c>
      <c r="C134" s="335"/>
      <c r="D134" s="148">
        <v>1.1100000000000001</v>
      </c>
      <c r="E134" s="149" t="s">
        <v>330</v>
      </c>
      <c r="F134" s="164">
        <v>1374</v>
      </c>
      <c r="G134" s="124">
        <v>1249</v>
      </c>
      <c r="H134" s="110">
        <v>1149</v>
      </c>
      <c r="I134" s="110">
        <v>943</v>
      </c>
      <c r="J134" s="110">
        <v>24</v>
      </c>
      <c r="K134" s="164">
        <f t="shared" si="38"/>
        <v>919</v>
      </c>
      <c r="L134" s="174">
        <f t="shared" si="39"/>
        <v>0.26421136909527621</v>
      </c>
      <c r="M134" s="191">
        <v>1110</v>
      </c>
      <c r="N134" s="293">
        <f t="shared" si="30"/>
        <v>999</v>
      </c>
      <c r="O134" s="188">
        <v>97</v>
      </c>
      <c r="P134" s="64">
        <f t="shared" si="31"/>
        <v>822</v>
      </c>
      <c r="Q134" s="17">
        <f t="shared" si="27"/>
        <v>0.17717717717717718</v>
      </c>
      <c r="R134" s="293">
        <v>999</v>
      </c>
      <c r="S134" s="188">
        <v>97</v>
      </c>
      <c r="T134" s="61">
        <f t="shared" si="32"/>
        <v>822</v>
      </c>
      <c r="U134" s="15">
        <f t="shared" si="33"/>
        <v>0.17717717717717718</v>
      </c>
      <c r="V134" s="191">
        <v>1049</v>
      </c>
      <c r="W134" s="188">
        <v>82</v>
      </c>
      <c r="X134" s="64">
        <f t="shared" si="34"/>
        <v>837</v>
      </c>
      <c r="Y134" s="17">
        <f t="shared" si="35"/>
        <v>0.20209723546234509</v>
      </c>
      <c r="Z134" s="59">
        <v>1249</v>
      </c>
      <c r="AA134" s="60">
        <v>0</v>
      </c>
      <c r="AB134" s="61">
        <f t="shared" si="28"/>
        <v>919</v>
      </c>
      <c r="AC134" s="15">
        <f t="shared" si="36"/>
        <v>0.26421136909527621</v>
      </c>
      <c r="AD134" s="191">
        <v>1054</v>
      </c>
      <c r="AE134" s="293">
        <f t="shared" si="37"/>
        <v>948.6</v>
      </c>
      <c r="AF134" s="188">
        <v>140</v>
      </c>
      <c r="AG134" s="64">
        <f t="shared" si="29"/>
        <v>779</v>
      </c>
      <c r="AH134" s="17">
        <f t="shared" si="26"/>
        <v>0.17878979548808774</v>
      </c>
    </row>
    <row r="135" spans="1:34" s="5" customFormat="1" ht="12.75" customHeight="1">
      <c r="A135" s="219" t="s">
        <v>331</v>
      </c>
      <c r="B135" s="146" t="s">
        <v>63</v>
      </c>
      <c r="C135" s="335"/>
      <c r="D135" s="326">
        <v>0.83</v>
      </c>
      <c r="E135" s="149" t="s">
        <v>337</v>
      </c>
      <c r="F135" s="164">
        <v>1594</v>
      </c>
      <c r="G135" s="124">
        <v>1449</v>
      </c>
      <c r="H135" s="110">
        <v>1249</v>
      </c>
      <c r="I135" s="110">
        <v>1015</v>
      </c>
      <c r="J135" s="110">
        <v>0</v>
      </c>
      <c r="K135" s="164">
        <f t="shared" si="38"/>
        <v>1015</v>
      </c>
      <c r="L135" s="174">
        <f t="shared" si="39"/>
        <v>0.29951690821256038</v>
      </c>
      <c r="M135" s="191">
        <v>1110</v>
      </c>
      <c r="N135" s="293">
        <f t="shared" si="30"/>
        <v>999</v>
      </c>
      <c r="O135" s="188">
        <v>178</v>
      </c>
      <c r="P135" s="64">
        <f t="shared" si="31"/>
        <v>837</v>
      </c>
      <c r="Q135" s="17">
        <f t="shared" si="27"/>
        <v>0.16216216216216217</v>
      </c>
      <c r="R135" s="293">
        <v>999</v>
      </c>
      <c r="S135" s="188">
        <v>178</v>
      </c>
      <c r="T135" s="61">
        <f t="shared" si="32"/>
        <v>837</v>
      </c>
      <c r="U135" s="15">
        <f t="shared" si="33"/>
        <v>0.16216216216216217</v>
      </c>
      <c r="V135" s="191">
        <v>1099</v>
      </c>
      <c r="W135" s="188">
        <v>120</v>
      </c>
      <c r="X135" s="64">
        <f t="shared" si="34"/>
        <v>895</v>
      </c>
      <c r="Y135" s="17">
        <f t="shared" si="35"/>
        <v>0.18562329390354868</v>
      </c>
      <c r="Z135" s="191">
        <v>1249</v>
      </c>
      <c r="AA135" s="60">
        <v>0</v>
      </c>
      <c r="AB135" s="61">
        <f t="shared" si="28"/>
        <v>1015</v>
      </c>
      <c r="AC135" s="15">
        <f t="shared" si="36"/>
        <v>0.18734987990392313</v>
      </c>
      <c r="AD135" s="191">
        <v>1054</v>
      </c>
      <c r="AE135" s="293">
        <f t="shared" si="37"/>
        <v>948.6</v>
      </c>
      <c r="AF135" s="188">
        <v>220</v>
      </c>
      <c r="AG135" s="64">
        <f t="shared" si="29"/>
        <v>795</v>
      </c>
      <c r="AH135" s="17">
        <f t="shared" si="26"/>
        <v>0.1619228336495889</v>
      </c>
    </row>
    <row r="136" spans="1:34" s="5" customFormat="1" ht="12.75" customHeight="1">
      <c r="A136" s="222" t="s">
        <v>332</v>
      </c>
      <c r="B136" s="146" t="s">
        <v>63</v>
      </c>
      <c r="C136" s="335"/>
      <c r="D136" s="148">
        <v>1.1100000000000001</v>
      </c>
      <c r="E136" s="149" t="s">
        <v>329</v>
      </c>
      <c r="F136" s="164">
        <v>1594</v>
      </c>
      <c r="G136" s="124">
        <v>1449</v>
      </c>
      <c r="H136" s="110">
        <v>1249</v>
      </c>
      <c r="I136" s="110">
        <v>1015</v>
      </c>
      <c r="J136" s="110">
        <v>0</v>
      </c>
      <c r="K136" s="164">
        <f t="shared" si="38"/>
        <v>1015</v>
      </c>
      <c r="L136" s="174">
        <f t="shared" si="39"/>
        <v>0.29951690821256038</v>
      </c>
      <c r="M136" s="191">
        <v>1110</v>
      </c>
      <c r="N136" s="293">
        <f t="shared" si="30"/>
        <v>999</v>
      </c>
      <c r="O136" s="188">
        <v>178</v>
      </c>
      <c r="P136" s="64">
        <f t="shared" si="31"/>
        <v>837</v>
      </c>
      <c r="Q136" s="17">
        <f t="shared" si="27"/>
        <v>0.16216216216216217</v>
      </c>
      <c r="R136" s="293">
        <v>999</v>
      </c>
      <c r="S136" s="188">
        <v>178</v>
      </c>
      <c r="T136" s="61">
        <f t="shared" si="32"/>
        <v>837</v>
      </c>
      <c r="U136" s="15">
        <f t="shared" si="33"/>
        <v>0.16216216216216217</v>
      </c>
      <c r="V136" s="191">
        <v>1099</v>
      </c>
      <c r="W136" s="188">
        <v>120</v>
      </c>
      <c r="X136" s="64">
        <f t="shared" si="34"/>
        <v>895</v>
      </c>
      <c r="Y136" s="17">
        <f t="shared" si="35"/>
        <v>0.18562329390354868</v>
      </c>
      <c r="Z136" s="191">
        <v>1249</v>
      </c>
      <c r="AA136" s="60">
        <v>0</v>
      </c>
      <c r="AB136" s="61">
        <f t="shared" si="28"/>
        <v>1015</v>
      </c>
      <c r="AC136" s="15">
        <f t="shared" si="36"/>
        <v>0.18734987990392313</v>
      </c>
      <c r="AD136" s="191">
        <v>1054</v>
      </c>
      <c r="AE136" s="293">
        <f t="shared" si="37"/>
        <v>948.6</v>
      </c>
      <c r="AF136" s="188">
        <v>220</v>
      </c>
      <c r="AG136" s="64">
        <f t="shared" si="29"/>
        <v>795</v>
      </c>
      <c r="AH136" s="17">
        <f t="shared" ref="AH136:AH199" si="40">(AE136-AG136)/AE136</f>
        <v>0.1619228336495889</v>
      </c>
    </row>
    <row r="137" spans="1:34" s="5" customFormat="1" ht="12.75" customHeight="1">
      <c r="A137" s="222" t="s">
        <v>333</v>
      </c>
      <c r="B137" s="146" t="s">
        <v>63</v>
      </c>
      <c r="C137" s="335"/>
      <c r="D137" s="148">
        <v>1.1100000000000001</v>
      </c>
      <c r="E137" s="149" t="s">
        <v>338</v>
      </c>
      <c r="F137" s="164">
        <v>1704</v>
      </c>
      <c r="G137" s="124">
        <v>1549</v>
      </c>
      <c r="H137" s="110">
        <v>1349</v>
      </c>
      <c r="I137" s="110">
        <v>1096</v>
      </c>
      <c r="J137" s="110">
        <v>0</v>
      </c>
      <c r="K137" s="164">
        <f t="shared" si="38"/>
        <v>1096</v>
      </c>
      <c r="L137" s="174">
        <f t="shared" si="39"/>
        <v>0.29244673983214975</v>
      </c>
      <c r="M137" s="191">
        <v>1221</v>
      </c>
      <c r="N137" s="293">
        <f t="shared" si="30"/>
        <v>1098.9000000000001</v>
      </c>
      <c r="O137" s="188">
        <v>175</v>
      </c>
      <c r="P137" s="64">
        <f t="shared" si="31"/>
        <v>921</v>
      </c>
      <c r="Q137" s="17">
        <f t="shared" ref="Q137:Q200" si="41">(N137-P137)/N137</f>
        <v>0.16188916188916197</v>
      </c>
      <c r="R137" s="293">
        <v>1098.9000000000001</v>
      </c>
      <c r="S137" s="188">
        <v>175</v>
      </c>
      <c r="T137" s="61">
        <f t="shared" si="32"/>
        <v>921</v>
      </c>
      <c r="U137" s="15">
        <f t="shared" si="33"/>
        <v>0.16188916188916197</v>
      </c>
      <c r="V137" s="191">
        <v>1199</v>
      </c>
      <c r="W137" s="188">
        <v>120</v>
      </c>
      <c r="X137" s="64">
        <f t="shared" si="34"/>
        <v>976</v>
      </c>
      <c r="Y137" s="17">
        <f t="shared" si="35"/>
        <v>0.18598832360300249</v>
      </c>
      <c r="Z137" s="191">
        <v>1349</v>
      </c>
      <c r="AA137" s="60">
        <v>0</v>
      </c>
      <c r="AB137" s="61">
        <f t="shared" ref="AB137:AB200" si="42">K137-AA137</f>
        <v>1096</v>
      </c>
      <c r="AC137" s="15">
        <f t="shared" si="36"/>
        <v>0.18754633061527057</v>
      </c>
      <c r="AD137" s="191">
        <v>1166</v>
      </c>
      <c r="AE137" s="293">
        <f t="shared" si="37"/>
        <v>1049.4000000000001</v>
      </c>
      <c r="AF137" s="188">
        <v>215</v>
      </c>
      <c r="AG137" s="64">
        <f t="shared" ref="AG137:AG200" si="43">K137-AF137</f>
        <v>881</v>
      </c>
      <c r="AH137" s="17">
        <f t="shared" si="40"/>
        <v>0.16047265103868885</v>
      </c>
    </row>
    <row r="138" spans="1:34" s="5" customFormat="1" ht="12.75" customHeight="1">
      <c r="A138" s="219" t="s">
        <v>334</v>
      </c>
      <c r="B138" s="146" t="s">
        <v>63</v>
      </c>
      <c r="C138" s="335"/>
      <c r="D138" s="326">
        <v>0.83</v>
      </c>
      <c r="E138" s="149" t="s">
        <v>337</v>
      </c>
      <c r="F138" s="164">
        <v>1484</v>
      </c>
      <c r="G138" s="124">
        <v>1349</v>
      </c>
      <c r="H138" s="110">
        <v>1149</v>
      </c>
      <c r="I138" s="110">
        <v>934</v>
      </c>
      <c r="J138" s="110">
        <v>0</v>
      </c>
      <c r="K138" s="164">
        <f t="shared" si="38"/>
        <v>934</v>
      </c>
      <c r="L138" s="174">
        <f t="shared" si="39"/>
        <v>0.30763528539659007</v>
      </c>
      <c r="M138" s="191">
        <v>1054</v>
      </c>
      <c r="N138" s="293">
        <f t="shared" ref="N138:N201" si="44">M138-(M138*10%)</f>
        <v>948.6</v>
      </c>
      <c r="O138" s="188">
        <v>138</v>
      </c>
      <c r="P138" s="64">
        <f t="shared" ref="P138:P201" si="45">K138-O138</f>
        <v>796</v>
      </c>
      <c r="Q138" s="17">
        <f t="shared" si="41"/>
        <v>0.16086864853468272</v>
      </c>
      <c r="R138" s="293">
        <v>948.6</v>
      </c>
      <c r="S138" s="188">
        <v>138</v>
      </c>
      <c r="T138" s="61">
        <f t="shared" ref="T138:T201" si="46">K138-S138</f>
        <v>796</v>
      </c>
      <c r="U138" s="15">
        <f t="shared" ref="U138:U201" si="47">(R138-T138)/R138</f>
        <v>0.16086864853468272</v>
      </c>
      <c r="V138" s="191">
        <v>1049</v>
      </c>
      <c r="W138" s="188">
        <v>80</v>
      </c>
      <c r="X138" s="64">
        <f t="shared" ref="X138:X201" si="48">K138-W138</f>
        <v>854</v>
      </c>
      <c r="Y138" s="17">
        <f t="shared" ref="Y138:Y201" si="49">(V138-X138)/V138</f>
        <v>0.18589132507149667</v>
      </c>
      <c r="Z138" s="191">
        <v>1149</v>
      </c>
      <c r="AA138" s="60">
        <v>0</v>
      </c>
      <c r="AB138" s="61">
        <f t="shared" si="42"/>
        <v>934</v>
      </c>
      <c r="AC138" s="15">
        <f t="shared" ref="AC138:AC201" si="50">(Z138-AB138)/Z138</f>
        <v>0.18711923411662315</v>
      </c>
      <c r="AD138" s="191">
        <v>999</v>
      </c>
      <c r="AE138" s="293">
        <f t="shared" ref="AE138:AE201" si="51">AD138-(AD138*10%)</f>
        <v>899.1</v>
      </c>
      <c r="AF138" s="188">
        <v>180</v>
      </c>
      <c r="AG138" s="64">
        <f t="shared" si="43"/>
        <v>754</v>
      </c>
      <c r="AH138" s="17">
        <f t="shared" si="40"/>
        <v>0.16138360582805028</v>
      </c>
    </row>
    <row r="139" spans="1:34" s="5" customFormat="1" ht="12.75" customHeight="1">
      <c r="A139" s="222" t="s">
        <v>335</v>
      </c>
      <c r="B139" s="146" t="s">
        <v>63</v>
      </c>
      <c r="C139" s="335"/>
      <c r="D139" s="148">
        <v>1.1100000000000001</v>
      </c>
      <c r="E139" s="149" t="s">
        <v>329</v>
      </c>
      <c r="F139" s="164">
        <v>1484</v>
      </c>
      <c r="G139" s="124">
        <v>1349</v>
      </c>
      <c r="H139" s="110">
        <v>1149</v>
      </c>
      <c r="I139" s="110">
        <v>934</v>
      </c>
      <c r="J139" s="110">
        <v>0</v>
      </c>
      <c r="K139" s="164">
        <f t="shared" si="38"/>
        <v>934</v>
      </c>
      <c r="L139" s="174">
        <f t="shared" si="39"/>
        <v>0.30763528539659007</v>
      </c>
      <c r="M139" s="191">
        <v>1054</v>
      </c>
      <c r="N139" s="293">
        <f t="shared" si="44"/>
        <v>948.6</v>
      </c>
      <c r="O139" s="188">
        <v>138</v>
      </c>
      <c r="P139" s="64">
        <f t="shared" si="45"/>
        <v>796</v>
      </c>
      <c r="Q139" s="17">
        <f t="shared" si="41"/>
        <v>0.16086864853468272</v>
      </c>
      <c r="R139" s="293">
        <v>948.6</v>
      </c>
      <c r="S139" s="188">
        <v>138</v>
      </c>
      <c r="T139" s="61">
        <f t="shared" si="46"/>
        <v>796</v>
      </c>
      <c r="U139" s="15">
        <f t="shared" si="47"/>
        <v>0.16086864853468272</v>
      </c>
      <c r="V139" s="191">
        <v>1049</v>
      </c>
      <c r="W139" s="188">
        <v>80</v>
      </c>
      <c r="X139" s="64">
        <f t="shared" si="48"/>
        <v>854</v>
      </c>
      <c r="Y139" s="17">
        <f t="shared" si="49"/>
        <v>0.18589132507149667</v>
      </c>
      <c r="Z139" s="191">
        <v>1149</v>
      </c>
      <c r="AA139" s="60">
        <v>0</v>
      </c>
      <c r="AB139" s="61">
        <f t="shared" si="42"/>
        <v>934</v>
      </c>
      <c r="AC139" s="15">
        <f t="shared" si="50"/>
        <v>0.18711923411662315</v>
      </c>
      <c r="AD139" s="191">
        <v>999</v>
      </c>
      <c r="AE139" s="293">
        <f t="shared" si="51"/>
        <v>899.1</v>
      </c>
      <c r="AF139" s="188">
        <v>180</v>
      </c>
      <c r="AG139" s="64">
        <f t="shared" si="43"/>
        <v>754</v>
      </c>
      <c r="AH139" s="17">
        <f t="shared" si="40"/>
        <v>0.16138360582805028</v>
      </c>
    </row>
    <row r="140" spans="1:34" s="5" customFormat="1" ht="12.75" customHeight="1">
      <c r="A140" s="222" t="s">
        <v>336</v>
      </c>
      <c r="B140" s="146" t="s">
        <v>63</v>
      </c>
      <c r="C140" s="335"/>
      <c r="D140" s="148">
        <v>1.1100000000000001</v>
      </c>
      <c r="E140" s="149" t="s">
        <v>338</v>
      </c>
      <c r="F140" s="164">
        <v>1594</v>
      </c>
      <c r="G140" s="124">
        <v>1449</v>
      </c>
      <c r="H140" s="110">
        <v>1249</v>
      </c>
      <c r="I140" s="110">
        <v>1015</v>
      </c>
      <c r="J140" s="110">
        <v>0</v>
      </c>
      <c r="K140" s="164">
        <f t="shared" si="38"/>
        <v>1015</v>
      </c>
      <c r="L140" s="174">
        <f t="shared" si="39"/>
        <v>0.29951690821256038</v>
      </c>
      <c r="M140" s="191">
        <v>1166</v>
      </c>
      <c r="N140" s="293">
        <f t="shared" si="44"/>
        <v>1049.4000000000001</v>
      </c>
      <c r="O140" s="188">
        <v>135</v>
      </c>
      <c r="P140" s="64">
        <f t="shared" si="45"/>
        <v>880</v>
      </c>
      <c r="Q140" s="17">
        <f t="shared" si="41"/>
        <v>0.16142557651991621</v>
      </c>
      <c r="R140" s="293">
        <v>1049.4000000000001</v>
      </c>
      <c r="S140" s="188">
        <v>135</v>
      </c>
      <c r="T140" s="61">
        <f t="shared" si="46"/>
        <v>880</v>
      </c>
      <c r="U140" s="15">
        <f t="shared" si="47"/>
        <v>0.16142557651991621</v>
      </c>
      <c r="V140" s="191">
        <v>1149</v>
      </c>
      <c r="W140" s="188">
        <v>80</v>
      </c>
      <c r="X140" s="64">
        <f t="shared" si="48"/>
        <v>935</v>
      </c>
      <c r="Y140" s="17">
        <f t="shared" si="49"/>
        <v>0.18624891209747607</v>
      </c>
      <c r="Z140" s="191">
        <v>1249</v>
      </c>
      <c r="AA140" s="60">
        <v>0</v>
      </c>
      <c r="AB140" s="61">
        <f t="shared" si="42"/>
        <v>1015</v>
      </c>
      <c r="AC140" s="15">
        <f t="shared" si="50"/>
        <v>0.18734987990392313</v>
      </c>
      <c r="AD140" s="191">
        <v>1110</v>
      </c>
      <c r="AE140" s="293">
        <f t="shared" si="51"/>
        <v>999</v>
      </c>
      <c r="AF140" s="188">
        <v>177</v>
      </c>
      <c r="AG140" s="64">
        <f t="shared" si="43"/>
        <v>838</v>
      </c>
      <c r="AH140" s="17">
        <f t="shared" si="40"/>
        <v>0.16116116116116116</v>
      </c>
    </row>
    <row r="141" spans="1:34" s="5" customFormat="1" ht="12.75" customHeight="1">
      <c r="A141" s="289" t="s">
        <v>169</v>
      </c>
      <c r="B141" s="146" t="s">
        <v>63</v>
      </c>
      <c r="C141" s="335"/>
      <c r="D141" s="148">
        <v>0.83</v>
      </c>
      <c r="E141" s="149" t="s">
        <v>245</v>
      </c>
      <c r="F141" s="164">
        <v>1814</v>
      </c>
      <c r="G141" s="238">
        <v>1649</v>
      </c>
      <c r="H141" s="110">
        <v>1349</v>
      </c>
      <c r="I141" s="110">
        <v>1109</v>
      </c>
      <c r="J141" s="110">
        <v>0</v>
      </c>
      <c r="K141" s="164">
        <f t="shared" si="38"/>
        <v>1109</v>
      </c>
      <c r="L141" s="174">
        <f t="shared" si="39"/>
        <v>0.32747119466343239</v>
      </c>
      <c r="M141" s="191">
        <v>1221</v>
      </c>
      <c r="N141" s="293">
        <f t="shared" si="44"/>
        <v>1098.9000000000001</v>
      </c>
      <c r="O141" s="188">
        <v>177</v>
      </c>
      <c r="P141" s="64">
        <f t="shared" si="45"/>
        <v>932</v>
      </c>
      <c r="Q141" s="17">
        <f t="shared" si="41"/>
        <v>0.15187915187915194</v>
      </c>
      <c r="R141" s="293">
        <v>1098.9000000000001</v>
      </c>
      <c r="S141" s="188">
        <v>177</v>
      </c>
      <c r="T141" s="61">
        <f t="shared" si="46"/>
        <v>932</v>
      </c>
      <c r="U141" s="15">
        <f t="shared" si="47"/>
        <v>0.15187915187915194</v>
      </c>
      <c r="V141" s="191">
        <v>1149</v>
      </c>
      <c r="W141" s="188">
        <v>164</v>
      </c>
      <c r="X141" s="64">
        <f t="shared" si="48"/>
        <v>945</v>
      </c>
      <c r="Y141" s="17">
        <f t="shared" si="49"/>
        <v>0.17754569190600522</v>
      </c>
      <c r="Z141" s="191">
        <v>1349</v>
      </c>
      <c r="AA141" s="60">
        <v>0</v>
      </c>
      <c r="AB141" s="61">
        <f t="shared" si="42"/>
        <v>1109</v>
      </c>
      <c r="AC141" s="15">
        <f t="shared" si="50"/>
        <v>0.17790956263899185</v>
      </c>
      <c r="AD141" s="191">
        <v>1221</v>
      </c>
      <c r="AE141" s="293">
        <f t="shared" si="51"/>
        <v>1098.9000000000001</v>
      </c>
      <c r="AF141" s="188">
        <v>177</v>
      </c>
      <c r="AG141" s="64">
        <f t="shared" si="43"/>
        <v>932</v>
      </c>
      <c r="AH141" s="17">
        <f t="shared" si="40"/>
        <v>0.15187915187915194</v>
      </c>
    </row>
    <row r="142" spans="1:34" s="5" customFormat="1" ht="12.75" customHeight="1">
      <c r="A142" s="222" t="s">
        <v>211</v>
      </c>
      <c r="B142" s="146" t="s">
        <v>63</v>
      </c>
      <c r="C142" s="335"/>
      <c r="D142" s="148">
        <v>1.1100000000000001</v>
      </c>
      <c r="E142" s="149" t="s">
        <v>246</v>
      </c>
      <c r="F142" s="164">
        <v>1814</v>
      </c>
      <c r="G142" s="200">
        <v>1649</v>
      </c>
      <c r="H142" s="110">
        <v>1349</v>
      </c>
      <c r="I142" s="110">
        <v>1109</v>
      </c>
      <c r="J142" s="110">
        <v>0</v>
      </c>
      <c r="K142" s="164">
        <f t="shared" si="38"/>
        <v>1109</v>
      </c>
      <c r="L142" s="174">
        <f t="shared" si="39"/>
        <v>0.32747119466343239</v>
      </c>
      <c r="M142" s="191">
        <v>1221</v>
      </c>
      <c r="N142" s="293">
        <f t="shared" si="44"/>
        <v>1098.9000000000001</v>
      </c>
      <c r="O142" s="188">
        <v>177</v>
      </c>
      <c r="P142" s="64">
        <f t="shared" si="45"/>
        <v>932</v>
      </c>
      <c r="Q142" s="17">
        <f t="shared" si="41"/>
        <v>0.15187915187915194</v>
      </c>
      <c r="R142" s="293">
        <v>1098.9000000000001</v>
      </c>
      <c r="S142" s="188">
        <v>177</v>
      </c>
      <c r="T142" s="61">
        <f t="shared" si="46"/>
        <v>932</v>
      </c>
      <c r="U142" s="15">
        <f t="shared" si="47"/>
        <v>0.15187915187915194</v>
      </c>
      <c r="V142" s="191">
        <v>1149</v>
      </c>
      <c r="W142" s="188">
        <v>164</v>
      </c>
      <c r="X142" s="64">
        <f t="shared" si="48"/>
        <v>945</v>
      </c>
      <c r="Y142" s="17">
        <f t="shared" si="49"/>
        <v>0.17754569190600522</v>
      </c>
      <c r="Z142" s="191">
        <v>1349</v>
      </c>
      <c r="AA142" s="60">
        <v>0</v>
      </c>
      <c r="AB142" s="61">
        <f t="shared" si="42"/>
        <v>1109</v>
      </c>
      <c r="AC142" s="15">
        <f t="shared" si="50"/>
        <v>0.17790956263899185</v>
      </c>
      <c r="AD142" s="191">
        <v>1221</v>
      </c>
      <c r="AE142" s="293">
        <f t="shared" si="51"/>
        <v>1098.9000000000001</v>
      </c>
      <c r="AF142" s="188">
        <v>177</v>
      </c>
      <c r="AG142" s="64">
        <f t="shared" si="43"/>
        <v>932</v>
      </c>
      <c r="AH142" s="17">
        <f t="shared" si="40"/>
        <v>0.15187915187915194</v>
      </c>
    </row>
    <row r="143" spans="1:34" s="5" customFormat="1" ht="12.75" customHeight="1">
      <c r="A143" s="222" t="s">
        <v>212</v>
      </c>
      <c r="B143" s="146" t="s">
        <v>63</v>
      </c>
      <c r="C143" s="335"/>
      <c r="D143" s="148">
        <v>1.1100000000000001</v>
      </c>
      <c r="E143" s="149" t="s">
        <v>247</v>
      </c>
      <c r="F143" s="164">
        <v>1924</v>
      </c>
      <c r="G143" s="200">
        <v>1749</v>
      </c>
      <c r="H143" s="110">
        <v>1449</v>
      </c>
      <c r="I143" s="110">
        <v>1192</v>
      </c>
      <c r="J143" s="110">
        <v>0</v>
      </c>
      <c r="K143" s="164">
        <f t="shared" si="38"/>
        <v>1192</v>
      </c>
      <c r="L143" s="174">
        <f t="shared" si="39"/>
        <v>0.31846769582618639</v>
      </c>
      <c r="M143" s="191">
        <v>1332</v>
      </c>
      <c r="N143" s="293">
        <f t="shared" si="44"/>
        <v>1198.8</v>
      </c>
      <c r="O143" s="188">
        <v>175</v>
      </c>
      <c r="P143" s="64">
        <f t="shared" si="45"/>
        <v>1017</v>
      </c>
      <c r="Q143" s="17">
        <f t="shared" si="41"/>
        <v>0.15165165165165162</v>
      </c>
      <c r="R143" s="293">
        <v>1198.8</v>
      </c>
      <c r="S143" s="188">
        <v>175</v>
      </c>
      <c r="T143" s="61">
        <f t="shared" si="46"/>
        <v>1017</v>
      </c>
      <c r="U143" s="15">
        <f t="shared" si="47"/>
        <v>0.15165165165165162</v>
      </c>
      <c r="V143" s="191">
        <v>1249</v>
      </c>
      <c r="W143" s="188">
        <v>164</v>
      </c>
      <c r="X143" s="64">
        <f t="shared" si="48"/>
        <v>1028</v>
      </c>
      <c r="Y143" s="17">
        <f t="shared" si="49"/>
        <v>0.17694155324259409</v>
      </c>
      <c r="Z143" s="191">
        <v>1449</v>
      </c>
      <c r="AA143" s="60">
        <v>0</v>
      </c>
      <c r="AB143" s="61">
        <f t="shared" si="42"/>
        <v>1192</v>
      </c>
      <c r="AC143" s="15">
        <f t="shared" si="50"/>
        <v>0.17736369910282954</v>
      </c>
      <c r="AD143" s="191">
        <v>1332</v>
      </c>
      <c r="AE143" s="293">
        <f t="shared" si="51"/>
        <v>1198.8</v>
      </c>
      <c r="AF143" s="188">
        <v>175</v>
      </c>
      <c r="AG143" s="64">
        <f t="shared" si="43"/>
        <v>1017</v>
      </c>
      <c r="AH143" s="17">
        <f t="shared" si="40"/>
        <v>0.15165165165165162</v>
      </c>
    </row>
    <row r="144" spans="1:34" s="5" customFormat="1" ht="12.75" customHeight="1">
      <c r="A144" s="219" t="s">
        <v>32</v>
      </c>
      <c r="B144" s="146" t="s">
        <v>63</v>
      </c>
      <c r="C144" s="335"/>
      <c r="D144" s="148">
        <v>1.78</v>
      </c>
      <c r="E144" s="149" t="s">
        <v>248</v>
      </c>
      <c r="F144" s="164">
        <v>1814</v>
      </c>
      <c r="G144" s="124">
        <v>1649</v>
      </c>
      <c r="H144" s="110">
        <v>1249</v>
      </c>
      <c r="I144" s="110">
        <v>1000</v>
      </c>
      <c r="J144" s="110">
        <v>0</v>
      </c>
      <c r="K144" s="164">
        <f t="shared" si="38"/>
        <v>1000</v>
      </c>
      <c r="L144" s="174">
        <f t="shared" si="39"/>
        <v>0.39357186173438446</v>
      </c>
      <c r="M144" s="62">
        <v>1649</v>
      </c>
      <c r="N144" s="299">
        <f t="shared" si="44"/>
        <v>1484.1</v>
      </c>
      <c r="O144" s="63">
        <v>0</v>
      </c>
      <c r="P144" s="64">
        <f t="shared" si="45"/>
        <v>1000</v>
      </c>
      <c r="Q144" s="17">
        <f t="shared" si="41"/>
        <v>0.32619095748264937</v>
      </c>
      <c r="R144" s="59">
        <v>1649</v>
      </c>
      <c r="S144" s="60">
        <v>0</v>
      </c>
      <c r="T144" s="61">
        <f t="shared" si="46"/>
        <v>1000</v>
      </c>
      <c r="U144" s="15">
        <f t="shared" si="47"/>
        <v>0.39357186173438446</v>
      </c>
      <c r="V144" s="62">
        <v>1649</v>
      </c>
      <c r="W144" s="63">
        <v>0</v>
      </c>
      <c r="X144" s="64">
        <f t="shared" si="48"/>
        <v>1000</v>
      </c>
      <c r="Y144" s="17">
        <f t="shared" si="49"/>
        <v>0.39357186173438446</v>
      </c>
      <c r="Z144" s="59">
        <v>1649</v>
      </c>
      <c r="AA144" s="60">
        <v>0</v>
      </c>
      <c r="AB144" s="61">
        <f t="shared" si="42"/>
        <v>1000</v>
      </c>
      <c r="AC144" s="15">
        <f t="shared" si="50"/>
        <v>0.39357186173438446</v>
      </c>
      <c r="AD144" s="62">
        <v>1649</v>
      </c>
      <c r="AE144" s="299">
        <f t="shared" si="51"/>
        <v>1484.1</v>
      </c>
      <c r="AF144" s="63">
        <v>0</v>
      </c>
      <c r="AG144" s="64">
        <f t="shared" si="43"/>
        <v>1000</v>
      </c>
      <c r="AH144" s="17">
        <f t="shared" si="40"/>
        <v>0.32619095748264937</v>
      </c>
    </row>
    <row r="145" spans="1:34" s="5" customFormat="1" ht="12.75" customHeight="1">
      <c r="A145" s="222" t="s">
        <v>36</v>
      </c>
      <c r="B145" s="146" t="s">
        <v>63</v>
      </c>
      <c r="C145" s="335"/>
      <c r="D145" s="148">
        <v>1.78</v>
      </c>
      <c r="E145" s="149" t="s">
        <v>249</v>
      </c>
      <c r="F145" s="164">
        <v>1814</v>
      </c>
      <c r="G145" s="124">
        <v>1649</v>
      </c>
      <c r="H145" s="110">
        <v>1249</v>
      </c>
      <c r="I145" s="110">
        <v>1000</v>
      </c>
      <c r="J145" s="110">
        <v>0</v>
      </c>
      <c r="K145" s="164">
        <f t="shared" si="38"/>
        <v>1000</v>
      </c>
      <c r="L145" s="174">
        <f t="shared" si="39"/>
        <v>0.39357186173438446</v>
      </c>
      <c r="M145" s="62">
        <v>1649</v>
      </c>
      <c r="N145" s="299">
        <f t="shared" si="44"/>
        <v>1484.1</v>
      </c>
      <c r="O145" s="63">
        <v>0</v>
      </c>
      <c r="P145" s="64">
        <f t="shared" si="45"/>
        <v>1000</v>
      </c>
      <c r="Q145" s="17">
        <f t="shared" si="41"/>
        <v>0.32619095748264937</v>
      </c>
      <c r="R145" s="59">
        <v>1649</v>
      </c>
      <c r="S145" s="60">
        <v>0</v>
      </c>
      <c r="T145" s="61">
        <f t="shared" si="46"/>
        <v>1000</v>
      </c>
      <c r="U145" s="15">
        <f t="shared" si="47"/>
        <v>0.39357186173438446</v>
      </c>
      <c r="V145" s="62">
        <v>1649</v>
      </c>
      <c r="W145" s="63">
        <v>0</v>
      </c>
      <c r="X145" s="64">
        <f t="shared" si="48"/>
        <v>1000</v>
      </c>
      <c r="Y145" s="17">
        <f t="shared" si="49"/>
        <v>0.39357186173438446</v>
      </c>
      <c r="Z145" s="59">
        <v>1649</v>
      </c>
      <c r="AA145" s="60">
        <v>0</v>
      </c>
      <c r="AB145" s="61">
        <f t="shared" si="42"/>
        <v>1000</v>
      </c>
      <c r="AC145" s="15">
        <f t="shared" si="50"/>
        <v>0.39357186173438446</v>
      </c>
      <c r="AD145" s="62">
        <v>1649</v>
      </c>
      <c r="AE145" s="299">
        <f t="shared" si="51"/>
        <v>1484.1</v>
      </c>
      <c r="AF145" s="63">
        <v>0</v>
      </c>
      <c r="AG145" s="64">
        <f t="shared" si="43"/>
        <v>1000</v>
      </c>
      <c r="AH145" s="17">
        <f t="shared" si="40"/>
        <v>0.32619095748264937</v>
      </c>
    </row>
    <row r="146" spans="1:34" s="5" customFormat="1" ht="12.75" customHeight="1">
      <c r="A146" s="287" t="s">
        <v>37</v>
      </c>
      <c r="B146" s="350" t="s">
        <v>63</v>
      </c>
      <c r="C146" s="351"/>
      <c r="D146" s="321">
        <v>1.78</v>
      </c>
      <c r="E146" s="322" t="s">
        <v>250</v>
      </c>
      <c r="F146" s="201">
        <v>1924</v>
      </c>
      <c r="G146" s="200">
        <v>1749</v>
      </c>
      <c r="H146" s="208">
        <v>1349</v>
      </c>
      <c r="I146" s="208">
        <v>1080</v>
      </c>
      <c r="J146" s="208">
        <v>0</v>
      </c>
      <c r="K146" s="201">
        <f t="shared" si="38"/>
        <v>1080</v>
      </c>
      <c r="L146" s="202">
        <f t="shared" si="39"/>
        <v>0.38250428816466553</v>
      </c>
      <c r="M146" s="206">
        <v>1749</v>
      </c>
      <c r="N146" s="304">
        <f t="shared" si="44"/>
        <v>1574.1</v>
      </c>
      <c r="O146" s="193">
        <v>0</v>
      </c>
      <c r="P146" s="194">
        <f t="shared" si="45"/>
        <v>1080</v>
      </c>
      <c r="Q146" s="195">
        <f t="shared" si="41"/>
        <v>0.313893653516295</v>
      </c>
      <c r="R146" s="203">
        <v>1749</v>
      </c>
      <c r="S146" s="204">
        <v>0</v>
      </c>
      <c r="T146" s="205">
        <f t="shared" si="46"/>
        <v>1080</v>
      </c>
      <c r="U146" s="215">
        <f t="shared" si="47"/>
        <v>0.38250428816466553</v>
      </c>
      <c r="V146" s="206">
        <v>1749</v>
      </c>
      <c r="W146" s="193">
        <v>0</v>
      </c>
      <c r="X146" s="194">
        <f t="shared" si="48"/>
        <v>1080</v>
      </c>
      <c r="Y146" s="195">
        <f t="shared" si="49"/>
        <v>0.38250428816466553</v>
      </c>
      <c r="Z146" s="203">
        <v>1749</v>
      </c>
      <c r="AA146" s="204">
        <v>0</v>
      </c>
      <c r="AB146" s="205">
        <f t="shared" si="42"/>
        <v>1080</v>
      </c>
      <c r="AC146" s="215">
        <f t="shared" si="50"/>
        <v>0.38250428816466553</v>
      </c>
      <c r="AD146" s="206">
        <v>1749</v>
      </c>
      <c r="AE146" s="304">
        <f t="shared" si="51"/>
        <v>1574.1</v>
      </c>
      <c r="AF146" s="193">
        <v>0</v>
      </c>
      <c r="AG146" s="194">
        <f t="shared" si="43"/>
        <v>1080</v>
      </c>
      <c r="AH146" s="195">
        <f t="shared" si="40"/>
        <v>0.313893653516295</v>
      </c>
    </row>
    <row r="147" spans="1:34" s="5" customFormat="1" ht="12.75" customHeight="1">
      <c r="A147" s="219" t="s">
        <v>531</v>
      </c>
      <c r="B147" s="146" t="s">
        <v>63</v>
      </c>
      <c r="C147" s="320" t="s">
        <v>5</v>
      </c>
      <c r="D147" s="148">
        <v>1.78</v>
      </c>
      <c r="E147" s="149" t="s">
        <v>534</v>
      </c>
      <c r="F147" s="124">
        <v>1814</v>
      </c>
      <c r="G147" s="124">
        <v>1649</v>
      </c>
      <c r="H147" s="124">
        <v>1349</v>
      </c>
      <c r="I147" s="124">
        <v>1081</v>
      </c>
      <c r="J147" s="124">
        <v>0</v>
      </c>
      <c r="K147" s="124">
        <f t="shared" si="38"/>
        <v>1081</v>
      </c>
      <c r="L147" s="174">
        <f t="shared" si="39"/>
        <v>0.34445118253486962</v>
      </c>
      <c r="M147" s="209">
        <v>1332</v>
      </c>
      <c r="N147" s="301">
        <f t="shared" si="44"/>
        <v>1198.8</v>
      </c>
      <c r="O147" s="210">
        <v>93</v>
      </c>
      <c r="P147" s="64">
        <f t="shared" si="45"/>
        <v>988</v>
      </c>
      <c r="Q147" s="17">
        <f t="shared" si="41"/>
        <v>0.17584250917584249</v>
      </c>
      <c r="R147" s="301">
        <v>1198.8</v>
      </c>
      <c r="S147" s="210">
        <v>93</v>
      </c>
      <c r="T147" s="61">
        <f t="shared" si="46"/>
        <v>988</v>
      </c>
      <c r="U147" s="15">
        <f t="shared" si="47"/>
        <v>0.17584250917584249</v>
      </c>
      <c r="V147" s="209">
        <v>1249</v>
      </c>
      <c r="W147" s="210">
        <v>80</v>
      </c>
      <c r="X147" s="64">
        <f t="shared" si="48"/>
        <v>1001</v>
      </c>
      <c r="Y147" s="17">
        <f t="shared" si="49"/>
        <v>0.19855884707766214</v>
      </c>
      <c r="Z147" s="191">
        <v>1349</v>
      </c>
      <c r="AA147" s="60">
        <v>0</v>
      </c>
      <c r="AB147" s="61">
        <f t="shared" si="42"/>
        <v>1081</v>
      </c>
      <c r="AC147" s="15">
        <f t="shared" si="50"/>
        <v>0.19866567828020756</v>
      </c>
      <c r="AD147" s="209">
        <v>1221</v>
      </c>
      <c r="AE147" s="301">
        <f t="shared" si="51"/>
        <v>1098.9000000000001</v>
      </c>
      <c r="AF147" s="210">
        <v>177</v>
      </c>
      <c r="AG147" s="64">
        <f t="shared" si="43"/>
        <v>904</v>
      </c>
      <c r="AH147" s="17">
        <f t="shared" si="40"/>
        <v>0.17735917735917742</v>
      </c>
    </row>
    <row r="148" spans="1:34" s="5" customFormat="1" ht="12.75" customHeight="1">
      <c r="A148" s="222" t="s">
        <v>532</v>
      </c>
      <c r="B148" s="146" t="s">
        <v>63</v>
      </c>
      <c r="C148" s="320" t="s">
        <v>5</v>
      </c>
      <c r="D148" s="148">
        <v>1.78</v>
      </c>
      <c r="E148" s="149" t="s">
        <v>535</v>
      </c>
      <c r="F148" s="124">
        <v>1814</v>
      </c>
      <c r="G148" s="124">
        <v>1649</v>
      </c>
      <c r="H148" s="124">
        <v>1349</v>
      </c>
      <c r="I148" s="124">
        <v>1081</v>
      </c>
      <c r="J148" s="124">
        <v>0</v>
      </c>
      <c r="K148" s="124">
        <f t="shared" si="38"/>
        <v>1081</v>
      </c>
      <c r="L148" s="174">
        <f t="shared" si="39"/>
        <v>0.34445118253486962</v>
      </c>
      <c r="M148" s="209">
        <v>1332</v>
      </c>
      <c r="N148" s="301">
        <f t="shared" si="44"/>
        <v>1198.8</v>
      </c>
      <c r="O148" s="210">
        <v>93</v>
      </c>
      <c r="P148" s="64">
        <f t="shared" si="45"/>
        <v>988</v>
      </c>
      <c r="Q148" s="17">
        <f t="shared" si="41"/>
        <v>0.17584250917584249</v>
      </c>
      <c r="R148" s="301">
        <v>1198.8</v>
      </c>
      <c r="S148" s="210">
        <v>93</v>
      </c>
      <c r="T148" s="61">
        <f t="shared" si="46"/>
        <v>988</v>
      </c>
      <c r="U148" s="15">
        <f t="shared" si="47"/>
        <v>0.17584250917584249</v>
      </c>
      <c r="V148" s="209">
        <v>1249</v>
      </c>
      <c r="W148" s="210">
        <v>80</v>
      </c>
      <c r="X148" s="64">
        <f t="shared" si="48"/>
        <v>1001</v>
      </c>
      <c r="Y148" s="17">
        <f t="shared" si="49"/>
        <v>0.19855884707766214</v>
      </c>
      <c r="Z148" s="191">
        <v>1349</v>
      </c>
      <c r="AA148" s="60">
        <v>0</v>
      </c>
      <c r="AB148" s="61">
        <f t="shared" si="42"/>
        <v>1081</v>
      </c>
      <c r="AC148" s="15">
        <f t="shared" si="50"/>
        <v>0.19866567828020756</v>
      </c>
      <c r="AD148" s="209">
        <v>1221</v>
      </c>
      <c r="AE148" s="301">
        <f t="shared" si="51"/>
        <v>1098.9000000000001</v>
      </c>
      <c r="AF148" s="210">
        <v>177</v>
      </c>
      <c r="AG148" s="64">
        <f t="shared" si="43"/>
        <v>904</v>
      </c>
      <c r="AH148" s="17">
        <f t="shared" si="40"/>
        <v>0.17735917735917742</v>
      </c>
    </row>
    <row r="149" spans="1:34" s="5" customFormat="1" ht="12.75" customHeight="1" thickBot="1">
      <c r="A149" s="288" t="s">
        <v>533</v>
      </c>
      <c r="B149" s="352" t="s">
        <v>63</v>
      </c>
      <c r="C149" s="348" t="s">
        <v>5</v>
      </c>
      <c r="D149" s="353">
        <v>1.78</v>
      </c>
      <c r="E149" s="337" t="s">
        <v>536</v>
      </c>
      <c r="F149" s="254">
        <v>1924</v>
      </c>
      <c r="G149" s="254">
        <v>1749</v>
      </c>
      <c r="H149" s="254">
        <v>1449</v>
      </c>
      <c r="I149" s="254">
        <v>1161</v>
      </c>
      <c r="J149" s="254">
        <v>0</v>
      </c>
      <c r="K149" s="254">
        <f t="shared" ref="K149:K212" si="52">IFERROR(I149-J149,I149)</f>
        <v>1161</v>
      </c>
      <c r="L149" s="185">
        <f t="shared" ref="L149:L212" si="53">IFERROR((G149-K149)/G149, " ")</f>
        <v>0.33619210977701541</v>
      </c>
      <c r="M149" s="190">
        <v>1443</v>
      </c>
      <c r="N149" s="296">
        <f t="shared" si="44"/>
        <v>1298.7</v>
      </c>
      <c r="O149" s="186">
        <v>91</v>
      </c>
      <c r="P149" s="99">
        <f t="shared" si="45"/>
        <v>1070</v>
      </c>
      <c r="Q149" s="107">
        <f t="shared" si="41"/>
        <v>0.17609917609917614</v>
      </c>
      <c r="R149" s="296">
        <v>1298.7</v>
      </c>
      <c r="S149" s="186">
        <v>91</v>
      </c>
      <c r="T149" s="97">
        <f t="shared" si="46"/>
        <v>1070</v>
      </c>
      <c r="U149" s="105">
        <f t="shared" si="47"/>
        <v>0.17609917609917614</v>
      </c>
      <c r="V149" s="190">
        <v>1349</v>
      </c>
      <c r="W149" s="186">
        <v>80</v>
      </c>
      <c r="X149" s="99">
        <f t="shared" si="48"/>
        <v>1081</v>
      </c>
      <c r="Y149" s="107">
        <f t="shared" si="49"/>
        <v>0.19866567828020756</v>
      </c>
      <c r="Z149" s="311">
        <v>1449</v>
      </c>
      <c r="AA149" s="96">
        <v>0</v>
      </c>
      <c r="AB149" s="97">
        <f t="shared" si="42"/>
        <v>1161</v>
      </c>
      <c r="AC149" s="105">
        <f t="shared" si="50"/>
        <v>0.19875776397515527</v>
      </c>
      <c r="AD149" s="190">
        <v>1332</v>
      </c>
      <c r="AE149" s="296">
        <f t="shared" si="51"/>
        <v>1198.8</v>
      </c>
      <c r="AF149" s="186">
        <v>175</v>
      </c>
      <c r="AG149" s="99">
        <f t="shared" si="43"/>
        <v>986</v>
      </c>
      <c r="AH149" s="107">
        <f t="shared" si="40"/>
        <v>0.17751084417751081</v>
      </c>
    </row>
    <row r="150" spans="1:34" s="5" customFormat="1" ht="12.75" customHeight="1">
      <c r="A150" s="226" t="s">
        <v>489</v>
      </c>
      <c r="B150" s="339" t="s">
        <v>63</v>
      </c>
      <c r="C150" s="336"/>
      <c r="D150" s="341">
        <v>0.83</v>
      </c>
      <c r="E150" s="342" t="s">
        <v>490</v>
      </c>
      <c r="F150" s="232">
        <v>934</v>
      </c>
      <c r="G150" s="125">
        <v>849</v>
      </c>
      <c r="H150" s="231">
        <v>749</v>
      </c>
      <c r="I150" s="231">
        <v>672</v>
      </c>
      <c r="J150" s="231">
        <v>18</v>
      </c>
      <c r="K150" s="232">
        <f t="shared" si="52"/>
        <v>654</v>
      </c>
      <c r="L150" s="178">
        <f t="shared" si="53"/>
        <v>0.22968197879858657</v>
      </c>
      <c r="M150" s="244">
        <v>666</v>
      </c>
      <c r="N150" s="303">
        <f t="shared" si="44"/>
        <v>599.4</v>
      </c>
      <c r="O150" s="285">
        <v>114</v>
      </c>
      <c r="P150" s="156">
        <f t="shared" si="45"/>
        <v>540</v>
      </c>
      <c r="Q150" s="273">
        <f t="shared" si="41"/>
        <v>9.9099099099099058E-2</v>
      </c>
      <c r="R150" s="303">
        <v>599.4</v>
      </c>
      <c r="S150" s="285">
        <v>114</v>
      </c>
      <c r="T150" s="155">
        <f t="shared" si="46"/>
        <v>540</v>
      </c>
      <c r="U150" s="268">
        <f t="shared" si="47"/>
        <v>9.9099099099099058E-2</v>
      </c>
      <c r="V150" s="244">
        <v>649</v>
      </c>
      <c r="W150" s="285">
        <v>89</v>
      </c>
      <c r="X150" s="156">
        <f t="shared" si="48"/>
        <v>565</v>
      </c>
      <c r="Y150" s="273">
        <f t="shared" si="49"/>
        <v>0.12942989214175654</v>
      </c>
      <c r="Z150" s="244">
        <v>749</v>
      </c>
      <c r="AA150" s="233">
        <v>0</v>
      </c>
      <c r="AB150" s="155">
        <f t="shared" si="42"/>
        <v>654</v>
      </c>
      <c r="AC150" s="268">
        <f t="shared" si="50"/>
        <v>0.12683578104138851</v>
      </c>
      <c r="AD150" s="244">
        <v>699</v>
      </c>
      <c r="AE150" s="303">
        <f t="shared" si="51"/>
        <v>629.1</v>
      </c>
      <c r="AF150" s="285">
        <v>86</v>
      </c>
      <c r="AG150" s="156">
        <f t="shared" si="43"/>
        <v>568</v>
      </c>
      <c r="AH150" s="273">
        <f t="shared" si="40"/>
        <v>9.7122873946908314E-2</v>
      </c>
    </row>
    <row r="151" spans="1:34" s="5" customFormat="1" ht="12.75" customHeight="1">
      <c r="A151" s="221" t="s">
        <v>428</v>
      </c>
      <c r="B151" s="350" t="s">
        <v>63</v>
      </c>
      <c r="C151" s="351"/>
      <c r="D151" s="148">
        <v>0.83</v>
      </c>
      <c r="E151" s="322" t="s">
        <v>431</v>
      </c>
      <c r="F151" s="201">
        <v>934</v>
      </c>
      <c r="G151" s="124">
        <v>849</v>
      </c>
      <c r="H151" s="208">
        <v>749</v>
      </c>
      <c r="I151" s="208">
        <v>672</v>
      </c>
      <c r="J151" s="208">
        <v>18</v>
      </c>
      <c r="K151" s="201">
        <f t="shared" si="52"/>
        <v>654</v>
      </c>
      <c r="L151" s="202">
        <f t="shared" si="53"/>
        <v>0.22968197879858657</v>
      </c>
      <c r="M151" s="209">
        <v>666</v>
      </c>
      <c r="N151" s="301">
        <f t="shared" si="44"/>
        <v>599.4</v>
      </c>
      <c r="O151" s="210">
        <v>114</v>
      </c>
      <c r="P151" s="194">
        <f t="shared" si="45"/>
        <v>540</v>
      </c>
      <c r="Q151" s="195">
        <f t="shared" si="41"/>
        <v>9.9099099099099058E-2</v>
      </c>
      <c r="R151" s="301">
        <v>599.4</v>
      </c>
      <c r="S151" s="210">
        <v>114</v>
      </c>
      <c r="T151" s="205">
        <f t="shared" si="46"/>
        <v>540</v>
      </c>
      <c r="U151" s="215">
        <f t="shared" si="47"/>
        <v>9.9099099099099058E-2</v>
      </c>
      <c r="V151" s="209">
        <v>649</v>
      </c>
      <c r="W151" s="210">
        <v>89</v>
      </c>
      <c r="X151" s="194">
        <f t="shared" si="48"/>
        <v>565</v>
      </c>
      <c r="Y151" s="195">
        <f t="shared" si="49"/>
        <v>0.12942989214175654</v>
      </c>
      <c r="Z151" s="209">
        <v>749</v>
      </c>
      <c r="AA151" s="204">
        <v>0</v>
      </c>
      <c r="AB151" s="205">
        <f t="shared" si="42"/>
        <v>654</v>
      </c>
      <c r="AC151" s="215">
        <f t="shared" si="50"/>
        <v>0.12683578104138851</v>
      </c>
      <c r="AD151" s="209">
        <v>699</v>
      </c>
      <c r="AE151" s="301">
        <f t="shared" si="51"/>
        <v>629.1</v>
      </c>
      <c r="AF151" s="210">
        <v>86</v>
      </c>
      <c r="AG151" s="194">
        <f t="shared" si="43"/>
        <v>568</v>
      </c>
      <c r="AH151" s="195">
        <f t="shared" si="40"/>
        <v>9.7122873946908314E-2</v>
      </c>
    </row>
    <row r="152" spans="1:34" s="5" customFormat="1" ht="12.75" customHeight="1">
      <c r="A152" s="287" t="s">
        <v>429</v>
      </c>
      <c r="B152" s="350" t="s">
        <v>63</v>
      </c>
      <c r="C152" s="351"/>
      <c r="D152" s="148">
        <v>1.1100000000000001</v>
      </c>
      <c r="E152" s="322" t="s">
        <v>432</v>
      </c>
      <c r="F152" s="201">
        <v>934</v>
      </c>
      <c r="G152" s="124">
        <v>849</v>
      </c>
      <c r="H152" s="208">
        <v>749</v>
      </c>
      <c r="I152" s="208">
        <v>672</v>
      </c>
      <c r="J152" s="208">
        <v>18</v>
      </c>
      <c r="K152" s="201">
        <f t="shared" si="52"/>
        <v>654</v>
      </c>
      <c r="L152" s="202">
        <f t="shared" si="53"/>
        <v>0.22968197879858657</v>
      </c>
      <c r="M152" s="209">
        <v>666</v>
      </c>
      <c r="N152" s="301">
        <f t="shared" si="44"/>
        <v>599.4</v>
      </c>
      <c r="O152" s="210">
        <v>114</v>
      </c>
      <c r="P152" s="194">
        <f t="shared" si="45"/>
        <v>540</v>
      </c>
      <c r="Q152" s="195">
        <f t="shared" si="41"/>
        <v>9.9099099099099058E-2</v>
      </c>
      <c r="R152" s="301">
        <v>599.4</v>
      </c>
      <c r="S152" s="210">
        <v>114</v>
      </c>
      <c r="T152" s="205">
        <f t="shared" si="46"/>
        <v>540</v>
      </c>
      <c r="U152" s="215">
        <f t="shared" si="47"/>
        <v>9.9099099099099058E-2</v>
      </c>
      <c r="V152" s="209">
        <v>649</v>
      </c>
      <c r="W152" s="210">
        <v>89</v>
      </c>
      <c r="X152" s="194">
        <f t="shared" si="48"/>
        <v>565</v>
      </c>
      <c r="Y152" s="195">
        <f t="shared" si="49"/>
        <v>0.12942989214175654</v>
      </c>
      <c r="Z152" s="209">
        <v>749</v>
      </c>
      <c r="AA152" s="204">
        <v>0</v>
      </c>
      <c r="AB152" s="205">
        <f t="shared" si="42"/>
        <v>654</v>
      </c>
      <c r="AC152" s="215">
        <f t="shared" si="50"/>
        <v>0.12683578104138851</v>
      </c>
      <c r="AD152" s="209">
        <v>699</v>
      </c>
      <c r="AE152" s="301">
        <f t="shared" si="51"/>
        <v>629.1</v>
      </c>
      <c r="AF152" s="210">
        <v>86</v>
      </c>
      <c r="AG152" s="194">
        <f t="shared" si="43"/>
        <v>568</v>
      </c>
      <c r="AH152" s="195">
        <f t="shared" si="40"/>
        <v>9.7122873946908314E-2</v>
      </c>
    </row>
    <row r="153" spans="1:34" s="5" customFormat="1" ht="12.75" customHeight="1">
      <c r="A153" s="287" t="s">
        <v>430</v>
      </c>
      <c r="B153" s="350" t="s">
        <v>63</v>
      </c>
      <c r="C153" s="351"/>
      <c r="D153" s="148">
        <v>1.1100000000000001</v>
      </c>
      <c r="E153" s="322" t="s">
        <v>433</v>
      </c>
      <c r="F153" s="201">
        <v>1044</v>
      </c>
      <c r="G153" s="124">
        <v>949</v>
      </c>
      <c r="H153" s="208">
        <v>849</v>
      </c>
      <c r="I153" s="208">
        <v>762</v>
      </c>
      <c r="J153" s="208">
        <v>19</v>
      </c>
      <c r="K153" s="201">
        <f t="shared" si="52"/>
        <v>743</v>
      </c>
      <c r="L153" s="202">
        <f t="shared" si="53"/>
        <v>0.21707060063224448</v>
      </c>
      <c r="M153" s="209">
        <v>777</v>
      </c>
      <c r="N153" s="301">
        <f t="shared" si="44"/>
        <v>699.3</v>
      </c>
      <c r="O153" s="210">
        <v>110</v>
      </c>
      <c r="P153" s="194">
        <f t="shared" si="45"/>
        <v>633</v>
      </c>
      <c r="Q153" s="195">
        <f t="shared" si="41"/>
        <v>9.4809094809094746E-2</v>
      </c>
      <c r="R153" s="301">
        <v>699.3</v>
      </c>
      <c r="S153" s="210">
        <v>110</v>
      </c>
      <c r="T153" s="205">
        <f t="shared" si="46"/>
        <v>633</v>
      </c>
      <c r="U153" s="215">
        <f t="shared" si="47"/>
        <v>9.4809094809094746E-2</v>
      </c>
      <c r="V153" s="209">
        <v>749</v>
      </c>
      <c r="W153" s="210">
        <v>89</v>
      </c>
      <c r="X153" s="194">
        <f t="shared" si="48"/>
        <v>654</v>
      </c>
      <c r="Y153" s="195">
        <f t="shared" si="49"/>
        <v>0.12683578104138851</v>
      </c>
      <c r="Z153" s="209">
        <v>849</v>
      </c>
      <c r="AA153" s="204">
        <v>0</v>
      </c>
      <c r="AB153" s="205">
        <f t="shared" si="42"/>
        <v>743</v>
      </c>
      <c r="AC153" s="215">
        <f t="shared" si="50"/>
        <v>0.1248527679623086</v>
      </c>
      <c r="AD153" s="209">
        <v>810</v>
      </c>
      <c r="AE153" s="301">
        <f t="shared" si="51"/>
        <v>729</v>
      </c>
      <c r="AF153" s="210">
        <v>83</v>
      </c>
      <c r="AG153" s="194">
        <f t="shared" si="43"/>
        <v>660</v>
      </c>
      <c r="AH153" s="195">
        <f t="shared" si="40"/>
        <v>9.4650205761316872E-2</v>
      </c>
    </row>
    <row r="154" spans="1:34" s="5" customFormat="1" ht="12.75" customHeight="1">
      <c r="A154" s="219" t="s">
        <v>114</v>
      </c>
      <c r="B154" s="146" t="s">
        <v>63</v>
      </c>
      <c r="C154" s="335"/>
      <c r="D154" s="148">
        <v>0.83</v>
      </c>
      <c r="E154" s="149" t="s">
        <v>180</v>
      </c>
      <c r="F154" s="164">
        <v>934</v>
      </c>
      <c r="G154" s="124">
        <v>849</v>
      </c>
      <c r="H154" s="110">
        <v>0</v>
      </c>
      <c r="I154" s="110">
        <v>678</v>
      </c>
      <c r="J154" s="110">
        <v>0</v>
      </c>
      <c r="K154" s="164">
        <f t="shared" si="52"/>
        <v>678</v>
      </c>
      <c r="L154" s="174">
        <f t="shared" si="53"/>
        <v>0.20141342756183744</v>
      </c>
      <c r="M154" s="62">
        <v>849</v>
      </c>
      <c r="N154" s="299">
        <f t="shared" si="44"/>
        <v>764.1</v>
      </c>
      <c r="O154" s="63">
        <v>0</v>
      </c>
      <c r="P154" s="64">
        <f t="shared" si="45"/>
        <v>678</v>
      </c>
      <c r="Q154" s="17">
        <f t="shared" si="41"/>
        <v>0.11268158617981942</v>
      </c>
      <c r="R154" s="59">
        <v>849</v>
      </c>
      <c r="S154" s="60">
        <v>0</v>
      </c>
      <c r="T154" s="61">
        <f t="shared" si="46"/>
        <v>678</v>
      </c>
      <c r="U154" s="15">
        <f t="shared" si="47"/>
        <v>0.20141342756183744</v>
      </c>
      <c r="V154" s="62">
        <v>849</v>
      </c>
      <c r="W154" s="63">
        <v>0</v>
      </c>
      <c r="X154" s="64">
        <f t="shared" si="48"/>
        <v>678</v>
      </c>
      <c r="Y154" s="17">
        <f t="shared" si="49"/>
        <v>0.20141342756183744</v>
      </c>
      <c r="Z154" s="59">
        <v>849</v>
      </c>
      <c r="AA154" s="60">
        <v>0</v>
      </c>
      <c r="AB154" s="61">
        <f t="shared" si="42"/>
        <v>678</v>
      </c>
      <c r="AC154" s="15">
        <f t="shared" si="50"/>
        <v>0.20141342756183744</v>
      </c>
      <c r="AD154" s="62">
        <v>849</v>
      </c>
      <c r="AE154" s="299">
        <f t="shared" si="51"/>
        <v>764.1</v>
      </c>
      <c r="AF154" s="63">
        <v>0</v>
      </c>
      <c r="AG154" s="64">
        <f t="shared" si="43"/>
        <v>678</v>
      </c>
      <c r="AH154" s="17">
        <f t="shared" si="40"/>
        <v>0.11268158617981942</v>
      </c>
    </row>
    <row r="155" spans="1:34" s="5" customFormat="1" ht="12.75" customHeight="1">
      <c r="A155" s="222" t="s">
        <v>118</v>
      </c>
      <c r="B155" s="146" t="s">
        <v>63</v>
      </c>
      <c r="C155" s="335"/>
      <c r="D155" s="148">
        <v>1.1100000000000001</v>
      </c>
      <c r="E155" s="149" t="s">
        <v>181</v>
      </c>
      <c r="F155" s="164">
        <v>934</v>
      </c>
      <c r="G155" s="124">
        <v>849</v>
      </c>
      <c r="H155" s="110">
        <v>0</v>
      </c>
      <c r="I155" s="110">
        <v>678</v>
      </c>
      <c r="J155" s="110">
        <v>0</v>
      </c>
      <c r="K155" s="164">
        <f t="shared" si="52"/>
        <v>678</v>
      </c>
      <c r="L155" s="174">
        <f t="shared" si="53"/>
        <v>0.20141342756183744</v>
      </c>
      <c r="M155" s="62">
        <v>849</v>
      </c>
      <c r="N155" s="299">
        <f t="shared" si="44"/>
        <v>764.1</v>
      </c>
      <c r="O155" s="63">
        <v>0</v>
      </c>
      <c r="P155" s="64">
        <f t="shared" si="45"/>
        <v>678</v>
      </c>
      <c r="Q155" s="17">
        <f t="shared" si="41"/>
        <v>0.11268158617981942</v>
      </c>
      <c r="R155" s="59">
        <v>849</v>
      </c>
      <c r="S155" s="60">
        <v>0</v>
      </c>
      <c r="T155" s="61">
        <f t="shared" si="46"/>
        <v>678</v>
      </c>
      <c r="U155" s="15">
        <f t="shared" si="47"/>
        <v>0.20141342756183744</v>
      </c>
      <c r="V155" s="62">
        <v>849</v>
      </c>
      <c r="W155" s="63">
        <v>0</v>
      </c>
      <c r="X155" s="64">
        <f t="shared" si="48"/>
        <v>678</v>
      </c>
      <c r="Y155" s="17">
        <f t="shared" si="49"/>
        <v>0.20141342756183744</v>
      </c>
      <c r="Z155" s="59">
        <v>849</v>
      </c>
      <c r="AA155" s="60">
        <v>0</v>
      </c>
      <c r="AB155" s="61">
        <f t="shared" si="42"/>
        <v>678</v>
      </c>
      <c r="AC155" s="15">
        <f t="shared" si="50"/>
        <v>0.20141342756183744</v>
      </c>
      <c r="AD155" s="62">
        <v>849</v>
      </c>
      <c r="AE155" s="299">
        <f t="shared" si="51"/>
        <v>764.1</v>
      </c>
      <c r="AF155" s="63">
        <v>0</v>
      </c>
      <c r="AG155" s="64">
        <f t="shared" si="43"/>
        <v>678</v>
      </c>
      <c r="AH155" s="17">
        <f t="shared" si="40"/>
        <v>0.11268158617981942</v>
      </c>
    </row>
    <row r="156" spans="1:34" s="5" customFormat="1" ht="12.75" customHeight="1">
      <c r="A156" s="222" t="s">
        <v>119</v>
      </c>
      <c r="B156" s="146" t="s">
        <v>63</v>
      </c>
      <c r="C156" s="335"/>
      <c r="D156" s="148">
        <v>1.1100000000000001</v>
      </c>
      <c r="E156" s="149" t="s">
        <v>182</v>
      </c>
      <c r="F156" s="164">
        <v>1044</v>
      </c>
      <c r="G156" s="124">
        <v>949</v>
      </c>
      <c r="H156" s="110">
        <v>0</v>
      </c>
      <c r="I156" s="110">
        <v>758</v>
      </c>
      <c r="J156" s="110">
        <v>0</v>
      </c>
      <c r="K156" s="164">
        <f t="shared" si="52"/>
        <v>758</v>
      </c>
      <c r="L156" s="174">
        <f t="shared" si="53"/>
        <v>0.20126448893572182</v>
      </c>
      <c r="M156" s="62">
        <v>949</v>
      </c>
      <c r="N156" s="299">
        <f t="shared" si="44"/>
        <v>854.1</v>
      </c>
      <c r="O156" s="63">
        <v>0</v>
      </c>
      <c r="P156" s="64">
        <f t="shared" si="45"/>
        <v>758</v>
      </c>
      <c r="Q156" s="17">
        <f t="shared" si="41"/>
        <v>0.1125160988174687</v>
      </c>
      <c r="R156" s="59">
        <v>949</v>
      </c>
      <c r="S156" s="60">
        <v>0</v>
      </c>
      <c r="T156" s="61">
        <f t="shared" si="46"/>
        <v>758</v>
      </c>
      <c r="U156" s="15">
        <f t="shared" si="47"/>
        <v>0.20126448893572182</v>
      </c>
      <c r="V156" s="62">
        <v>949</v>
      </c>
      <c r="W156" s="63">
        <v>0</v>
      </c>
      <c r="X156" s="64">
        <f t="shared" si="48"/>
        <v>758</v>
      </c>
      <c r="Y156" s="17">
        <f t="shared" si="49"/>
        <v>0.20126448893572182</v>
      </c>
      <c r="Z156" s="59">
        <v>949</v>
      </c>
      <c r="AA156" s="60">
        <v>0</v>
      </c>
      <c r="AB156" s="61">
        <f t="shared" si="42"/>
        <v>758</v>
      </c>
      <c r="AC156" s="15">
        <f t="shared" si="50"/>
        <v>0.20126448893572182</v>
      </c>
      <c r="AD156" s="62">
        <v>949</v>
      </c>
      <c r="AE156" s="299">
        <f t="shared" si="51"/>
        <v>854.1</v>
      </c>
      <c r="AF156" s="63">
        <v>0</v>
      </c>
      <c r="AG156" s="64">
        <f t="shared" si="43"/>
        <v>758</v>
      </c>
      <c r="AH156" s="17">
        <f t="shared" si="40"/>
        <v>0.1125160988174687</v>
      </c>
    </row>
    <row r="157" spans="1:34" s="5" customFormat="1" ht="12.75" customHeight="1">
      <c r="A157" s="219" t="s">
        <v>529</v>
      </c>
      <c r="B157" s="146" t="s">
        <v>63</v>
      </c>
      <c r="C157" s="320" t="s">
        <v>5</v>
      </c>
      <c r="D157" s="148">
        <v>0.83</v>
      </c>
      <c r="E157" s="149" t="s">
        <v>530</v>
      </c>
      <c r="F157" s="164">
        <v>1044</v>
      </c>
      <c r="G157" s="124">
        <v>949</v>
      </c>
      <c r="H157" s="110">
        <v>849</v>
      </c>
      <c r="I157" s="110">
        <v>721</v>
      </c>
      <c r="J157" s="110">
        <v>9</v>
      </c>
      <c r="K157" s="164">
        <f t="shared" si="52"/>
        <v>712</v>
      </c>
      <c r="L157" s="174">
        <f t="shared" si="53"/>
        <v>0.24973656480505796</v>
      </c>
      <c r="M157" s="191">
        <v>777</v>
      </c>
      <c r="N157" s="293">
        <f t="shared" si="44"/>
        <v>699.3</v>
      </c>
      <c r="O157" s="188">
        <v>107</v>
      </c>
      <c r="P157" s="64">
        <f t="shared" si="45"/>
        <v>605</v>
      </c>
      <c r="Q157" s="17">
        <f t="shared" si="41"/>
        <v>0.1348491348491348</v>
      </c>
      <c r="R157" s="293">
        <v>699.3</v>
      </c>
      <c r="S157" s="188">
        <v>107</v>
      </c>
      <c r="T157" s="61">
        <f t="shared" si="46"/>
        <v>605</v>
      </c>
      <c r="U157" s="15">
        <f t="shared" si="47"/>
        <v>0.1348491348491348</v>
      </c>
      <c r="V157" s="191">
        <v>749</v>
      </c>
      <c r="W157" s="188">
        <v>85</v>
      </c>
      <c r="X157" s="64">
        <f t="shared" si="48"/>
        <v>627</v>
      </c>
      <c r="Y157" s="17">
        <f t="shared" si="49"/>
        <v>0.16288384512683579</v>
      </c>
      <c r="Z157" s="191">
        <v>849</v>
      </c>
      <c r="AA157" s="60">
        <v>0</v>
      </c>
      <c r="AB157" s="61">
        <f t="shared" si="42"/>
        <v>712</v>
      </c>
      <c r="AC157" s="15">
        <f t="shared" si="50"/>
        <v>0.16136631330977622</v>
      </c>
      <c r="AD157" s="191">
        <v>777</v>
      </c>
      <c r="AE157" s="293">
        <f t="shared" si="51"/>
        <v>699.3</v>
      </c>
      <c r="AF157" s="188">
        <v>107</v>
      </c>
      <c r="AG157" s="64">
        <f t="shared" si="43"/>
        <v>605</v>
      </c>
      <c r="AH157" s="17">
        <f t="shared" si="40"/>
        <v>0.1348491348491348</v>
      </c>
    </row>
    <row r="158" spans="1:34" s="5" customFormat="1" ht="12.75" customHeight="1">
      <c r="A158" s="219" t="s">
        <v>469</v>
      </c>
      <c r="B158" s="146" t="s">
        <v>63</v>
      </c>
      <c r="C158" s="320"/>
      <c r="D158" s="148">
        <v>0.83</v>
      </c>
      <c r="E158" s="149" t="s">
        <v>472</v>
      </c>
      <c r="F158" s="164">
        <v>1044</v>
      </c>
      <c r="G158" s="124">
        <v>949</v>
      </c>
      <c r="H158" s="110">
        <v>849</v>
      </c>
      <c r="I158" s="110">
        <v>721</v>
      </c>
      <c r="J158" s="110">
        <v>9</v>
      </c>
      <c r="K158" s="164">
        <f t="shared" si="52"/>
        <v>712</v>
      </c>
      <c r="L158" s="174">
        <f t="shared" si="53"/>
        <v>0.24973656480505796</v>
      </c>
      <c r="M158" s="191">
        <v>777</v>
      </c>
      <c r="N158" s="293">
        <f t="shared" si="44"/>
        <v>699.3</v>
      </c>
      <c r="O158" s="188">
        <v>107</v>
      </c>
      <c r="P158" s="64">
        <f t="shared" si="45"/>
        <v>605</v>
      </c>
      <c r="Q158" s="17">
        <f t="shared" si="41"/>
        <v>0.1348491348491348</v>
      </c>
      <c r="R158" s="293">
        <v>699.3</v>
      </c>
      <c r="S158" s="188">
        <v>107</v>
      </c>
      <c r="T158" s="61">
        <f t="shared" si="46"/>
        <v>605</v>
      </c>
      <c r="U158" s="15">
        <f t="shared" si="47"/>
        <v>0.1348491348491348</v>
      </c>
      <c r="V158" s="191">
        <v>749</v>
      </c>
      <c r="W158" s="188">
        <v>85</v>
      </c>
      <c r="X158" s="64">
        <f t="shared" si="48"/>
        <v>627</v>
      </c>
      <c r="Y158" s="17">
        <f t="shared" si="49"/>
        <v>0.16288384512683579</v>
      </c>
      <c r="Z158" s="191">
        <v>849</v>
      </c>
      <c r="AA158" s="60">
        <v>0</v>
      </c>
      <c r="AB158" s="61">
        <f t="shared" si="42"/>
        <v>712</v>
      </c>
      <c r="AC158" s="15">
        <f t="shared" si="50"/>
        <v>0.16136631330977622</v>
      </c>
      <c r="AD158" s="191">
        <v>777</v>
      </c>
      <c r="AE158" s="293">
        <f t="shared" si="51"/>
        <v>699.3</v>
      </c>
      <c r="AF158" s="188">
        <v>107</v>
      </c>
      <c r="AG158" s="64">
        <f t="shared" si="43"/>
        <v>605</v>
      </c>
      <c r="AH158" s="17">
        <f t="shared" si="40"/>
        <v>0.1348491348491348</v>
      </c>
    </row>
    <row r="159" spans="1:34" s="5" customFormat="1" ht="12.75" customHeight="1">
      <c r="A159" s="222" t="s">
        <v>470</v>
      </c>
      <c r="B159" s="146" t="s">
        <v>63</v>
      </c>
      <c r="C159" s="320"/>
      <c r="D159" s="148">
        <v>1.1100000000000001</v>
      </c>
      <c r="E159" s="149" t="s">
        <v>473</v>
      </c>
      <c r="F159" s="164">
        <v>1044</v>
      </c>
      <c r="G159" s="124">
        <v>949</v>
      </c>
      <c r="H159" s="110">
        <v>849</v>
      </c>
      <c r="I159" s="110">
        <v>721</v>
      </c>
      <c r="J159" s="110">
        <v>9</v>
      </c>
      <c r="K159" s="164">
        <f t="shared" si="52"/>
        <v>712</v>
      </c>
      <c r="L159" s="174">
        <f t="shared" si="53"/>
        <v>0.24973656480505796</v>
      </c>
      <c r="M159" s="191">
        <v>777</v>
      </c>
      <c r="N159" s="293">
        <f t="shared" si="44"/>
        <v>699.3</v>
      </c>
      <c r="O159" s="188">
        <v>107</v>
      </c>
      <c r="P159" s="64">
        <f t="shared" si="45"/>
        <v>605</v>
      </c>
      <c r="Q159" s="17">
        <f t="shared" si="41"/>
        <v>0.1348491348491348</v>
      </c>
      <c r="R159" s="293">
        <v>699.3</v>
      </c>
      <c r="S159" s="188">
        <v>107</v>
      </c>
      <c r="T159" s="61">
        <f t="shared" si="46"/>
        <v>605</v>
      </c>
      <c r="U159" s="15">
        <f t="shared" si="47"/>
        <v>0.1348491348491348</v>
      </c>
      <c r="V159" s="191">
        <v>749</v>
      </c>
      <c r="W159" s="188">
        <v>85</v>
      </c>
      <c r="X159" s="64">
        <f t="shared" si="48"/>
        <v>627</v>
      </c>
      <c r="Y159" s="17">
        <f t="shared" si="49"/>
        <v>0.16288384512683579</v>
      </c>
      <c r="Z159" s="191">
        <v>849</v>
      </c>
      <c r="AA159" s="60">
        <v>0</v>
      </c>
      <c r="AB159" s="61">
        <f t="shared" si="42"/>
        <v>712</v>
      </c>
      <c r="AC159" s="15">
        <f t="shared" si="50"/>
        <v>0.16136631330977622</v>
      </c>
      <c r="AD159" s="191">
        <v>777</v>
      </c>
      <c r="AE159" s="293">
        <f t="shared" si="51"/>
        <v>699.3</v>
      </c>
      <c r="AF159" s="188">
        <v>107</v>
      </c>
      <c r="AG159" s="64">
        <f t="shared" si="43"/>
        <v>605</v>
      </c>
      <c r="AH159" s="17">
        <f t="shared" si="40"/>
        <v>0.1348491348491348</v>
      </c>
    </row>
    <row r="160" spans="1:34" s="5" customFormat="1" ht="12.75" customHeight="1">
      <c r="A160" s="222" t="s">
        <v>471</v>
      </c>
      <c r="B160" s="146" t="s">
        <v>63</v>
      </c>
      <c r="C160" s="320"/>
      <c r="D160" s="148">
        <v>1.1100000000000001</v>
      </c>
      <c r="E160" s="149" t="s">
        <v>474</v>
      </c>
      <c r="F160" s="164">
        <v>1154</v>
      </c>
      <c r="G160" s="124">
        <v>1049</v>
      </c>
      <c r="H160" s="110">
        <v>949</v>
      </c>
      <c r="I160" s="110">
        <v>806</v>
      </c>
      <c r="J160" s="110">
        <v>10</v>
      </c>
      <c r="K160" s="164">
        <f t="shared" si="52"/>
        <v>796</v>
      </c>
      <c r="L160" s="174">
        <f t="shared" si="53"/>
        <v>0.24118207816968543</v>
      </c>
      <c r="M160" s="191">
        <v>888</v>
      </c>
      <c r="N160" s="293">
        <f t="shared" si="44"/>
        <v>799.2</v>
      </c>
      <c r="O160" s="188">
        <v>104</v>
      </c>
      <c r="P160" s="64">
        <f t="shared" si="45"/>
        <v>692</v>
      </c>
      <c r="Q160" s="17">
        <f t="shared" si="41"/>
        <v>0.13413413413413419</v>
      </c>
      <c r="R160" s="293">
        <v>799.2</v>
      </c>
      <c r="S160" s="188">
        <v>104</v>
      </c>
      <c r="T160" s="61">
        <f t="shared" si="46"/>
        <v>692</v>
      </c>
      <c r="U160" s="15">
        <f t="shared" si="47"/>
        <v>0.13413413413413419</v>
      </c>
      <c r="V160" s="191">
        <v>849</v>
      </c>
      <c r="W160" s="188">
        <v>85</v>
      </c>
      <c r="X160" s="64">
        <f t="shared" si="48"/>
        <v>711</v>
      </c>
      <c r="Y160" s="17">
        <f t="shared" si="49"/>
        <v>0.16254416961130741</v>
      </c>
      <c r="Z160" s="59">
        <v>1049</v>
      </c>
      <c r="AA160" s="60">
        <v>0</v>
      </c>
      <c r="AB160" s="61">
        <f t="shared" si="42"/>
        <v>796</v>
      </c>
      <c r="AC160" s="15">
        <f t="shared" si="50"/>
        <v>0.24118207816968543</v>
      </c>
      <c r="AD160" s="191">
        <v>888</v>
      </c>
      <c r="AE160" s="293">
        <f t="shared" si="51"/>
        <v>799.2</v>
      </c>
      <c r="AF160" s="188">
        <v>104</v>
      </c>
      <c r="AG160" s="64">
        <f t="shared" si="43"/>
        <v>692</v>
      </c>
      <c r="AH160" s="17">
        <f t="shared" si="40"/>
        <v>0.13413413413413419</v>
      </c>
    </row>
    <row r="161" spans="1:34" s="5" customFormat="1" ht="12.75" customHeight="1">
      <c r="A161" s="219" t="s">
        <v>339</v>
      </c>
      <c r="B161" s="146" t="s">
        <v>63</v>
      </c>
      <c r="C161" s="335"/>
      <c r="D161" s="148">
        <v>0.83</v>
      </c>
      <c r="E161" s="149" t="s">
        <v>341</v>
      </c>
      <c r="F161" s="164">
        <v>1264</v>
      </c>
      <c r="G161" s="124">
        <v>1149</v>
      </c>
      <c r="H161" s="110">
        <v>1049</v>
      </c>
      <c r="I161" s="110">
        <v>884</v>
      </c>
      <c r="J161" s="110">
        <v>34</v>
      </c>
      <c r="K161" s="164">
        <f t="shared" si="52"/>
        <v>850</v>
      </c>
      <c r="L161" s="174">
        <f t="shared" si="53"/>
        <v>0.26022628372497825</v>
      </c>
      <c r="M161" s="62">
        <v>1149</v>
      </c>
      <c r="N161" s="299">
        <f t="shared" si="44"/>
        <v>1034.0999999999999</v>
      </c>
      <c r="O161" s="63">
        <v>0</v>
      </c>
      <c r="P161" s="64">
        <f t="shared" si="45"/>
        <v>850</v>
      </c>
      <c r="Q161" s="17">
        <f t="shared" si="41"/>
        <v>0.17802920413886464</v>
      </c>
      <c r="R161" s="59">
        <v>1149</v>
      </c>
      <c r="S161" s="60">
        <v>0</v>
      </c>
      <c r="T161" s="61">
        <f t="shared" si="46"/>
        <v>850</v>
      </c>
      <c r="U161" s="15">
        <f t="shared" si="47"/>
        <v>0.26022628372497825</v>
      </c>
      <c r="V161" s="62">
        <v>1149</v>
      </c>
      <c r="W161" s="63">
        <v>0</v>
      </c>
      <c r="X161" s="64">
        <f t="shared" si="48"/>
        <v>850</v>
      </c>
      <c r="Y161" s="17">
        <f t="shared" si="49"/>
        <v>0.26022628372497825</v>
      </c>
      <c r="Z161" s="59">
        <v>1149</v>
      </c>
      <c r="AA161" s="60">
        <v>0</v>
      </c>
      <c r="AB161" s="61">
        <f t="shared" si="42"/>
        <v>850</v>
      </c>
      <c r="AC161" s="15">
        <f t="shared" si="50"/>
        <v>0.26022628372497825</v>
      </c>
      <c r="AD161" s="62">
        <v>1149</v>
      </c>
      <c r="AE161" s="299">
        <f t="shared" si="51"/>
        <v>1034.0999999999999</v>
      </c>
      <c r="AF161" s="63">
        <v>0</v>
      </c>
      <c r="AG161" s="64">
        <f t="shared" si="43"/>
        <v>850</v>
      </c>
      <c r="AH161" s="17">
        <f t="shared" si="40"/>
        <v>0.17802920413886464</v>
      </c>
    </row>
    <row r="162" spans="1:34" s="5" customFormat="1" ht="12.75" customHeight="1">
      <c r="A162" s="219" t="s">
        <v>340</v>
      </c>
      <c r="B162" s="146" t="s">
        <v>63</v>
      </c>
      <c r="C162" s="335"/>
      <c r="D162" s="148">
        <v>0.83</v>
      </c>
      <c r="E162" s="149" t="s">
        <v>341</v>
      </c>
      <c r="F162" s="164">
        <v>1154</v>
      </c>
      <c r="G162" s="124">
        <v>1049</v>
      </c>
      <c r="H162" s="110">
        <v>949</v>
      </c>
      <c r="I162" s="110">
        <v>801</v>
      </c>
      <c r="J162" s="110">
        <v>28</v>
      </c>
      <c r="K162" s="164">
        <f t="shared" si="52"/>
        <v>773</v>
      </c>
      <c r="L162" s="174">
        <f t="shared" si="53"/>
        <v>0.26310772163965679</v>
      </c>
      <c r="M162" s="62">
        <v>1049</v>
      </c>
      <c r="N162" s="299">
        <f t="shared" si="44"/>
        <v>944.1</v>
      </c>
      <c r="O162" s="63">
        <v>0</v>
      </c>
      <c r="P162" s="64">
        <f t="shared" si="45"/>
        <v>773</v>
      </c>
      <c r="Q162" s="17">
        <f t="shared" si="41"/>
        <v>0.18123080182184093</v>
      </c>
      <c r="R162" s="59">
        <v>1049</v>
      </c>
      <c r="S162" s="60">
        <v>0</v>
      </c>
      <c r="T162" s="61">
        <f t="shared" si="46"/>
        <v>773</v>
      </c>
      <c r="U162" s="15">
        <f t="shared" si="47"/>
        <v>0.26310772163965679</v>
      </c>
      <c r="V162" s="62">
        <v>1049</v>
      </c>
      <c r="W162" s="63">
        <v>0</v>
      </c>
      <c r="X162" s="64">
        <f t="shared" si="48"/>
        <v>773</v>
      </c>
      <c r="Y162" s="17">
        <f t="shared" si="49"/>
        <v>0.26310772163965679</v>
      </c>
      <c r="Z162" s="59">
        <v>1049</v>
      </c>
      <c r="AA162" s="60">
        <v>0</v>
      </c>
      <c r="AB162" s="61">
        <f t="shared" si="42"/>
        <v>773</v>
      </c>
      <c r="AC162" s="15">
        <f t="shared" si="50"/>
        <v>0.26310772163965679</v>
      </c>
      <c r="AD162" s="62">
        <v>1049</v>
      </c>
      <c r="AE162" s="299">
        <f t="shared" si="51"/>
        <v>944.1</v>
      </c>
      <c r="AF162" s="63">
        <v>0</v>
      </c>
      <c r="AG162" s="64">
        <f t="shared" si="43"/>
        <v>773</v>
      </c>
      <c r="AH162" s="17">
        <f t="shared" si="40"/>
        <v>0.18123080182184093</v>
      </c>
    </row>
    <row r="163" spans="1:34" s="5" customFormat="1" ht="12.75" customHeight="1">
      <c r="A163" s="219" t="s">
        <v>115</v>
      </c>
      <c r="B163" s="146" t="s">
        <v>63</v>
      </c>
      <c r="C163" s="335"/>
      <c r="D163" s="148">
        <v>0.83</v>
      </c>
      <c r="E163" s="149" t="s">
        <v>251</v>
      </c>
      <c r="F163" s="164">
        <v>1264</v>
      </c>
      <c r="G163" s="124">
        <v>1149</v>
      </c>
      <c r="H163" s="110">
        <v>1049</v>
      </c>
      <c r="I163" s="110">
        <v>884</v>
      </c>
      <c r="J163" s="110">
        <v>34</v>
      </c>
      <c r="K163" s="164">
        <f t="shared" si="52"/>
        <v>850</v>
      </c>
      <c r="L163" s="174">
        <f t="shared" si="53"/>
        <v>0.26022628372497825</v>
      </c>
      <c r="M163" s="62">
        <v>1149</v>
      </c>
      <c r="N163" s="299">
        <f t="shared" si="44"/>
        <v>1034.0999999999999</v>
      </c>
      <c r="O163" s="63">
        <v>0</v>
      </c>
      <c r="P163" s="64">
        <f t="shared" si="45"/>
        <v>850</v>
      </c>
      <c r="Q163" s="17">
        <f t="shared" si="41"/>
        <v>0.17802920413886464</v>
      </c>
      <c r="R163" s="59">
        <v>1149</v>
      </c>
      <c r="S163" s="60">
        <v>0</v>
      </c>
      <c r="T163" s="61">
        <f t="shared" si="46"/>
        <v>850</v>
      </c>
      <c r="U163" s="15">
        <f t="shared" si="47"/>
        <v>0.26022628372497825</v>
      </c>
      <c r="V163" s="62">
        <v>1149</v>
      </c>
      <c r="W163" s="63">
        <v>0</v>
      </c>
      <c r="X163" s="64">
        <f t="shared" si="48"/>
        <v>850</v>
      </c>
      <c r="Y163" s="17">
        <f t="shared" si="49"/>
        <v>0.26022628372497825</v>
      </c>
      <c r="Z163" s="59">
        <v>1149</v>
      </c>
      <c r="AA163" s="60">
        <v>0</v>
      </c>
      <c r="AB163" s="61">
        <f t="shared" si="42"/>
        <v>850</v>
      </c>
      <c r="AC163" s="15">
        <f t="shared" si="50"/>
        <v>0.26022628372497825</v>
      </c>
      <c r="AD163" s="62">
        <v>1149</v>
      </c>
      <c r="AE163" s="299">
        <f t="shared" si="51"/>
        <v>1034.0999999999999</v>
      </c>
      <c r="AF163" s="63">
        <v>0</v>
      </c>
      <c r="AG163" s="64">
        <f t="shared" si="43"/>
        <v>850</v>
      </c>
      <c r="AH163" s="17">
        <f t="shared" si="40"/>
        <v>0.17802920413886464</v>
      </c>
    </row>
    <row r="164" spans="1:34" s="5" customFormat="1" ht="12.75" customHeight="1">
      <c r="A164" s="222" t="s">
        <v>122</v>
      </c>
      <c r="B164" s="146" t="s">
        <v>63</v>
      </c>
      <c r="C164" s="335"/>
      <c r="D164" s="148">
        <v>1.1100000000000001</v>
      </c>
      <c r="E164" s="149" t="s">
        <v>252</v>
      </c>
      <c r="F164" s="164">
        <v>1264</v>
      </c>
      <c r="G164" s="124">
        <v>1149</v>
      </c>
      <c r="H164" s="110">
        <v>1049</v>
      </c>
      <c r="I164" s="110">
        <v>884</v>
      </c>
      <c r="J164" s="110">
        <v>34</v>
      </c>
      <c r="K164" s="164">
        <f t="shared" si="52"/>
        <v>850</v>
      </c>
      <c r="L164" s="174">
        <f t="shared" si="53"/>
        <v>0.26022628372497825</v>
      </c>
      <c r="M164" s="62">
        <v>1149</v>
      </c>
      <c r="N164" s="299">
        <f t="shared" si="44"/>
        <v>1034.0999999999999</v>
      </c>
      <c r="O164" s="63">
        <v>0</v>
      </c>
      <c r="P164" s="64">
        <f t="shared" si="45"/>
        <v>850</v>
      </c>
      <c r="Q164" s="17">
        <f t="shared" si="41"/>
        <v>0.17802920413886464</v>
      </c>
      <c r="R164" s="59">
        <v>1149</v>
      </c>
      <c r="S164" s="60">
        <v>0</v>
      </c>
      <c r="T164" s="61">
        <f t="shared" si="46"/>
        <v>850</v>
      </c>
      <c r="U164" s="15">
        <f t="shared" si="47"/>
        <v>0.26022628372497825</v>
      </c>
      <c r="V164" s="62">
        <v>1149</v>
      </c>
      <c r="W164" s="63">
        <v>0</v>
      </c>
      <c r="X164" s="64">
        <f t="shared" si="48"/>
        <v>850</v>
      </c>
      <c r="Y164" s="17">
        <f t="shared" si="49"/>
        <v>0.26022628372497825</v>
      </c>
      <c r="Z164" s="59">
        <v>1149</v>
      </c>
      <c r="AA164" s="60">
        <v>0</v>
      </c>
      <c r="AB164" s="61">
        <f t="shared" si="42"/>
        <v>850</v>
      </c>
      <c r="AC164" s="15">
        <f t="shared" si="50"/>
        <v>0.26022628372497825</v>
      </c>
      <c r="AD164" s="62">
        <v>1149</v>
      </c>
      <c r="AE164" s="299">
        <f t="shared" si="51"/>
        <v>1034.0999999999999</v>
      </c>
      <c r="AF164" s="63">
        <v>0</v>
      </c>
      <c r="AG164" s="64">
        <f t="shared" si="43"/>
        <v>850</v>
      </c>
      <c r="AH164" s="17">
        <f t="shared" si="40"/>
        <v>0.17802920413886464</v>
      </c>
    </row>
    <row r="165" spans="1:34" s="5" customFormat="1" ht="12.75" customHeight="1">
      <c r="A165" s="222" t="s">
        <v>123</v>
      </c>
      <c r="B165" s="146" t="s">
        <v>63</v>
      </c>
      <c r="C165" s="335"/>
      <c r="D165" s="148">
        <v>1.1100000000000001</v>
      </c>
      <c r="E165" s="149" t="s">
        <v>253</v>
      </c>
      <c r="F165" s="164">
        <v>1374</v>
      </c>
      <c r="G165" s="238">
        <v>1249</v>
      </c>
      <c r="H165" s="110">
        <v>1149</v>
      </c>
      <c r="I165" s="110">
        <v>970</v>
      </c>
      <c r="J165" s="110">
        <v>34</v>
      </c>
      <c r="K165" s="164">
        <f t="shared" si="52"/>
        <v>936</v>
      </c>
      <c r="L165" s="174">
        <f t="shared" si="53"/>
        <v>0.25060048038430743</v>
      </c>
      <c r="M165" s="62">
        <v>1249</v>
      </c>
      <c r="N165" s="299">
        <f t="shared" si="44"/>
        <v>1124.0999999999999</v>
      </c>
      <c r="O165" s="63">
        <v>0</v>
      </c>
      <c r="P165" s="64">
        <f t="shared" si="45"/>
        <v>936</v>
      </c>
      <c r="Q165" s="17">
        <f t="shared" si="41"/>
        <v>0.16733386709367487</v>
      </c>
      <c r="R165" s="59">
        <v>1249</v>
      </c>
      <c r="S165" s="60">
        <v>0</v>
      </c>
      <c r="T165" s="61">
        <f t="shared" si="46"/>
        <v>936</v>
      </c>
      <c r="U165" s="15">
        <f t="shared" si="47"/>
        <v>0.25060048038430743</v>
      </c>
      <c r="V165" s="62">
        <v>1249</v>
      </c>
      <c r="W165" s="63">
        <v>0</v>
      </c>
      <c r="X165" s="64">
        <f t="shared" si="48"/>
        <v>936</v>
      </c>
      <c r="Y165" s="17">
        <f t="shared" si="49"/>
        <v>0.25060048038430743</v>
      </c>
      <c r="Z165" s="59">
        <v>1249</v>
      </c>
      <c r="AA165" s="60">
        <v>0</v>
      </c>
      <c r="AB165" s="61">
        <f t="shared" si="42"/>
        <v>936</v>
      </c>
      <c r="AC165" s="15">
        <f t="shared" si="50"/>
        <v>0.25060048038430743</v>
      </c>
      <c r="AD165" s="62">
        <v>1249</v>
      </c>
      <c r="AE165" s="299">
        <f t="shared" si="51"/>
        <v>1124.0999999999999</v>
      </c>
      <c r="AF165" s="63">
        <v>0</v>
      </c>
      <c r="AG165" s="64">
        <f t="shared" si="43"/>
        <v>936</v>
      </c>
      <c r="AH165" s="17">
        <f t="shared" si="40"/>
        <v>0.16733386709367487</v>
      </c>
    </row>
    <row r="166" spans="1:34" s="5" customFormat="1" ht="12.75" customHeight="1">
      <c r="A166" s="219" t="s">
        <v>507</v>
      </c>
      <c r="B166" s="146" t="s">
        <v>63</v>
      </c>
      <c r="C166" s="320" t="s">
        <v>5</v>
      </c>
      <c r="D166" s="148">
        <v>0.83</v>
      </c>
      <c r="E166" s="149" t="s">
        <v>515</v>
      </c>
      <c r="F166" s="164">
        <v>1264</v>
      </c>
      <c r="G166" s="124">
        <v>1149</v>
      </c>
      <c r="H166" s="110">
        <v>1049</v>
      </c>
      <c r="I166" s="110">
        <v>885</v>
      </c>
      <c r="J166" s="110">
        <v>34</v>
      </c>
      <c r="K166" s="164">
        <f t="shared" si="52"/>
        <v>851</v>
      </c>
      <c r="L166" s="174">
        <f t="shared" si="53"/>
        <v>0.25935596170583114</v>
      </c>
      <c r="M166" s="191">
        <v>866</v>
      </c>
      <c r="N166" s="293">
        <f t="shared" si="44"/>
        <v>779.4</v>
      </c>
      <c r="O166" s="188">
        <v>205</v>
      </c>
      <c r="P166" s="64">
        <f t="shared" si="45"/>
        <v>646</v>
      </c>
      <c r="Q166" s="17">
        <f t="shared" si="41"/>
        <v>0.17115730048755451</v>
      </c>
      <c r="R166" s="293">
        <v>779.4</v>
      </c>
      <c r="S166" s="188">
        <v>205</v>
      </c>
      <c r="T166" s="61">
        <f t="shared" si="46"/>
        <v>646</v>
      </c>
      <c r="U166" s="15">
        <f t="shared" si="47"/>
        <v>0.17115730048755451</v>
      </c>
      <c r="V166" s="191">
        <v>849</v>
      </c>
      <c r="W166" s="188">
        <v>168</v>
      </c>
      <c r="X166" s="64">
        <f t="shared" si="48"/>
        <v>683</v>
      </c>
      <c r="Y166" s="17">
        <f t="shared" si="49"/>
        <v>0.19552414605418139</v>
      </c>
      <c r="Z166" s="59">
        <v>1149</v>
      </c>
      <c r="AA166" s="60">
        <v>0</v>
      </c>
      <c r="AB166" s="61">
        <f t="shared" si="42"/>
        <v>851</v>
      </c>
      <c r="AC166" s="15">
        <f t="shared" si="50"/>
        <v>0.25935596170583114</v>
      </c>
      <c r="AD166" s="191">
        <v>943</v>
      </c>
      <c r="AE166" s="293">
        <f t="shared" si="51"/>
        <v>848.7</v>
      </c>
      <c r="AF166" s="188">
        <v>144</v>
      </c>
      <c r="AG166" s="64">
        <f t="shared" si="43"/>
        <v>707</v>
      </c>
      <c r="AH166" s="17">
        <f t="shared" si="40"/>
        <v>0.16696123482973965</v>
      </c>
    </row>
    <row r="167" spans="1:34" s="5" customFormat="1" ht="12.75" customHeight="1">
      <c r="A167" s="219" t="s">
        <v>509</v>
      </c>
      <c r="B167" s="146" t="s">
        <v>63</v>
      </c>
      <c r="C167" s="320" t="s">
        <v>5</v>
      </c>
      <c r="D167" s="148">
        <v>0.83</v>
      </c>
      <c r="E167" s="149" t="s">
        <v>517</v>
      </c>
      <c r="F167" s="164">
        <v>1264</v>
      </c>
      <c r="G167" s="124">
        <v>1149</v>
      </c>
      <c r="H167" s="110">
        <v>1049</v>
      </c>
      <c r="I167" s="110">
        <v>885</v>
      </c>
      <c r="J167" s="110">
        <v>34</v>
      </c>
      <c r="K167" s="164">
        <f t="shared" si="52"/>
        <v>851</v>
      </c>
      <c r="L167" s="174">
        <f t="shared" si="53"/>
        <v>0.25935596170583114</v>
      </c>
      <c r="M167" s="191">
        <v>866</v>
      </c>
      <c r="N167" s="293">
        <f t="shared" si="44"/>
        <v>779.4</v>
      </c>
      <c r="O167" s="188">
        <v>205</v>
      </c>
      <c r="P167" s="64">
        <f t="shared" si="45"/>
        <v>646</v>
      </c>
      <c r="Q167" s="17">
        <f t="shared" si="41"/>
        <v>0.17115730048755451</v>
      </c>
      <c r="R167" s="293">
        <v>779.4</v>
      </c>
      <c r="S167" s="188">
        <v>205</v>
      </c>
      <c r="T167" s="61">
        <f t="shared" si="46"/>
        <v>646</v>
      </c>
      <c r="U167" s="15">
        <f t="shared" si="47"/>
        <v>0.17115730048755451</v>
      </c>
      <c r="V167" s="191">
        <v>849</v>
      </c>
      <c r="W167" s="188">
        <v>168</v>
      </c>
      <c r="X167" s="64">
        <f t="shared" si="48"/>
        <v>683</v>
      </c>
      <c r="Y167" s="17">
        <f t="shared" si="49"/>
        <v>0.19552414605418139</v>
      </c>
      <c r="Z167" s="59">
        <v>1149</v>
      </c>
      <c r="AA167" s="60">
        <v>0</v>
      </c>
      <c r="AB167" s="61">
        <f t="shared" si="42"/>
        <v>851</v>
      </c>
      <c r="AC167" s="15">
        <f t="shared" si="50"/>
        <v>0.25935596170583114</v>
      </c>
      <c r="AD167" s="191">
        <v>943</v>
      </c>
      <c r="AE167" s="293">
        <f t="shared" si="51"/>
        <v>848.7</v>
      </c>
      <c r="AF167" s="188">
        <v>144</v>
      </c>
      <c r="AG167" s="64">
        <f t="shared" si="43"/>
        <v>707</v>
      </c>
      <c r="AH167" s="17">
        <f t="shared" si="40"/>
        <v>0.16696123482973965</v>
      </c>
    </row>
    <row r="168" spans="1:34" s="5" customFormat="1" ht="12.75" customHeight="1">
      <c r="A168" s="222" t="s">
        <v>511</v>
      </c>
      <c r="B168" s="146" t="s">
        <v>63</v>
      </c>
      <c r="C168" s="320" t="s">
        <v>5</v>
      </c>
      <c r="D168" s="148">
        <v>1.1100000000000001</v>
      </c>
      <c r="E168" s="149" t="s">
        <v>518</v>
      </c>
      <c r="F168" s="164">
        <v>1264</v>
      </c>
      <c r="G168" s="124">
        <v>1149</v>
      </c>
      <c r="H168" s="110">
        <v>1049</v>
      </c>
      <c r="I168" s="110">
        <v>885</v>
      </c>
      <c r="J168" s="110">
        <v>34</v>
      </c>
      <c r="K168" s="164">
        <f t="shared" si="52"/>
        <v>851</v>
      </c>
      <c r="L168" s="174">
        <f t="shared" si="53"/>
        <v>0.25935596170583114</v>
      </c>
      <c r="M168" s="191">
        <v>866</v>
      </c>
      <c r="N168" s="293">
        <f t="shared" si="44"/>
        <v>779.4</v>
      </c>
      <c r="O168" s="188">
        <v>205</v>
      </c>
      <c r="P168" s="64">
        <f t="shared" si="45"/>
        <v>646</v>
      </c>
      <c r="Q168" s="17">
        <f t="shared" si="41"/>
        <v>0.17115730048755451</v>
      </c>
      <c r="R168" s="293">
        <v>779.4</v>
      </c>
      <c r="S168" s="188">
        <v>205</v>
      </c>
      <c r="T168" s="61">
        <f t="shared" si="46"/>
        <v>646</v>
      </c>
      <c r="U168" s="15">
        <f t="shared" si="47"/>
        <v>0.17115730048755451</v>
      </c>
      <c r="V168" s="191">
        <v>849</v>
      </c>
      <c r="W168" s="188">
        <v>168</v>
      </c>
      <c r="X168" s="64">
        <f t="shared" si="48"/>
        <v>683</v>
      </c>
      <c r="Y168" s="17">
        <f t="shared" si="49"/>
        <v>0.19552414605418139</v>
      </c>
      <c r="Z168" s="59">
        <v>1149</v>
      </c>
      <c r="AA168" s="60">
        <v>0</v>
      </c>
      <c r="AB168" s="61">
        <f t="shared" si="42"/>
        <v>851</v>
      </c>
      <c r="AC168" s="15">
        <f t="shared" si="50"/>
        <v>0.25935596170583114</v>
      </c>
      <c r="AD168" s="191">
        <v>943</v>
      </c>
      <c r="AE168" s="293">
        <f t="shared" si="51"/>
        <v>848.7</v>
      </c>
      <c r="AF168" s="188">
        <v>144</v>
      </c>
      <c r="AG168" s="64">
        <f t="shared" si="43"/>
        <v>707</v>
      </c>
      <c r="AH168" s="17">
        <f t="shared" si="40"/>
        <v>0.16696123482973965</v>
      </c>
    </row>
    <row r="169" spans="1:34" s="5" customFormat="1" ht="12.75" customHeight="1">
      <c r="A169" s="222" t="s">
        <v>512</v>
      </c>
      <c r="B169" s="146" t="s">
        <v>63</v>
      </c>
      <c r="C169" s="320" t="s">
        <v>5</v>
      </c>
      <c r="D169" s="148">
        <v>1.1100000000000001</v>
      </c>
      <c r="E169" s="149" t="s">
        <v>519</v>
      </c>
      <c r="F169" s="164">
        <v>1374</v>
      </c>
      <c r="G169" s="124">
        <v>1249</v>
      </c>
      <c r="H169" s="110">
        <v>1149</v>
      </c>
      <c r="I169" s="110">
        <v>969</v>
      </c>
      <c r="J169" s="110">
        <v>34</v>
      </c>
      <c r="K169" s="164">
        <f t="shared" si="52"/>
        <v>935</v>
      </c>
      <c r="L169" s="174">
        <f t="shared" si="53"/>
        <v>0.2514011208967174</v>
      </c>
      <c r="M169" s="191">
        <v>977</v>
      </c>
      <c r="N169" s="293">
        <f t="shared" si="44"/>
        <v>879.3</v>
      </c>
      <c r="O169" s="188">
        <v>202</v>
      </c>
      <c r="P169" s="64">
        <f t="shared" si="45"/>
        <v>733</v>
      </c>
      <c r="Q169" s="17">
        <f t="shared" si="41"/>
        <v>0.16638234959626971</v>
      </c>
      <c r="R169" s="293">
        <v>879.3</v>
      </c>
      <c r="S169" s="188">
        <v>202</v>
      </c>
      <c r="T169" s="61">
        <f t="shared" si="46"/>
        <v>733</v>
      </c>
      <c r="U169" s="15">
        <f t="shared" si="47"/>
        <v>0.16638234959626971</v>
      </c>
      <c r="V169" s="191">
        <v>949</v>
      </c>
      <c r="W169" s="188">
        <v>168</v>
      </c>
      <c r="X169" s="64">
        <f t="shared" si="48"/>
        <v>767</v>
      </c>
      <c r="Y169" s="17">
        <f t="shared" si="49"/>
        <v>0.19178082191780821</v>
      </c>
      <c r="Z169" s="59">
        <v>1249</v>
      </c>
      <c r="AA169" s="60">
        <v>0</v>
      </c>
      <c r="AB169" s="61">
        <f t="shared" si="42"/>
        <v>935</v>
      </c>
      <c r="AC169" s="15">
        <f t="shared" si="50"/>
        <v>0.2514011208967174</v>
      </c>
      <c r="AD169" s="191">
        <v>1054</v>
      </c>
      <c r="AE169" s="293">
        <f t="shared" si="51"/>
        <v>948.6</v>
      </c>
      <c r="AF169" s="188">
        <v>140</v>
      </c>
      <c r="AG169" s="64">
        <f t="shared" si="43"/>
        <v>795</v>
      </c>
      <c r="AH169" s="17">
        <f t="shared" si="40"/>
        <v>0.1619228336495889</v>
      </c>
    </row>
    <row r="170" spans="1:34" s="5" customFormat="1" ht="12.75" customHeight="1">
      <c r="A170" s="219" t="s">
        <v>116</v>
      </c>
      <c r="B170" s="146" t="s">
        <v>63</v>
      </c>
      <c r="C170" s="335"/>
      <c r="D170" s="148">
        <v>0.83</v>
      </c>
      <c r="E170" s="149" t="s">
        <v>251</v>
      </c>
      <c r="F170" s="164">
        <v>1154</v>
      </c>
      <c r="G170" s="200">
        <v>1049</v>
      </c>
      <c r="H170" s="110">
        <v>949</v>
      </c>
      <c r="I170" s="110">
        <v>801</v>
      </c>
      <c r="J170" s="110">
        <v>28</v>
      </c>
      <c r="K170" s="164">
        <f t="shared" si="52"/>
        <v>773</v>
      </c>
      <c r="L170" s="174">
        <f t="shared" si="53"/>
        <v>0.26310772163965679</v>
      </c>
      <c r="M170" s="62">
        <v>1049</v>
      </c>
      <c r="N170" s="299">
        <f t="shared" si="44"/>
        <v>944.1</v>
      </c>
      <c r="O170" s="63">
        <v>0</v>
      </c>
      <c r="P170" s="64">
        <f t="shared" si="45"/>
        <v>773</v>
      </c>
      <c r="Q170" s="17">
        <f t="shared" si="41"/>
        <v>0.18123080182184093</v>
      </c>
      <c r="R170" s="59">
        <v>1049</v>
      </c>
      <c r="S170" s="60">
        <v>0</v>
      </c>
      <c r="T170" s="61">
        <f t="shared" si="46"/>
        <v>773</v>
      </c>
      <c r="U170" s="15">
        <f t="shared" si="47"/>
        <v>0.26310772163965679</v>
      </c>
      <c r="V170" s="62">
        <v>1049</v>
      </c>
      <c r="W170" s="63">
        <v>0</v>
      </c>
      <c r="X170" s="64">
        <f t="shared" si="48"/>
        <v>773</v>
      </c>
      <c r="Y170" s="17">
        <f t="shared" si="49"/>
        <v>0.26310772163965679</v>
      </c>
      <c r="Z170" s="59">
        <v>1049</v>
      </c>
      <c r="AA170" s="60">
        <v>0</v>
      </c>
      <c r="AB170" s="61">
        <f t="shared" si="42"/>
        <v>773</v>
      </c>
      <c r="AC170" s="15">
        <f t="shared" si="50"/>
        <v>0.26310772163965679</v>
      </c>
      <c r="AD170" s="62">
        <v>1049</v>
      </c>
      <c r="AE170" s="299">
        <f t="shared" si="51"/>
        <v>944.1</v>
      </c>
      <c r="AF170" s="63">
        <v>0</v>
      </c>
      <c r="AG170" s="64">
        <f t="shared" si="43"/>
        <v>773</v>
      </c>
      <c r="AH170" s="17">
        <f t="shared" si="40"/>
        <v>0.18123080182184093</v>
      </c>
    </row>
    <row r="171" spans="1:34" s="5" customFormat="1" ht="12.75" customHeight="1">
      <c r="A171" s="222" t="s">
        <v>120</v>
      </c>
      <c r="B171" s="146" t="s">
        <v>63</v>
      </c>
      <c r="C171" s="335"/>
      <c r="D171" s="148">
        <v>1.1100000000000001</v>
      </c>
      <c r="E171" s="149" t="s">
        <v>252</v>
      </c>
      <c r="F171" s="164">
        <v>1154</v>
      </c>
      <c r="G171" s="200">
        <v>1049</v>
      </c>
      <c r="H171" s="110">
        <v>949</v>
      </c>
      <c r="I171" s="110">
        <v>801</v>
      </c>
      <c r="J171" s="110">
        <v>28</v>
      </c>
      <c r="K171" s="164">
        <f t="shared" si="52"/>
        <v>773</v>
      </c>
      <c r="L171" s="174">
        <f t="shared" si="53"/>
        <v>0.26310772163965679</v>
      </c>
      <c r="M171" s="62">
        <v>1049</v>
      </c>
      <c r="N171" s="299">
        <f t="shared" si="44"/>
        <v>944.1</v>
      </c>
      <c r="O171" s="63">
        <v>0</v>
      </c>
      <c r="P171" s="64">
        <f t="shared" si="45"/>
        <v>773</v>
      </c>
      <c r="Q171" s="17">
        <f t="shared" si="41"/>
        <v>0.18123080182184093</v>
      </c>
      <c r="R171" s="59">
        <v>1049</v>
      </c>
      <c r="S171" s="60">
        <v>0</v>
      </c>
      <c r="T171" s="61">
        <f t="shared" si="46"/>
        <v>773</v>
      </c>
      <c r="U171" s="15">
        <f t="shared" si="47"/>
        <v>0.26310772163965679</v>
      </c>
      <c r="V171" s="62">
        <v>1049</v>
      </c>
      <c r="W171" s="63">
        <v>0</v>
      </c>
      <c r="X171" s="64">
        <f t="shared" si="48"/>
        <v>773</v>
      </c>
      <c r="Y171" s="17">
        <f t="shared" si="49"/>
        <v>0.26310772163965679</v>
      </c>
      <c r="Z171" s="59">
        <v>1049</v>
      </c>
      <c r="AA171" s="60">
        <v>0</v>
      </c>
      <c r="AB171" s="61">
        <f t="shared" si="42"/>
        <v>773</v>
      </c>
      <c r="AC171" s="15">
        <f t="shared" si="50"/>
        <v>0.26310772163965679</v>
      </c>
      <c r="AD171" s="62">
        <v>1049</v>
      </c>
      <c r="AE171" s="299">
        <f t="shared" si="51"/>
        <v>944.1</v>
      </c>
      <c r="AF171" s="63">
        <v>0</v>
      </c>
      <c r="AG171" s="64">
        <f t="shared" si="43"/>
        <v>773</v>
      </c>
      <c r="AH171" s="17">
        <f t="shared" si="40"/>
        <v>0.18123080182184093</v>
      </c>
    </row>
    <row r="172" spans="1:34" s="5" customFormat="1" ht="12.75" customHeight="1">
      <c r="A172" s="222" t="s">
        <v>121</v>
      </c>
      <c r="B172" s="146" t="s">
        <v>63</v>
      </c>
      <c r="C172" s="335"/>
      <c r="D172" s="148">
        <v>1.1100000000000001</v>
      </c>
      <c r="E172" s="149" t="s">
        <v>253</v>
      </c>
      <c r="F172" s="164">
        <v>1264</v>
      </c>
      <c r="G172" s="200">
        <v>1149</v>
      </c>
      <c r="H172" s="110">
        <v>1049</v>
      </c>
      <c r="I172" s="110">
        <v>884</v>
      </c>
      <c r="J172" s="110">
        <v>30</v>
      </c>
      <c r="K172" s="164">
        <f t="shared" si="52"/>
        <v>854</v>
      </c>
      <c r="L172" s="174">
        <f t="shared" si="53"/>
        <v>0.25674499564838993</v>
      </c>
      <c r="M172" s="62">
        <v>1149</v>
      </c>
      <c r="N172" s="299">
        <f t="shared" si="44"/>
        <v>1034.0999999999999</v>
      </c>
      <c r="O172" s="63">
        <v>0</v>
      </c>
      <c r="P172" s="64">
        <f t="shared" si="45"/>
        <v>854</v>
      </c>
      <c r="Q172" s="17">
        <f t="shared" si="41"/>
        <v>0.17416110627598871</v>
      </c>
      <c r="R172" s="59">
        <v>1149</v>
      </c>
      <c r="S172" s="60">
        <v>0</v>
      </c>
      <c r="T172" s="61">
        <f t="shared" si="46"/>
        <v>854</v>
      </c>
      <c r="U172" s="15">
        <f t="shared" si="47"/>
        <v>0.25674499564838993</v>
      </c>
      <c r="V172" s="62">
        <v>1149</v>
      </c>
      <c r="W172" s="63">
        <v>0</v>
      </c>
      <c r="X172" s="64">
        <f t="shared" si="48"/>
        <v>854</v>
      </c>
      <c r="Y172" s="17">
        <f t="shared" si="49"/>
        <v>0.25674499564838993</v>
      </c>
      <c r="Z172" s="59">
        <v>1149</v>
      </c>
      <c r="AA172" s="60">
        <v>0</v>
      </c>
      <c r="AB172" s="61">
        <f t="shared" si="42"/>
        <v>854</v>
      </c>
      <c r="AC172" s="15">
        <f t="shared" si="50"/>
        <v>0.25674499564838993</v>
      </c>
      <c r="AD172" s="62">
        <v>1149</v>
      </c>
      <c r="AE172" s="299">
        <f t="shared" si="51"/>
        <v>1034.0999999999999</v>
      </c>
      <c r="AF172" s="63">
        <v>0</v>
      </c>
      <c r="AG172" s="64">
        <f t="shared" si="43"/>
        <v>854</v>
      </c>
      <c r="AH172" s="17">
        <f t="shared" si="40"/>
        <v>0.17416110627598871</v>
      </c>
    </row>
    <row r="173" spans="1:34" s="5" customFormat="1" ht="12.75" customHeight="1">
      <c r="A173" s="219" t="s">
        <v>508</v>
      </c>
      <c r="B173" s="146" t="s">
        <v>63</v>
      </c>
      <c r="C173" s="320" t="s">
        <v>5</v>
      </c>
      <c r="D173" s="148">
        <v>0.83</v>
      </c>
      <c r="E173" s="149" t="s">
        <v>516</v>
      </c>
      <c r="F173" s="164">
        <v>1154</v>
      </c>
      <c r="G173" s="124">
        <v>1049</v>
      </c>
      <c r="H173" s="110">
        <v>949</v>
      </c>
      <c r="I173" s="110">
        <v>800</v>
      </c>
      <c r="J173" s="110">
        <v>28</v>
      </c>
      <c r="K173" s="164">
        <f t="shared" si="52"/>
        <v>772</v>
      </c>
      <c r="L173" s="174">
        <f t="shared" si="53"/>
        <v>0.26406101048617731</v>
      </c>
      <c r="M173" s="191">
        <v>866</v>
      </c>
      <c r="N173" s="293">
        <f t="shared" si="44"/>
        <v>779.4</v>
      </c>
      <c r="O173" s="188">
        <v>120</v>
      </c>
      <c r="P173" s="64">
        <f t="shared" si="45"/>
        <v>652</v>
      </c>
      <c r="Q173" s="17">
        <f t="shared" si="41"/>
        <v>0.16345907108031818</v>
      </c>
      <c r="R173" s="293">
        <v>779.4</v>
      </c>
      <c r="S173" s="188">
        <v>120</v>
      </c>
      <c r="T173" s="61">
        <f t="shared" si="46"/>
        <v>652</v>
      </c>
      <c r="U173" s="15">
        <f t="shared" si="47"/>
        <v>0.16345907108031818</v>
      </c>
      <c r="V173" s="191">
        <v>799</v>
      </c>
      <c r="W173" s="188">
        <v>125</v>
      </c>
      <c r="X173" s="64">
        <f t="shared" si="48"/>
        <v>647</v>
      </c>
      <c r="Y173" s="17">
        <f t="shared" si="49"/>
        <v>0.1902377972465582</v>
      </c>
      <c r="Z173" s="59">
        <v>1049</v>
      </c>
      <c r="AA173" s="60">
        <v>0</v>
      </c>
      <c r="AB173" s="61">
        <f t="shared" si="42"/>
        <v>772</v>
      </c>
      <c r="AC173" s="15">
        <f t="shared" si="50"/>
        <v>0.26406101048617731</v>
      </c>
      <c r="AD173" s="191">
        <v>888</v>
      </c>
      <c r="AE173" s="293">
        <f t="shared" si="51"/>
        <v>799.2</v>
      </c>
      <c r="AF173" s="188">
        <v>102</v>
      </c>
      <c r="AG173" s="64">
        <f t="shared" si="43"/>
        <v>670</v>
      </c>
      <c r="AH173" s="17">
        <f t="shared" si="40"/>
        <v>0.16166166166166171</v>
      </c>
    </row>
    <row r="174" spans="1:34" s="5" customFormat="1" ht="12.75" customHeight="1">
      <c r="A174" s="219" t="s">
        <v>510</v>
      </c>
      <c r="B174" s="146" t="s">
        <v>63</v>
      </c>
      <c r="C174" s="320" t="s">
        <v>5</v>
      </c>
      <c r="D174" s="148">
        <v>0.83</v>
      </c>
      <c r="E174" s="149" t="s">
        <v>520</v>
      </c>
      <c r="F174" s="164">
        <v>1154</v>
      </c>
      <c r="G174" s="124">
        <v>1049</v>
      </c>
      <c r="H174" s="110">
        <v>949</v>
      </c>
      <c r="I174" s="110">
        <v>800</v>
      </c>
      <c r="J174" s="110">
        <v>28</v>
      </c>
      <c r="K174" s="164">
        <f t="shared" si="52"/>
        <v>772</v>
      </c>
      <c r="L174" s="174">
        <f t="shared" si="53"/>
        <v>0.26406101048617731</v>
      </c>
      <c r="M174" s="191">
        <v>866</v>
      </c>
      <c r="N174" s="293">
        <f t="shared" si="44"/>
        <v>779.4</v>
      </c>
      <c r="O174" s="188">
        <v>120</v>
      </c>
      <c r="P174" s="64">
        <f t="shared" si="45"/>
        <v>652</v>
      </c>
      <c r="Q174" s="17">
        <f t="shared" si="41"/>
        <v>0.16345907108031818</v>
      </c>
      <c r="R174" s="293">
        <v>779.4</v>
      </c>
      <c r="S174" s="188">
        <v>120</v>
      </c>
      <c r="T174" s="61">
        <f t="shared" si="46"/>
        <v>652</v>
      </c>
      <c r="U174" s="15">
        <f t="shared" si="47"/>
        <v>0.16345907108031818</v>
      </c>
      <c r="V174" s="191">
        <v>799</v>
      </c>
      <c r="W174" s="188">
        <v>125</v>
      </c>
      <c r="X174" s="64">
        <f t="shared" si="48"/>
        <v>647</v>
      </c>
      <c r="Y174" s="17">
        <f t="shared" si="49"/>
        <v>0.1902377972465582</v>
      </c>
      <c r="Z174" s="59">
        <v>1049</v>
      </c>
      <c r="AA174" s="60">
        <v>0</v>
      </c>
      <c r="AB174" s="61">
        <f t="shared" si="42"/>
        <v>772</v>
      </c>
      <c r="AC174" s="15">
        <f t="shared" si="50"/>
        <v>0.26406101048617731</v>
      </c>
      <c r="AD174" s="191">
        <v>888</v>
      </c>
      <c r="AE174" s="293">
        <f t="shared" si="51"/>
        <v>799.2</v>
      </c>
      <c r="AF174" s="188">
        <v>102</v>
      </c>
      <c r="AG174" s="64">
        <f t="shared" si="43"/>
        <v>670</v>
      </c>
      <c r="AH174" s="17">
        <f t="shared" si="40"/>
        <v>0.16166166166166171</v>
      </c>
    </row>
    <row r="175" spans="1:34" s="5" customFormat="1" ht="12.75" customHeight="1">
      <c r="A175" s="222" t="s">
        <v>513</v>
      </c>
      <c r="B175" s="146" t="s">
        <v>63</v>
      </c>
      <c r="C175" s="320" t="s">
        <v>5</v>
      </c>
      <c r="D175" s="148">
        <v>1.1100000000000001</v>
      </c>
      <c r="E175" s="149" t="s">
        <v>521</v>
      </c>
      <c r="F175" s="164">
        <v>1154</v>
      </c>
      <c r="G175" s="124">
        <v>1049</v>
      </c>
      <c r="H175" s="110">
        <v>949</v>
      </c>
      <c r="I175" s="110">
        <v>800</v>
      </c>
      <c r="J175" s="110">
        <v>28</v>
      </c>
      <c r="K175" s="164">
        <f t="shared" si="52"/>
        <v>772</v>
      </c>
      <c r="L175" s="174">
        <f t="shared" si="53"/>
        <v>0.26406101048617731</v>
      </c>
      <c r="M175" s="191">
        <v>866</v>
      </c>
      <c r="N175" s="293">
        <f t="shared" si="44"/>
        <v>779.4</v>
      </c>
      <c r="O175" s="188">
        <v>120</v>
      </c>
      <c r="P175" s="64">
        <f t="shared" si="45"/>
        <v>652</v>
      </c>
      <c r="Q175" s="17">
        <f t="shared" si="41"/>
        <v>0.16345907108031818</v>
      </c>
      <c r="R175" s="293">
        <v>779.4</v>
      </c>
      <c r="S175" s="188">
        <v>120</v>
      </c>
      <c r="T175" s="61">
        <f t="shared" si="46"/>
        <v>652</v>
      </c>
      <c r="U175" s="15">
        <f t="shared" si="47"/>
        <v>0.16345907108031818</v>
      </c>
      <c r="V175" s="191">
        <v>799</v>
      </c>
      <c r="W175" s="188">
        <v>125</v>
      </c>
      <c r="X175" s="64">
        <f t="shared" si="48"/>
        <v>647</v>
      </c>
      <c r="Y175" s="17">
        <f t="shared" si="49"/>
        <v>0.1902377972465582</v>
      </c>
      <c r="Z175" s="59">
        <v>1049</v>
      </c>
      <c r="AA175" s="60">
        <v>0</v>
      </c>
      <c r="AB175" s="61">
        <f t="shared" si="42"/>
        <v>772</v>
      </c>
      <c r="AC175" s="15">
        <f t="shared" si="50"/>
        <v>0.26406101048617731</v>
      </c>
      <c r="AD175" s="191">
        <v>888</v>
      </c>
      <c r="AE175" s="293">
        <f t="shared" si="51"/>
        <v>799.2</v>
      </c>
      <c r="AF175" s="188">
        <v>102</v>
      </c>
      <c r="AG175" s="64">
        <f t="shared" si="43"/>
        <v>670</v>
      </c>
      <c r="AH175" s="17">
        <f t="shared" si="40"/>
        <v>0.16166166166166171</v>
      </c>
    </row>
    <row r="176" spans="1:34" s="5" customFormat="1" ht="12.75" customHeight="1">
      <c r="A176" s="222" t="s">
        <v>514</v>
      </c>
      <c r="B176" s="146" t="s">
        <v>63</v>
      </c>
      <c r="C176" s="320" t="s">
        <v>5</v>
      </c>
      <c r="D176" s="148">
        <v>1.1100000000000001</v>
      </c>
      <c r="E176" s="149" t="s">
        <v>522</v>
      </c>
      <c r="F176" s="164">
        <v>1264</v>
      </c>
      <c r="G176" s="200">
        <v>1149</v>
      </c>
      <c r="H176" s="110">
        <v>1049</v>
      </c>
      <c r="I176" s="110">
        <v>885</v>
      </c>
      <c r="J176" s="110">
        <v>30</v>
      </c>
      <c r="K176" s="164">
        <f t="shared" si="52"/>
        <v>855</v>
      </c>
      <c r="L176" s="174">
        <f t="shared" si="53"/>
        <v>0.25587467362924282</v>
      </c>
      <c r="M176" s="191">
        <v>977</v>
      </c>
      <c r="N176" s="293">
        <f t="shared" si="44"/>
        <v>879.3</v>
      </c>
      <c r="O176" s="188">
        <v>118</v>
      </c>
      <c r="P176" s="64">
        <f t="shared" si="45"/>
        <v>737</v>
      </c>
      <c r="Q176" s="17">
        <f t="shared" si="41"/>
        <v>0.16183327646991921</v>
      </c>
      <c r="R176" s="293">
        <v>879.3</v>
      </c>
      <c r="S176" s="188">
        <v>118</v>
      </c>
      <c r="T176" s="61">
        <f t="shared" si="46"/>
        <v>737</v>
      </c>
      <c r="U176" s="15">
        <f t="shared" si="47"/>
        <v>0.16183327646991921</v>
      </c>
      <c r="V176" s="191">
        <v>899</v>
      </c>
      <c r="W176" s="188">
        <v>126</v>
      </c>
      <c r="X176" s="64">
        <f t="shared" si="48"/>
        <v>729</v>
      </c>
      <c r="Y176" s="17">
        <f t="shared" si="49"/>
        <v>0.18909899888765294</v>
      </c>
      <c r="Z176" s="59">
        <v>1149</v>
      </c>
      <c r="AA176" s="60">
        <v>0</v>
      </c>
      <c r="AB176" s="61">
        <f t="shared" si="42"/>
        <v>855</v>
      </c>
      <c r="AC176" s="15">
        <f t="shared" si="50"/>
        <v>0.25587467362924282</v>
      </c>
      <c r="AD176" s="191">
        <v>999</v>
      </c>
      <c r="AE176" s="293">
        <f t="shared" si="51"/>
        <v>899.1</v>
      </c>
      <c r="AF176" s="188">
        <v>99</v>
      </c>
      <c r="AG176" s="64">
        <f t="shared" si="43"/>
        <v>756</v>
      </c>
      <c r="AH176" s="17">
        <f t="shared" si="40"/>
        <v>0.15915915915915918</v>
      </c>
    </row>
    <row r="177" spans="1:34" s="5" customFormat="1" ht="12.75" customHeight="1">
      <c r="A177" s="219" t="s">
        <v>141</v>
      </c>
      <c r="B177" s="146" t="s">
        <v>63</v>
      </c>
      <c r="C177" s="335"/>
      <c r="D177" s="148">
        <v>0.83</v>
      </c>
      <c r="E177" s="149" t="s">
        <v>254</v>
      </c>
      <c r="F177" s="164">
        <v>1484</v>
      </c>
      <c r="G177" s="200">
        <v>1349</v>
      </c>
      <c r="H177" s="110">
        <v>1149</v>
      </c>
      <c r="I177" s="110">
        <v>956</v>
      </c>
      <c r="J177" s="110">
        <v>12</v>
      </c>
      <c r="K177" s="164">
        <f t="shared" si="52"/>
        <v>944</v>
      </c>
      <c r="L177" s="174">
        <f t="shared" si="53"/>
        <v>0.30022238695329873</v>
      </c>
      <c r="M177" s="62">
        <v>1349</v>
      </c>
      <c r="N177" s="299">
        <f t="shared" si="44"/>
        <v>1214.0999999999999</v>
      </c>
      <c r="O177" s="63">
        <v>0</v>
      </c>
      <c r="P177" s="64">
        <f t="shared" si="45"/>
        <v>944</v>
      </c>
      <c r="Q177" s="17">
        <f t="shared" si="41"/>
        <v>0.22246931883699855</v>
      </c>
      <c r="R177" s="59">
        <v>1349</v>
      </c>
      <c r="S177" s="60">
        <v>0</v>
      </c>
      <c r="T177" s="61">
        <f t="shared" si="46"/>
        <v>944</v>
      </c>
      <c r="U177" s="15">
        <f t="shared" si="47"/>
        <v>0.30022238695329873</v>
      </c>
      <c r="V177" s="62">
        <v>1349</v>
      </c>
      <c r="W177" s="63">
        <v>0</v>
      </c>
      <c r="X177" s="64">
        <f t="shared" si="48"/>
        <v>944</v>
      </c>
      <c r="Y177" s="17">
        <f t="shared" si="49"/>
        <v>0.30022238695329873</v>
      </c>
      <c r="Z177" s="59">
        <v>1349</v>
      </c>
      <c r="AA177" s="60">
        <v>0</v>
      </c>
      <c r="AB177" s="61">
        <f t="shared" si="42"/>
        <v>944</v>
      </c>
      <c r="AC177" s="15">
        <f t="shared" si="50"/>
        <v>0.30022238695329873</v>
      </c>
      <c r="AD177" s="62">
        <v>1349</v>
      </c>
      <c r="AE177" s="299">
        <f t="shared" si="51"/>
        <v>1214.0999999999999</v>
      </c>
      <c r="AF177" s="63">
        <v>0</v>
      </c>
      <c r="AG177" s="64">
        <f t="shared" si="43"/>
        <v>944</v>
      </c>
      <c r="AH177" s="17">
        <f t="shared" si="40"/>
        <v>0.22246931883699855</v>
      </c>
    </row>
    <row r="178" spans="1:34" s="5" customFormat="1" ht="12.75" customHeight="1">
      <c r="A178" s="222" t="s">
        <v>142</v>
      </c>
      <c r="B178" s="146" t="s">
        <v>63</v>
      </c>
      <c r="C178" s="335"/>
      <c r="D178" s="148">
        <v>1.1100000000000001</v>
      </c>
      <c r="E178" s="149" t="s">
        <v>255</v>
      </c>
      <c r="F178" s="164">
        <v>1484</v>
      </c>
      <c r="G178" s="200">
        <v>1349</v>
      </c>
      <c r="H178" s="110">
        <v>1149</v>
      </c>
      <c r="I178" s="110">
        <v>956</v>
      </c>
      <c r="J178" s="110">
        <v>12</v>
      </c>
      <c r="K178" s="164">
        <f t="shared" si="52"/>
        <v>944</v>
      </c>
      <c r="L178" s="174">
        <f t="shared" si="53"/>
        <v>0.30022238695329873</v>
      </c>
      <c r="M178" s="62">
        <v>1349</v>
      </c>
      <c r="N178" s="299">
        <f t="shared" si="44"/>
        <v>1214.0999999999999</v>
      </c>
      <c r="O178" s="63">
        <v>0</v>
      </c>
      <c r="P178" s="64">
        <f t="shared" si="45"/>
        <v>944</v>
      </c>
      <c r="Q178" s="17">
        <f t="shared" si="41"/>
        <v>0.22246931883699855</v>
      </c>
      <c r="R178" s="59">
        <v>1349</v>
      </c>
      <c r="S178" s="60">
        <v>0</v>
      </c>
      <c r="T178" s="61">
        <f t="shared" si="46"/>
        <v>944</v>
      </c>
      <c r="U178" s="15">
        <f t="shared" si="47"/>
        <v>0.30022238695329873</v>
      </c>
      <c r="V178" s="62">
        <v>1349</v>
      </c>
      <c r="W178" s="63">
        <v>0</v>
      </c>
      <c r="X178" s="64">
        <f t="shared" si="48"/>
        <v>944</v>
      </c>
      <c r="Y178" s="17">
        <f t="shared" si="49"/>
        <v>0.30022238695329873</v>
      </c>
      <c r="Z178" s="59">
        <v>1349</v>
      </c>
      <c r="AA178" s="60">
        <v>0</v>
      </c>
      <c r="AB178" s="61">
        <f t="shared" si="42"/>
        <v>944</v>
      </c>
      <c r="AC178" s="15">
        <f t="shared" si="50"/>
        <v>0.30022238695329873</v>
      </c>
      <c r="AD178" s="62">
        <v>1349</v>
      </c>
      <c r="AE178" s="299">
        <f t="shared" si="51"/>
        <v>1214.0999999999999</v>
      </c>
      <c r="AF178" s="63">
        <v>0</v>
      </c>
      <c r="AG178" s="64">
        <f t="shared" si="43"/>
        <v>944</v>
      </c>
      <c r="AH178" s="17">
        <f t="shared" si="40"/>
        <v>0.22246931883699855</v>
      </c>
    </row>
    <row r="179" spans="1:34" s="5" customFormat="1" ht="12.75" customHeight="1">
      <c r="A179" s="222" t="s">
        <v>143</v>
      </c>
      <c r="B179" s="146" t="s">
        <v>63</v>
      </c>
      <c r="C179" s="335"/>
      <c r="D179" s="148">
        <v>1.1100000000000001</v>
      </c>
      <c r="E179" s="149" t="s">
        <v>256</v>
      </c>
      <c r="F179" s="164">
        <v>1594</v>
      </c>
      <c r="G179" s="200">
        <v>1449</v>
      </c>
      <c r="H179" s="110">
        <v>1249</v>
      </c>
      <c r="I179" s="110">
        <v>1039</v>
      </c>
      <c r="J179" s="110">
        <v>13</v>
      </c>
      <c r="K179" s="164">
        <f t="shared" si="52"/>
        <v>1026</v>
      </c>
      <c r="L179" s="174">
        <f t="shared" si="53"/>
        <v>0.29192546583850931</v>
      </c>
      <c r="M179" s="62">
        <v>1449</v>
      </c>
      <c r="N179" s="299">
        <f t="shared" si="44"/>
        <v>1304.0999999999999</v>
      </c>
      <c r="O179" s="63">
        <v>0</v>
      </c>
      <c r="P179" s="64">
        <f t="shared" si="45"/>
        <v>1026</v>
      </c>
      <c r="Q179" s="17">
        <f t="shared" si="41"/>
        <v>0.21325051759834363</v>
      </c>
      <c r="R179" s="59">
        <v>1449</v>
      </c>
      <c r="S179" s="60">
        <v>0</v>
      </c>
      <c r="T179" s="61">
        <f t="shared" si="46"/>
        <v>1026</v>
      </c>
      <c r="U179" s="15">
        <f t="shared" si="47"/>
        <v>0.29192546583850931</v>
      </c>
      <c r="V179" s="62">
        <v>1449</v>
      </c>
      <c r="W179" s="63">
        <v>0</v>
      </c>
      <c r="X179" s="64">
        <f t="shared" si="48"/>
        <v>1026</v>
      </c>
      <c r="Y179" s="17">
        <f t="shared" si="49"/>
        <v>0.29192546583850931</v>
      </c>
      <c r="Z179" s="59">
        <v>1449</v>
      </c>
      <c r="AA179" s="60">
        <v>0</v>
      </c>
      <c r="AB179" s="61">
        <f t="shared" si="42"/>
        <v>1026</v>
      </c>
      <c r="AC179" s="15">
        <f t="shared" si="50"/>
        <v>0.29192546583850931</v>
      </c>
      <c r="AD179" s="62">
        <v>1449</v>
      </c>
      <c r="AE179" s="299">
        <f t="shared" si="51"/>
        <v>1304.0999999999999</v>
      </c>
      <c r="AF179" s="63">
        <v>0</v>
      </c>
      <c r="AG179" s="64">
        <f t="shared" si="43"/>
        <v>1026</v>
      </c>
      <c r="AH179" s="17">
        <f t="shared" si="40"/>
        <v>0.21325051759834363</v>
      </c>
    </row>
    <row r="180" spans="1:34" s="5" customFormat="1" ht="12.75" customHeight="1">
      <c r="A180" s="219" t="s">
        <v>138</v>
      </c>
      <c r="B180" s="146" t="s">
        <v>63</v>
      </c>
      <c r="C180" s="335"/>
      <c r="D180" s="148">
        <v>0.83</v>
      </c>
      <c r="E180" s="149" t="s">
        <v>254</v>
      </c>
      <c r="F180" s="164">
        <v>1374</v>
      </c>
      <c r="G180" s="124">
        <v>1249</v>
      </c>
      <c r="H180" s="110">
        <v>1049</v>
      </c>
      <c r="I180" s="110">
        <v>873</v>
      </c>
      <c r="J180" s="110">
        <v>0</v>
      </c>
      <c r="K180" s="164">
        <f t="shared" si="52"/>
        <v>873</v>
      </c>
      <c r="L180" s="174">
        <f t="shared" si="53"/>
        <v>0.30104083266613291</v>
      </c>
      <c r="M180" s="62">
        <v>1249</v>
      </c>
      <c r="N180" s="299">
        <f t="shared" si="44"/>
        <v>1124.0999999999999</v>
      </c>
      <c r="O180" s="63">
        <v>0</v>
      </c>
      <c r="P180" s="64">
        <f t="shared" si="45"/>
        <v>873</v>
      </c>
      <c r="Q180" s="17">
        <f t="shared" si="41"/>
        <v>0.22337870296236984</v>
      </c>
      <c r="R180" s="59">
        <v>1249</v>
      </c>
      <c r="S180" s="60">
        <v>0</v>
      </c>
      <c r="T180" s="61">
        <f t="shared" si="46"/>
        <v>873</v>
      </c>
      <c r="U180" s="15">
        <f t="shared" si="47"/>
        <v>0.30104083266613291</v>
      </c>
      <c r="V180" s="62">
        <v>1249</v>
      </c>
      <c r="W180" s="63">
        <v>0</v>
      </c>
      <c r="X180" s="64">
        <f t="shared" si="48"/>
        <v>873</v>
      </c>
      <c r="Y180" s="17">
        <f t="shared" si="49"/>
        <v>0.30104083266613291</v>
      </c>
      <c r="Z180" s="59">
        <v>1249</v>
      </c>
      <c r="AA180" s="60">
        <v>0</v>
      </c>
      <c r="AB180" s="61">
        <f t="shared" si="42"/>
        <v>873</v>
      </c>
      <c r="AC180" s="15">
        <f t="shared" si="50"/>
        <v>0.30104083266613291</v>
      </c>
      <c r="AD180" s="62">
        <v>1249</v>
      </c>
      <c r="AE180" s="299">
        <f t="shared" si="51"/>
        <v>1124.0999999999999</v>
      </c>
      <c r="AF180" s="63">
        <v>0</v>
      </c>
      <c r="AG180" s="64">
        <f t="shared" si="43"/>
        <v>873</v>
      </c>
      <c r="AH180" s="17">
        <f t="shared" si="40"/>
        <v>0.22337870296236984</v>
      </c>
    </row>
    <row r="181" spans="1:34" s="5" customFormat="1" ht="12.75" customHeight="1">
      <c r="A181" s="222" t="s">
        <v>139</v>
      </c>
      <c r="B181" s="146" t="s">
        <v>63</v>
      </c>
      <c r="C181" s="335"/>
      <c r="D181" s="148">
        <v>1.1100000000000001</v>
      </c>
      <c r="E181" s="149" t="s">
        <v>255</v>
      </c>
      <c r="F181" s="164">
        <v>1374</v>
      </c>
      <c r="G181" s="125">
        <v>1249</v>
      </c>
      <c r="H181" s="110">
        <v>1049</v>
      </c>
      <c r="I181" s="110">
        <v>873</v>
      </c>
      <c r="J181" s="110">
        <v>0</v>
      </c>
      <c r="K181" s="164">
        <f t="shared" si="52"/>
        <v>873</v>
      </c>
      <c r="L181" s="174">
        <f t="shared" si="53"/>
        <v>0.30104083266613291</v>
      </c>
      <c r="M181" s="62">
        <v>1249</v>
      </c>
      <c r="N181" s="299">
        <f t="shared" si="44"/>
        <v>1124.0999999999999</v>
      </c>
      <c r="O181" s="63">
        <v>0</v>
      </c>
      <c r="P181" s="64">
        <f t="shared" si="45"/>
        <v>873</v>
      </c>
      <c r="Q181" s="17">
        <f t="shared" si="41"/>
        <v>0.22337870296236984</v>
      </c>
      <c r="R181" s="59">
        <v>1249</v>
      </c>
      <c r="S181" s="60">
        <v>0</v>
      </c>
      <c r="T181" s="61">
        <f t="shared" si="46"/>
        <v>873</v>
      </c>
      <c r="U181" s="15">
        <f t="shared" si="47"/>
        <v>0.30104083266613291</v>
      </c>
      <c r="V181" s="62">
        <v>1249</v>
      </c>
      <c r="W181" s="63">
        <v>0</v>
      </c>
      <c r="X181" s="64">
        <f t="shared" si="48"/>
        <v>873</v>
      </c>
      <c r="Y181" s="17">
        <f t="shared" si="49"/>
        <v>0.30104083266613291</v>
      </c>
      <c r="Z181" s="59">
        <v>1249</v>
      </c>
      <c r="AA181" s="60">
        <v>0</v>
      </c>
      <c r="AB181" s="61">
        <f t="shared" si="42"/>
        <v>873</v>
      </c>
      <c r="AC181" s="15">
        <f t="shared" si="50"/>
        <v>0.30104083266613291</v>
      </c>
      <c r="AD181" s="62">
        <v>1249</v>
      </c>
      <c r="AE181" s="299">
        <f t="shared" si="51"/>
        <v>1124.0999999999999</v>
      </c>
      <c r="AF181" s="63">
        <v>0</v>
      </c>
      <c r="AG181" s="64">
        <f t="shared" si="43"/>
        <v>873</v>
      </c>
      <c r="AH181" s="17">
        <f t="shared" si="40"/>
        <v>0.22337870296236984</v>
      </c>
    </row>
    <row r="182" spans="1:34" s="5" customFormat="1" ht="12.75" customHeight="1">
      <c r="A182" s="222" t="s">
        <v>140</v>
      </c>
      <c r="B182" s="146" t="s">
        <v>63</v>
      </c>
      <c r="C182" s="335"/>
      <c r="D182" s="148">
        <v>1.1100000000000001</v>
      </c>
      <c r="E182" s="149" t="s">
        <v>256</v>
      </c>
      <c r="F182" s="164">
        <v>1484</v>
      </c>
      <c r="G182" s="124">
        <v>1349</v>
      </c>
      <c r="H182" s="110">
        <v>1149</v>
      </c>
      <c r="I182" s="110">
        <v>956</v>
      </c>
      <c r="J182" s="110">
        <v>0</v>
      </c>
      <c r="K182" s="164">
        <f t="shared" si="52"/>
        <v>956</v>
      </c>
      <c r="L182" s="174">
        <f t="shared" si="53"/>
        <v>0.29132690882134915</v>
      </c>
      <c r="M182" s="62">
        <v>1349</v>
      </c>
      <c r="N182" s="299">
        <f t="shared" si="44"/>
        <v>1214.0999999999999</v>
      </c>
      <c r="O182" s="63">
        <v>0</v>
      </c>
      <c r="P182" s="64">
        <f t="shared" si="45"/>
        <v>956</v>
      </c>
      <c r="Q182" s="17">
        <f t="shared" si="41"/>
        <v>0.21258545424594344</v>
      </c>
      <c r="R182" s="59">
        <v>1349</v>
      </c>
      <c r="S182" s="60">
        <v>0</v>
      </c>
      <c r="T182" s="61">
        <f t="shared" si="46"/>
        <v>956</v>
      </c>
      <c r="U182" s="15">
        <f t="shared" si="47"/>
        <v>0.29132690882134915</v>
      </c>
      <c r="V182" s="62">
        <v>1349</v>
      </c>
      <c r="W182" s="63">
        <v>0</v>
      </c>
      <c r="X182" s="64">
        <f t="shared" si="48"/>
        <v>956</v>
      </c>
      <c r="Y182" s="17">
        <f t="shared" si="49"/>
        <v>0.29132690882134915</v>
      </c>
      <c r="Z182" s="59">
        <v>1349</v>
      </c>
      <c r="AA182" s="60">
        <v>0</v>
      </c>
      <c r="AB182" s="61">
        <f t="shared" si="42"/>
        <v>956</v>
      </c>
      <c r="AC182" s="15">
        <f t="shared" si="50"/>
        <v>0.29132690882134915</v>
      </c>
      <c r="AD182" s="62">
        <v>1349</v>
      </c>
      <c r="AE182" s="299">
        <f t="shared" si="51"/>
        <v>1214.0999999999999</v>
      </c>
      <c r="AF182" s="63">
        <v>0</v>
      </c>
      <c r="AG182" s="64">
        <f t="shared" si="43"/>
        <v>956</v>
      </c>
      <c r="AH182" s="17">
        <f t="shared" si="40"/>
        <v>0.21258545424594344</v>
      </c>
    </row>
    <row r="183" spans="1:34" s="5" customFormat="1" ht="12.75" customHeight="1">
      <c r="A183" s="219" t="s">
        <v>144</v>
      </c>
      <c r="B183" s="146" t="s">
        <v>63</v>
      </c>
      <c r="C183" s="335"/>
      <c r="D183" s="148">
        <v>0.83</v>
      </c>
      <c r="E183" s="149" t="s">
        <v>257</v>
      </c>
      <c r="F183" s="164">
        <v>1484</v>
      </c>
      <c r="G183" s="124">
        <v>1349</v>
      </c>
      <c r="H183" s="110">
        <v>1149</v>
      </c>
      <c r="I183" s="110">
        <v>986</v>
      </c>
      <c r="J183" s="110">
        <v>12</v>
      </c>
      <c r="K183" s="164">
        <f t="shared" si="52"/>
        <v>974</v>
      </c>
      <c r="L183" s="174">
        <f t="shared" si="53"/>
        <v>0.27798369162342473</v>
      </c>
      <c r="M183" s="191">
        <v>999</v>
      </c>
      <c r="N183" s="293">
        <f t="shared" si="44"/>
        <v>899.1</v>
      </c>
      <c r="O183" s="188">
        <v>183</v>
      </c>
      <c r="P183" s="64">
        <f t="shared" si="45"/>
        <v>791</v>
      </c>
      <c r="Q183" s="17">
        <f t="shared" si="41"/>
        <v>0.1202313424535647</v>
      </c>
      <c r="R183" s="293">
        <v>899.1</v>
      </c>
      <c r="S183" s="188">
        <v>183</v>
      </c>
      <c r="T183" s="61">
        <f t="shared" si="46"/>
        <v>791</v>
      </c>
      <c r="U183" s="15">
        <f t="shared" si="47"/>
        <v>0.1202313424535647</v>
      </c>
      <c r="V183" s="191">
        <v>949</v>
      </c>
      <c r="W183" s="188">
        <v>165</v>
      </c>
      <c r="X183" s="64">
        <f t="shared" si="48"/>
        <v>809</v>
      </c>
      <c r="Y183" s="17">
        <f t="shared" si="49"/>
        <v>0.14752370916754479</v>
      </c>
      <c r="Z183" s="191">
        <v>1149</v>
      </c>
      <c r="AA183" s="60">
        <v>0</v>
      </c>
      <c r="AB183" s="61">
        <f t="shared" si="42"/>
        <v>974</v>
      </c>
      <c r="AC183" s="15">
        <f t="shared" si="50"/>
        <v>0.15230635335073978</v>
      </c>
      <c r="AD183" s="191">
        <v>1054</v>
      </c>
      <c r="AE183" s="293">
        <f t="shared" si="51"/>
        <v>948.6</v>
      </c>
      <c r="AF183" s="188">
        <v>141</v>
      </c>
      <c r="AG183" s="64">
        <f t="shared" si="43"/>
        <v>833</v>
      </c>
      <c r="AH183" s="17">
        <f t="shared" si="40"/>
        <v>0.12186379928315415</v>
      </c>
    </row>
    <row r="184" spans="1:34" s="5" customFormat="1" ht="12.75" customHeight="1">
      <c r="A184" s="222" t="s">
        <v>145</v>
      </c>
      <c r="B184" s="146" t="s">
        <v>63</v>
      </c>
      <c r="C184" s="335"/>
      <c r="D184" s="148">
        <v>1.1100000000000001</v>
      </c>
      <c r="E184" s="149" t="s">
        <v>255</v>
      </c>
      <c r="F184" s="164">
        <v>1484</v>
      </c>
      <c r="G184" s="125">
        <v>1349</v>
      </c>
      <c r="H184" s="110">
        <v>1149</v>
      </c>
      <c r="I184" s="110">
        <v>986</v>
      </c>
      <c r="J184" s="110">
        <v>12</v>
      </c>
      <c r="K184" s="164">
        <f t="shared" si="52"/>
        <v>974</v>
      </c>
      <c r="L184" s="174">
        <f t="shared" si="53"/>
        <v>0.27798369162342473</v>
      </c>
      <c r="M184" s="191">
        <v>999</v>
      </c>
      <c r="N184" s="293">
        <f t="shared" si="44"/>
        <v>899.1</v>
      </c>
      <c r="O184" s="188">
        <v>183</v>
      </c>
      <c r="P184" s="64">
        <f t="shared" si="45"/>
        <v>791</v>
      </c>
      <c r="Q184" s="17">
        <f t="shared" si="41"/>
        <v>0.1202313424535647</v>
      </c>
      <c r="R184" s="293">
        <v>899.1</v>
      </c>
      <c r="S184" s="188">
        <v>183</v>
      </c>
      <c r="T184" s="61">
        <f t="shared" si="46"/>
        <v>791</v>
      </c>
      <c r="U184" s="15">
        <f t="shared" si="47"/>
        <v>0.1202313424535647</v>
      </c>
      <c r="V184" s="191">
        <v>949</v>
      </c>
      <c r="W184" s="188">
        <v>165</v>
      </c>
      <c r="X184" s="64">
        <f t="shared" si="48"/>
        <v>809</v>
      </c>
      <c r="Y184" s="17">
        <f t="shared" si="49"/>
        <v>0.14752370916754479</v>
      </c>
      <c r="Z184" s="191">
        <v>1149</v>
      </c>
      <c r="AA184" s="60">
        <v>0</v>
      </c>
      <c r="AB184" s="61">
        <f t="shared" si="42"/>
        <v>974</v>
      </c>
      <c r="AC184" s="15">
        <f t="shared" si="50"/>
        <v>0.15230635335073978</v>
      </c>
      <c r="AD184" s="191">
        <v>1054</v>
      </c>
      <c r="AE184" s="293">
        <f t="shared" si="51"/>
        <v>948.6</v>
      </c>
      <c r="AF184" s="188">
        <v>141</v>
      </c>
      <c r="AG184" s="64">
        <f t="shared" si="43"/>
        <v>833</v>
      </c>
      <c r="AH184" s="17">
        <f t="shared" si="40"/>
        <v>0.12186379928315415</v>
      </c>
    </row>
    <row r="185" spans="1:34" s="5" customFormat="1" ht="12.75" customHeight="1">
      <c r="A185" s="222" t="s">
        <v>146</v>
      </c>
      <c r="B185" s="146" t="s">
        <v>63</v>
      </c>
      <c r="C185" s="335"/>
      <c r="D185" s="148">
        <v>1.1100000000000001</v>
      </c>
      <c r="E185" s="149" t="s">
        <v>256</v>
      </c>
      <c r="F185" s="164">
        <v>1594</v>
      </c>
      <c r="G185" s="124">
        <v>1449</v>
      </c>
      <c r="H185" s="110">
        <v>1249</v>
      </c>
      <c r="I185" s="110">
        <v>1068</v>
      </c>
      <c r="J185" s="110">
        <v>13</v>
      </c>
      <c r="K185" s="164">
        <f t="shared" si="52"/>
        <v>1055</v>
      </c>
      <c r="L185" s="174">
        <f t="shared" si="53"/>
        <v>0.27191166321601107</v>
      </c>
      <c r="M185" s="191">
        <v>1110</v>
      </c>
      <c r="N185" s="293">
        <f t="shared" si="44"/>
        <v>999</v>
      </c>
      <c r="O185" s="188">
        <v>180</v>
      </c>
      <c r="P185" s="64">
        <f t="shared" si="45"/>
        <v>875</v>
      </c>
      <c r="Q185" s="17">
        <f t="shared" si="41"/>
        <v>0.12412412412412413</v>
      </c>
      <c r="R185" s="293">
        <v>999</v>
      </c>
      <c r="S185" s="188">
        <v>180</v>
      </c>
      <c r="T185" s="61">
        <f t="shared" si="46"/>
        <v>875</v>
      </c>
      <c r="U185" s="15">
        <f t="shared" si="47"/>
        <v>0.12412412412412413</v>
      </c>
      <c r="V185" s="191">
        <v>1049</v>
      </c>
      <c r="W185" s="188">
        <v>165</v>
      </c>
      <c r="X185" s="64">
        <f t="shared" si="48"/>
        <v>890</v>
      </c>
      <c r="Y185" s="17">
        <f t="shared" si="49"/>
        <v>0.15157292659675881</v>
      </c>
      <c r="Z185" s="191">
        <v>1249</v>
      </c>
      <c r="AA185" s="60">
        <v>0</v>
      </c>
      <c r="AB185" s="61">
        <f t="shared" si="42"/>
        <v>1055</v>
      </c>
      <c r="AC185" s="15">
        <f t="shared" si="50"/>
        <v>0.15532425940752603</v>
      </c>
      <c r="AD185" s="191">
        <v>1166</v>
      </c>
      <c r="AE185" s="293">
        <f t="shared" si="51"/>
        <v>1049.4000000000001</v>
      </c>
      <c r="AF185" s="188">
        <v>137</v>
      </c>
      <c r="AG185" s="64">
        <f t="shared" si="43"/>
        <v>918</v>
      </c>
      <c r="AH185" s="17">
        <f t="shared" si="40"/>
        <v>0.12521440823327623</v>
      </c>
    </row>
    <row r="186" spans="1:34" s="5" customFormat="1" ht="12.75" customHeight="1">
      <c r="A186" s="226" t="s">
        <v>523</v>
      </c>
      <c r="B186" s="339" t="s">
        <v>63</v>
      </c>
      <c r="C186" s="340" t="s">
        <v>5</v>
      </c>
      <c r="D186" s="341">
        <v>0.83</v>
      </c>
      <c r="E186" s="342" t="s">
        <v>526</v>
      </c>
      <c r="F186" s="232">
        <v>1374</v>
      </c>
      <c r="G186" s="238">
        <v>1249</v>
      </c>
      <c r="H186" s="231">
        <v>1049</v>
      </c>
      <c r="I186" s="231">
        <v>873</v>
      </c>
      <c r="J186" s="231">
        <v>0</v>
      </c>
      <c r="K186" s="232">
        <f t="shared" si="52"/>
        <v>873</v>
      </c>
      <c r="L186" s="178">
        <f t="shared" si="53"/>
        <v>0.30104083266613291</v>
      </c>
      <c r="M186" s="244">
        <v>999</v>
      </c>
      <c r="N186" s="303">
        <f t="shared" si="44"/>
        <v>899.1</v>
      </c>
      <c r="O186" s="285">
        <v>100</v>
      </c>
      <c r="P186" s="156">
        <f t="shared" si="45"/>
        <v>773</v>
      </c>
      <c r="Q186" s="273">
        <f t="shared" si="41"/>
        <v>0.14025136247358472</v>
      </c>
      <c r="R186" s="303">
        <v>899.1</v>
      </c>
      <c r="S186" s="285">
        <v>100</v>
      </c>
      <c r="T186" s="61">
        <f t="shared" si="46"/>
        <v>773</v>
      </c>
      <c r="U186" s="15">
        <f t="shared" si="47"/>
        <v>0.14025136247358472</v>
      </c>
      <c r="V186" s="244">
        <v>899</v>
      </c>
      <c r="W186" s="285">
        <v>124</v>
      </c>
      <c r="X186" s="156">
        <f t="shared" si="48"/>
        <v>749</v>
      </c>
      <c r="Y186" s="273">
        <f t="shared" si="49"/>
        <v>0.16685205784204671</v>
      </c>
      <c r="Z186" s="191">
        <v>1049</v>
      </c>
      <c r="AA186" s="60">
        <v>0</v>
      </c>
      <c r="AB186" s="61">
        <f t="shared" si="42"/>
        <v>873</v>
      </c>
      <c r="AC186" s="15">
        <f t="shared" si="50"/>
        <v>0.16777883698760723</v>
      </c>
      <c r="AD186" s="244">
        <v>999</v>
      </c>
      <c r="AE186" s="303">
        <f t="shared" si="51"/>
        <v>899.1</v>
      </c>
      <c r="AF186" s="285">
        <v>100</v>
      </c>
      <c r="AG186" s="156">
        <f t="shared" si="43"/>
        <v>773</v>
      </c>
      <c r="AH186" s="273">
        <f t="shared" si="40"/>
        <v>0.14025136247358472</v>
      </c>
    </row>
    <row r="187" spans="1:34" s="5" customFormat="1" ht="12.75" customHeight="1">
      <c r="A187" s="287" t="s">
        <v>524</v>
      </c>
      <c r="B187" s="350" t="s">
        <v>63</v>
      </c>
      <c r="C187" s="354" t="s">
        <v>5</v>
      </c>
      <c r="D187" s="321">
        <v>1.1100000000000001</v>
      </c>
      <c r="E187" s="322" t="s">
        <v>527</v>
      </c>
      <c r="F187" s="201">
        <v>1374</v>
      </c>
      <c r="G187" s="124">
        <v>1249</v>
      </c>
      <c r="H187" s="208">
        <v>1049</v>
      </c>
      <c r="I187" s="208">
        <v>873</v>
      </c>
      <c r="J187" s="208">
        <v>0</v>
      </c>
      <c r="K187" s="201">
        <f t="shared" si="52"/>
        <v>873</v>
      </c>
      <c r="L187" s="202">
        <f t="shared" si="53"/>
        <v>0.30104083266613291</v>
      </c>
      <c r="M187" s="209">
        <v>999</v>
      </c>
      <c r="N187" s="301">
        <f t="shared" si="44"/>
        <v>899.1</v>
      </c>
      <c r="O187" s="210">
        <v>100</v>
      </c>
      <c r="P187" s="194">
        <f t="shared" si="45"/>
        <v>773</v>
      </c>
      <c r="Q187" s="195">
        <f t="shared" si="41"/>
        <v>0.14025136247358472</v>
      </c>
      <c r="R187" s="301">
        <v>899.1</v>
      </c>
      <c r="S187" s="210">
        <v>100</v>
      </c>
      <c r="T187" s="61">
        <f t="shared" si="46"/>
        <v>773</v>
      </c>
      <c r="U187" s="15">
        <f t="shared" si="47"/>
        <v>0.14025136247358472</v>
      </c>
      <c r="V187" s="209">
        <v>899</v>
      </c>
      <c r="W187" s="210">
        <v>124</v>
      </c>
      <c r="X187" s="194">
        <f t="shared" si="48"/>
        <v>749</v>
      </c>
      <c r="Y187" s="195">
        <f t="shared" si="49"/>
        <v>0.16685205784204671</v>
      </c>
      <c r="Z187" s="191">
        <v>1049</v>
      </c>
      <c r="AA187" s="60">
        <v>0</v>
      </c>
      <c r="AB187" s="61">
        <f t="shared" si="42"/>
        <v>873</v>
      </c>
      <c r="AC187" s="15">
        <f t="shared" si="50"/>
        <v>0.16777883698760723</v>
      </c>
      <c r="AD187" s="209">
        <v>999</v>
      </c>
      <c r="AE187" s="301">
        <f t="shared" si="51"/>
        <v>899.1</v>
      </c>
      <c r="AF187" s="210">
        <v>100</v>
      </c>
      <c r="AG187" s="194">
        <f t="shared" si="43"/>
        <v>773</v>
      </c>
      <c r="AH187" s="195">
        <f t="shared" si="40"/>
        <v>0.14025136247358472</v>
      </c>
    </row>
    <row r="188" spans="1:34" s="5" customFormat="1" ht="12.75" customHeight="1" thickBot="1">
      <c r="A188" s="223" t="s">
        <v>525</v>
      </c>
      <c r="B188" s="150" t="s">
        <v>63</v>
      </c>
      <c r="C188" s="154" t="s">
        <v>5</v>
      </c>
      <c r="D188" s="151">
        <v>1.1100000000000001</v>
      </c>
      <c r="E188" s="152" t="s">
        <v>528</v>
      </c>
      <c r="F188" s="165">
        <v>1484</v>
      </c>
      <c r="G188" s="254">
        <v>1349</v>
      </c>
      <c r="H188" s="111">
        <v>1149</v>
      </c>
      <c r="I188" s="111">
        <v>956</v>
      </c>
      <c r="J188" s="111">
        <v>0</v>
      </c>
      <c r="K188" s="165">
        <f t="shared" si="52"/>
        <v>956</v>
      </c>
      <c r="L188" s="175">
        <f t="shared" si="53"/>
        <v>0.29132690882134915</v>
      </c>
      <c r="M188" s="190">
        <v>1110</v>
      </c>
      <c r="N188" s="296">
        <f t="shared" si="44"/>
        <v>999</v>
      </c>
      <c r="O188" s="186">
        <v>98</v>
      </c>
      <c r="P188" s="71">
        <f t="shared" si="45"/>
        <v>858</v>
      </c>
      <c r="Q188" s="18">
        <f t="shared" si="41"/>
        <v>0.14114114114114115</v>
      </c>
      <c r="R188" s="296">
        <v>999</v>
      </c>
      <c r="S188" s="186">
        <v>98</v>
      </c>
      <c r="T188" s="68">
        <f t="shared" si="46"/>
        <v>858</v>
      </c>
      <c r="U188" s="16">
        <f t="shared" si="47"/>
        <v>0.14114114114114115</v>
      </c>
      <c r="V188" s="190">
        <v>999</v>
      </c>
      <c r="W188" s="186">
        <v>124</v>
      </c>
      <c r="X188" s="71">
        <f t="shared" si="48"/>
        <v>832</v>
      </c>
      <c r="Y188" s="18">
        <f t="shared" si="49"/>
        <v>0.16716716716716717</v>
      </c>
      <c r="Z188" s="190">
        <v>1149</v>
      </c>
      <c r="AA188" s="67">
        <v>0</v>
      </c>
      <c r="AB188" s="68">
        <f t="shared" si="42"/>
        <v>956</v>
      </c>
      <c r="AC188" s="16">
        <f t="shared" si="50"/>
        <v>0.16797214969538729</v>
      </c>
      <c r="AD188" s="190">
        <v>1110</v>
      </c>
      <c r="AE188" s="296">
        <f t="shared" si="51"/>
        <v>999</v>
      </c>
      <c r="AF188" s="186">
        <v>98</v>
      </c>
      <c r="AG188" s="71">
        <f t="shared" si="43"/>
        <v>858</v>
      </c>
      <c r="AH188" s="18">
        <f t="shared" si="40"/>
        <v>0.14114114114114115</v>
      </c>
    </row>
    <row r="189" spans="1:34" s="5" customFormat="1" ht="12.75" customHeight="1">
      <c r="A189" s="290" t="s">
        <v>378</v>
      </c>
      <c r="B189" s="339" t="s">
        <v>63</v>
      </c>
      <c r="C189" s="336"/>
      <c r="D189" s="341" t="s">
        <v>303</v>
      </c>
      <c r="E189" s="342" t="s">
        <v>379</v>
      </c>
      <c r="F189" s="232">
        <v>2749</v>
      </c>
      <c r="G189" s="125">
        <v>2499</v>
      </c>
      <c r="H189" s="231">
        <v>2199</v>
      </c>
      <c r="I189" s="231">
        <v>1804</v>
      </c>
      <c r="J189" s="231">
        <v>23</v>
      </c>
      <c r="K189" s="232">
        <f t="shared" si="52"/>
        <v>1781</v>
      </c>
      <c r="L189" s="178">
        <f t="shared" si="53"/>
        <v>0.28731492597038816</v>
      </c>
      <c r="M189" s="244">
        <v>1999</v>
      </c>
      <c r="N189" s="303">
        <f t="shared" si="44"/>
        <v>1799.1</v>
      </c>
      <c r="O189" s="285">
        <v>282</v>
      </c>
      <c r="P189" s="156">
        <f t="shared" si="45"/>
        <v>1499</v>
      </c>
      <c r="Q189" s="273">
        <f t="shared" si="41"/>
        <v>0.16680562503473956</v>
      </c>
      <c r="R189" s="272">
        <v>2499</v>
      </c>
      <c r="S189" s="233">
        <v>0</v>
      </c>
      <c r="T189" s="155">
        <f t="shared" si="46"/>
        <v>1781</v>
      </c>
      <c r="U189" s="268">
        <f t="shared" si="47"/>
        <v>0.28731492597038816</v>
      </c>
      <c r="V189" s="244">
        <v>1999</v>
      </c>
      <c r="W189" s="285">
        <v>164</v>
      </c>
      <c r="X189" s="156">
        <f t="shared" si="48"/>
        <v>1617</v>
      </c>
      <c r="Y189" s="273">
        <f t="shared" si="49"/>
        <v>0.19109554777388693</v>
      </c>
      <c r="Z189" s="244">
        <v>2199</v>
      </c>
      <c r="AA189" s="233">
        <v>0</v>
      </c>
      <c r="AB189" s="155">
        <f t="shared" si="42"/>
        <v>1781</v>
      </c>
      <c r="AC189" s="268">
        <f t="shared" si="50"/>
        <v>0.19008640291041382</v>
      </c>
      <c r="AD189" s="244">
        <v>1999</v>
      </c>
      <c r="AE189" s="303">
        <f t="shared" si="51"/>
        <v>1799.1</v>
      </c>
      <c r="AF189" s="285">
        <v>281</v>
      </c>
      <c r="AG189" s="156">
        <f t="shared" si="43"/>
        <v>1500</v>
      </c>
      <c r="AH189" s="273">
        <f t="shared" si="40"/>
        <v>0.16624979156244785</v>
      </c>
    </row>
    <row r="190" spans="1:34" s="5" customFormat="1" ht="12.75" customHeight="1">
      <c r="A190" s="291" t="s">
        <v>380</v>
      </c>
      <c r="B190" s="350" t="s">
        <v>63</v>
      </c>
      <c r="C190" s="320"/>
      <c r="D190" s="321" t="s">
        <v>303</v>
      </c>
      <c r="E190" s="322" t="s">
        <v>379</v>
      </c>
      <c r="F190" s="201">
        <v>2529</v>
      </c>
      <c r="G190" s="124">
        <v>2299</v>
      </c>
      <c r="H190" s="208">
        <v>2099</v>
      </c>
      <c r="I190" s="208">
        <v>1722</v>
      </c>
      <c r="J190" s="208">
        <v>22</v>
      </c>
      <c r="K190" s="201">
        <f t="shared" si="52"/>
        <v>1700</v>
      </c>
      <c r="L190" s="202">
        <f t="shared" si="53"/>
        <v>0.26054806437581557</v>
      </c>
      <c r="M190" s="209">
        <v>1999</v>
      </c>
      <c r="N190" s="301">
        <f t="shared" si="44"/>
        <v>1799.1</v>
      </c>
      <c r="O190" s="210">
        <v>198</v>
      </c>
      <c r="P190" s="194">
        <f t="shared" si="45"/>
        <v>1502</v>
      </c>
      <c r="Q190" s="195">
        <f t="shared" si="41"/>
        <v>0.16513812461786445</v>
      </c>
      <c r="R190" s="301">
        <v>1799.1</v>
      </c>
      <c r="S190" s="210">
        <v>198</v>
      </c>
      <c r="T190" s="205">
        <f t="shared" si="46"/>
        <v>1502</v>
      </c>
      <c r="U190" s="215">
        <f t="shared" si="47"/>
        <v>0.16513812461786445</v>
      </c>
      <c r="V190" s="209">
        <v>1899</v>
      </c>
      <c r="W190" s="210">
        <v>163</v>
      </c>
      <c r="X190" s="194">
        <f t="shared" si="48"/>
        <v>1537</v>
      </c>
      <c r="Y190" s="195">
        <f t="shared" si="49"/>
        <v>0.19062664560294892</v>
      </c>
      <c r="Z190" s="203">
        <v>2299</v>
      </c>
      <c r="AA190" s="204">
        <v>0</v>
      </c>
      <c r="AB190" s="205">
        <f t="shared" si="42"/>
        <v>1700</v>
      </c>
      <c r="AC190" s="215">
        <f t="shared" si="50"/>
        <v>0.26054806437581557</v>
      </c>
      <c r="AD190" s="209">
        <v>1888</v>
      </c>
      <c r="AE190" s="301">
        <f t="shared" si="51"/>
        <v>1699.2</v>
      </c>
      <c r="AF190" s="210">
        <v>283</v>
      </c>
      <c r="AG190" s="194">
        <f t="shared" si="43"/>
        <v>1417</v>
      </c>
      <c r="AH190" s="195">
        <f t="shared" si="40"/>
        <v>0.16607815442561208</v>
      </c>
    </row>
    <row r="191" spans="1:34" s="5" customFormat="1" ht="12.75" customHeight="1">
      <c r="A191" s="291" t="s">
        <v>381</v>
      </c>
      <c r="B191" s="350" t="s">
        <v>63</v>
      </c>
      <c r="C191" s="320"/>
      <c r="D191" s="321" t="s">
        <v>303</v>
      </c>
      <c r="E191" s="322" t="s">
        <v>382</v>
      </c>
      <c r="F191" s="201">
        <v>2859</v>
      </c>
      <c r="G191" s="124">
        <v>2599</v>
      </c>
      <c r="H191" s="208">
        <v>2299</v>
      </c>
      <c r="I191" s="208">
        <v>1886</v>
      </c>
      <c r="J191" s="208">
        <v>24</v>
      </c>
      <c r="K191" s="201">
        <f t="shared" si="52"/>
        <v>1862</v>
      </c>
      <c r="L191" s="202">
        <f t="shared" si="53"/>
        <v>0.28357060407849172</v>
      </c>
      <c r="M191" s="209">
        <v>2110</v>
      </c>
      <c r="N191" s="301">
        <f t="shared" si="44"/>
        <v>1899</v>
      </c>
      <c r="O191" s="210">
        <v>278</v>
      </c>
      <c r="P191" s="194">
        <f t="shared" si="45"/>
        <v>1584</v>
      </c>
      <c r="Q191" s="195">
        <f t="shared" si="41"/>
        <v>0.16587677725118483</v>
      </c>
      <c r="R191" s="203">
        <v>2599</v>
      </c>
      <c r="S191" s="204">
        <v>0</v>
      </c>
      <c r="T191" s="205">
        <f t="shared" si="46"/>
        <v>1862</v>
      </c>
      <c r="U191" s="215">
        <f t="shared" si="47"/>
        <v>0.28357060407849172</v>
      </c>
      <c r="V191" s="209">
        <v>2099</v>
      </c>
      <c r="W191" s="210">
        <v>164</v>
      </c>
      <c r="X191" s="194">
        <f t="shared" si="48"/>
        <v>1698</v>
      </c>
      <c r="Y191" s="195">
        <f t="shared" si="49"/>
        <v>0.19104335397808481</v>
      </c>
      <c r="Z191" s="209">
        <v>2299</v>
      </c>
      <c r="AA191" s="204">
        <v>0</v>
      </c>
      <c r="AB191" s="205">
        <f t="shared" si="42"/>
        <v>1862</v>
      </c>
      <c r="AC191" s="215">
        <f t="shared" si="50"/>
        <v>0.19008264462809918</v>
      </c>
      <c r="AD191" s="209">
        <v>2110</v>
      </c>
      <c r="AE191" s="301">
        <f t="shared" si="51"/>
        <v>1899</v>
      </c>
      <c r="AF191" s="210">
        <v>278</v>
      </c>
      <c r="AG191" s="194">
        <f t="shared" si="43"/>
        <v>1584</v>
      </c>
      <c r="AH191" s="195">
        <f t="shared" si="40"/>
        <v>0.16587677725118483</v>
      </c>
    </row>
    <row r="192" spans="1:34" s="5" customFormat="1" ht="12.75" customHeight="1">
      <c r="A192" s="291" t="s">
        <v>383</v>
      </c>
      <c r="B192" s="350" t="s">
        <v>63</v>
      </c>
      <c r="C192" s="320"/>
      <c r="D192" s="321" t="s">
        <v>303</v>
      </c>
      <c r="E192" s="322" t="s">
        <v>382</v>
      </c>
      <c r="F192" s="201">
        <v>2639</v>
      </c>
      <c r="G192" s="125">
        <v>2399</v>
      </c>
      <c r="H192" s="208">
        <v>2199</v>
      </c>
      <c r="I192" s="208">
        <v>1804</v>
      </c>
      <c r="J192" s="208">
        <v>23</v>
      </c>
      <c r="K192" s="201">
        <f t="shared" si="52"/>
        <v>1781</v>
      </c>
      <c r="L192" s="202">
        <f t="shared" si="53"/>
        <v>0.25760733639016259</v>
      </c>
      <c r="M192" s="209">
        <v>2110</v>
      </c>
      <c r="N192" s="301">
        <f t="shared" si="44"/>
        <v>1899</v>
      </c>
      <c r="O192" s="210">
        <v>196</v>
      </c>
      <c r="P192" s="194">
        <f t="shared" si="45"/>
        <v>1585</v>
      </c>
      <c r="Q192" s="195">
        <f t="shared" si="41"/>
        <v>0.16535018430753029</v>
      </c>
      <c r="R192" s="301">
        <v>1899</v>
      </c>
      <c r="S192" s="210">
        <v>196</v>
      </c>
      <c r="T192" s="205">
        <f t="shared" si="46"/>
        <v>1585</v>
      </c>
      <c r="U192" s="215">
        <f t="shared" si="47"/>
        <v>0.16535018430753029</v>
      </c>
      <c r="V192" s="209">
        <v>1999</v>
      </c>
      <c r="W192" s="210">
        <v>163</v>
      </c>
      <c r="X192" s="194">
        <f t="shared" si="48"/>
        <v>1618</v>
      </c>
      <c r="Y192" s="195">
        <f t="shared" si="49"/>
        <v>0.19059529764882441</v>
      </c>
      <c r="Z192" s="203">
        <v>2399</v>
      </c>
      <c r="AA192" s="204">
        <v>0</v>
      </c>
      <c r="AB192" s="205">
        <f t="shared" si="42"/>
        <v>1781</v>
      </c>
      <c r="AC192" s="215">
        <f t="shared" si="50"/>
        <v>0.25760733639016259</v>
      </c>
      <c r="AD192" s="209">
        <v>1999</v>
      </c>
      <c r="AE192" s="301">
        <f t="shared" si="51"/>
        <v>1799.1</v>
      </c>
      <c r="AF192" s="210">
        <v>282</v>
      </c>
      <c r="AG192" s="194">
        <f t="shared" si="43"/>
        <v>1499</v>
      </c>
      <c r="AH192" s="195">
        <f t="shared" si="40"/>
        <v>0.16680562503473956</v>
      </c>
    </row>
    <row r="193" spans="1:34" s="5" customFormat="1" ht="12.75" customHeight="1">
      <c r="A193" s="292" t="s">
        <v>342</v>
      </c>
      <c r="B193" s="146" t="s">
        <v>63</v>
      </c>
      <c r="C193" s="355"/>
      <c r="D193" s="148" t="s">
        <v>303</v>
      </c>
      <c r="E193" s="356" t="s">
        <v>346</v>
      </c>
      <c r="F193" s="201">
        <v>2969</v>
      </c>
      <c r="G193" s="124">
        <v>2699</v>
      </c>
      <c r="H193" s="357">
        <v>2299</v>
      </c>
      <c r="I193" s="208">
        <v>1890</v>
      </c>
      <c r="J193" s="208">
        <v>24</v>
      </c>
      <c r="K193" s="164">
        <f t="shared" si="52"/>
        <v>1866</v>
      </c>
      <c r="L193" s="184">
        <f t="shared" si="53"/>
        <v>0.30863282697295297</v>
      </c>
      <c r="M193" s="209">
        <v>2221</v>
      </c>
      <c r="N193" s="301">
        <f t="shared" si="44"/>
        <v>1998.9</v>
      </c>
      <c r="O193" s="210">
        <v>195</v>
      </c>
      <c r="P193" s="194">
        <f t="shared" si="45"/>
        <v>1671</v>
      </c>
      <c r="Q193" s="195">
        <f t="shared" si="41"/>
        <v>0.16404022212216723</v>
      </c>
      <c r="R193" s="301">
        <v>1998.9</v>
      </c>
      <c r="S193" s="210">
        <v>195</v>
      </c>
      <c r="T193" s="205">
        <f t="shared" si="46"/>
        <v>1671</v>
      </c>
      <c r="U193" s="215">
        <f t="shared" si="47"/>
        <v>0.16404022212216723</v>
      </c>
      <c r="V193" s="209">
        <v>2099</v>
      </c>
      <c r="W193" s="210">
        <v>164</v>
      </c>
      <c r="X193" s="194">
        <f t="shared" si="48"/>
        <v>1702</v>
      </c>
      <c r="Y193" s="195">
        <f t="shared" si="49"/>
        <v>0.18913768461171987</v>
      </c>
      <c r="Z193" s="209">
        <v>2299</v>
      </c>
      <c r="AA193" s="204">
        <v>0</v>
      </c>
      <c r="AB193" s="205">
        <f t="shared" si="42"/>
        <v>1866</v>
      </c>
      <c r="AC193" s="215">
        <f t="shared" si="50"/>
        <v>0.18834275772074816</v>
      </c>
      <c r="AD193" s="209">
        <v>2110</v>
      </c>
      <c r="AE193" s="301">
        <f t="shared" si="51"/>
        <v>1899</v>
      </c>
      <c r="AF193" s="210">
        <v>281</v>
      </c>
      <c r="AG193" s="194">
        <f t="shared" si="43"/>
        <v>1585</v>
      </c>
      <c r="AH193" s="195">
        <f t="shared" si="40"/>
        <v>0.16535018430753029</v>
      </c>
    </row>
    <row r="194" spans="1:34" s="5" customFormat="1" ht="12.75" customHeight="1">
      <c r="A194" s="292" t="s">
        <v>343</v>
      </c>
      <c r="B194" s="146" t="s">
        <v>63</v>
      </c>
      <c r="C194" s="355"/>
      <c r="D194" s="148" t="s">
        <v>303</v>
      </c>
      <c r="E194" s="356" t="s">
        <v>347</v>
      </c>
      <c r="F194" s="201">
        <v>3079</v>
      </c>
      <c r="G194" s="124">
        <v>2799</v>
      </c>
      <c r="H194" s="357">
        <v>2399</v>
      </c>
      <c r="I194" s="208">
        <v>1973</v>
      </c>
      <c r="J194" s="208">
        <v>25</v>
      </c>
      <c r="K194" s="164">
        <f t="shared" si="52"/>
        <v>1948</v>
      </c>
      <c r="L194" s="184">
        <f t="shared" si="53"/>
        <v>0.30403715612718829</v>
      </c>
      <c r="M194" s="209">
        <v>2332</v>
      </c>
      <c r="N194" s="301">
        <f t="shared" si="44"/>
        <v>2098.8000000000002</v>
      </c>
      <c r="O194" s="210">
        <v>193</v>
      </c>
      <c r="P194" s="194">
        <f t="shared" si="45"/>
        <v>1755</v>
      </c>
      <c r="Q194" s="195">
        <f t="shared" si="41"/>
        <v>0.16380789022298464</v>
      </c>
      <c r="R194" s="301">
        <v>2098.8000000000002</v>
      </c>
      <c r="S194" s="210">
        <v>193</v>
      </c>
      <c r="T194" s="205">
        <f t="shared" si="46"/>
        <v>1755</v>
      </c>
      <c r="U194" s="215">
        <f t="shared" si="47"/>
        <v>0.16380789022298464</v>
      </c>
      <c r="V194" s="209">
        <v>2199</v>
      </c>
      <c r="W194" s="210">
        <v>164</v>
      </c>
      <c r="X194" s="194">
        <f t="shared" si="48"/>
        <v>1784</v>
      </c>
      <c r="Y194" s="195">
        <f t="shared" si="49"/>
        <v>0.18872214643019555</v>
      </c>
      <c r="Z194" s="209">
        <v>2399</v>
      </c>
      <c r="AA194" s="204">
        <v>0</v>
      </c>
      <c r="AB194" s="205">
        <f t="shared" si="42"/>
        <v>1948</v>
      </c>
      <c r="AC194" s="215">
        <f t="shared" si="50"/>
        <v>0.18799499791579824</v>
      </c>
      <c r="AD194" s="209">
        <v>2221</v>
      </c>
      <c r="AE194" s="301">
        <f t="shared" si="51"/>
        <v>1998.9</v>
      </c>
      <c r="AF194" s="210">
        <v>278</v>
      </c>
      <c r="AG194" s="194">
        <f t="shared" si="43"/>
        <v>1670</v>
      </c>
      <c r="AH194" s="195">
        <f t="shared" si="40"/>
        <v>0.16454049727350045</v>
      </c>
    </row>
    <row r="195" spans="1:34" s="5" customFormat="1" ht="12.75" customHeight="1">
      <c r="A195" s="221" t="s">
        <v>595</v>
      </c>
      <c r="B195" s="146" t="s">
        <v>63</v>
      </c>
      <c r="C195" s="320" t="s">
        <v>5</v>
      </c>
      <c r="D195" s="148" t="s">
        <v>303</v>
      </c>
      <c r="E195" s="322" t="s">
        <v>379</v>
      </c>
      <c r="F195" s="201">
        <v>2969</v>
      </c>
      <c r="G195" s="124">
        <v>2699</v>
      </c>
      <c r="H195" s="208">
        <v>2299</v>
      </c>
      <c r="I195" s="208">
        <v>1890</v>
      </c>
      <c r="J195" s="208">
        <v>24</v>
      </c>
      <c r="K195" s="164">
        <f t="shared" si="52"/>
        <v>1866</v>
      </c>
      <c r="L195" s="202">
        <f t="shared" si="53"/>
        <v>0.30863282697295297</v>
      </c>
      <c r="M195" s="206">
        <v>2699</v>
      </c>
      <c r="N195" s="304">
        <f t="shared" si="44"/>
        <v>2429.1</v>
      </c>
      <c r="O195" s="193">
        <v>0</v>
      </c>
      <c r="P195" s="194">
        <f t="shared" si="45"/>
        <v>1866</v>
      </c>
      <c r="Q195" s="195">
        <f t="shared" si="41"/>
        <v>0.23181425219216992</v>
      </c>
      <c r="R195" s="203">
        <v>2699</v>
      </c>
      <c r="S195" s="204">
        <v>0</v>
      </c>
      <c r="T195" s="205">
        <f t="shared" si="46"/>
        <v>1866</v>
      </c>
      <c r="U195" s="215">
        <f t="shared" si="47"/>
        <v>0.30863282697295297</v>
      </c>
      <c r="V195" s="206">
        <v>2699</v>
      </c>
      <c r="W195" s="193">
        <v>0</v>
      </c>
      <c r="X195" s="194">
        <f t="shared" si="48"/>
        <v>1866</v>
      </c>
      <c r="Y195" s="195">
        <f t="shared" si="49"/>
        <v>0.30863282697295297</v>
      </c>
      <c r="Z195" s="203">
        <v>2699</v>
      </c>
      <c r="AA195" s="204">
        <v>0</v>
      </c>
      <c r="AB195" s="205">
        <f t="shared" si="42"/>
        <v>1866</v>
      </c>
      <c r="AC195" s="215">
        <f t="shared" si="50"/>
        <v>0.30863282697295297</v>
      </c>
      <c r="AD195" s="209">
        <v>2110</v>
      </c>
      <c r="AE195" s="301">
        <f t="shared" si="51"/>
        <v>1899</v>
      </c>
      <c r="AF195" s="210">
        <v>281</v>
      </c>
      <c r="AG195" s="194">
        <f t="shared" si="43"/>
        <v>1585</v>
      </c>
      <c r="AH195" s="195">
        <f t="shared" si="40"/>
        <v>0.16535018430753029</v>
      </c>
    </row>
    <row r="196" spans="1:34" s="5" customFormat="1" ht="12.75" customHeight="1">
      <c r="A196" s="221" t="s">
        <v>596</v>
      </c>
      <c r="B196" s="146" t="s">
        <v>63</v>
      </c>
      <c r="C196" s="320" t="s">
        <v>5</v>
      </c>
      <c r="D196" s="148" t="s">
        <v>303</v>
      </c>
      <c r="E196" s="322" t="s">
        <v>379</v>
      </c>
      <c r="F196" s="201">
        <v>3079</v>
      </c>
      <c r="G196" s="124">
        <v>2799</v>
      </c>
      <c r="H196" s="208">
        <v>2399</v>
      </c>
      <c r="I196" s="208">
        <v>1973</v>
      </c>
      <c r="J196" s="208">
        <v>25</v>
      </c>
      <c r="K196" s="164">
        <f t="shared" si="52"/>
        <v>1948</v>
      </c>
      <c r="L196" s="202">
        <f t="shared" si="53"/>
        <v>0.30403715612718829</v>
      </c>
      <c r="M196" s="206">
        <v>2799</v>
      </c>
      <c r="N196" s="304">
        <f t="shared" si="44"/>
        <v>2519.1</v>
      </c>
      <c r="O196" s="193">
        <v>0</v>
      </c>
      <c r="P196" s="194">
        <f t="shared" si="45"/>
        <v>1948</v>
      </c>
      <c r="Q196" s="195">
        <f t="shared" si="41"/>
        <v>0.2267079512524314</v>
      </c>
      <c r="R196" s="203">
        <v>2799</v>
      </c>
      <c r="S196" s="204">
        <v>0</v>
      </c>
      <c r="T196" s="205">
        <f t="shared" si="46"/>
        <v>1948</v>
      </c>
      <c r="U196" s="215">
        <f t="shared" si="47"/>
        <v>0.30403715612718829</v>
      </c>
      <c r="V196" s="206">
        <v>2799</v>
      </c>
      <c r="W196" s="193">
        <v>0</v>
      </c>
      <c r="X196" s="194">
        <f t="shared" si="48"/>
        <v>1948</v>
      </c>
      <c r="Y196" s="195">
        <f t="shared" si="49"/>
        <v>0.30403715612718829</v>
      </c>
      <c r="Z196" s="203">
        <v>2799</v>
      </c>
      <c r="AA196" s="204">
        <v>0</v>
      </c>
      <c r="AB196" s="205">
        <f t="shared" si="42"/>
        <v>1948</v>
      </c>
      <c r="AC196" s="215">
        <f t="shared" si="50"/>
        <v>0.30403715612718829</v>
      </c>
      <c r="AD196" s="209">
        <v>2221</v>
      </c>
      <c r="AE196" s="301">
        <f t="shared" si="51"/>
        <v>1998.9</v>
      </c>
      <c r="AF196" s="210">
        <v>278</v>
      </c>
      <c r="AG196" s="194">
        <f t="shared" si="43"/>
        <v>1670</v>
      </c>
      <c r="AH196" s="195">
        <f t="shared" si="40"/>
        <v>0.16454049727350045</v>
      </c>
    </row>
    <row r="197" spans="1:34" s="5" customFormat="1" ht="12.75" customHeight="1">
      <c r="A197" s="221" t="s">
        <v>597</v>
      </c>
      <c r="B197" s="146" t="s">
        <v>63</v>
      </c>
      <c r="C197" s="320" t="s">
        <v>5</v>
      </c>
      <c r="D197" s="148" t="s">
        <v>303</v>
      </c>
      <c r="E197" s="322" t="s">
        <v>379</v>
      </c>
      <c r="F197" s="201">
        <v>2969</v>
      </c>
      <c r="G197" s="124">
        <v>2699</v>
      </c>
      <c r="H197" s="208">
        <v>2299</v>
      </c>
      <c r="I197" s="208">
        <v>1890</v>
      </c>
      <c r="J197" s="208">
        <v>24</v>
      </c>
      <c r="K197" s="164">
        <f t="shared" si="52"/>
        <v>1866</v>
      </c>
      <c r="L197" s="202">
        <f t="shared" si="53"/>
        <v>0.30863282697295297</v>
      </c>
      <c r="M197" s="206">
        <v>2699</v>
      </c>
      <c r="N197" s="304">
        <f t="shared" si="44"/>
        <v>2429.1</v>
      </c>
      <c r="O197" s="193">
        <v>0</v>
      </c>
      <c r="P197" s="194">
        <f t="shared" si="45"/>
        <v>1866</v>
      </c>
      <c r="Q197" s="195">
        <f t="shared" si="41"/>
        <v>0.23181425219216992</v>
      </c>
      <c r="R197" s="203">
        <v>2699</v>
      </c>
      <c r="S197" s="204">
        <v>0</v>
      </c>
      <c r="T197" s="205">
        <f t="shared" si="46"/>
        <v>1866</v>
      </c>
      <c r="U197" s="215">
        <f t="shared" si="47"/>
        <v>0.30863282697295297</v>
      </c>
      <c r="V197" s="206">
        <v>2699</v>
      </c>
      <c r="W197" s="193">
        <v>0</v>
      </c>
      <c r="X197" s="194">
        <f t="shared" si="48"/>
        <v>1866</v>
      </c>
      <c r="Y197" s="195">
        <f t="shared" si="49"/>
        <v>0.30863282697295297</v>
      </c>
      <c r="Z197" s="203">
        <v>2699</v>
      </c>
      <c r="AA197" s="204">
        <v>0</v>
      </c>
      <c r="AB197" s="205">
        <f t="shared" si="42"/>
        <v>1866</v>
      </c>
      <c r="AC197" s="215">
        <f t="shared" si="50"/>
        <v>0.30863282697295297</v>
      </c>
      <c r="AD197" s="206">
        <v>2699</v>
      </c>
      <c r="AE197" s="304">
        <f t="shared" si="51"/>
        <v>2429.1</v>
      </c>
      <c r="AF197" s="193">
        <v>0</v>
      </c>
      <c r="AG197" s="194">
        <f t="shared" si="43"/>
        <v>1866</v>
      </c>
      <c r="AH197" s="195">
        <f t="shared" si="40"/>
        <v>0.23181425219216992</v>
      </c>
    </row>
    <row r="198" spans="1:34" s="5" customFormat="1" ht="12.75" customHeight="1">
      <c r="A198" s="221" t="s">
        <v>598</v>
      </c>
      <c r="B198" s="146" t="s">
        <v>63</v>
      </c>
      <c r="C198" s="320" t="s">
        <v>5</v>
      </c>
      <c r="D198" s="148" t="s">
        <v>303</v>
      </c>
      <c r="E198" s="322" t="s">
        <v>379</v>
      </c>
      <c r="F198" s="201">
        <v>3079</v>
      </c>
      <c r="G198" s="124">
        <v>2799</v>
      </c>
      <c r="H198" s="208">
        <v>2399</v>
      </c>
      <c r="I198" s="208">
        <v>1973</v>
      </c>
      <c r="J198" s="208">
        <v>25</v>
      </c>
      <c r="K198" s="164">
        <f t="shared" si="52"/>
        <v>1948</v>
      </c>
      <c r="L198" s="202">
        <f t="shared" si="53"/>
        <v>0.30403715612718829</v>
      </c>
      <c r="M198" s="206">
        <v>2799</v>
      </c>
      <c r="N198" s="304">
        <f t="shared" si="44"/>
        <v>2519.1</v>
      </c>
      <c r="O198" s="193">
        <v>0</v>
      </c>
      <c r="P198" s="194">
        <f t="shared" si="45"/>
        <v>1948</v>
      </c>
      <c r="Q198" s="195">
        <f t="shared" si="41"/>
        <v>0.2267079512524314</v>
      </c>
      <c r="R198" s="203">
        <v>2799</v>
      </c>
      <c r="S198" s="204">
        <v>0</v>
      </c>
      <c r="T198" s="205">
        <f t="shared" si="46"/>
        <v>1948</v>
      </c>
      <c r="U198" s="215">
        <f t="shared" si="47"/>
        <v>0.30403715612718829</v>
      </c>
      <c r="V198" s="206">
        <v>2799</v>
      </c>
      <c r="W198" s="193">
        <v>0</v>
      </c>
      <c r="X198" s="194">
        <f t="shared" si="48"/>
        <v>1948</v>
      </c>
      <c r="Y198" s="195">
        <f t="shared" si="49"/>
        <v>0.30403715612718829</v>
      </c>
      <c r="Z198" s="203">
        <v>2799</v>
      </c>
      <c r="AA198" s="204">
        <v>0</v>
      </c>
      <c r="AB198" s="205">
        <f t="shared" si="42"/>
        <v>1948</v>
      </c>
      <c r="AC198" s="215">
        <f t="shared" si="50"/>
        <v>0.30403715612718829</v>
      </c>
      <c r="AD198" s="206">
        <v>2799</v>
      </c>
      <c r="AE198" s="304">
        <f t="shared" si="51"/>
        <v>2519.1</v>
      </c>
      <c r="AF198" s="193">
        <v>0</v>
      </c>
      <c r="AG198" s="194">
        <f t="shared" si="43"/>
        <v>1948</v>
      </c>
      <c r="AH198" s="195">
        <f t="shared" si="40"/>
        <v>0.2267079512524314</v>
      </c>
    </row>
    <row r="199" spans="1:34" s="5" customFormat="1" ht="12.75" customHeight="1">
      <c r="A199" s="292" t="s">
        <v>344</v>
      </c>
      <c r="B199" s="146" t="s">
        <v>63</v>
      </c>
      <c r="C199" s="355"/>
      <c r="D199" s="148" t="s">
        <v>303</v>
      </c>
      <c r="E199" s="356" t="s">
        <v>348</v>
      </c>
      <c r="F199" s="201">
        <v>2749</v>
      </c>
      <c r="G199" s="124">
        <v>2499</v>
      </c>
      <c r="H199" s="357">
        <v>2199</v>
      </c>
      <c r="I199" s="208">
        <v>1808</v>
      </c>
      <c r="J199" s="208">
        <v>23</v>
      </c>
      <c r="K199" s="164">
        <f t="shared" si="52"/>
        <v>1785</v>
      </c>
      <c r="L199" s="184">
        <f t="shared" si="53"/>
        <v>0.2857142857142857</v>
      </c>
      <c r="M199" s="209">
        <v>2110</v>
      </c>
      <c r="N199" s="301">
        <f t="shared" si="44"/>
        <v>1899</v>
      </c>
      <c r="O199" s="210">
        <v>197</v>
      </c>
      <c r="P199" s="194">
        <f t="shared" si="45"/>
        <v>1588</v>
      </c>
      <c r="Q199" s="195">
        <f t="shared" si="41"/>
        <v>0.16377040547656663</v>
      </c>
      <c r="R199" s="301">
        <v>1899</v>
      </c>
      <c r="S199" s="210">
        <v>197</v>
      </c>
      <c r="T199" s="205">
        <f t="shared" si="46"/>
        <v>1588</v>
      </c>
      <c r="U199" s="215">
        <f t="shared" si="47"/>
        <v>0.16377040547656663</v>
      </c>
      <c r="V199" s="209">
        <v>1999</v>
      </c>
      <c r="W199" s="210">
        <v>164</v>
      </c>
      <c r="X199" s="194">
        <f t="shared" si="48"/>
        <v>1621</v>
      </c>
      <c r="Y199" s="195">
        <f t="shared" si="49"/>
        <v>0.18909454727363681</v>
      </c>
      <c r="Z199" s="209">
        <v>2199</v>
      </c>
      <c r="AA199" s="204">
        <v>0</v>
      </c>
      <c r="AB199" s="205">
        <f t="shared" si="42"/>
        <v>1785</v>
      </c>
      <c r="AC199" s="215">
        <f t="shared" si="50"/>
        <v>0.18826739427012279</v>
      </c>
      <c r="AD199" s="209">
        <v>1999</v>
      </c>
      <c r="AE199" s="301">
        <f t="shared" si="51"/>
        <v>1799.1</v>
      </c>
      <c r="AF199" s="210">
        <v>284</v>
      </c>
      <c r="AG199" s="194">
        <f t="shared" si="43"/>
        <v>1501</v>
      </c>
      <c r="AH199" s="195">
        <f t="shared" si="40"/>
        <v>0.16569395809015613</v>
      </c>
    </row>
    <row r="200" spans="1:34" s="5" customFormat="1" ht="12.75" customHeight="1" thickBot="1">
      <c r="A200" s="218" t="s">
        <v>345</v>
      </c>
      <c r="B200" s="150" t="s">
        <v>63</v>
      </c>
      <c r="C200" s="37"/>
      <c r="D200" s="151" t="s">
        <v>303</v>
      </c>
      <c r="E200" s="152" t="s">
        <v>349</v>
      </c>
      <c r="F200" s="165">
        <v>2859</v>
      </c>
      <c r="G200" s="65">
        <v>2599</v>
      </c>
      <c r="H200" s="111">
        <v>2299</v>
      </c>
      <c r="I200" s="111">
        <v>1891</v>
      </c>
      <c r="J200" s="111">
        <v>24</v>
      </c>
      <c r="K200" s="165">
        <f t="shared" si="52"/>
        <v>1867</v>
      </c>
      <c r="L200" s="175">
        <f t="shared" si="53"/>
        <v>0.28164678722585612</v>
      </c>
      <c r="M200" s="190">
        <v>2221</v>
      </c>
      <c r="N200" s="296">
        <f t="shared" si="44"/>
        <v>1998.9</v>
      </c>
      <c r="O200" s="186">
        <v>195</v>
      </c>
      <c r="P200" s="71">
        <f t="shared" si="45"/>
        <v>1672</v>
      </c>
      <c r="Q200" s="18">
        <f t="shared" si="41"/>
        <v>0.16353994697083399</v>
      </c>
      <c r="R200" s="296">
        <v>1998.9</v>
      </c>
      <c r="S200" s="186">
        <v>195</v>
      </c>
      <c r="T200" s="68">
        <f t="shared" si="46"/>
        <v>1672</v>
      </c>
      <c r="U200" s="16">
        <f t="shared" si="47"/>
        <v>0.16353994697083399</v>
      </c>
      <c r="V200" s="190">
        <v>2099</v>
      </c>
      <c r="W200" s="186">
        <v>164</v>
      </c>
      <c r="X200" s="71">
        <f t="shared" si="48"/>
        <v>1703</v>
      </c>
      <c r="Y200" s="18">
        <f t="shared" si="49"/>
        <v>0.18866126727012864</v>
      </c>
      <c r="Z200" s="190">
        <v>2299</v>
      </c>
      <c r="AA200" s="67">
        <v>0</v>
      </c>
      <c r="AB200" s="68">
        <f t="shared" si="42"/>
        <v>1867</v>
      </c>
      <c r="AC200" s="16">
        <f t="shared" si="50"/>
        <v>0.18790778599391039</v>
      </c>
      <c r="AD200" s="190">
        <v>2110</v>
      </c>
      <c r="AE200" s="296">
        <f t="shared" si="51"/>
        <v>1899</v>
      </c>
      <c r="AF200" s="186">
        <v>282</v>
      </c>
      <c r="AG200" s="71">
        <f t="shared" si="43"/>
        <v>1585</v>
      </c>
      <c r="AH200" s="18">
        <f t="shared" ref="AH200:AH263" si="54">(AE200-AG200)/AE200</f>
        <v>0.16535018430753029</v>
      </c>
    </row>
    <row r="201" spans="1:34" s="5" customFormat="1" ht="12.75" customHeight="1">
      <c r="A201" s="220" t="s">
        <v>449</v>
      </c>
      <c r="B201" s="331" t="s">
        <v>63</v>
      </c>
      <c r="C201" s="320"/>
      <c r="D201" s="332" t="s">
        <v>303</v>
      </c>
      <c r="E201" s="333" t="s">
        <v>450</v>
      </c>
      <c r="F201" s="163">
        <v>1429</v>
      </c>
      <c r="G201" s="125">
        <v>1299</v>
      </c>
      <c r="H201" s="118">
        <v>999</v>
      </c>
      <c r="I201" s="118">
        <v>824</v>
      </c>
      <c r="J201" s="118">
        <v>0</v>
      </c>
      <c r="K201" s="163">
        <f t="shared" si="52"/>
        <v>824</v>
      </c>
      <c r="L201" s="177">
        <f t="shared" si="53"/>
        <v>0.36566589684372597</v>
      </c>
      <c r="M201" s="189">
        <v>1110</v>
      </c>
      <c r="N201" s="300">
        <f t="shared" si="44"/>
        <v>999</v>
      </c>
      <c r="O201" s="141">
        <v>0</v>
      </c>
      <c r="P201" s="142">
        <f t="shared" si="45"/>
        <v>824</v>
      </c>
      <c r="Q201" s="143">
        <f t="shared" ref="Q201:Q264" si="55">(N201-P201)/N201</f>
        <v>0.17517517517517517</v>
      </c>
      <c r="R201" s="300">
        <v>999</v>
      </c>
      <c r="S201" s="138">
        <v>0</v>
      </c>
      <c r="T201" s="139">
        <f t="shared" si="46"/>
        <v>824</v>
      </c>
      <c r="U201" s="214">
        <f t="shared" si="47"/>
        <v>0.17517517517517517</v>
      </c>
      <c r="V201" s="189">
        <v>999</v>
      </c>
      <c r="W201" s="141">
        <v>0</v>
      </c>
      <c r="X201" s="142">
        <f t="shared" si="48"/>
        <v>824</v>
      </c>
      <c r="Y201" s="143">
        <f t="shared" si="49"/>
        <v>0.17517517517517517</v>
      </c>
      <c r="Z201" s="189">
        <v>999</v>
      </c>
      <c r="AA201" s="138">
        <v>0</v>
      </c>
      <c r="AB201" s="139">
        <f t="shared" ref="AB201:AB264" si="56">K201-AA201</f>
        <v>824</v>
      </c>
      <c r="AC201" s="214">
        <f t="shared" si="50"/>
        <v>0.17517517517517517</v>
      </c>
      <c r="AD201" s="189">
        <v>1110</v>
      </c>
      <c r="AE201" s="300">
        <f t="shared" si="51"/>
        <v>999</v>
      </c>
      <c r="AF201" s="141">
        <v>0</v>
      </c>
      <c r="AG201" s="142">
        <f t="shared" ref="AG201:AG264" si="57">K201-AF201</f>
        <v>824</v>
      </c>
      <c r="AH201" s="143">
        <f t="shared" si="54"/>
        <v>0.17517517517517517</v>
      </c>
    </row>
    <row r="202" spans="1:34" s="5" customFormat="1" ht="12.75" customHeight="1">
      <c r="A202" s="217" t="s">
        <v>108</v>
      </c>
      <c r="B202" s="323" t="s">
        <v>63</v>
      </c>
      <c r="C202" s="324"/>
      <c r="D202" s="326" t="s">
        <v>303</v>
      </c>
      <c r="E202" s="325" t="s">
        <v>258</v>
      </c>
      <c r="F202" s="166">
        <v>1649</v>
      </c>
      <c r="G202" s="125">
        <v>1499</v>
      </c>
      <c r="H202" s="112">
        <v>0</v>
      </c>
      <c r="I202" s="112">
        <v>1094</v>
      </c>
      <c r="J202" s="112">
        <v>0</v>
      </c>
      <c r="K202" s="166">
        <f t="shared" si="52"/>
        <v>1094</v>
      </c>
      <c r="L202" s="176">
        <f t="shared" si="53"/>
        <v>0.27018012008005338</v>
      </c>
      <c r="M202" s="192">
        <v>1221</v>
      </c>
      <c r="N202" s="298">
        <f t="shared" ref="N202:N265" si="58">M202-(M202*10%)</f>
        <v>1098.9000000000001</v>
      </c>
      <c r="O202" s="187">
        <v>196</v>
      </c>
      <c r="P202" s="91">
        <f t="shared" ref="P202:P265" si="59">K202-O202</f>
        <v>898</v>
      </c>
      <c r="Q202" s="19">
        <f t="shared" si="55"/>
        <v>0.18281918281918288</v>
      </c>
      <c r="R202" s="298">
        <v>1098.9000000000001</v>
      </c>
      <c r="S202" s="187">
        <v>196</v>
      </c>
      <c r="T202" s="90">
        <f t="shared" ref="T202:T265" si="60">K202-S202</f>
        <v>898</v>
      </c>
      <c r="U202" s="14">
        <f t="shared" ref="U202:U265" si="61">(R202-T202)/R202</f>
        <v>0.18281918281918288</v>
      </c>
      <c r="V202" s="192">
        <v>1299</v>
      </c>
      <c r="W202" s="187">
        <v>38</v>
      </c>
      <c r="X202" s="91">
        <f t="shared" ref="X202:X265" si="62">K202-W202</f>
        <v>1056</v>
      </c>
      <c r="Y202" s="19">
        <f t="shared" ref="Y202:Y265" si="63">(V202-X202)/V202</f>
        <v>0.18706697459584296</v>
      </c>
      <c r="Z202" s="192">
        <v>1299</v>
      </c>
      <c r="AA202" s="187">
        <v>39</v>
      </c>
      <c r="AB202" s="90">
        <f t="shared" si="56"/>
        <v>1055</v>
      </c>
      <c r="AC202" s="14">
        <f t="shared" ref="AC202:AC265" si="64">(Z202-AB202)/Z202</f>
        <v>0.1878367975365666</v>
      </c>
      <c r="AD202" s="192">
        <v>1221</v>
      </c>
      <c r="AE202" s="298">
        <f t="shared" ref="AE202:AE265" si="65">AD202-(AD202*10%)</f>
        <v>1098.9000000000001</v>
      </c>
      <c r="AF202" s="187">
        <v>196</v>
      </c>
      <c r="AG202" s="91">
        <f t="shared" si="57"/>
        <v>898</v>
      </c>
      <c r="AH202" s="19">
        <f t="shared" si="54"/>
        <v>0.18281918281918288</v>
      </c>
    </row>
    <row r="203" spans="1:34" s="5" customFormat="1" ht="12.75" customHeight="1">
      <c r="A203" s="219" t="s">
        <v>167</v>
      </c>
      <c r="B203" s="146" t="s">
        <v>63</v>
      </c>
      <c r="C203" s="335"/>
      <c r="D203" s="148" t="s">
        <v>303</v>
      </c>
      <c r="E203" s="149" t="s">
        <v>258</v>
      </c>
      <c r="F203" s="164">
        <v>1869</v>
      </c>
      <c r="G203" s="125">
        <v>1699</v>
      </c>
      <c r="H203" s="110">
        <v>0</v>
      </c>
      <c r="I203" s="110">
        <v>1239</v>
      </c>
      <c r="J203" s="110">
        <v>0</v>
      </c>
      <c r="K203" s="164">
        <f t="shared" si="52"/>
        <v>1239</v>
      </c>
      <c r="L203" s="174">
        <f t="shared" si="53"/>
        <v>0.27074749852854618</v>
      </c>
      <c r="M203" s="191">
        <v>1443</v>
      </c>
      <c r="N203" s="293">
        <f t="shared" si="58"/>
        <v>1298.7</v>
      </c>
      <c r="O203" s="188">
        <v>181</v>
      </c>
      <c r="P203" s="64">
        <f t="shared" si="59"/>
        <v>1058</v>
      </c>
      <c r="Q203" s="17">
        <f t="shared" si="55"/>
        <v>0.18533918533918536</v>
      </c>
      <c r="R203" s="293">
        <v>1298.7</v>
      </c>
      <c r="S203" s="188">
        <v>181</v>
      </c>
      <c r="T203" s="61">
        <f t="shared" si="60"/>
        <v>1058</v>
      </c>
      <c r="U203" s="15">
        <f t="shared" si="61"/>
        <v>0.18533918533918536</v>
      </c>
      <c r="V203" s="191">
        <v>1499</v>
      </c>
      <c r="W203" s="188">
        <v>22</v>
      </c>
      <c r="X203" s="64">
        <f t="shared" si="62"/>
        <v>1217</v>
      </c>
      <c r="Y203" s="17">
        <f t="shared" si="63"/>
        <v>0.18812541694462975</v>
      </c>
      <c r="Z203" s="191">
        <v>1499</v>
      </c>
      <c r="AA203" s="188">
        <v>23</v>
      </c>
      <c r="AB203" s="61">
        <f t="shared" si="56"/>
        <v>1216</v>
      </c>
      <c r="AC203" s="15">
        <f t="shared" si="64"/>
        <v>0.18879252835223481</v>
      </c>
      <c r="AD203" s="191">
        <v>1443</v>
      </c>
      <c r="AE203" s="293">
        <f t="shared" si="65"/>
        <v>1298.7</v>
      </c>
      <c r="AF203" s="188">
        <v>181</v>
      </c>
      <c r="AG203" s="64">
        <f t="shared" si="57"/>
        <v>1058</v>
      </c>
      <c r="AH203" s="17">
        <f t="shared" si="54"/>
        <v>0.18533918533918536</v>
      </c>
    </row>
    <row r="204" spans="1:34" s="5" customFormat="1" ht="12.75" customHeight="1" thickBot="1">
      <c r="A204" s="218" t="s">
        <v>135</v>
      </c>
      <c r="B204" s="150" t="s">
        <v>63</v>
      </c>
      <c r="C204" s="37"/>
      <c r="D204" s="151" t="s">
        <v>303</v>
      </c>
      <c r="E204" s="152" t="s">
        <v>258</v>
      </c>
      <c r="F204" s="165">
        <v>1649</v>
      </c>
      <c r="G204" s="65">
        <v>1499</v>
      </c>
      <c r="H204" s="111">
        <v>0</v>
      </c>
      <c r="I204" s="111">
        <v>1094</v>
      </c>
      <c r="J204" s="111">
        <v>0</v>
      </c>
      <c r="K204" s="165">
        <f t="shared" si="52"/>
        <v>1094</v>
      </c>
      <c r="L204" s="175">
        <f t="shared" si="53"/>
        <v>0.27018012008005338</v>
      </c>
      <c r="M204" s="190">
        <v>1221</v>
      </c>
      <c r="N204" s="296">
        <f t="shared" si="58"/>
        <v>1098.9000000000001</v>
      </c>
      <c r="O204" s="186">
        <v>196</v>
      </c>
      <c r="P204" s="71">
        <f t="shared" si="59"/>
        <v>898</v>
      </c>
      <c r="Q204" s="18">
        <f t="shared" si="55"/>
        <v>0.18281918281918288</v>
      </c>
      <c r="R204" s="296">
        <v>1098.9000000000001</v>
      </c>
      <c r="S204" s="186">
        <v>196</v>
      </c>
      <c r="T204" s="68">
        <f t="shared" si="60"/>
        <v>898</v>
      </c>
      <c r="U204" s="16">
        <f t="shared" si="61"/>
        <v>0.18281918281918288</v>
      </c>
      <c r="V204" s="190">
        <v>1299</v>
      </c>
      <c r="W204" s="186">
        <v>38</v>
      </c>
      <c r="X204" s="71">
        <f t="shared" si="62"/>
        <v>1056</v>
      </c>
      <c r="Y204" s="18">
        <f t="shared" si="63"/>
        <v>0.18706697459584296</v>
      </c>
      <c r="Z204" s="190">
        <v>1299</v>
      </c>
      <c r="AA204" s="186">
        <v>39</v>
      </c>
      <c r="AB204" s="68">
        <f t="shared" si="56"/>
        <v>1055</v>
      </c>
      <c r="AC204" s="16">
        <f t="shared" si="64"/>
        <v>0.1878367975365666</v>
      </c>
      <c r="AD204" s="190">
        <v>1221</v>
      </c>
      <c r="AE204" s="296">
        <f t="shared" si="65"/>
        <v>1098.9000000000001</v>
      </c>
      <c r="AF204" s="186">
        <v>196</v>
      </c>
      <c r="AG204" s="71">
        <f t="shared" si="57"/>
        <v>898</v>
      </c>
      <c r="AH204" s="18">
        <f t="shared" si="54"/>
        <v>0.18281918281918288</v>
      </c>
    </row>
    <row r="205" spans="1:34" s="5" customFormat="1" ht="12.75" customHeight="1">
      <c r="A205" s="217" t="s">
        <v>157</v>
      </c>
      <c r="B205" s="323" t="s">
        <v>63</v>
      </c>
      <c r="C205" s="324"/>
      <c r="D205" s="326" t="s">
        <v>303</v>
      </c>
      <c r="E205" s="325" t="s">
        <v>57</v>
      </c>
      <c r="F205" s="166">
        <v>802</v>
      </c>
      <c r="G205" s="125">
        <v>729</v>
      </c>
      <c r="H205" s="112">
        <v>649</v>
      </c>
      <c r="I205" s="112">
        <v>548</v>
      </c>
      <c r="J205" s="112">
        <v>0</v>
      </c>
      <c r="K205" s="166">
        <f t="shared" si="52"/>
        <v>548</v>
      </c>
      <c r="L205" s="176">
        <f t="shared" si="53"/>
        <v>0.24828532235939643</v>
      </c>
      <c r="M205" s="192">
        <v>721</v>
      </c>
      <c r="N205" s="298">
        <f t="shared" si="58"/>
        <v>648.9</v>
      </c>
      <c r="O205" s="89">
        <v>0</v>
      </c>
      <c r="P205" s="91">
        <f t="shared" si="59"/>
        <v>548</v>
      </c>
      <c r="Q205" s="19">
        <f t="shared" si="55"/>
        <v>0.15549391277546615</v>
      </c>
      <c r="R205" s="298">
        <v>648.9</v>
      </c>
      <c r="S205" s="87">
        <v>0</v>
      </c>
      <c r="T205" s="90">
        <f t="shared" si="60"/>
        <v>548</v>
      </c>
      <c r="U205" s="14">
        <f t="shared" si="61"/>
        <v>0.15549391277546615</v>
      </c>
      <c r="V205" s="192">
        <v>649</v>
      </c>
      <c r="W205" s="89">
        <v>0</v>
      </c>
      <c r="X205" s="91">
        <f t="shared" si="62"/>
        <v>548</v>
      </c>
      <c r="Y205" s="19">
        <f t="shared" si="63"/>
        <v>0.15562403697996918</v>
      </c>
      <c r="Z205" s="192">
        <v>649</v>
      </c>
      <c r="AA205" s="87">
        <v>0</v>
      </c>
      <c r="AB205" s="90">
        <f t="shared" si="56"/>
        <v>548</v>
      </c>
      <c r="AC205" s="14">
        <f t="shared" si="64"/>
        <v>0.15562403697996918</v>
      </c>
      <c r="AD205" s="192">
        <v>721</v>
      </c>
      <c r="AE205" s="298">
        <f t="shared" si="65"/>
        <v>648.9</v>
      </c>
      <c r="AF205" s="89">
        <v>0</v>
      </c>
      <c r="AG205" s="91">
        <f t="shared" si="57"/>
        <v>548</v>
      </c>
      <c r="AH205" s="19">
        <f t="shared" si="54"/>
        <v>0.15549391277546615</v>
      </c>
    </row>
    <row r="206" spans="1:34" s="5" customFormat="1" ht="12.75" customHeight="1">
      <c r="A206" s="219" t="s">
        <v>34</v>
      </c>
      <c r="B206" s="146" t="s">
        <v>63</v>
      </c>
      <c r="C206" s="335"/>
      <c r="D206" s="148">
        <v>0.47</v>
      </c>
      <c r="E206" s="149" t="s">
        <v>57</v>
      </c>
      <c r="F206" s="164">
        <v>802</v>
      </c>
      <c r="G206" s="124">
        <v>729</v>
      </c>
      <c r="H206" s="110">
        <v>649</v>
      </c>
      <c r="I206" s="110">
        <v>548</v>
      </c>
      <c r="J206" s="110">
        <v>0</v>
      </c>
      <c r="K206" s="164">
        <f t="shared" si="52"/>
        <v>548</v>
      </c>
      <c r="L206" s="174">
        <f t="shared" si="53"/>
        <v>0.24828532235939643</v>
      </c>
      <c r="M206" s="191">
        <v>721</v>
      </c>
      <c r="N206" s="293">
        <f t="shared" si="58"/>
        <v>648.9</v>
      </c>
      <c r="O206" s="63">
        <v>0</v>
      </c>
      <c r="P206" s="64">
        <f t="shared" si="59"/>
        <v>548</v>
      </c>
      <c r="Q206" s="17">
        <f t="shared" si="55"/>
        <v>0.15549391277546615</v>
      </c>
      <c r="R206" s="293">
        <v>648.9</v>
      </c>
      <c r="S206" s="60">
        <v>0</v>
      </c>
      <c r="T206" s="61">
        <f t="shared" si="60"/>
        <v>548</v>
      </c>
      <c r="U206" s="15">
        <f t="shared" si="61"/>
        <v>0.15549391277546615</v>
      </c>
      <c r="V206" s="191">
        <v>649</v>
      </c>
      <c r="W206" s="63">
        <v>0</v>
      </c>
      <c r="X206" s="64">
        <f t="shared" si="62"/>
        <v>548</v>
      </c>
      <c r="Y206" s="17">
        <f t="shared" si="63"/>
        <v>0.15562403697996918</v>
      </c>
      <c r="Z206" s="191">
        <v>649</v>
      </c>
      <c r="AA206" s="60">
        <v>0</v>
      </c>
      <c r="AB206" s="61">
        <f t="shared" si="56"/>
        <v>548</v>
      </c>
      <c r="AC206" s="15">
        <f t="shared" si="64"/>
        <v>0.15562403697996918</v>
      </c>
      <c r="AD206" s="191">
        <v>721</v>
      </c>
      <c r="AE206" s="293">
        <f t="shared" si="65"/>
        <v>648.9</v>
      </c>
      <c r="AF206" s="63">
        <v>0</v>
      </c>
      <c r="AG206" s="64">
        <f t="shared" si="57"/>
        <v>548</v>
      </c>
      <c r="AH206" s="17">
        <f t="shared" si="54"/>
        <v>0.15549391277546615</v>
      </c>
    </row>
    <row r="207" spans="1:34" s="5" customFormat="1" ht="12.75" customHeight="1">
      <c r="A207" s="219" t="s">
        <v>33</v>
      </c>
      <c r="B207" s="146" t="s">
        <v>63</v>
      </c>
      <c r="C207" s="335"/>
      <c r="D207" s="148">
        <v>0.47</v>
      </c>
      <c r="E207" s="149" t="s">
        <v>57</v>
      </c>
      <c r="F207" s="164">
        <v>769</v>
      </c>
      <c r="G207" s="124">
        <v>699</v>
      </c>
      <c r="H207" s="110">
        <v>599</v>
      </c>
      <c r="I207" s="110">
        <v>505</v>
      </c>
      <c r="J207" s="110">
        <v>0</v>
      </c>
      <c r="K207" s="164">
        <f t="shared" si="52"/>
        <v>505</v>
      </c>
      <c r="L207" s="174">
        <f t="shared" si="53"/>
        <v>0.27753934191702434</v>
      </c>
      <c r="M207" s="191">
        <v>666</v>
      </c>
      <c r="N207" s="293">
        <f t="shared" si="58"/>
        <v>599.4</v>
      </c>
      <c r="O207" s="63">
        <v>0</v>
      </c>
      <c r="P207" s="64">
        <f t="shared" si="59"/>
        <v>505</v>
      </c>
      <c r="Q207" s="17">
        <f t="shared" si="55"/>
        <v>0.1574908241574908</v>
      </c>
      <c r="R207" s="293">
        <v>599.4</v>
      </c>
      <c r="S207" s="60">
        <v>0</v>
      </c>
      <c r="T207" s="61">
        <f t="shared" si="60"/>
        <v>505</v>
      </c>
      <c r="U207" s="15">
        <f t="shared" si="61"/>
        <v>0.1574908241574908</v>
      </c>
      <c r="V207" s="191">
        <v>599</v>
      </c>
      <c r="W207" s="63">
        <v>0</v>
      </c>
      <c r="X207" s="64">
        <f t="shared" si="62"/>
        <v>505</v>
      </c>
      <c r="Y207" s="17">
        <f t="shared" si="63"/>
        <v>0.15692821368948248</v>
      </c>
      <c r="Z207" s="191">
        <v>599</v>
      </c>
      <c r="AA207" s="60">
        <v>0</v>
      </c>
      <c r="AB207" s="61">
        <f t="shared" si="56"/>
        <v>505</v>
      </c>
      <c r="AC207" s="15">
        <f t="shared" si="64"/>
        <v>0.15692821368948248</v>
      </c>
      <c r="AD207" s="191">
        <v>666</v>
      </c>
      <c r="AE207" s="293">
        <f t="shared" si="65"/>
        <v>599.4</v>
      </c>
      <c r="AF207" s="63">
        <v>0</v>
      </c>
      <c r="AG207" s="64">
        <f t="shared" si="57"/>
        <v>505</v>
      </c>
      <c r="AH207" s="17">
        <f t="shared" si="54"/>
        <v>0.1574908241574908</v>
      </c>
    </row>
    <row r="208" spans="1:34" s="5" customFormat="1" ht="12.75" customHeight="1">
      <c r="A208" s="221" t="s">
        <v>599</v>
      </c>
      <c r="B208" s="146" t="s">
        <v>63</v>
      </c>
      <c r="C208" s="320" t="s">
        <v>5</v>
      </c>
      <c r="D208" s="321">
        <v>0.71</v>
      </c>
      <c r="E208" s="322" t="s">
        <v>602</v>
      </c>
      <c r="F208" s="201">
        <v>857</v>
      </c>
      <c r="G208" s="200">
        <v>779</v>
      </c>
      <c r="H208" s="208">
        <v>699</v>
      </c>
      <c r="I208" s="208">
        <v>585</v>
      </c>
      <c r="J208" s="208">
        <v>0</v>
      </c>
      <c r="K208" s="201">
        <f t="shared" si="52"/>
        <v>585</v>
      </c>
      <c r="L208" s="202">
        <f t="shared" si="53"/>
        <v>0.2490372272143774</v>
      </c>
      <c r="M208" s="206">
        <v>779</v>
      </c>
      <c r="N208" s="304">
        <f t="shared" si="58"/>
        <v>701.1</v>
      </c>
      <c r="O208" s="193">
        <v>0</v>
      </c>
      <c r="P208" s="194">
        <f t="shared" si="59"/>
        <v>585</v>
      </c>
      <c r="Q208" s="195">
        <f t="shared" si="55"/>
        <v>0.16559691912708605</v>
      </c>
      <c r="R208" s="203">
        <v>779</v>
      </c>
      <c r="S208" s="204">
        <v>0</v>
      </c>
      <c r="T208" s="205">
        <f t="shared" si="60"/>
        <v>585</v>
      </c>
      <c r="U208" s="215">
        <f t="shared" si="61"/>
        <v>0.2490372272143774</v>
      </c>
      <c r="V208" s="206">
        <v>779</v>
      </c>
      <c r="W208" s="193">
        <v>0</v>
      </c>
      <c r="X208" s="194">
        <f t="shared" si="62"/>
        <v>585</v>
      </c>
      <c r="Y208" s="195">
        <f t="shared" si="63"/>
        <v>0.2490372272143774</v>
      </c>
      <c r="Z208" s="203">
        <v>779</v>
      </c>
      <c r="AA208" s="204">
        <v>0</v>
      </c>
      <c r="AB208" s="205">
        <f t="shared" si="56"/>
        <v>585</v>
      </c>
      <c r="AC208" s="215">
        <f t="shared" si="64"/>
        <v>0.2490372272143774</v>
      </c>
      <c r="AD208" s="206">
        <v>779</v>
      </c>
      <c r="AE208" s="304">
        <f t="shared" si="65"/>
        <v>701.1</v>
      </c>
      <c r="AF208" s="193">
        <v>0</v>
      </c>
      <c r="AG208" s="194">
        <f t="shared" si="57"/>
        <v>585</v>
      </c>
      <c r="AH208" s="195">
        <f t="shared" si="54"/>
        <v>0.16559691912708605</v>
      </c>
    </row>
    <row r="209" spans="1:34" s="5" customFormat="1" ht="12.75" customHeight="1" thickBot="1">
      <c r="A209" s="218" t="s">
        <v>35</v>
      </c>
      <c r="B209" s="150" t="s">
        <v>63</v>
      </c>
      <c r="C209" s="37"/>
      <c r="D209" s="151">
        <v>0.71</v>
      </c>
      <c r="E209" s="152" t="s">
        <v>58</v>
      </c>
      <c r="F209" s="165">
        <v>857</v>
      </c>
      <c r="G209" s="65">
        <v>779</v>
      </c>
      <c r="H209" s="111">
        <v>699</v>
      </c>
      <c r="I209" s="111">
        <v>584</v>
      </c>
      <c r="J209" s="111">
        <v>0</v>
      </c>
      <c r="K209" s="165">
        <f t="shared" si="52"/>
        <v>584</v>
      </c>
      <c r="L209" s="175">
        <f t="shared" si="53"/>
        <v>0.25032092426187419</v>
      </c>
      <c r="M209" s="69">
        <v>779</v>
      </c>
      <c r="N209" s="305">
        <f t="shared" si="58"/>
        <v>701.1</v>
      </c>
      <c r="O209" s="70">
        <v>0</v>
      </c>
      <c r="P209" s="71">
        <f t="shared" si="59"/>
        <v>584</v>
      </c>
      <c r="Q209" s="18">
        <f t="shared" si="55"/>
        <v>0.16702324917986025</v>
      </c>
      <c r="R209" s="66">
        <v>779</v>
      </c>
      <c r="S209" s="67">
        <v>0</v>
      </c>
      <c r="T209" s="68">
        <f t="shared" si="60"/>
        <v>584</v>
      </c>
      <c r="U209" s="16">
        <f t="shared" si="61"/>
        <v>0.25032092426187419</v>
      </c>
      <c r="V209" s="69">
        <v>779</v>
      </c>
      <c r="W209" s="70">
        <v>0</v>
      </c>
      <c r="X209" s="71">
        <f t="shared" si="62"/>
        <v>584</v>
      </c>
      <c r="Y209" s="18">
        <f t="shared" si="63"/>
        <v>0.25032092426187419</v>
      </c>
      <c r="Z209" s="66">
        <v>779</v>
      </c>
      <c r="AA209" s="67">
        <v>0</v>
      </c>
      <c r="AB209" s="68">
        <f t="shared" si="56"/>
        <v>584</v>
      </c>
      <c r="AC209" s="16">
        <f t="shared" si="64"/>
        <v>0.25032092426187419</v>
      </c>
      <c r="AD209" s="69">
        <v>779</v>
      </c>
      <c r="AE209" s="305">
        <f t="shared" si="65"/>
        <v>701.1</v>
      </c>
      <c r="AF209" s="70">
        <v>0</v>
      </c>
      <c r="AG209" s="71">
        <f t="shared" si="57"/>
        <v>584</v>
      </c>
      <c r="AH209" s="18">
        <f t="shared" si="54"/>
        <v>0.16702324917986025</v>
      </c>
    </row>
    <row r="210" spans="1:34" s="5" customFormat="1" ht="12.75" customHeight="1">
      <c r="A210" s="220" t="s">
        <v>600</v>
      </c>
      <c r="B210" s="331" t="s">
        <v>63</v>
      </c>
      <c r="C210" s="358"/>
      <c r="D210" s="332">
        <v>0.37</v>
      </c>
      <c r="E210" s="333" t="s">
        <v>603</v>
      </c>
      <c r="F210" s="163">
        <v>197</v>
      </c>
      <c r="G210" s="136">
        <v>179</v>
      </c>
      <c r="H210" s="118">
        <v>0</v>
      </c>
      <c r="I210" s="118">
        <v>133</v>
      </c>
      <c r="J210" s="118">
        <v>0</v>
      </c>
      <c r="K210" s="163">
        <f t="shared" si="52"/>
        <v>133</v>
      </c>
      <c r="L210" s="177">
        <f t="shared" si="53"/>
        <v>0.25698324022346369</v>
      </c>
      <c r="M210" s="140">
        <v>179</v>
      </c>
      <c r="N210" s="295">
        <f t="shared" si="58"/>
        <v>161.1</v>
      </c>
      <c r="O210" s="141">
        <v>0</v>
      </c>
      <c r="P210" s="142">
        <f t="shared" si="59"/>
        <v>133</v>
      </c>
      <c r="Q210" s="143">
        <f t="shared" si="55"/>
        <v>0.17442582247051519</v>
      </c>
      <c r="R210" s="137">
        <v>179</v>
      </c>
      <c r="S210" s="138">
        <v>0</v>
      </c>
      <c r="T210" s="139">
        <f t="shared" si="60"/>
        <v>133</v>
      </c>
      <c r="U210" s="214">
        <f t="shared" si="61"/>
        <v>0.25698324022346369</v>
      </c>
      <c r="V210" s="140">
        <v>179</v>
      </c>
      <c r="W210" s="141">
        <v>0</v>
      </c>
      <c r="X210" s="142">
        <f t="shared" si="62"/>
        <v>133</v>
      </c>
      <c r="Y210" s="143">
        <f t="shared" si="63"/>
        <v>0.25698324022346369</v>
      </c>
      <c r="Z210" s="137">
        <v>179</v>
      </c>
      <c r="AA210" s="138">
        <v>0</v>
      </c>
      <c r="AB210" s="139">
        <f t="shared" si="56"/>
        <v>133</v>
      </c>
      <c r="AC210" s="214">
        <f t="shared" si="64"/>
        <v>0.25698324022346369</v>
      </c>
      <c r="AD210" s="140">
        <v>179</v>
      </c>
      <c r="AE210" s="295">
        <f t="shared" si="65"/>
        <v>161.1</v>
      </c>
      <c r="AF210" s="141">
        <v>0</v>
      </c>
      <c r="AG210" s="142">
        <f t="shared" si="57"/>
        <v>133</v>
      </c>
      <c r="AH210" s="143">
        <f t="shared" si="54"/>
        <v>0.17442582247051519</v>
      </c>
    </row>
    <row r="211" spans="1:34" s="5" customFormat="1" ht="12.75" customHeight="1">
      <c r="A211" s="219" t="s">
        <v>601</v>
      </c>
      <c r="B211" s="146" t="s">
        <v>63</v>
      </c>
      <c r="C211" s="335"/>
      <c r="D211" s="148">
        <v>0.37</v>
      </c>
      <c r="E211" s="149" t="s">
        <v>603</v>
      </c>
      <c r="F211" s="164">
        <v>164</v>
      </c>
      <c r="G211" s="124">
        <v>149</v>
      </c>
      <c r="H211" s="110">
        <v>0</v>
      </c>
      <c r="I211" s="110">
        <v>111</v>
      </c>
      <c r="J211" s="110">
        <v>0</v>
      </c>
      <c r="K211" s="164">
        <f t="shared" si="52"/>
        <v>111</v>
      </c>
      <c r="L211" s="174">
        <f t="shared" si="53"/>
        <v>0.25503355704697989</v>
      </c>
      <c r="M211" s="62">
        <v>149</v>
      </c>
      <c r="N211" s="299">
        <f t="shared" si="58"/>
        <v>134.1</v>
      </c>
      <c r="O211" s="63">
        <v>0</v>
      </c>
      <c r="P211" s="64">
        <f t="shared" si="59"/>
        <v>111</v>
      </c>
      <c r="Q211" s="17">
        <f t="shared" si="55"/>
        <v>0.17225950782997759</v>
      </c>
      <c r="R211" s="59">
        <v>149</v>
      </c>
      <c r="S211" s="60">
        <v>0</v>
      </c>
      <c r="T211" s="61">
        <f t="shared" si="60"/>
        <v>111</v>
      </c>
      <c r="U211" s="15">
        <f t="shared" si="61"/>
        <v>0.25503355704697989</v>
      </c>
      <c r="V211" s="62">
        <v>149</v>
      </c>
      <c r="W211" s="63">
        <v>0</v>
      </c>
      <c r="X211" s="64">
        <f t="shared" si="62"/>
        <v>111</v>
      </c>
      <c r="Y211" s="17">
        <f t="shared" si="63"/>
        <v>0.25503355704697989</v>
      </c>
      <c r="Z211" s="59">
        <v>149</v>
      </c>
      <c r="AA211" s="60">
        <v>0</v>
      </c>
      <c r="AB211" s="61">
        <f t="shared" si="56"/>
        <v>111</v>
      </c>
      <c r="AC211" s="15">
        <f t="shared" si="64"/>
        <v>0.25503355704697989</v>
      </c>
      <c r="AD211" s="62">
        <v>149</v>
      </c>
      <c r="AE211" s="299">
        <f t="shared" si="65"/>
        <v>134.1</v>
      </c>
      <c r="AF211" s="63">
        <v>0</v>
      </c>
      <c r="AG211" s="64">
        <f t="shared" si="57"/>
        <v>111</v>
      </c>
      <c r="AH211" s="17">
        <f t="shared" si="54"/>
        <v>0.17225950782997759</v>
      </c>
    </row>
    <row r="212" spans="1:34" s="5" customFormat="1" ht="12.75" customHeight="1">
      <c r="A212" s="217" t="s">
        <v>158</v>
      </c>
      <c r="B212" s="323" t="s">
        <v>63</v>
      </c>
      <c r="C212" s="324"/>
      <c r="D212" s="326">
        <v>0.37</v>
      </c>
      <c r="E212" s="325" t="s">
        <v>72</v>
      </c>
      <c r="F212" s="166">
        <v>329</v>
      </c>
      <c r="G212" s="125">
        <v>299</v>
      </c>
      <c r="H212" s="112">
        <v>0</v>
      </c>
      <c r="I212" s="112">
        <v>222</v>
      </c>
      <c r="J212" s="112">
        <v>0</v>
      </c>
      <c r="K212" s="166">
        <f t="shared" si="52"/>
        <v>222</v>
      </c>
      <c r="L212" s="176">
        <f t="shared" si="53"/>
        <v>0.25752508361204013</v>
      </c>
      <c r="M212" s="88">
        <v>299</v>
      </c>
      <c r="N212" s="297">
        <f t="shared" si="58"/>
        <v>269.10000000000002</v>
      </c>
      <c r="O212" s="89">
        <v>0</v>
      </c>
      <c r="P212" s="91">
        <f t="shared" si="59"/>
        <v>222</v>
      </c>
      <c r="Q212" s="19">
        <f t="shared" si="55"/>
        <v>0.17502787068004466</v>
      </c>
      <c r="R212" s="86">
        <v>299</v>
      </c>
      <c r="S212" s="87">
        <v>0</v>
      </c>
      <c r="T212" s="90">
        <f t="shared" si="60"/>
        <v>222</v>
      </c>
      <c r="U212" s="14">
        <f t="shared" si="61"/>
        <v>0.25752508361204013</v>
      </c>
      <c r="V212" s="88">
        <v>299</v>
      </c>
      <c r="W212" s="89">
        <v>0</v>
      </c>
      <c r="X212" s="91">
        <f t="shared" si="62"/>
        <v>222</v>
      </c>
      <c r="Y212" s="19">
        <f t="shared" si="63"/>
        <v>0.25752508361204013</v>
      </c>
      <c r="Z212" s="86">
        <v>299</v>
      </c>
      <c r="AA212" s="87">
        <v>0</v>
      </c>
      <c r="AB212" s="90">
        <f t="shared" si="56"/>
        <v>222</v>
      </c>
      <c r="AC212" s="14">
        <f t="shared" si="64"/>
        <v>0.25752508361204013</v>
      </c>
      <c r="AD212" s="88">
        <v>299</v>
      </c>
      <c r="AE212" s="297">
        <f t="shared" si="65"/>
        <v>269.10000000000002</v>
      </c>
      <c r="AF212" s="89">
        <v>0</v>
      </c>
      <c r="AG212" s="91">
        <f t="shared" si="57"/>
        <v>222</v>
      </c>
      <c r="AH212" s="19">
        <f t="shared" si="54"/>
        <v>0.17502787068004466</v>
      </c>
    </row>
    <row r="213" spans="1:34" s="5" customFormat="1" ht="12.75" customHeight="1">
      <c r="A213" s="219" t="s">
        <v>39</v>
      </c>
      <c r="B213" s="146" t="s">
        <v>63</v>
      </c>
      <c r="C213" s="335"/>
      <c r="D213" s="148">
        <v>0.37</v>
      </c>
      <c r="E213" s="149" t="s">
        <v>72</v>
      </c>
      <c r="F213" s="164">
        <v>329</v>
      </c>
      <c r="G213" s="124">
        <v>299</v>
      </c>
      <c r="H213" s="110">
        <v>0</v>
      </c>
      <c r="I213" s="110">
        <v>222</v>
      </c>
      <c r="J213" s="110">
        <v>0</v>
      </c>
      <c r="K213" s="164">
        <f t="shared" ref="K213:K276" si="66">IFERROR(I213-J213,I213)</f>
        <v>222</v>
      </c>
      <c r="L213" s="174">
        <f t="shared" ref="L213:L276" si="67">IFERROR((G213-K213)/G213, " ")</f>
        <v>0.25752508361204013</v>
      </c>
      <c r="M213" s="62">
        <v>299</v>
      </c>
      <c r="N213" s="299">
        <f t="shared" si="58"/>
        <v>269.10000000000002</v>
      </c>
      <c r="O213" s="63">
        <v>0</v>
      </c>
      <c r="P213" s="64">
        <f t="shared" si="59"/>
        <v>222</v>
      </c>
      <c r="Q213" s="17">
        <f t="shared" si="55"/>
        <v>0.17502787068004466</v>
      </c>
      <c r="R213" s="59">
        <v>299</v>
      </c>
      <c r="S213" s="60">
        <v>0</v>
      </c>
      <c r="T213" s="61">
        <f t="shared" si="60"/>
        <v>222</v>
      </c>
      <c r="U213" s="15">
        <f t="shared" si="61"/>
        <v>0.25752508361204013</v>
      </c>
      <c r="V213" s="62">
        <v>299</v>
      </c>
      <c r="W213" s="63">
        <v>0</v>
      </c>
      <c r="X213" s="64">
        <f t="shared" si="62"/>
        <v>222</v>
      </c>
      <c r="Y213" s="17">
        <f t="shared" si="63"/>
        <v>0.25752508361204013</v>
      </c>
      <c r="Z213" s="59">
        <v>299</v>
      </c>
      <c r="AA213" s="60">
        <v>0</v>
      </c>
      <c r="AB213" s="61">
        <f t="shared" si="56"/>
        <v>222</v>
      </c>
      <c r="AC213" s="15">
        <f t="shared" si="64"/>
        <v>0.25752508361204013</v>
      </c>
      <c r="AD213" s="62">
        <v>299</v>
      </c>
      <c r="AE213" s="299">
        <f t="shared" si="65"/>
        <v>269.10000000000002</v>
      </c>
      <c r="AF213" s="63">
        <v>0</v>
      </c>
      <c r="AG213" s="64">
        <f t="shared" si="57"/>
        <v>222</v>
      </c>
      <c r="AH213" s="17">
        <f t="shared" si="54"/>
        <v>0.17502787068004466</v>
      </c>
    </row>
    <row r="214" spans="1:34" s="5" customFormat="1" ht="12.75" customHeight="1">
      <c r="A214" s="219" t="s">
        <v>38</v>
      </c>
      <c r="B214" s="146" t="s">
        <v>63</v>
      </c>
      <c r="C214" s="335"/>
      <c r="D214" s="148">
        <v>0.37</v>
      </c>
      <c r="E214" s="149" t="s">
        <v>72</v>
      </c>
      <c r="F214" s="164">
        <v>307</v>
      </c>
      <c r="G214" s="125">
        <v>279</v>
      </c>
      <c r="H214" s="110">
        <v>0</v>
      </c>
      <c r="I214" s="110">
        <v>207</v>
      </c>
      <c r="J214" s="110">
        <v>0</v>
      </c>
      <c r="K214" s="164">
        <f t="shared" si="66"/>
        <v>207</v>
      </c>
      <c r="L214" s="174">
        <f t="shared" si="67"/>
        <v>0.25806451612903225</v>
      </c>
      <c r="M214" s="62">
        <v>279</v>
      </c>
      <c r="N214" s="299">
        <f t="shared" si="58"/>
        <v>251.1</v>
      </c>
      <c r="O214" s="63">
        <v>0</v>
      </c>
      <c r="P214" s="64">
        <f t="shared" si="59"/>
        <v>207</v>
      </c>
      <c r="Q214" s="17">
        <f t="shared" si="55"/>
        <v>0.17562724014336917</v>
      </c>
      <c r="R214" s="59">
        <v>279</v>
      </c>
      <c r="S214" s="60">
        <v>0</v>
      </c>
      <c r="T214" s="61">
        <f t="shared" si="60"/>
        <v>207</v>
      </c>
      <c r="U214" s="15">
        <f t="shared" si="61"/>
        <v>0.25806451612903225</v>
      </c>
      <c r="V214" s="62">
        <v>279</v>
      </c>
      <c r="W214" s="63">
        <v>0</v>
      </c>
      <c r="X214" s="64">
        <f t="shared" si="62"/>
        <v>207</v>
      </c>
      <c r="Y214" s="17">
        <f t="shared" si="63"/>
        <v>0.25806451612903225</v>
      </c>
      <c r="Z214" s="59">
        <v>279</v>
      </c>
      <c r="AA214" s="60">
        <v>0</v>
      </c>
      <c r="AB214" s="61">
        <f t="shared" si="56"/>
        <v>207</v>
      </c>
      <c r="AC214" s="15">
        <f t="shared" si="64"/>
        <v>0.25806451612903225</v>
      </c>
      <c r="AD214" s="62">
        <v>279</v>
      </c>
      <c r="AE214" s="299">
        <f t="shared" si="65"/>
        <v>251.1</v>
      </c>
      <c r="AF214" s="63">
        <v>0</v>
      </c>
      <c r="AG214" s="64">
        <f t="shared" si="57"/>
        <v>207</v>
      </c>
      <c r="AH214" s="17">
        <f t="shared" si="54"/>
        <v>0.17562724014336917</v>
      </c>
    </row>
    <row r="215" spans="1:34" s="5" customFormat="1" ht="12.75" customHeight="1" thickBot="1">
      <c r="A215" s="218" t="s">
        <v>40</v>
      </c>
      <c r="B215" s="150" t="s">
        <v>63</v>
      </c>
      <c r="C215" s="37"/>
      <c r="D215" s="151">
        <v>0.59</v>
      </c>
      <c r="E215" s="152" t="s">
        <v>49</v>
      </c>
      <c r="F215" s="165">
        <v>384</v>
      </c>
      <c r="G215" s="65">
        <v>349</v>
      </c>
      <c r="H215" s="111">
        <v>0</v>
      </c>
      <c r="I215" s="111">
        <v>260</v>
      </c>
      <c r="J215" s="111">
        <v>0</v>
      </c>
      <c r="K215" s="165">
        <f t="shared" si="66"/>
        <v>260</v>
      </c>
      <c r="L215" s="175">
        <f t="shared" si="67"/>
        <v>0.25501432664756446</v>
      </c>
      <c r="M215" s="69">
        <v>349</v>
      </c>
      <c r="N215" s="305">
        <f t="shared" si="58"/>
        <v>314.10000000000002</v>
      </c>
      <c r="O215" s="70">
        <v>0</v>
      </c>
      <c r="P215" s="71">
        <f t="shared" si="59"/>
        <v>260</v>
      </c>
      <c r="Q215" s="18">
        <f t="shared" si="55"/>
        <v>0.17223814071951613</v>
      </c>
      <c r="R215" s="66">
        <v>349</v>
      </c>
      <c r="S215" s="67">
        <v>0</v>
      </c>
      <c r="T215" s="68">
        <f t="shared" si="60"/>
        <v>260</v>
      </c>
      <c r="U215" s="16">
        <f t="shared" si="61"/>
        <v>0.25501432664756446</v>
      </c>
      <c r="V215" s="69">
        <v>349</v>
      </c>
      <c r="W215" s="70">
        <v>0</v>
      </c>
      <c r="X215" s="71">
        <f t="shared" si="62"/>
        <v>260</v>
      </c>
      <c r="Y215" s="18">
        <f t="shared" si="63"/>
        <v>0.25501432664756446</v>
      </c>
      <c r="Z215" s="66">
        <v>349</v>
      </c>
      <c r="AA215" s="67">
        <v>0</v>
      </c>
      <c r="AB215" s="68">
        <f t="shared" si="56"/>
        <v>260</v>
      </c>
      <c r="AC215" s="16">
        <f t="shared" si="64"/>
        <v>0.25501432664756446</v>
      </c>
      <c r="AD215" s="69">
        <v>349</v>
      </c>
      <c r="AE215" s="305">
        <f t="shared" si="65"/>
        <v>314.10000000000002</v>
      </c>
      <c r="AF215" s="70">
        <v>0</v>
      </c>
      <c r="AG215" s="71">
        <f t="shared" si="57"/>
        <v>260</v>
      </c>
      <c r="AH215" s="18">
        <f t="shared" si="54"/>
        <v>0.17223814071951613</v>
      </c>
    </row>
    <row r="216" spans="1:34" s="5" customFormat="1" ht="12.75" customHeight="1">
      <c r="A216" s="219" t="s">
        <v>13</v>
      </c>
      <c r="B216" s="146" t="s">
        <v>64</v>
      </c>
      <c r="C216" s="335"/>
      <c r="D216" s="148">
        <v>1.19</v>
      </c>
      <c r="E216" s="149" t="s">
        <v>80</v>
      </c>
      <c r="F216" s="164">
        <v>1869</v>
      </c>
      <c r="G216" s="125">
        <v>1699</v>
      </c>
      <c r="H216" s="110">
        <v>1499</v>
      </c>
      <c r="I216" s="110">
        <v>1211</v>
      </c>
      <c r="J216" s="110">
        <v>15</v>
      </c>
      <c r="K216" s="164">
        <f t="shared" si="66"/>
        <v>1196</v>
      </c>
      <c r="L216" s="177">
        <f t="shared" si="67"/>
        <v>0.29605650382577986</v>
      </c>
      <c r="M216" s="212">
        <v>1554</v>
      </c>
      <c r="N216" s="306">
        <f t="shared" si="58"/>
        <v>1398.6</v>
      </c>
      <c r="O216" s="213">
        <v>46</v>
      </c>
      <c r="P216" s="158">
        <f t="shared" si="59"/>
        <v>1150</v>
      </c>
      <c r="Q216" s="274">
        <f t="shared" si="55"/>
        <v>0.1777491777491777</v>
      </c>
      <c r="R216" s="269">
        <v>1699</v>
      </c>
      <c r="S216" s="262">
        <v>0</v>
      </c>
      <c r="T216" s="157">
        <f t="shared" si="60"/>
        <v>1196</v>
      </c>
      <c r="U216" s="270">
        <f t="shared" si="61"/>
        <v>0.29605650382577986</v>
      </c>
      <c r="V216" s="212">
        <v>1499</v>
      </c>
      <c r="W216" s="286">
        <v>0</v>
      </c>
      <c r="X216" s="158">
        <f t="shared" si="62"/>
        <v>1196</v>
      </c>
      <c r="Y216" s="274">
        <f t="shared" si="63"/>
        <v>0.20213475650433621</v>
      </c>
      <c r="Z216" s="269">
        <v>1699</v>
      </c>
      <c r="AA216" s="262">
        <v>0</v>
      </c>
      <c r="AB216" s="157">
        <f t="shared" si="56"/>
        <v>1196</v>
      </c>
      <c r="AC216" s="270">
        <f t="shared" si="64"/>
        <v>0.29605650382577986</v>
      </c>
      <c r="AD216" s="212">
        <v>1554</v>
      </c>
      <c r="AE216" s="306">
        <f t="shared" si="65"/>
        <v>1398.6</v>
      </c>
      <c r="AF216" s="213">
        <v>46</v>
      </c>
      <c r="AG216" s="158">
        <f t="shared" si="57"/>
        <v>1150</v>
      </c>
      <c r="AH216" s="274">
        <f t="shared" si="54"/>
        <v>0.1777491777491777</v>
      </c>
    </row>
    <row r="217" spans="1:34" s="5" customFormat="1" ht="12.75" customHeight="1">
      <c r="A217" s="217" t="s">
        <v>213</v>
      </c>
      <c r="B217" s="323" t="s">
        <v>64</v>
      </c>
      <c r="C217" s="324"/>
      <c r="D217" s="148">
        <v>0.83</v>
      </c>
      <c r="E217" s="149" t="s">
        <v>259</v>
      </c>
      <c r="F217" s="166">
        <v>934</v>
      </c>
      <c r="G217" s="124">
        <v>849</v>
      </c>
      <c r="H217" s="112">
        <v>0</v>
      </c>
      <c r="I217" s="112">
        <v>664</v>
      </c>
      <c r="J217" s="112">
        <v>0</v>
      </c>
      <c r="K217" s="166">
        <f t="shared" si="66"/>
        <v>664</v>
      </c>
      <c r="L217" s="176">
        <f t="shared" si="67"/>
        <v>0.21790341578327443</v>
      </c>
      <c r="M217" s="62">
        <v>849</v>
      </c>
      <c r="N217" s="299">
        <f t="shared" si="58"/>
        <v>764.1</v>
      </c>
      <c r="O217" s="63">
        <v>0</v>
      </c>
      <c r="P217" s="64">
        <f t="shared" si="59"/>
        <v>664</v>
      </c>
      <c r="Q217" s="17">
        <f t="shared" si="55"/>
        <v>0.1310037953147494</v>
      </c>
      <c r="R217" s="59">
        <v>849</v>
      </c>
      <c r="S217" s="60">
        <v>0</v>
      </c>
      <c r="T217" s="61">
        <f t="shared" si="60"/>
        <v>664</v>
      </c>
      <c r="U217" s="15">
        <f t="shared" si="61"/>
        <v>0.21790341578327443</v>
      </c>
      <c r="V217" s="62">
        <v>849</v>
      </c>
      <c r="W217" s="63">
        <v>0</v>
      </c>
      <c r="X217" s="64">
        <f t="shared" si="62"/>
        <v>664</v>
      </c>
      <c r="Y217" s="17">
        <f t="shared" si="63"/>
        <v>0.21790341578327443</v>
      </c>
      <c r="Z217" s="59">
        <v>849</v>
      </c>
      <c r="AA217" s="60">
        <v>0</v>
      </c>
      <c r="AB217" s="61">
        <f t="shared" si="56"/>
        <v>664</v>
      </c>
      <c r="AC217" s="15">
        <f t="shared" si="64"/>
        <v>0.21790341578327443</v>
      </c>
      <c r="AD217" s="62">
        <v>849</v>
      </c>
      <c r="AE217" s="299">
        <f t="shared" si="65"/>
        <v>764.1</v>
      </c>
      <c r="AF217" s="63">
        <v>0</v>
      </c>
      <c r="AG217" s="64">
        <f t="shared" si="57"/>
        <v>664</v>
      </c>
      <c r="AH217" s="17">
        <f t="shared" si="54"/>
        <v>0.1310037953147494</v>
      </c>
    </row>
    <row r="218" spans="1:34" s="5" customFormat="1" ht="12.75" customHeight="1">
      <c r="A218" s="217" t="s">
        <v>215</v>
      </c>
      <c r="B218" s="323" t="s">
        <v>64</v>
      </c>
      <c r="C218" s="324"/>
      <c r="D218" s="148">
        <v>0.83</v>
      </c>
      <c r="E218" s="325" t="s">
        <v>260</v>
      </c>
      <c r="F218" s="166">
        <v>1264</v>
      </c>
      <c r="G218" s="124">
        <v>1149</v>
      </c>
      <c r="H218" s="112">
        <v>1049</v>
      </c>
      <c r="I218" s="112">
        <v>881</v>
      </c>
      <c r="J218" s="112">
        <v>11</v>
      </c>
      <c r="K218" s="166">
        <f t="shared" si="66"/>
        <v>870</v>
      </c>
      <c r="L218" s="176">
        <f t="shared" si="67"/>
        <v>0.24281984334203655</v>
      </c>
      <c r="M218" s="88">
        <v>1149</v>
      </c>
      <c r="N218" s="297">
        <f t="shared" si="58"/>
        <v>1034.0999999999999</v>
      </c>
      <c r="O218" s="89">
        <v>0</v>
      </c>
      <c r="P218" s="91">
        <f t="shared" si="59"/>
        <v>870</v>
      </c>
      <c r="Q218" s="19">
        <f t="shared" si="55"/>
        <v>0.15868871482448499</v>
      </c>
      <c r="R218" s="86">
        <v>1149</v>
      </c>
      <c r="S218" s="87">
        <v>0</v>
      </c>
      <c r="T218" s="90">
        <f t="shared" si="60"/>
        <v>870</v>
      </c>
      <c r="U218" s="14">
        <f t="shared" si="61"/>
        <v>0.24281984334203655</v>
      </c>
      <c r="V218" s="88">
        <v>1149</v>
      </c>
      <c r="W218" s="89">
        <v>0</v>
      </c>
      <c r="X218" s="91">
        <f t="shared" si="62"/>
        <v>870</v>
      </c>
      <c r="Y218" s="19">
        <f t="shared" si="63"/>
        <v>0.24281984334203655</v>
      </c>
      <c r="Z218" s="86">
        <v>1149</v>
      </c>
      <c r="AA218" s="87">
        <v>0</v>
      </c>
      <c r="AB218" s="90">
        <f t="shared" si="56"/>
        <v>870</v>
      </c>
      <c r="AC218" s="14">
        <f t="shared" si="64"/>
        <v>0.24281984334203655</v>
      </c>
      <c r="AD218" s="88">
        <v>1149</v>
      </c>
      <c r="AE218" s="297">
        <f t="shared" si="65"/>
        <v>1034.0999999999999</v>
      </c>
      <c r="AF218" s="89">
        <v>0</v>
      </c>
      <c r="AG218" s="91">
        <f t="shared" si="57"/>
        <v>870</v>
      </c>
      <c r="AH218" s="19">
        <f t="shared" si="54"/>
        <v>0.15868871482448499</v>
      </c>
    </row>
    <row r="219" spans="1:34" s="5" customFormat="1" ht="12.75" customHeight="1">
      <c r="A219" s="219" t="s">
        <v>214</v>
      </c>
      <c r="B219" s="323" t="s">
        <v>64</v>
      </c>
      <c r="C219" s="324"/>
      <c r="D219" s="148">
        <v>0.83</v>
      </c>
      <c r="E219" s="149" t="s">
        <v>260</v>
      </c>
      <c r="F219" s="166">
        <v>1154</v>
      </c>
      <c r="G219" s="124">
        <v>1049</v>
      </c>
      <c r="H219" s="112">
        <v>949</v>
      </c>
      <c r="I219" s="112">
        <v>797</v>
      </c>
      <c r="J219" s="112">
        <v>10</v>
      </c>
      <c r="K219" s="166">
        <f t="shared" si="66"/>
        <v>787</v>
      </c>
      <c r="L219" s="176">
        <f t="shared" si="67"/>
        <v>0.24976167778836988</v>
      </c>
      <c r="M219" s="88">
        <v>1049</v>
      </c>
      <c r="N219" s="297">
        <f t="shared" si="58"/>
        <v>944.1</v>
      </c>
      <c r="O219" s="89">
        <v>0</v>
      </c>
      <c r="P219" s="91">
        <f t="shared" si="59"/>
        <v>787</v>
      </c>
      <c r="Q219" s="19">
        <f t="shared" si="55"/>
        <v>0.16640186420929989</v>
      </c>
      <c r="R219" s="86">
        <v>1049</v>
      </c>
      <c r="S219" s="87">
        <v>0</v>
      </c>
      <c r="T219" s="90">
        <f t="shared" si="60"/>
        <v>787</v>
      </c>
      <c r="U219" s="14">
        <f t="shared" si="61"/>
        <v>0.24976167778836988</v>
      </c>
      <c r="V219" s="88">
        <v>1049</v>
      </c>
      <c r="W219" s="89">
        <v>0</v>
      </c>
      <c r="X219" s="91">
        <f t="shared" si="62"/>
        <v>787</v>
      </c>
      <c r="Y219" s="19">
        <f t="shared" si="63"/>
        <v>0.24976167778836988</v>
      </c>
      <c r="Z219" s="86">
        <v>1049</v>
      </c>
      <c r="AA219" s="87">
        <v>0</v>
      </c>
      <c r="AB219" s="90">
        <f t="shared" si="56"/>
        <v>787</v>
      </c>
      <c r="AC219" s="14">
        <f t="shared" si="64"/>
        <v>0.24976167778836988</v>
      </c>
      <c r="AD219" s="88">
        <v>1049</v>
      </c>
      <c r="AE219" s="297">
        <f t="shared" si="65"/>
        <v>944.1</v>
      </c>
      <c r="AF219" s="89">
        <v>0</v>
      </c>
      <c r="AG219" s="91">
        <f t="shared" si="57"/>
        <v>787</v>
      </c>
      <c r="AH219" s="19">
        <f t="shared" si="54"/>
        <v>0.16640186420929989</v>
      </c>
    </row>
    <row r="220" spans="1:34" s="5" customFormat="1" ht="12.75" customHeight="1">
      <c r="A220" s="219" t="s">
        <v>217</v>
      </c>
      <c r="B220" s="323" t="s">
        <v>64</v>
      </c>
      <c r="C220" s="324"/>
      <c r="D220" s="148">
        <v>0.83</v>
      </c>
      <c r="E220" s="149" t="s">
        <v>261</v>
      </c>
      <c r="F220" s="166">
        <v>1484</v>
      </c>
      <c r="G220" s="124">
        <v>1349</v>
      </c>
      <c r="H220" s="112">
        <v>1249</v>
      </c>
      <c r="I220" s="112">
        <v>1038</v>
      </c>
      <c r="J220" s="112">
        <v>13</v>
      </c>
      <c r="K220" s="166">
        <f t="shared" si="66"/>
        <v>1025</v>
      </c>
      <c r="L220" s="176">
        <f t="shared" si="67"/>
        <v>0.24017790956263899</v>
      </c>
      <c r="M220" s="88">
        <v>1349</v>
      </c>
      <c r="N220" s="297">
        <f t="shared" si="58"/>
        <v>1214.0999999999999</v>
      </c>
      <c r="O220" s="89">
        <v>0</v>
      </c>
      <c r="P220" s="91">
        <f t="shared" si="59"/>
        <v>1025</v>
      </c>
      <c r="Q220" s="19">
        <f t="shared" si="55"/>
        <v>0.1557532328473766</v>
      </c>
      <c r="R220" s="192">
        <v>1249</v>
      </c>
      <c r="S220" s="87">
        <v>0</v>
      </c>
      <c r="T220" s="90">
        <f t="shared" si="60"/>
        <v>1025</v>
      </c>
      <c r="U220" s="14">
        <f t="shared" si="61"/>
        <v>0.17934347477982385</v>
      </c>
      <c r="V220" s="192">
        <v>1249</v>
      </c>
      <c r="W220" s="89">
        <v>0</v>
      </c>
      <c r="X220" s="91">
        <f t="shared" si="62"/>
        <v>1025</v>
      </c>
      <c r="Y220" s="19">
        <f t="shared" si="63"/>
        <v>0.17934347477982385</v>
      </c>
      <c r="Z220" s="192">
        <v>1249</v>
      </c>
      <c r="AA220" s="87">
        <v>0</v>
      </c>
      <c r="AB220" s="90">
        <f t="shared" si="56"/>
        <v>1025</v>
      </c>
      <c r="AC220" s="14">
        <f t="shared" si="64"/>
        <v>0.17934347477982385</v>
      </c>
      <c r="AD220" s="192">
        <v>1332</v>
      </c>
      <c r="AE220" s="298">
        <f t="shared" si="65"/>
        <v>1198.8</v>
      </c>
      <c r="AF220" s="187">
        <v>8</v>
      </c>
      <c r="AG220" s="91">
        <f t="shared" si="57"/>
        <v>1017</v>
      </c>
      <c r="AH220" s="19">
        <f t="shared" si="54"/>
        <v>0.15165165165165162</v>
      </c>
    </row>
    <row r="221" spans="1:34" s="5" customFormat="1" ht="12.75" customHeight="1" thickBot="1">
      <c r="A221" s="218" t="s">
        <v>216</v>
      </c>
      <c r="B221" s="150" t="s">
        <v>64</v>
      </c>
      <c r="C221" s="37"/>
      <c r="D221" s="151">
        <v>0.83</v>
      </c>
      <c r="E221" s="152" t="s">
        <v>261</v>
      </c>
      <c r="F221" s="165">
        <v>1374</v>
      </c>
      <c r="G221" s="65">
        <v>1249</v>
      </c>
      <c r="H221" s="111">
        <v>1149</v>
      </c>
      <c r="I221" s="111">
        <v>955</v>
      </c>
      <c r="J221" s="111">
        <v>12</v>
      </c>
      <c r="K221" s="165">
        <f t="shared" si="66"/>
        <v>943</v>
      </c>
      <c r="L221" s="175">
        <f t="shared" si="67"/>
        <v>0.24499599679743794</v>
      </c>
      <c r="M221" s="190">
        <v>1221</v>
      </c>
      <c r="N221" s="296">
        <f t="shared" si="58"/>
        <v>1098.9000000000001</v>
      </c>
      <c r="O221" s="186">
        <v>12</v>
      </c>
      <c r="P221" s="71">
        <f t="shared" si="59"/>
        <v>931</v>
      </c>
      <c r="Q221" s="18">
        <f t="shared" si="55"/>
        <v>0.15278915278915287</v>
      </c>
      <c r="R221" s="190">
        <v>1149</v>
      </c>
      <c r="S221" s="67">
        <v>0</v>
      </c>
      <c r="T221" s="68">
        <f t="shared" si="60"/>
        <v>943</v>
      </c>
      <c r="U221" s="16">
        <f t="shared" si="61"/>
        <v>0.17928633594429938</v>
      </c>
      <c r="V221" s="190">
        <v>1149</v>
      </c>
      <c r="W221" s="70">
        <v>0</v>
      </c>
      <c r="X221" s="71">
        <f t="shared" si="62"/>
        <v>943</v>
      </c>
      <c r="Y221" s="18">
        <f t="shared" si="63"/>
        <v>0.17928633594429938</v>
      </c>
      <c r="Z221" s="190">
        <v>1149</v>
      </c>
      <c r="AA221" s="67">
        <v>0</v>
      </c>
      <c r="AB221" s="68">
        <f t="shared" si="56"/>
        <v>943</v>
      </c>
      <c r="AC221" s="16">
        <f t="shared" si="64"/>
        <v>0.17928633594429938</v>
      </c>
      <c r="AD221" s="190">
        <v>1221</v>
      </c>
      <c r="AE221" s="296">
        <f t="shared" si="65"/>
        <v>1098.9000000000001</v>
      </c>
      <c r="AF221" s="186">
        <v>12</v>
      </c>
      <c r="AG221" s="71">
        <f t="shared" si="57"/>
        <v>931</v>
      </c>
      <c r="AH221" s="18">
        <f t="shared" si="54"/>
        <v>0.15278915278915287</v>
      </c>
    </row>
    <row r="222" spans="1:34" s="5" customFormat="1" ht="12.75" customHeight="1">
      <c r="A222" s="217" t="s">
        <v>14</v>
      </c>
      <c r="B222" s="323" t="s">
        <v>64</v>
      </c>
      <c r="C222" s="324"/>
      <c r="D222" s="326">
        <v>1.19</v>
      </c>
      <c r="E222" s="325" t="s">
        <v>81</v>
      </c>
      <c r="F222" s="166">
        <v>1979</v>
      </c>
      <c r="G222" s="125">
        <v>1799</v>
      </c>
      <c r="H222" s="112">
        <v>1599</v>
      </c>
      <c r="I222" s="112">
        <v>1256</v>
      </c>
      <c r="J222" s="112">
        <v>16</v>
      </c>
      <c r="K222" s="166">
        <f t="shared" si="66"/>
        <v>1240</v>
      </c>
      <c r="L222" s="178">
        <f t="shared" si="67"/>
        <v>0.31072818232351307</v>
      </c>
      <c r="M222" s="212">
        <v>1666</v>
      </c>
      <c r="N222" s="306">
        <f t="shared" si="58"/>
        <v>1499.4</v>
      </c>
      <c r="O222" s="213">
        <v>44</v>
      </c>
      <c r="P222" s="156">
        <f t="shared" si="59"/>
        <v>1196</v>
      </c>
      <c r="Q222" s="273">
        <f t="shared" si="55"/>
        <v>0.2023476057089503</v>
      </c>
      <c r="R222" s="306">
        <v>1499.4</v>
      </c>
      <c r="S222" s="213">
        <v>44</v>
      </c>
      <c r="T222" s="155">
        <f t="shared" si="60"/>
        <v>1196</v>
      </c>
      <c r="U222" s="268">
        <f t="shared" si="61"/>
        <v>0.2023476057089503</v>
      </c>
      <c r="V222" s="212">
        <v>1499</v>
      </c>
      <c r="W222" s="213">
        <v>77</v>
      </c>
      <c r="X222" s="156">
        <f t="shared" si="62"/>
        <v>1163</v>
      </c>
      <c r="Y222" s="273">
        <f t="shared" si="63"/>
        <v>0.22414943295530354</v>
      </c>
      <c r="Z222" s="212">
        <v>1499</v>
      </c>
      <c r="AA222" s="213">
        <v>77</v>
      </c>
      <c r="AB222" s="155">
        <f t="shared" si="56"/>
        <v>1163</v>
      </c>
      <c r="AC222" s="268">
        <f t="shared" si="64"/>
        <v>0.22414943295530354</v>
      </c>
      <c r="AD222" s="212">
        <v>1554</v>
      </c>
      <c r="AE222" s="306">
        <f t="shared" si="65"/>
        <v>1398.6</v>
      </c>
      <c r="AF222" s="213">
        <v>125</v>
      </c>
      <c r="AG222" s="156">
        <f t="shared" si="57"/>
        <v>1115</v>
      </c>
      <c r="AH222" s="273">
        <f t="shared" si="54"/>
        <v>0.20277420277420272</v>
      </c>
    </row>
    <row r="223" spans="1:34" s="5" customFormat="1" ht="12.75" customHeight="1">
      <c r="A223" s="217" t="s">
        <v>220</v>
      </c>
      <c r="B223" s="323" t="s">
        <v>64</v>
      </c>
      <c r="C223" s="324"/>
      <c r="D223" s="148">
        <v>0.83</v>
      </c>
      <c r="E223" s="325" t="s">
        <v>262</v>
      </c>
      <c r="F223" s="164">
        <v>1374</v>
      </c>
      <c r="G223" s="124">
        <v>1249</v>
      </c>
      <c r="H223" s="110">
        <v>1149</v>
      </c>
      <c r="I223" s="110">
        <v>965</v>
      </c>
      <c r="J223" s="110">
        <v>12</v>
      </c>
      <c r="K223" s="164">
        <f t="shared" si="66"/>
        <v>953</v>
      </c>
      <c r="L223" s="174">
        <f t="shared" si="67"/>
        <v>0.23698959167333866</v>
      </c>
      <c r="M223" s="191">
        <v>1166</v>
      </c>
      <c r="N223" s="293">
        <f t="shared" si="58"/>
        <v>1049.4000000000001</v>
      </c>
      <c r="O223" s="188">
        <v>54</v>
      </c>
      <c r="P223" s="64">
        <f t="shared" si="59"/>
        <v>899</v>
      </c>
      <c r="Q223" s="17">
        <f t="shared" si="55"/>
        <v>0.14331999237659623</v>
      </c>
      <c r="R223" s="191">
        <v>1099</v>
      </c>
      <c r="S223" s="188">
        <v>41</v>
      </c>
      <c r="T223" s="61">
        <f t="shared" si="60"/>
        <v>912</v>
      </c>
      <c r="U223" s="15">
        <f t="shared" si="61"/>
        <v>0.17015468607825296</v>
      </c>
      <c r="V223" s="191">
        <v>1099</v>
      </c>
      <c r="W223" s="188">
        <v>41</v>
      </c>
      <c r="X223" s="64">
        <f t="shared" si="62"/>
        <v>912</v>
      </c>
      <c r="Y223" s="17">
        <f t="shared" si="63"/>
        <v>0.17015468607825296</v>
      </c>
      <c r="Z223" s="191">
        <v>1099</v>
      </c>
      <c r="AA223" s="188">
        <v>42</v>
      </c>
      <c r="AB223" s="61">
        <f t="shared" si="56"/>
        <v>911</v>
      </c>
      <c r="AC223" s="15">
        <f t="shared" si="64"/>
        <v>0.1710646041856233</v>
      </c>
      <c r="AD223" s="191">
        <v>1166</v>
      </c>
      <c r="AE223" s="293">
        <f t="shared" si="65"/>
        <v>1049.4000000000001</v>
      </c>
      <c r="AF223" s="188">
        <v>54</v>
      </c>
      <c r="AG223" s="64">
        <f t="shared" si="57"/>
        <v>899</v>
      </c>
      <c r="AH223" s="17">
        <f t="shared" si="54"/>
        <v>0.14331999237659623</v>
      </c>
    </row>
    <row r="224" spans="1:34" s="5" customFormat="1" ht="12.75" customHeight="1">
      <c r="A224" s="217" t="s">
        <v>218</v>
      </c>
      <c r="B224" s="323" t="s">
        <v>64</v>
      </c>
      <c r="C224" s="324"/>
      <c r="D224" s="148">
        <v>0.83</v>
      </c>
      <c r="E224" s="149" t="s">
        <v>263</v>
      </c>
      <c r="F224" s="164">
        <v>1044</v>
      </c>
      <c r="G224" s="124">
        <v>949</v>
      </c>
      <c r="H224" s="110">
        <v>0</v>
      </c>
      <c r="I224" s="110">
        <v>742</v>
      </c>
      <c r="J224" s="110">
        <v>9</v>
      </c>
      <c r="K224" s="164">
        <f t="shared" si="66"/>
        <v>733</v>
      </c>
      <c r="L224" s="174">
        <f t="shared" si="67"/>
        <v>0.22760800842992623</v>
      </c>
      <c r="M224" s="62">
        <v>949</v>
      </c>
      <c r="N224" s="299">
        <f t="shared" si="58"/>
        <v>854.1</v>
      </c>
      <c r="O224" s="63">
        <v>0</v>
      </c>
      <c r="P224" s="64">
        <f t="shared" si="59"/>
        <v>733</v>
      </c>
      <c r="Q224" s="17">
        <f t="shared" si="55"/>
        <v>0.1417866760332514</v>
      </c>
      <c r="R224" s="59">
        <v>949</v>
      </c>
      <c r="S224" s="60">
        <v>0</v>
      </c>
      <c r="T224" s="61">
        <f t="shared" si="60"/>
        <v>733</v>
      </c>
      <c r="U224" s="15">
        <f t="shared" si="61"/>
        <v>0.22760800842992623</v>
      </c>
      <c r="V224" s="62">
        <v>949</v>
      </c>
      <c r="W224" s="63">
        <v>0</v>
      </c>
      <c r="X224" s="64">
        <f t="shared" si="62"/>
        <v>733</v>
      </c>
      <c r="Y224" s="17">
        <f t="shared" si="63"/>
        <v>0.22760800842992623</v>
      </c>
      <c r="Z224" s="59">
        <v>949</v>
      </c>
      <c r="AA224" s="60">
        <v>0</v>
      </c>
      <c r="AB224" s="61">
        <f t="shared" si="56"/>
        <v>733</v>
      </c>
      <c r="AC224" s="15">
        <f t="shared" si="64"/>
        <v>0.22760800842992623</v>
      </c>
      <c r="AD224" s="62">
        <v>949</v>
      </c>
      <c r="AE224" s="299">
        <f t="shared" si="65"/>
        <v>854.1</v>
      </c>
      <c r="AF224" s="63">
        <v>0</v>
      </c>
      <c r="AG224" s="64">
        <f t="shared" si="57"/>
        <v>733</v>
      </c>
      <c r="AH224" s="17">
        <f t="shared" si="54"/>
        <v>0.1417866760332514</v>
      </c>
    </row>
    <row r="225" spans="1:34" s="5" customFormat="1" ht="12.75" customHeight="1">
      <c r="A225" s="219" t="s">
        <v>219</v>
      </c>
      <c r="B225" s="323" t="s">
        <v>64</v>
      </c>
      <c r="C225" s="324"/>
      <c r="D225" s="148">
        <v>0.83</v>
      </c>
      <c r="E225" s="149" t="s">
        <v>262</v>
      </c>
      <c r="F225" s="164">
        <v>1264</v>
      </c>
      <c r="G225" s="124">
        <v>1149</v>
      </c>
      <c r="H225" s="110">
        <v>1049</v>
      </c>
      <c r="I225" s="110">
        <v>881</v>
      </c>
      <c r="J225" s="110">
        <v>11</v>
      </c>
      <c r="K225" s="164">
        <f t="shared" si="66"/>
        <v>870</v>
      </c>
      <c r="L225" s="174">
        <f t="shared" si="67"/>
        <v>0.24281984334203655</v>
      </c>
      <c r="M225" s="191">
        <v>1054</v>
      </c>
      <c r="N225" s="293">
        <f t="shared" si="58"/>
        <v>948.6</v>
      </c>
      <c r="O225" s="188">
        <v>56</v>
      </c>
      <c r="P225" s="64">
        <f t="shared" si="59"/>
        <v>814</v>
      </c>
      <c r="Q225" s="17">
        <f t="shared" si="55"/>
        <v>0.14189331646637152</v>
      </c>
      <c r="R225" s="191">
        <v>999</v>
      </c>
      <c r="S225" s="188">
        <v>41</v>
      </c>
      <c r="T225" s="61">
        <f t="shared" si="60"/>
        <v>829</v>
      </c>
      <c r="U225" s="15">
        <f t="shared" si="61"/>
        <v>0.17017017017017017</v>
      </c>
      <c r="V225" s="191">
        <v>999</v>
      </c>
      <c r="W225" s="188">
        <v>41</v>
      </c>
      <c r="X225" s="64">
        <f t="shared" si="62"/>
        <v>829</v>
      </c>
      <c r="Y225" s="17">
        <f t="shared" si="63"/>
        <v>0.17017017017017017</v>
      </c>
      <c r="Z225" s="191">
        <v>999</v>
      </c>
      <c r="AA225" s="188">
        <v>42</v>
      </c>
      <c r="AB225" s="61">
        <f t="shared" si="56"/>
        <v>828</v>
      </c>
      <c r="AC225" s="15">
        <f t="shared" si="64"/>
        <v>0.17117117117117117</v>
      </c>
      <c r="AD225" s="191">
        <v>1054</v>
      </c>
      <c r="AE225" s="293">
        <f t="shared" si="65"/>
        <v>948.6</v>
      </c>
      <c r="AF225" s="188">
        <v>56</v>
      </c>
      <c r="AG225" s="64">
        <f t="shared" si="57"/>
        <v>814</v>
      </c>
      <c r="AH225" s="17">
        <f t="shared" si="54"/>
        <v>0.14189331646637152</v>
      </c>
    </row>
    <row r="226" spans="1:34" s="5" customFormat="1" ht="12.75" customHeight="1">
      <c r="A226" s="219" t="s">
        <v>222</v>
      </c>
      <c r="B226" s="323" t="s">
        <v>64</v>
      </c>
      <c r="C226" s="324"/>
      <c r="D226" s="148">
        <v>0.83</v>
      </c>
      <c r="E226" s="149" t="s">
        <v>264</v>
      </c>
      <c r="F226" s="164">
        <v>1594</v>
      </c>
      <c r="G226" s="125">
        <v>1449</v>
      </c>
      <c r="H226" s="110">
        <v>1349</v>
      </c>
      <c r="I226" s="110">
        <v>1122</v>
      </c>
      <c r="J226" s="110">
        <v>14</v>
      </c>
      <c r="K226" s="164">
        <f t="shared" si="66"/>
        <v>1108</v>
      </c>
      <c r="L226" s="174">
        <f t="shared" si="67"/>
        <v>0.23533471359558317</v>
      </c>
      <c r="M226" s="191">
        <v>1388</v>
      </c>
      <c r="N226" s="293">
        <f t="shared" si="58"/>
        <v>1249.2</v>
      </c>
      <c r="O226" s="188">
        <v>48</v>
      </c>
      <c r="P226" s="64">
        <f t="shared" si="59"/>
        <v>1060</v>
      </c>
      <c r="Q226" s="17">
        <f t="shared" si="55"/>
        <v>0.15145693243675956</v>
      </c>
      <c r="R226" s="191">
        <v>1249</v>
      </c>
      <c r="S226" s="188">
        <v>82</v>
      </c>
      <c r="T226" s="61">
        <f t="shared" si="60"/>
        <v>1026</v>
      </c>
      <c r="U226" s="15">
        <f t="shared" si="61"/>
        <v>0.17854283426741394</v>
      </c>
      <c r="V226" s="191">
        <v>1249</v>
      </c>
      <c r="W226" s="188">
        <v>82</v>
      </c>
      <c r="X226" s="64">
        <f t="shared" si="62"/>
        <v>1026</v>
      </c>
      <c r="Y226" s="17">
        <f t="shared" si="63"/>
        <v>0.17854283426741394</v>
      </c>
      <c r="Z226" s="191">
        <v>1249</v>
      </c>
      <c r="AA226" s="188">
        <v>82</v>
      </c>
      <c r="AB226" s="61">
        <f t="shared" si="56"/>
        <v>1026</v>
      </c>
      <c r="AC226" s="15">
        <f t="shared" si="64"/>
        <v>0.17854283426741394</v>
      </c>
      <c r="AD226" s="191">
        <v>1332</v>
      </c>
      <c r="AE226" s="293">
        <f t="shared" si="65"/>
        <v>1198.8</v>
      </c>
      <c r="AF226" s="188">
        <v>92</v>
      </c>
      <c r="AG226" s="64">
        <f t="shared" si="57"/>
        <v>1016</v>
      </c>
      <c r="AH226" s="17">
        <f t="shared" si="54"/>
        <v>0.1524858191524858</v>
      </c>
    </row>
    <row r="227" spans="1:34" s="5" customFormat="1" ht="12.75" customHeight="1" thickBot="1">
      <c r="A227" s="219" t="s">
        <v>221</v>
      </c>
      <c r="B227" s="323" t="s">
        <v>64</v>
      </c>
      <c r="C227" s="324"/>
      <c r="D227" s="148">
        <v>0.83</v>
      </c>
      <c r="E227" s="149" t="s">
        <v>264</v>
      </c>
      <c r="F227" s="164">
        <v>1484</v>
      </c>
      <c r="G227" s="124">
        <v>1349</v>
      </c>
      <c r="H227" s="110">
        <v>1249</v>
      </c>
      <c r="I227" s="110">
        <v>1039</v>
      </c>
      <c r="J227" s="110">
        <v>13</v>
      </c>
      <c r="K227" s="164">
        <f t="shared" si="66"/>
        <v>1026</v>
      </c>
      <c r="L227" s="174">
        <f t="shared" si="67"/>
        <v>0.23943661971830985</v>
      </c>
      <c r="M227" s="191">
        <v>1277</v>
      </c>
      <c r="N227" s="293">
        <f t="shared" si="58"/>
        <v>1149.3</v>
      </c>
      <c r="O227" s="188">
        <v>52</v>
      </c>
      <c r="P227" s="64">
        <f t="shared" si="59"/>
        <v>974</v>
      </c>
      <c r="Q227" s="17">
        <f t="shared" si="55"/>
        <v>0.15252762551118068</v>
      </c>
      <c r="R227" s="191">
        <v>1149</v>
      </c>
      <c r="S227" s="188">
        <v>82</v>
      </c>
      <c r="T227" s="61">
        <f t="shared" si="60"/>
        <v>944</v>
      </c>
      <c r="U227" s="15">
        <f t="shared" si="61"/>
        <v>0.1784160139251523</v>
      </c>
      <c r="V227" s="191">
        <v>1149</v>
      </c>
      <c r="W227" s="188">
        <v>82</v>
      </c>
      <c r="X227" s="64">
        <f t="shared" si="62"/>
        <v>944</v>
      </c>
      <c r="Y227" s="17">
        <f t="shared" si="63"/>
        <v>0.1784160139251523</v>
      </c>
      <c r="Z227" s="191">
        <v>1149</v>
      </c>
      <c r="AA227" s="188">
        <v>82</v>
      </c>
      <c r="AB227" s="61">
        <f t="shared" si="56"/>
        <v>944</v>
      </c>
      <c r="AC227" s="15">
        <f t="shared" si="64"/>
        <v>0.1784160139251523</v>
      </c>
      <c r="AD227" s="191">
        <v>1221</v>
      </c>
      <c r="AE227" s="293">
        <f t="shared" si="65"/>
        <v>1098.9000000000001</v>
      </c>
      <c r="AF227" s="188">
        <v>94</v>
      </c>
      <c r="AG227" s="64">
        <f t="shared" si="57"/>
        <v>932</v>
      </c>
      <c r="AH227" s="17">
        <f t="shared" si="54"/>
        <v>0.15187915187915194</v>
      </c>
    </row>
    <row r="228" spans="1:34" s="5" customFormat="1" ht="12.75" customHeight="1" thickBot="1">
      <c r="A228" s="263" t="s">
        <v>126</v>
      </c>
      <c r="B228" s="327" t="s">
        <v>77</v>
      </c>
      <c r="C228" s="328"/>
      <c r="D228" s="329">
        <v>1.19</v>
      </c>
      <c r="E228" s="330" t="s">
        <v>265</v>
      </c>
      <c r="F228" s="168">
        <v>2749</v>
      </c>
      <c r="G228" s="65">
        <v>2499</v>
      </c>
      <c r="H228" s="119">
        <v>2199</v>
      </c>
      <c r="I228" s="119">
        <v>1732</v>
      </c>
      <c r="J228" s="119">
        <v>22</v>
      </c>
      <c r="K228" s="168">
        <f t="shared" si="66"/>
        <v>1710</v>
      </c>
      <c r="L228" s="179">
        <f t="shared" si="67"/>
        <v>0.31572629051620649</v>
      </c>
      <c r="M228" s="308">
        <v>2499</v>
      </c>
      <c r="N228" s="309">
        <f t="shared" si="58"/>
        <v>2249.1</v>
      </c>
      <c r="O228" s="108">
        <v>0</v>
      </c>
      <c r="P228" s="109">
        <f t="shared" si="59"/>
        <v>1710</v>
      </c>
      <c r="Q228" s="275">
        <f t="shared" si="55"/>
        <v>0.23969587835134051</v>
      </c>
      <c r="R228" s="101">
        <v>2499</v>
      </c>
      <c r="S228" s="102">
        <v>0</v>
      </c>
      <c r="T228" s="103">
        <f t="shared" si="60"/>
        <v>1710</v>
      </c>
      <c r="U228" s="271">
        <f t="shared" si="61"/>
        <v>0.31572629051620649</v>
      </c>
      <c r="V228" s="308">
        <v>2499</v>
      </c>
      <c r="W228" s="108">
        <v>0</v>
      </c>
      <c r="X228" s="109">
        <f t="shared" si="62"/>
        <v>1710</v>
      </c>
      <c r="Y228" s="275">
        <f t="shared" si="63"/>
        <v>0.31572629051620649</v>
      </c>
      <c r="Z228" s="101">
        <v>2499</v>
      </c>
      <c r="AA228" s="102">
        <v>0</v>
      </c>
      <c r="AB228" s="103">
        <f t="shared" si="56"/>
        <v>1710</v>
      </c>
      <c r="AC228" s="271">
        <f t="shared" si="64"/>
        <v>0.31572629051620649</v>
      </c>
      <c r="AD228" s="308">
        <v>2499</v>
      </c>
      <c r="AE228" s="309">
        <f t="shared" si="65"/>
        <v>2249.1</v>
      </c>
      <c r="AF228" s="108">
        <v>0</v>
      </c>
      <c r="AG228" s="109">
        <f t="shared" si="57"/>
        <v>1710</v>
      </c>
      <c r="AH228" s="275">
        <f t="shared" si="54"/>
        <v>0.23969587835134051</v>
      </c>
    </row>
    <row r="229" spans="1:34" s="5" customFormat="1" ht="12.75" customHeight="1">
      <c r="A229" s="220" t="s">
        <v>384</v>
      </c>
      <c r="B229" s="331" t="s">
        <v>77</v>
      </c>
      <c r="C229" s="320" t="s">
        <v>475</v>
      </c>
      <c r="D229" s="332">
        <v>1.19</v>
      </c>
      <c r="E229" s="333" t="s">
        <v>385</v>
      </c>
      <c r="F229" s="163">
        <v>1374</v>
      </c>
      <c r="G229" s="125">
        <v>1249</v>
      </c>
      <c r="H229" s="136">
        <v>1149</v>
      </c>
      <c r="I229" s="118">
        <v>903</v>
      </c>
      <c r="J229" s="136">
        <v>0</v>
      </c>
      <c r="K229" s="136">
        <f t="shared" si="66"/>
        <v>903</v>
      </c>
      <c r="L229" s="177">
        <f t="shared" si="67"/>
        <v>0.27702161729383507</v>
      </c>
      <c r="M229" s="189">
        <v>1221</v>
      </c>
      <c r="N229" s="300">
        <f t="shared" si="58"/>
        <v>1098.9000000000001</v>
      </c>
      <c r="O229" s="310">
        <v>16</v>
      </c>
      <c r="P229" s="142">
        <f t="shared" si="59"/>
        <v>887</v>
      </c>
      <c r="Q229" s="143">
        <f t="shared" si="55"/>
        <v>0.19282919282919289</v>
      </c>
      <c r="R229" s="137">
        <v>1249</v>
      </c>
      <c r="S229" s="138">
        <v>0</v>
      </c>
      <c r="T229" s="139">
        <f t="shared" si="60"/>
        <v>903</v>
      </c>
      <c r="U229" s="214">
        <f t="shared" si="61"/>
        <v>0.27702161729383507</v>
      </c>
      <c r="V229" s="189">
        <v>1149</v>
      </c>
      <c r="W229" s="141">
        <v>0</v>
      </c>
      <c r="X229" s="142">
        <f t="shared" si="62"/>
        <v>903</v>
      </c>
      <c r="Y229" s="143">
        <f t="shared" si="63"/>
        <v>0.21409921671018275</v>
      </c>
      <c r="Z229" s="137">
        <v>1249</v>
      </c>
      <c r="AA229" s="138">
        <v>0</v>
      </c>
      <c r="AB229" s="139">
        <f t="shared" si="56"/>
        <v>903</v>
      </c>
      <c r="AC229" s="214">
        <f t="shared" si="64"/>
        <v>0.27702161729383507</v>
      </c>
      <c r="AD229" s="189">
        <v>1110</v>
      </c>
      <c r="AE229" s="300">
        <f t="shared" si="65"/>
        <v>999</v>
      </c>
      <c r="AF229" s="310">
        <v>110</v>
      </c>
      <c r="AG229" s="142">
        <f t="shared" si="57"/>
        <v>793</v>
      </c>
      <c r="AH229" s="143">
        <f t="shared" si="54"/>
        <v>0.20620620620620619</v>
      </c>
    </row>
    <row r="230" spans="1:34" s="5" customFormat="1" ht="12.75" customHeight="1">
      <c r="A230" s="219" t="s">
        <v>386</v>
      </c>
      <c r="B230" s="146" t="s">
        <v>77</v>
      </c>
      <c r="C230" s="320"/>
      <c r="D230" s="148">
        <v>1.19</v>
      </c>
      <c r="E230" s="149" t="s">
        <v>387</v>
      </c>
      <c r="F230" s="164">
        <v>1924</v>
      </c>
      <c r="G230" s="124">
        <v>1749</v>
      </c>
      <c r="H230" s="124">
        <v>1649</v>
      </c>
      <c r="I230" s="110">
        <v>1295</v>
      </c>
      <c r="J230" s="124">
        <v>0</v>
      </c>
      <c r="K230" s="124">
        <f t="shared" si="66"/>
        <v>1295</v>
      </c>
      <c r="L230" s="174">
        <f t="shared" si="67"/>
        <v>0.25957690108633502</v>
      </c>
      <c r="M230" s="191">
        <v>1721</v>
      </c>
      <c r="N230" s="293">
        <f t="shared" si="58"/>
        <v>1548.9</v>
      </c>
      <c r="O230" s="188">
        <v>45</v>
      </c>
      <c r="P230" s="64">
        <f t="shared" si="59"/>
        <v>1250</v>
      </c>
      <c r="Q230" s="17">
        <f t="shared" si="55"/>
        <v>0.19297566014591006</v>
      </c>
      <c r="R230" s="191">
        <v>1549</v>
      </c>
      <c r="S230" s="188">
        <v>80</v>
      </c>
      <c r="T230" s="61">
        <f t="shared" si="60"/>
        <v>1215</v>
      </c>
      <c r="U230" s="15">
        <f t="shared" si="61"/>
        <v>0.2156229825693996</v>
      </c>
      <c r="V230" s="191">
        <v>1549</v>
      </c>
      <c r="W230" s="188">
        <v>80</v>
      </c>
      <c r="X230" s="64">
        <f t="shared" si="62"/>
        <v>1215</v>
      </c>
      <c r="Y230" s="17">
        <f t="shared" si="63"/>
        <v>0.2156229825693996</v>
      </c>
      <c r="Z230" s="191">
        <v>1549</v>
      </c>
      <c r="AA230" s="188">
        <v>80</v>
      </c>
      <c r="AB230" s="61">
        <f t="shared" si="56"/>
        <v>1215</v>
      </c>
      <c r="AC230" s="15">
        <f t="shared" si="64"/>
        <v>0.2156229825693996</v>
      </c>
      <c r="AD230" s="191">
        <v>1554</v>
      </c>
      <c r="AE230" s="293">
        <f t="shared" si="65"/>
        <v>1398.6</v>
      </c>
      <c r="AF230" s="188">
        <v>170</v>
      </c>
      <c r="AG230" s="64">
        <f t="shared" si="57"/>
        <v>1125</v>
      </c>
      <c r="AH230" s="17">
        <f t="shared" si="54"/>
        <v>0.19562419562419558</v>
      </c>
    </row>
    <row r="231" spans="1:34" s="5" customFormat="1" ht="12.75" customHeight="1">
      <c r="A231" s="219" t="s">
        <v>388</v>
      </c>
      <c r="B231" s="146" t="s">
        <v>77</v>
      </c>
      <c r="C231" s="320"/>
      <c r="D231" s="148">
        <v>1.19</v>
      </c>
      <c r="E231" s="149" t="s">
        <v>389</v>
      </c>
      <c r="F231" s="164">
        <v>1814</v>
      </c>
      <c r="G231" s="125">
        <v>1649</v>
      </c>
      <c r="H231" s="124">
        <v>1549</v>
      </c>
      <c r="I231" s="110">
        <v>1217</v>
      </c>
      <c r="J231" s="124">
        <v>0</v>
      </c>
      <c r="K231" s="124">
        <f t="shared" si="66"/>
        <v>1217</v>
      </c>
      <c r="L231" s="174">
        <f t="shared" si="67"/>
        <v>0.26197695573074592</v>
      </c>
      <c r="M231" s="191">
        <v>1610</v>
      </c>
      <c r="N231" s="293">
        <f t="shared" si="58"/>
        <v>1449</v>
      </c>
      <c r="O231" s="188">
        <v>45</v>
      </c>
      <c r="P231" s="64">
        <f t="shared" si="59"/>
        <v>1172</v>
      </c>
      <c r="Q231" s="17">
        <f t="shared" si="55"/>
        <v>0.19116632160110422</v>
      </c>
      <c r="R231" s="191">
        <v>1449</v>
      </c>
      <c r="S231" s="188">
        <v>78</v>
      </c>
      <c r="T231" s="61">
        <f t="shared" si="60"/>
        <v>1139</v>
      </c>
      <c r="U231" s="15">
        <f t="shared" si="61"/>
        <v>0.21394064872325741</v>
      </c>
      <c r="V231" s="191">
        <v>1449</v>
      </c>
      <c r="W231" s="188">
        <v>78</v>
      </c>
      <c r="X231" s="64">
        <f t="shared" si="62"/>
        <v>1139</v>
      </c>
      <c r="Y231" s="17">
        <f t="shared" si="63"/>
        <v>0.21394064872325741</v>
      </c>
      <c r="Z231" s="191">
        <v>1449</v>
      </c>
      <c r="AA231" s="188">
        <v>78</v>
      </c>
      <c r="AB231" s="61">
        <f t="shared" si="56"/>
        <v>1139</v>
      </c>
      <c r="AC231" s="15">
        <f t="shared" si="64"/>
        <v>0.21394064872325741</v>
      </c>
      <c r="AD231" s="191">
        <v>1443</v>
      </c>
      <c r="AE231" s="293">
        <f t="shared" si="65"/>
        <v>1298.7</v>
      </c>
      <c r="AF231" s="188">
        <v>167</v>
      </c>
      <c r="AG231" s="64">
        <f t="shared" si="57"/>
        <v>1050</v>
      </c>
      <c r="AH231" s="17">
        <f t="shared" si="54"/>
        <v>0.19149919149919153</v>
      </c>
    </row>
    <row r="232" spans="1:34" s="5" customFormat="1" ht="12.75" customHeight="1">
      <c r="A232" s="219" t="s">
        <v>15</v>
      </c>
      <c r="B232" s="146" t="s">
        <v>77</v>
      </c>
      <c r="C232" s="334" t="s">
        <v>412</v>
      </c>
      <c r="D232" s="148">
        <v>1.19</v>
      </c>
      <c r="E232" s="149" t="s">
        <v>82</v>
      </c>
      <c r="F232" s="164">
        <v>2089</v>
      </c>
      <c r="G232" s="124">
        <v>1899</v>
      </c>
      <c r="H232" s="124">
        <v>0</v>
      </c>
      <c r="I232" s="110">
        <v>1244</v>
      </c>
      <c r="J232" s="124">
        <v>16</v>
      </c>
      <c r="K232" s="124">
        <f t="shared" si="66"/>
        <v>1228</v>
      </c>
      <c r="L232" s="174">
        <f t="shared" si="67"/>
        <v>0.35334386519220645</v>
      </c>
      <c r="M232" s="62">
        <v>1899</v>
      </c>
      <c r="N232" s="299">
        <f t="shared" si="58"/>
        <v>1709.1</v>
      </c>
      <c r="O232" s="63">
        <v>0</v>
      </c>
      <c r="P232" s="64">
        <f t="shared" si="59"/>
        <v>1228</v>
      </c>
      <c r="Q232" s="17">
        <f t="shared" si="55"/>
        <v>0.28149318354689601</v>
      </c>
      <c r="R232" s="59">
        <v>1899</v>
      </c>
      <c r="S232" s="60">
        <v>0</v>
      </c>
      <c r="T232" s="61">
        <f t="shared" si="60"/>
        <v>1228</v>
      </c>
      <c r="U232" s="15">
        <f t="shared" si="61"/>
        <v>0.35334386519220645</v>
      </c>
      <c r="V232" s="62">
        <v>1899</v>
      </c>
      <c r="W232" s="63">
        <v>0</v>
      </c>
      <c r="X232" s="64">
        <f t="shared" si="62"/>
        <v>1228</v>
      </c>
      <c r="Y232" s="17">
        <f t="shared" si="63"/>
        <v>0.35334386519220645</v>
      </c>
      <c r="Z232" s="59">
        <v>1899</v>
      </c>
      <c r="AA232" s="60">
        <v>0</v>
      </c>
      <c r="AB232" s="61">
        <f t="shared" si="56"/>
        <v>1228</v>
      </c>
      <c r="AC232" s="15">
        <f t="shared" si="64"/>
        <v>0.35334386519220645</v>
      </c>
      <c r="AD232" s="62">
        <v>1899</v>
      </c>
      <c r="AE232" s="299">
        <f t="shared" si="65"/>
        <v>1709.1</v>
      </c>
      <c r="AF232" s="63">
        <v>0</v>
      </c>
      <c r="AG232" s="64">
        <f t="shared" si="57"/>
        <v>1228</v>
      </c>
      <c r="AH232" s="17">
        <f t="shared" si="54"/>
        <v>0.28149318354689601</v>
      </c>
    </row>
    <row r="233" spans="1:34" s="5" customFormat="1" ht="12.75" customHeight="1">
      <c r="A233" s="219" t="s">
        <v>390</v>
      </c>
      <c r="B233" s="146" t="s">
        <v>77</v>
      </c>
      <c r="C233" s="320"/>
      <c r="D233" s="148">
        <v>1.19</v>
      </c>
      <c r="E233" s="149" t="s">
        <v>391</v>
      </c>
      <c r="F233" s="164">
        <v>2309</v>
      </c>
      <c r="G233" s="124">
        <v>2099</v>
      </c>
      <c r="H233" s="124">
        <v>1899</v>
      </c>
      <c r="I233" s="110">
        <v>1495</v>
      </c>
      <c r="J233" s="124">
        <v>0</v>
      </c>
      <c r="K233" s="124">
        <f t="shared" si="66"/>
        <v>1495</v>
      </c>
      <c r="L233" s="174">
        <f t="shared" si="67"/>
        <v>0.28775607432110528</v>
      </c>
      <c r="M233" s="62">
        <v>2099</v>
      </c>
      <c r="N233" s="299">
        <f t="shared" si="58"/>
        <v>1889.1</v>
      </c>
      <c r="O233" s="63">
        <v>0</v>
      </c>
      <c r="P233" s="64">
        <f t="shared" si="59"/>
        <v>1495</v>
      </c>
      <c r="Q233" s="17">
        <f t="shared" si="55"/>
        <v>0.20861786035678362</v>
      </c>
      <c r="R233" s="191">
        <v>1899</v>
      </c>
      <c r="S233" s="60">
        <v>0</v>
      </c>
      <c r="T233" s="61">
        <f t="shared" si="60"/>
        <v>1495</v>
      </c>
      <c r="U233" s="15">
        <f t="shared" si="61"/>
        <v>0.21274354923644023</v>
      </c>
      <c r="V233" s="191">
        <v>1899</v>
      </c>
      <c r="W233" s="63">
        <v>0</v>
      </c>
      <c r="X233" s="64">
        <f t="shared" si="62"/>
        <v>1495</v>
      </c>
      <c r="Y233" s="17">
        <f t="shared" si="63"/>
        <v>0.21274354923644023</v>
      </c>
      <c r="Z233" s="191">
        <v>1899</v>
      </c>
      <c r="AA233" s="60">
        <v>0</v>
      </c>
      <c r="AB233" s="61">
        <f t="shared" si="56"/>
        <v>1495</v>
      </c>
      <c r="AC233" s="15">
        <f t="shared" si="64"/>
        <v>0.21274354923644023</v>
      </c>
      <c r="AD233" s="191">
        <v>1888</v>
      </c>
      <c r="AE233" s="293">
        <f t="shared" si="65"/>
        <v>1699.2</v>
      </c>
      <c r="AF233" s="188">
        <v>117</v>
      </c>
      <c r="AG233" s="64">
        <f t="shared" si="57"/>
        <v>1378</v>
      </c>
      <c r="AH233" s="17">
        <f t="shared" si="54"/>
        <v>0.18903013182674203</v>
      </c>
    </row>
    <row r="234" spans="1:34" s="5" customFormat="1" ht="12.75" customHeight="1">
      <c r="A234" s="219" t="s">
        <v>392</v>
      </c>
      <c r="B234" s="146" t="s">
        <v>77</v>
      </c>
      <c r="C234" s="320"/>
      <c r="D234" s="148">
        <v>1.19</v>
      </c>
      <c r="E234" s="149" t="s">
        <v>393</v>
      </c>
      <c r="F234" s="164">
        <v>2199</v>
      </c>
      <c r="G234" s="124">
        <v>1999</v>
      </c>
      <c r="H234" s="124">
        <v>1799</v>
      </c>
      <c r="I234" s="110">
        <v>1417</v>
      </c>
      <c r="J234" s="124">
        <v>0</v>
      </c>
      <c r="K234" s="124">
        <f t="shared" si="66"/>
        <v>1417</v>
      </c>
      <c r="L234" s="174">
        <f t="shared" si="67"/>
        <v>0.29114557278639319</v>
      </c>
      <c r="M234" s="62">
        <v>1999</v>
      </c>
      <c r="N234" s="299">
        <f t="shared" si="58"/>
        <v>1799.1</v>
      </c>
      <c r="O234" s="63">
        <v>0</v>
      </c>
      <c r="P234" s="64">
        <f t="shared" si="59"/>
        <v>1417</v>
      </c>
      <c r="Q234" s="17">
        <f t="shared" si="55"/>
        <v>0.21238396976265908</v>
      </c>
      <c r="R234" s="191">
        <v>1799</v>
      </c>
      <c r="S234" s="60">
        <v>0</v>
      </c>
      <c r="T234" s="61">
        <f t="shared" si="60"/>
        <v>1417</v>
      </c>
      <c r="U234" s="15">
        <f t="shared" si="61"/>
        <v>0.21234018899388549</v>
      </c>
      <c r="V234" s="191">
        <v>1799</v>
      </c>
      <c r="W234" s="63">
        <v>0</v>
      </c>
      <c r="X234" s="64">
        <f t="shared" si="62"/>
        <v>1417</v>
      </c>
      <c r="Y234" s="17">
        <f t="shared" si="63"/>
        <v>0.21234018899388549</v>
      </c>
      <c r="Z234" s="191">
        <v>1799</v>
      </c>
      <c r="AA234" s="60">
        <v>0</v>
      </c>
      <c r="AB234" s="61">
        <f t="shared" si="56"/>
        <v>1417</v>
      </c>
      <c r="AC234" s="15">
        <f t="shared" si="64"/>
        <v>0.21234018899388549</v>
      </c>
      <c r="AD234" s="191">
        <v>1777</v>
      </c>
      <c r="AE234" s="293">
        <f t="shared" si="65"/>
        <v>1599.3</v>
      </c>
      <c r="AF234" s="188">
        <v>119</v>
      </c>
      <c r="AG234" s="64">
        <f t="shared" si="57"/>
        <v>1298</v>
      </c>
      <c r="AH234" s="17">
        <f t="shared" si="54"/>
        <v>0.18839492277871567</v>
      </c>
    </row>
    <row r="235" spans="1:34" s="5" customFormat="1" ht="12.75" customHeight="1">
      <c r="A235" s="219" t="s">
        <v>98</v>
      </c>
      <c r="B235" s="146" t="s">
        <v>77</v>
      </c>
      <c r="C235" s="334" t="s">
        <v>412</v>
      </c>
      <c r="D235" s="148">
        <v>1.19</v>
      </c>
      <c r="E235" s="149" t="s">
        <v>266</v>
      </c>
      <c r="F235" s="164">
        <v>2529</v>
      </c>
      <c r="G235" s="124">
        <v>2299</v>
      </c>
      <c r="H235" s="124">
        <v>0</v>
      </c>
      <c r="I235" s="110">
        <v>1574</v>
      </c>
      <c r="J235" s="124">
        <v>0</v>
      </c>
      <c r="K235" s="124">
        <f t="shared" si="66"/>
        <v>1574</v>
      </c>
      <c r="L235" s="174">
        <f t="shared" si="67"/>
        <v>0.31535450195737275</v>
      </c>
      <c r="M235" s="62">
        <v>2299</v>
      </c>
      <c r="N235" s="299">
        <f t="shared" si="58"/>
        <v>2069.1</v>
      </c>
      <c r="O235" s="63">
        <v>0</v>
      </c>
      <c r="P235" s="64">
        <f t="shared" si="59"/>
        <v>1574</v>
      </c>
      <c r="Q235" s="17">
        <f t="shared" si="55"/>
        <v>0.23928277995263639</v>
      </c>
      <c r="R235" s="59">
        <v>2299</v>
      </c>
      <c r="S235" s="60">
        <v>0</v>
      </c>
      <c r="T235" s="61">
        <f t="shared" si="60"/>
        <v>1574</v>
      </c>
      <c r="U235" s="15">
        <f t="shared" si="61"/>
        <v>0.31535450195737275</v>
      </c>
      <c r="V235" s="62">
        <v>2299</v>
      </c>
      <c r="W235" s="63">
        <v>0</v>
      </c>
      <c r="X235" s="64">
        <f t="shared" si="62"/>
        <v>1574</v>
      </c>
      <c r="Y235" s="17">
        <f t="shared" si="63"/>
        <v>0.31535450195737275</v>
      </c>
      <c r="Z235" s="59">
        <v>2299</v>
      </c>
      <c r="AA235" s="60">
        <v>0</v>
      </c>
      <c r="AB235" s="61">
        <f t="shared" si="56"/>
        <v>1574</v>
      </c>
      <c r="AC235" s="15">
        <f t="shared" si="64"/>
        <v>0.31535450195737275</v>
      </c>
      <c r="AD235" s="62">
        <v>2299</v>
      </c>
      <c r="AE235" s="299">
        <f t="shared" si="65"/>
        <v>2069.1</v>
      </c>
      <c r="AF235" s="63">
        <v>0</v>
      </c>
      <c r="AG235" s="64">
        <f t="shared" si="57"/>
        <v>1574</v>
      </c>
      <c r="AH235" s="17">
        <f t="shared" si="54"/>
        <v>0.23928277995263639</v>
      </c>
    </row>
    <row r="236" spans="1:34" s="5" customFormat="1" ht="12.75" customHeight="1">
      <c r="A236" s="219" t="s">
        <v>394</v>
      </c>
      <c r="B236" s="146" t="s">
        <v>77</v>
      </c>
      <c r="C236" s="320"/>
      <c r="D236" s="148">
        <v>1.19</v>
      </c>
      <c r="E236" s="149" t="s">
        <v>395</v>
      </c>
      <c r="F236" s="164">
        <v>2749</v>
      </c>
      <c r="G236" s="124">
        <v>2499</v>
      </c>
      <c r="H236" s="124">
        <v>2299</v>
      </c>
      <c r="I236" s="110">
        <v>1809</v>
      </c>
      <c r="J236" s="124">
        <v>0</v>
      </c>
      <c r="K236" s="124">
        <f t="shared" si="66"/>
        <v>1809</v>
      </c>
      <c r="L236" s="174">
        <f t="shared" si="67"/>
        <v>0.27611044417767105</v>
      </c>
      <c r="M236" s="191">
        <v>2332</v>
      </c>
      <c r="N236" s="293">
        <f t="shared" si="58"/>
        <v>2098.8000000000002</v>
      </c>
      <c r="O236" s="188">
        <v>111</v>
      </c>
      <c r="P236" s="64">
        <f t="shared" si="59"/>
        <v>1698</v>
      </c>
      <c r="Q236" s="17">
        <f t="shared" si="55"/>
        <v>0.19096626643796463</v>
      </c>
      <c r="R236" s="293">
        <v>2098.8000000000002</v>
      </c>
      <c r="S236" s="188">
        <v>111</v>
      </c>
      <c r="T236" s="61">
        <f t="shared" si="60"/>
        <v>1698</v>
      </c>
      <c r="U236" s="15">
        <f t="shared" si="61"/>
        <v>0.19096626643796463</v>
      </c>
      <c r="V236" s="191">
        <v>2299</v>
      </c>
      <c r="W236" s="63">
        <v>0</v>
      </c>
      <c r="X236" s="64">
        <f t="shared" si="62"/>
        <v>1809</v>
      </c>
      <c r="Y236" s="17">
        <f t="shared" si="63"/>
        <v>0.21313614615050022</v>
      </c>
      <c r="Z236" s="59">
        <v>2499</v>
      </c>
      <c r="AA236" s="60">
        <v>0</v>
      </c>
      <c r="AB236" s="61">
        <f t="shared" si="56"/>
        <v>1809</v>
      </c>
      <c r="AC236" s="15">
        <f t="shared" si="64"/>
        <v>0.27611044417767105</v>
      </c>
      <c r="AD236" s="191">
        <v>2221</v>
      </c>
      <c r="AE236" s="293">
        <f t="shared" si="65"/>
        <v>1998.9</v>
      </c>
      <c r="AF236" s="188">
        <v>192</v>
      </c>
      <c r="AG236" s="64">
        <f t="shared" si="57"/>
        <v>1617</v>
      </c>
      <c r="AH236" s="17">
        <f t="shared" si="54"/>
        <v>0.19105508029416182</v>
      </c>
    </row>
    <row r="237" spans="1:34" s="5" customFormat="1" ht="12.75" customHeight="1" thickBot="1">
      <c r="A237" s="218" t="s">
        <v>396</v>
      </c>
      <c r="B237" s="150" t="s">
        <v>77</v>
      </c>
      <c r="C237" s="154"/>
      <c r="D237" s="151">
        <v>1.19</v>
      </c>
      <c r="E237" s="152" t="s">
        <v>397</v>
      </c>
      <c r="F237" s="165">
        <v>2639</v>
      </c>
      <c r="G237" s="65">
        <v>2399</v>
      </c>
      <c r="H237" s="65">
        <v>2199</v>
      </c>
      <c r="I237" s="111">
        <v>1731</v>
      </c>
      <c r="J237" s="65">
        <v>0</v>
      </c>
      <c r="K237" s="65">
        <f t="shared" si="66"/>
        <v>1731</v>
      </c>
      <c r="L237" s="175">
        <f t="shared" si="67"/>
        <v>0.27844935389745729</v>
      </c>
      <c r="M237" s="190">
        <v>2221</v>
      </c>
      <c r="N237" s="296">
        <f t="shared" si="58"/>
        <v>1998.9</v>
      </c>
      <c r="O237" s="186">
        <v>113</v>
      </c>
      <c r="P237" s="71">
        <f t="shared" si="59"/>
        <v>1618</v>
      </c>
      <c r="Q237" s="18">
        <f t="shared" si="55"/>
        <v>0.1905548051428286</v>
      </c>
      <c r="R237" s="296">
        <v>1998.9</v>
      </c>
      <c r="S237" s="186">
        <v>113</v>
      </c>
      <c r="T237" s="68">
        <f t="shared" si="60"/>
        <v>1618</v>
      </c>
      <c r="U237" s="16">
        <f t="shared" si="61"/>
        <v>0.1905548051428286</v>
      </c>
      <c r="V237" s="190">
        <v>2199</v>
      </c>
      <c r="W237" s="70">
        <v>0</v>
      </c>
      <c r="X237" s="71">
        <f t="shared" si="62"/>
        <v>1731</v>
      </c>
      <c r="Y237" s="18">
        <f t="shared" si="63"/>
        <v>0.21282401091405184</v>
      </c>
      <c r="Z237" s="66">
        <v>2399</v>
      </c>
      <c r="AA237" s="67">
        <v>0</v>
      </c>
      <c r="AB237" s="68">
        <f t="shared" si="56"/>
        <v>1731</v>
      </c>
      <c r="AC237" s="16">
        <f t="shared" si="64"/>
        <v>0.27844935389745729</v>
      </c>
      <c r="AD237" s="190">
        <v>2110</v>
      </c>
      <c r="AE237" s="296">
        <f t="shared" si="65"/>
        <v>1899</v>
      </c>
      <c r="AF237" s="186">
        <v>194</v>
      </c>
      <c r="AG237" s="71">
        <f t="shared" si="57"/>
        <v>1537</v>
      </c>
      <c r="AH237" s="18">
        <f t="shared" si="54"/>
        <v>0.19062664560294892</v>
      </c>
    </row>
    <row r="238" spans="1:34" s="5" customFormat="1" ht="12.75" customHeight="1">
      <c r="A238" s="217" t="s">
        <v>97</v>
      </c>
      <c r="B238" s="323" t="s">
        <v>77</v>
      </c>
      <c r="C238" s="324"/>
      <c r="D238" s="326">
        <v>1.19</v>
      </c>
      <c r="E238" s="325" t="s">
        <v>267</v>
      </c>
      <c r="F238" s="166">
        <v>3409</v>
      </c>
      <c r="G238" s="125">
        <v>3099</v>
      </c>
      <c r="H238" s="112">
        <v>2699</v>
      </c>
      <c r="I238" s="112">
        <v>2125</v>
      </c>
      <c r="J238" s="112">
        <v>0</v>
      </c>
      <c r="K238" s="166">
        <f t="shared" si="66"/>
        <v>2125</v>
      </c>
      <c r="L238" s="176">
        <f t="shared" si="67"/>
        <v>0.31429493384962892</v>
      </c>
      <c r="M238" s="192">
        <v>2999</v>
      </c>
      <c r="N238" s="298">
        <f t="shared" si="58"/>
        <v>2699.1</v>
      </c>
      <c r="O238" s="89">
        <v>0</v>
      </c>
      <c r="P238" s="91">
        <f t="shared" si="59"/>
        <v>2125</v>
      </c>
      <c r="Q238" s="19">
        <f t="shared" si="55"/>
        <v>0.21270052980623169</v>
      </c>
      <c r="R238" s="86">
        <v>3099</v>
      </c>
      <c r="S238" s="87">
        <v>0</v>
      </c>
      <c r="T238" s="90">
        <f t="shared" si="60"/>
        <v>2125</v>
      </c>
      <c r="U238" s="14">
        <f t="shared" si="61"/>
        <v>0.31429493384962892</v>
      </c>
      <c r="V238" s="192">
        <v>2699</v>
      </c>
      <c r="W238" s="89">
        <v>0</v>
      </c>
      <c r="X238" s="91">
        <f t="shared" si="62"/>
        <v>2125</v>
      </c>
      <c r="Y238" s="19">
        <f t="shared" si="63"/>
        <v>0.21267135976287513</v>
      </c>
      <c r="Z238" s="86">
        <v>3099</v>
      </c>
      <c r="AA238" s="87">
        <v>0</v>
      </c>
      <c r="AB238" s="90">
        <f t="shared" si="56"/>
        <v>2125</v>
      </c>
      <c r="AC238" s="14">
        <f t="shared" si="64"/>
        <v>0.31429493384962892</v>
      </c>
      <c r="AD238" s="192">
        <v>2888</v>
      </c>
      <c r="AE238" s="298">
        <f t="shared" si="65"/>
        <v>2599.1999999999998</v>
      </c>
      <c r="AF238" s="187">
        <v>21</v>
      </c>
      <c r="AG238" s="91">
        <f t="shared" si="57"/>
        <v>2104</v>
      </c>
      <c r="AH238" s="19">
        <f t="shared" si="54"/>
        <v>0.19052016004924585</v>
      </c>
    </row>
    <row r="239" spans="1:34" s="5" customFormat="1" ht="12.75" customHeight="1">
      <c r="A239" s="219" t="s">
        <v>96</v>
      </c>
      <c r="B239" s="146" t="s">
        <v>77</v>
      </c>
      <c r="C239" s="335"/>
      <c r="D239" s="148">
        <v>1.19</v>
      </c>
      <c r="E239" s="149" t="s">
        <v>267</v>
      </c>
      <c r="F239" s="164">
        <v>3299</v>
      </c>
      <c r="G239" s="124">
        <v>2999</v>
      </c>
      <c r="H239" s="110">
        <v>2599</v>
      </c>
      <c r="I239" s="110">
        <v>2048</v>
      </c>
      <c r="J239" s="110">
        <v>0</v>
      </c>
      <c r="K239" s="164">
        <f t="shared" si="66"/>
        <v>2048</v>
      </c>
      <c r="L239" s="174">
        <f t="shared" si="67"/>
        <v>0.31710570190063353</v>
      </c>
      <c r="M239" s="191">
        <v>2888</v>
      </c>
      <c r="N239" s="293">
        <f t="shared" si="58"/>
        <v>2599.1999999999998</v>
      </c>
      <c r="O239" s="63">
        <v>0</v>
      </c>
      <c r="P239" s="64">
        <f t="shared" si="59"/>
        <v>2048</v>
      </c>
      <c r="Q239" s="17">
        <f t="shared" si="55"/>
        <v>0.21206525084641423</v>
      </c>
      <c r="R239" s="59">
        <v>2999</v>
      </c>
      <c r="S239" s="60">
        <v>0</v>
      </c>
      <c r="T239" s="61">
        <f t="shared" si="60"/>
        <v>2048</v>
      </c>
      <c r="U239" s="15">
        <f t="shared" si="61"/>
        <v>0.31710570190063353</v>
      </c>
      <c r="V239" s="191">
        <v>2599</v>
      </c>
      <c r="W239" s="63">
        <v>0</v>
      </c>
      <c r="X239" s="64">
        <f t="shared" si="62"/>
        <v>2048</v>
      </c>
      <c r="Y239" s="17">
        <f t="shared" si="63"/>
        <v>0.21200461716044633</v>
      </c>
      <c r="Z239" s="59">
        <v>2999</v>
      </c>
      <c r="AA239" s="60">
        <v>0</v>
      </c>
      <c r="AB239" s="61">
        <f t="shared" si="56"/>
        <v>2048</v>
      </c>
      <c r="AC239" s="15">
        <f t="shared" si="64"/>
        <v>0.31710570190063353</v>
      </c>
      <c r="AD239" s="191">
        <v>2777</v>
      </c>
      <c r="AE239" s="293">
        <f t="shared" si="65"/>
        <v>2499.3000000000002</v>
      </c>
      <c r="AF239" s="188">
        <v>25</v>
      </c>
      <c r="AG239" s="64">
        <f t="shared" si="57"/>
        <v>2023</v>
      </c>
      <c r="AH239" s="17">
        <f t="shared" si="54"/>
        <v>0.19057336054095153</v>
      </c>
    </row>
    <row r="240" spans="1:34" s="5" customFormat="1" ht="12.75" customHeight="1" thickBot="1">
      <c r="A240" s="218" t="s">
        <v>16</v>
      </c>
      <c r="B240" s="150" t="s">
        <v>77</v>
      </c>
      <c r="C240" s="37"/>
      <c r="D240" s="151">
        <v>1.19</v>
      </c>
      <c r="E240" s="152" t="s">
        <v>267</v>
      </c>
      <c r="F240" s="165">
        <v>4179</v>
      </c>
      <c r="G240" s="65">
        <v>3799</v>
      </c>
      <c r="H240" s="111">
        <v>3199</v>
      </c>
      <c r="I240" s="111">
        <v>2490</v>
      </c>
      <c r="J240" s="111">
        <v>0</v>
      </c>
      <c r="K240" s="165">
        <f t="shared" si="66"/>
        <v>2490</v>
      </c>
      <c r="L240" s="175">
        <f t="shared" si="67"/>
        <v>0.34456435904185312</v>
      </c>
      <c r="M240" s="190">
        <v>3554</v>
      </c>
      <c r="N240" s="296">
        <f t="shared" si="58"/>
        <v>3198.6</v>
      </c>
      <c r="O240" s="70">
        <v>0</v>
      </c>
      <c r="P240" s="71">
        <f t="shared" si="59"/>
        <v>2490</v>
      </c>
      <c r="Q240" s="18">
        <f t="shared" si="55"/>
        <v>0.2215344213093228</v>
      </c>
      <c r="R240" s="66">
        <v>3799</v>
      </c>
      <c r="S240" s="67">
        <v>0</v>
      </c>
      <c r="T240" s="68">
        <f t="shared" si="60"/>
        <v>2490</v>
      </c>
      <c r="U240" s="16">
        <f t="shared" si="61"/>
        <v>0.34456435904185312</v>
      </c>
      <c r="V240" s="190">
        <v>3199</v>
      </c>
      <c r="W240" s="70">
        <v>0</v>
      </c>
      <c r="X240" s="71">
        <f t="shared" si="62"/>
        <v>2490</v>
      </c>
      <c r="Y240" s="18">
        <f t="shared" si="63"/>
        <v>0.22163175992497655</v>
      </c>
      <c r="Z240" s="66">
        <v>3799</v>
      </c>
      <c r="AA240" s="67">
        <v>0</v>
      </c>
      <c r="AB240" s="68">
        <f t="shared" si="56"/>
        <v>2490</v>
      </c>
      <c r="AC240" s="16">
        <f t="shared" si="64"/>
        <v>0.34456435904185312</v>
      </c>
      <c r="AD240" s="190">
        <v>3554</v>
      </c>
      <c r="AE240" s="296">
        <f t="shared" si="65"/>
        <v>3198.6</v>
      </c>
      <c r="AF240" s="70">
        <v>0</v>
      </c>
      <c r="AG240" s="71">
        <f t="shared" si="57"/>
        <v>2490</v>
      </c>
      <c r="AH240" s="18">
        <f t="shared" si="54"/>
        <v>0.2215344213093228</v>
      </c>
    </row>
    <row r="241" spans="1:34" s="5" customFormat="1" ht="12.75" customHeight="1">
      <c r="A241" s="217" t="s">
        <v>95</v>
      </c>
      <c r="B241" s="323" t="s">
        <v>77</v>
      </c>
      <c r="C241" s="324"/>
      <c r="D241" s="326">
        <v>1.19</v>
      </c>
      <c r="E241" s="325" t="s">
        <v>268</v>
      </c>
      <c r="F241" s="166">
        <v>3079</v>
      </c>
      <c r="G241" s="125">
        <v>2799</v>
      </c>
      <c r="H241" s="112">
        <v>2399</v>
      </c>
      <c r="I241" s="112">
        <v>1888</v>
      </c>
      <c r="J241" s="112">
        <v>0</v>
      </c>
      <c r="K241" s="166">
        <f t="shared" si="66"/>
        <v>1888</v>
      </c>
      <c r="L241" s="176">
        <f t="shared" si="67"/>
        <v>0.32547338335119685</v>
      </c>
      <c r="M241" s="192">
        <v>2666</v>
      </c>
      <c r="N241" s="298">
        <f t="shared" si="58"/>
        <v>2399.4</v>
      </c>
      <c r="O241" s="89">
        <v>0</v>
      </c>
      <c r="P241" s="91">
        <f t="shared" si="59"/>
        <v>1888</v>
      </c>
      <c r="Q241" s="19">
        <f t="shared" si="55"/>
        <v>0.21313661748770529</v>
      </c>
      <c r="R241" s="86">
        <v>2799</v>
      </c>
      <c r="S241" s="87">
        <v>0</v>
      </c>
      <c r="T241" s="90">
        <f t="shared" si="60"/>
        <v>1888</v>
      </c>
      <c r="U241" s="14">
        <f t="shared" si="61"/>
        <v>0.32547338335119685</v>
      </c>
      <c r="V241" s="88">
        <v>2799</v>
      </c>
      <c r="W241" s="89">
        <v>0</v>
      </c>
      <c r="X241" s="91">
        <f t="shared" si="62"/>
        <v>1888</v>
      </c>
      <c r="Y241" s="19">
        <f t="shared" si="63"/>
        <v>0.32547338335119685</v>
      </c>
      <c r="Z241" s="86">
        <v>2799</v>
      </c>
      <c r="AA241" s="87">
        <v>0</v>
      </c>
      <c r="AB241" s="90">
        <f t="shared" si="56"/>
        <v>1888</v>
      </c>
      <c r="AC241" s="14">
        <f t="shared" si="64"/>
        <v>0.32547338335119685</v>
      </c>
      <c r="AD241" s="88">
        <v>2799</v>
      </c>
      <c r="AE241" s="297">
        <f t="shared" si="65"/>
        <v>2519.1</v>
      </c>
      <c r="AF241" s="89">
        <v>0</v>
      </c>
      <c r="AG241" s="91">
        <f t="shared" si="57"/>
        <v>1888</v>
      </c>
      <c r="AH241" s="19">
        <f t="shared" si="54"/>
        <v>0.25052598150132982</v>
      </c>
    </row>
    <row r="242" spans="1:34" s="5" customFormat="1" ht="12.75" customHeight="1">
      <c r="A242" s="219" t="s">
        <v>94</v>
      </c>
      <c r="B242" s="146" t="s">
        <v>77</v>
      </c>
      <c r="C242" s="320"/>
      <c r="D242" s="148">
        <v>1.19</v>
      </c>
      <c r="E242" s="149" t="s">
        <v>268</v>
      </c>
      <c r="F242" s="164">
        <v>2969</v>
      </c>
      <c r="G242" s="124">
        <v>2699</v>
      </c>
      <c r="H242" s="110">
        <v>2299</v>
      </c>
      <c r="I242" s="110">
        <v>1810</v>
      </c>
      <c r="J242" s="110">
        <v>0</v>
      </c>
      <c r="K242" s="164">
        <f t="shared" si="66"/>
        <v>1810</v>
      </c>
      <c r="L242" s="174">
        <f t="shared" si="67"/>
        <v>0.32938125231567245</v>
      </c>
      <c r="M242" s="191">
        <v>2554</v>
      </c>
      <c r="N242" s="293">
        <f t="shared" si="58"/>
        <v>2298.6</v>
      </c>
      <c r="O242" s="63">
        <v>0</v>
      </c>
      <c r="P242" s="64">
        <f t="shared" si="59"/>
        <v>1810</v>
      </c>
      <c r="Q242" s="17">
        <f t="shared" si="55"/>
        <v>0.21256416949447487</v>
      </c>
      <c r="R242" s="293">
        <v>2298.6</v>
      </c>
      <c r="S242" s="60">
        <v>0</v>
      </c>
      <c r="T242" s="61">
        <f t="shared" si="60"/>
        <v>1810</v>
      </c>
      <c r="U242" s="15">
        <f t="shared" si="61"/>
        <v>0.21256416949447487</v>
      </c>
      <c r="V242" s="62">
        <v>2699</v>
      </c>
      <c r="W242" s="63">
        <v>0</v>
      </c>
      <c r="X242" s="64">
        <f t="shared" si="62"/>
        <v>1810</v>
      </c>
      <c r="Y242" s="17">
        <f t="shared" si="63"/>
        <v>0.32938125231567245</v>
      </c>
      <c r="Z242" s="59">
        <v>2699</v>
      </c>
      <c r="AA242" s="60">
        <v>0</v>
      </c>
      <c r="AB242" s="61">
        <f t="shared" si="56"/>
        <v>1810</v>
      </c>
      <c r="AC242" s="15">
        <f t="shared" si="64"/>
        <v>0.32938125231567245</v>
      </c>
      <c r="AD242" s="62">
        <v>2699</v>
      </c>
      <c r="AE242" s="299">
        <f t="shared" si="65"/>
        <v>2429.1</v>
      </c>
      <c r="AF242" s="63">
        <v>0</v>
      </c>
      <c r="AG242" s="64">
        <f t="shared" si="57"/>
        <v>1810</v>
      </c>
      <c r="AH242" s="17">
        <f t="shared" si="54"/>
        <v>0.25486805812852492</v>
      </c>
    </row>
    <row r="243" spans="1:34" s="5" customFormat="1" ht="12.75" customHeight="1">
      <c r="A243" s="219" t="s">
        <v>571</v>
      </c>
      <c r="B243" s="146" t="s">
        <v>77</v>
      </c>
      <c r="C243" s="336" t="s">
        <v>5</v>
      </c>
      <c r="D243" s="148">
        <v>1.19</v>
      </c>
      <c r="E243" s="149" t="s">
        <v>573</v>
      </c>
      <c r="F243" s="164">
        <v>3409</v>
      </c>
      <c r="G243" s="124">
        <v>3099</v>
      </c>
      <c r="H243" s="110">
        <v>2699</v>
      </c>
      <c r="I243" s="110">
        <v>2125</v>
      </c>
      <c r="J243" s="110">
        <v>0</v>
      </c>
      <c r="K243" s="164">
        <f t="shared" si="66"/>
        <v>2125</v>
      </c>
      <c r="L243" s="174">
        <f t="shared" si="67"/>
        <v>0.31429493384962892</v>
      </c>
      <c r="M243" s="62">
        <v>3099</v>
      </c>
      <c r="N243" s="299">
        <f t="shared" si="58"/>
        <v>2789.1</v>
      </c>
      <c r="O243" s="63">
        <v>0</v>
      </c>
      <c r="P243" s="64">
        <f t="shared" si="59"/>
        <v>2125</v>
      </c>
      <c r="Q243" s="17">
        <f t="shared" si="55"/>
        <v>0.2381054820551432</v>
      </c>
      <c r="R243" s="59">
        <v>3099</v>
      </c>
      <c r="S243" s="60">
        <v>0</v>
      </c>
      <c r="T243" s="61">
        <f t="shared" si="60"/>
        <v>2125</v>
      </c>
      <c r="U243" s="15">
        <f t="shared" si="61"/>
        <v>0.31429493384962892</v>
      </c>
      <c r="V243" s="62">
        <v>3099</v>
      </c>
      <c r="W243" s="63">
        <v>0</v>
      </c>
      <c r="X243" s="64">
        <f t="shared" si="62"/>
        <v>2125</v>
      </c>
      <c r="Y243" s="17">
        <f t="shared" si="63"/>
        <v>0.31429493384962892</v>
      </c>
      <c r="Z243" s="59">
        <v>3099</v>
      </c>
      <c r="AA243" s="60">
        <v>0</v>
      </c>
      <c r="AB243" s="61">
        <f t="shared" si="56"/>
        <v>2125</v>
      </c>
      <c r="AC243" s="15">
        <f t="shared" si="64"/>
        <v>0.31429493384962892</v>
      </c>
      <c r="AD243" s="62">
        <v>3099</v>
      </c>
      <c r="AE243" s="299">
        <f t="shared" si="65"/>
        <v>2789.1</v>
      </c>
      <c r="AF243" s="63">
        <v>0</v>
      </c>
      <c r="AG243" s="64">
        <f t="shared" si="57"/>
        <v>2125</v>
      </c>
      <c r="AH243" s="17">
        <f t="shared" si="54"/>
        <v>0.2381054820551432</v>
      </c>
    </row>
    <row r="244" spans="1:34" s="5" customFormat="1" ht="12.75" customHeight="1" thickBot="1">
      <c r="A244" s="218" t="s">
        <v>572</v>
      </c>
      <c r="B244" s="150" t="s">
        <v>77</v>
      </c>
      <c r="C244" s="154" t="s">
        <v>5</v>
      </c>
      <c r="D244" s="151">
        <v>1.19</v>
      </c>
      <c r="E244" s="152" t="s">
        <v>573</v>
      </c>
      <c r="F244" s="165">
        <v>3299</v>
      </c>
      <c r="G244" s="65">
        <v>2999</v>
      </c>
      <c r="H244" s="111">
        <v>2599</v>
      </c>
      <c r="I244" s="111">
        <v>2046</v>
      </c>
      <c r="J244" s="111">
        <v>0</v>
      </c>
      <c r="K244" s="165">
        <f t="shared" si="66"/>
        <v>2046</v>
      </c>
      <c r="L244" s="175">
        <f t="shared" si="67"/>
        <v>0.3177725908636212</v>
      </c>
      <c r="M244" s="69">
        <v>2999</v>
      </c>
      <c r="N244" s="305">
        <f t="shared" si="58"/>
        <v>2699.1</v>
      </c>
      <c r="O244" s="70">
        <v>0</v>
      </c>
      <c r="P244" s="71">
        <f t="shared" si="59"/>
        <v>2046</v>
      </c>
      <c r="Q244" s="18">
        <f t="shared" si="55"/>
        <v>0.24196954540402354</v>
      </c>
      <c r="R244" s="66">
        <v>2999</v>
      </c>
      <c r="S244" s="67">
        <v>0</v>
      </c>
      <c r="T244" s="68">
        <f t="shared" si="60"/>
        <v>2046</v>
      </c>
      <c r="U244" s="16">
        <f t="shared" si="61"/>
        <v>0.3177725908636212</v>
      </c>
      <c r="V244" s="69">
        <v>2999</v>
      </c>
      <c r="W244" s="70">
        <v>0</v>
      </c>
      <c r="X244" s="71">
        <f t="shared" si="62"/>
        <v>2046</v>
      </c>
      <c r="Y244" s="18">
        <f t="shared" si="63"/>
        <v>0.3177725908636212</v>
      </c>
      <c r="Z244" s="66">
        <v>2999</v>
      </c>
      <c r="AA244" s="67">
        <v>0</v>
      </c>
      <c r="AB244" s="68">
        <f t="shared" si="56"/>
        <v>2046</v>
      </c>
      <c r="AC244" s="16">
        <f t="shared" si="64"/>
        <v>0.3177725908636212</v>
      </c>
      <c r="AD244" s="69">
        <v>2999</v>
      </c>
      <c r="AE244" s="305">
        <f t="shared" si="65"/>
        <v>2699.1</v>
      </c>
      <c r="AF244" s="70">
        <v>0</v>
      </c>
      <c r="AG244" s="71">
        <f t="shared" si="57"/>
        <v>2046</v>
      </c>
      <c r="AH244" s="18">
        <f t="shared" si="54"/>
        <v>0.24196954540402354</v>
      </c>
    </row>
    <row r="245" spans="1:34" s="5" customFormat="1" ht="12.75" customHeight="1">
      <c r="A245" s="217" t="s">
        <v>398</v>
      </c>
      <c r="B245" s="323" t="s">
        <v>77</v>
      </c>
      <c r="C245" s="336" t="s">
        <v>475</v>
      </c>
      <c r="D245" s="326">
        <v>1.19</v>
      </c>
      <c r="E245" s="325" t="s">
        <v>399</v>
      </c>
      <c r="F245" s="166">
        <v>1484</v>
      </c>
      <c r="G245" s="125">
        <v>1349</v>
      </c>
      <c r="H245" s="125">
        <v>1249</v>
      </c>
      <c r="I245" s="112">
        <v>900</v>
      </c>
      <c r="J245" s="125">
        <v>0</v>
      </c>
      <c r="K245" s="125">
        <f t="shared" si="66"/>
        <v>900</v>
      </c>
      <c r="L245" s="176">
        <f t="shared" si="67"/>
        <v>0.33283914010378057</v>
      </c>
      <c r="M245" s="192">
        <v>1332</v>
      </c>
      <c r="N245" s="298">
        <f t="shared" si="58"/>
        <v>1198.8</v>
      </c>
      <c r="O245" s="187">
        <v>18</v>
      </c>
      <c r="P245" s="91">
        <f t="shared" si="59"/>
        <v>882</v>
      </c>
      <c r="Q245" s="19">
        <f t="shared" si="55"/>
        <v>0.26426426426426425</v>
      </c>
      <c r="R245" s="192">
        <v>1249</v>
      </c>
      <c r="S245" s="87">
        <v>0</v>
      </c>
      <c r="T245" s="90">
        <f t="shared" si="60"/>
        <v>900</v>
      </c>
      <c r="U245" s="14">
        <f t="shared" si="61"/>
        <v>0.27942353883106485</v>
      </c>
      <c r="V245" s="192">
        <v>1249</v>
      </c>
      <c r="W245" s="89">
        <v>0</v>
      </c>
      <c r="X245" s="91">
        <f t="shared" si="62"/>
        <v>900</v>
      </c>
      <c r="Y245" s="19">
        <f t="shared" si="63"/>
        <v>0.27942353883106485</v>
      </c>
      <c r="Z245" s="86">
        <v>1349</v>
      </c>
      <c r="AA245" s="87">
        <v>0</v>
      </c>
      <c r="AB245" s="90">
        <f t="shared" si="56"/>
        <v>900</v>
      </c>
      <c r="AC245" s="14">
        <f t="shared" si="64"/>
        <v>0.33283914010378057</v>
      </c>
      <c r="AD245" s="192">
        <v>1221</v>
      </c>
      <c r="AE245" s="298">
        <f t="shared" si="65"/>
        <v>1098.9000000000001</v>
      </c>
      <c r="AF245" s="187">
        <v>95</v>
      </c>
      <c r="AG245" s="91">
        <f t="shared" si="57"/>
        <v>805</v>
      </c>
      <c r="AH245" s="19">
        <f t="shared" si="54"/>
        <v>0.2674492674492675</v>
      </c>
    </row>
    <row r="246" spans="1:34" s="5" customFormat="1" ht="12.75" customHeight="1">
      <c r="A246" s="219" t="s">
        <v>400</v>
      </c>
      <c r="B246" s="146" t="s">
        <v>77</v>
      </c>
      <c r="C246" s="320"/>
      <c r="D246" s="148">
        <v>1.19</v>
      </c>
      <c r="E246" s="149" t="s">
        <v>401</v>
      </c>
      <c r="F246" s="164">
        <v>2034</v>
      </c>
      <c r="G246" s="125">
        <v>1849</v>
      </c>
      <c r="H246" s="124">
        <v>1749</v>
      </c>
      <c r="I246" s="110">
        <v>1294</v>
      </c>
      <c r="J246" s="124">
        <v>0</v>
      </c>
      <c r="K246" s="124">
        <f t="shared" si="66"/>
        <v>1294</v>
      </c>
      <c r="L246" s="174">
        <f t="shared" si="67"/>
        <v>0.30016224986479179</v>
      </c>
      <c r="M246" s="191">
        <v>1832</v>
      </c>
      <c r="N246" s="293">
        <f t="shared" si="58"/>
        <v>1648.8</v>
      </c>
      <c r="O246" s="188">
        <v>45</v>
      </c>
      <c r="P246" s="64">
        <f t="shared" si="59"/>
        <v>1249</v>
      </c>
      <c r="Q246" s="17">
        <f t="shared" si="55"/>
        <v>0.24247937894226101</v>
      </c>
      <c r="R246" s="191">
        <v>1649</v>
      </c>
      <c r="S246" s="188">
        <v>72</v>
      </c>
      <c r="T246" s="61">
        <f t="shared" si="60"/>
        <v>1222</v>
      </c>
      <c r="U246" s="15">
        <f t="shared" si="61"/>
        <v>0.25894481503941785</v>
      </c>
      <c r="V246" s="191">
        <v>1649</v>
      </c>
      <c r="W246" s="188">
        <v>72</v>
      </c>
      <c r="X246" s="64">
        <f t="shared" si="62"/>
        <v>1222</v>
      </c>
      <c r="Y246" s="17">
        <f t="shared" si="63"/>
        <v>0.25894481503941785</v>
      </c>
      <c r="Z246" s="191">
        <v>1649</v>
      </c>
      <c r="AA246" s="188">
        <v>72</v>
      </c>
      <c r="AB246" s="61">
        <f t="shared" si="56"/>
        <v>1222</v>
      </c>
      <c r="AC246" s="15">
        <f t="shared" si="64"/>
        <v>0.25894481503941785</v>
      </c>
      <c r="AD246" s="191">
        <v>1666</v>
      </c>
      <c r="AE246" s="293">
        <f t="shared" si="65"/>
        <v>1499.4</v>
      </c>
      <c r="AF246" s="188">
        <v>159</v>
      </c>
      <c r="AG246" s="64">
        <f t="shared" si="57"/>
        <v>1135</v>
      </c>
      <c r="AH246" s="17">
        <f t="shared" si="54"/>
        <v>0.24303054555155401</v>
      </c>
    </row>
    <row r="247" spans="1:34" s="5" customFormat="1" ht="12.75" customHeight="1">
      <c r="A247" s="219" t="s">
        <v>402</v>
      </c>
      <c r="B247" s="146" t="s">
        <v>77</v>
      </c>
      <c r="C247" s="320"/>
      <c r="D247" s="148">
        <v>1.19</v>
      </c>
      <c r="E247" s="149" t="s">
        <v>403</v>
      </c>
      <c r="F247" s="164">
        <v>1924</v>
      </c>
      <c r="G247" s="124">
        <v>1749</v>
      </c>
      <c r="H247" s="124">
        <v>1649</v>
      </c>
      <c r="I247" s="110">
        <v>1215</v>
      </c>
      <c r="J247" s="124">
        <v>0</v>
      </c>
      <c r="K247" s="124">
        <f t="shared" si="66"/>
        <v>1215</v>
      </c>
      <c r="L247" s="174">
        <f t="shared" si="67"/>
        <v>0.30531732418524871</v>
      </c>
      <c r="M247" s="191">
        <v>1721</v>
      </c>
      <c r="N247" s="293">
        <f t="shared" si="58"/>
        <v>1548.9</v>
      </c>
      <c r="O247" s="188">
        <v>48</v>
      </c>
      <c r="P247" s="64">
        <f t="shared" si="59"/>
        <v>1167</v>
      </c>
      <c r="Q247" s="17">
        <f t="shared" si="55"/>
        <v>0.24656207631222163</v>
      </c>
      <c r="R247" s="191">
        <v>1549</v>
      </c>
      <c r="S247" s="188">
        <v>72</v>
      </c>
      <c r="T247" s="61">
        <f t="shared" si="60"/>
        <v>1143</v>
      </c>
      <c r="U247" s="15">
        <f t="shared" si="61"/>
        <v>0.26210458360232408</v>
      </c>
      <c r="V247" s="191">
        <v>1549</v>
      </c>
      <c r="W247" s="188">
        <v>73</v>
      </c>
      <c r="X247" s="64">
        <f t="shared" si="62"/>
        <v>1142</v>
      </c>
      <c r="Y247" s="17">
        <f t="shared" si="63"/>
        <v>0.26275016139444801</v>
      </c>
      <c r="Z247" s="191">
        <v>1549</v>
      </c>
      <c r="AA247" s="188">
        <v>72</v>
      </c>
      <c r="AB247" s="61">
        <f t="shared" si="56"/>
        <v>1143</v>
      </c>
      <c r="AC247" s="15">
        <f t="shared" si="64"/>
        <v>0.26210458360232408</v>
      </c>
      <c r="AD247" s="191">
        <v>1554</v>
      </c>
      <c r="AE247" s="293">
        <f t="shared" si="65"/>
        <v>1398.6</v>
      </c>
      <c r="AF247" s="188">
        <v>159</v>
      </c>
      <c r="AG247" s="64">
        <f t="shared" si="57"/>
        <v>1056</v>
      </c>
      <c r="AH247" s="17">
        <f t="shared" si="54"/>
        <v>0.2449592449592449</v>
      </c>
    </row>
    <row r="248" spans="1:34" s="5" customFormat="1" ht="12.75" customHeight="1">
      <c r="A248" s="219" t="s">
        <v>404</v>
      </c>
      <c r="B248" s="146" t="s">
        <v>77</v>
      </c>
      <c r="C248" s="320"/>
      <c r="D248" s="148">
        <v>1.19</v>
      </c>
      <c r="E248" s="149" t="s">
        <v>405</v>
      </c>
      <c r="F248" s="164">
        <v>2419</v>
      </c>
      <c r="G248" s="125">
        <v>2199</v>
      </c>
      <c r="H248" s="124">
        <v>1999</v>
      </c>
      <c r="I248" s="110">
        <v>1555</v>
      </c>
      <c r="J248" s="124">
        <v>0</v>
      </c>
      <c r="K248" s="124">
        <f t="shared" si="66"/>
        <v>1555</v>
      </c>
      <c r="L248" s="174">
        <f t="shared" si="67"/>
        <v>0.29286039108685769</v>
      </c>
      <c r="M248" s="62">
        <v>2199</v>
      </c>
      <c r="N248" s="299">
        <f t="shared" si="58"/>
        <v>1979.1</v>
      </c>
      <c r="O248" s="63">
        <v>0</v>
      </c>
      <c r="P248" s="64">
        <f t="shared" si="59"/>
        <v>1555</v>
      </c>
      <c r="Q248" s="17">
        <f t="shared" si="55"/>
        <v>0.2142893234298418</v>
      </c>
      <c r="R248" s="191">
        <v>1899</v>
      </c>
      <c r="S248" s="188">
        <v>78</v>
      </c>
      <c r="T248" s="61">
        <f t="shared" si="60"/>
        <v>1477</v>
      </c>
      <c r="U248" s="15">
        <f t="shared" si="61"/>
        <v>0.22222222222222221</v>
      </c>
      <c r="V248" s="191">
        <v>1899</v>
      </c>
      <c r="W248" s="188">
        <v>78</v>
      </c>
      <c r="X248" s="64">
        <f t="shared" si="62"/>
        <v>1477</v>
      </c>
      <c r="Y248" s="17">
        <f t="shared" si="63"/>
        <v>0.22222222222222221</v>
      </c>
      <c r="Z248" s="191">
        <v>1899</v>
      </c>
      <c r="AA248" s="188">
        <v>77</v>
      </c>
      <c r="AB248" s="61">
        <f t="shared" si="56"/>
        <v>1478</v>
      </c>
      <c r="AC248" s="15">
        <f t="shared" si="64"/>
        <v>0.22169562927856767</v>
      </c>
      <c r="AD248" s="191">
        <v>1999</v>
      </c>
      <c r="AE248" s="293">
        <f t="shared" si="65"/>
        <v>1799.1</v>
      </c>
      <c r="AF248" s="188">
        <v>117</v>
      </c>
      <c r="AG248" s="64">
        <f t="shared" si="57"/>
        <v>1438</v>
      </c>
      <c r="AH248" s="17">
        <f t="shared" si="54"/>
        <v>0.20071146684453334</v>
      </c>
    </row>
    <row r="249" spans="1:34" s="5" customFormat="1" ht="12.75" customHeight="1">
      <c r="A249" s="219" t="s">
        <v>406</v>
      </c>
      <c r="B249" s="146" t="s">
        <v>77</v>
      </c>
      <c r="C249" s="320"/>
      <c r="D249" s="148">
        <v>1.19</v>
      </c>
      <c r="E249" s="149" t="s">
        <v>407</v>
      </c>
      <c r="F249" s="164">
        <v>2309</v>
      </c>
      <c r="G249" s="124">
        <v>2099</v>
      </c>
      <c r="H249" s="124">
        <v>1899</v>
      </c>
      <c r="I249" s="110">
        <v>1477</v>
      </c>
      <c r="J249" s="124">
        <v>0</v>
      </c>
      <c r="K249" s="124">
        <f t="shared" si="66"/>
        <v>1477</v>
      </c>
      <c r="L249" s="174">
        <f t="shared" si="67"/>
        <v>0.2963315864697475</v>
      </c>
      <c r="M249" s="62">
        <v>2099</v>
      </c>
      <c r="N249" s="299">
        <f t="shared" si="58"/>
        <v>1889.1</v>
      </c>
      <c r="O249" s="63">
        <v>0</v>
      </c>
      <c r="P249" s="64">
        <f t="shared" si="59"/>
        <v>1477</v>
      </c>
      <c r="Q249" s="17">
        <f t="shared" si="55"/>
        <v>0.2181462071886083</v>
      </c>
      <c r="R249" s="191">
        <v>1799</v>
      </c>
      <c r="S249" s="188">
        <v>77</v>
      </c>
      <c r="T249" s="61">
        <f t="shared" si="60"/>
        <v>1400</v>
      </c>
      <c r="U249" s="15">
        <f t="shared" si="61"/>
        <v>0.22178988326848248</v>
      </c>
      <c r="V249" s="191">
        <v>1799</v>
      </c>
      <c r="W249" s="188">
        <v>77</v>
      </c>
      <c r="X249" s="64">
        <f t="shared" si="62"/>
        <v>1400</v>
      </c>
      <c r="Y249" s="17">
        <f t="shared" si="63"/>
        <v>0.22178988326848248</v>
      </c>
      <c r="Z249" s="191">
        <v>1799</v>
      </c>
      <c r="AA249" s="188">
        <v>77</v>
      </c>
      <c r="AB249" s="61">
        <f t="shared" si="56"/>
        <v>1400</v>
      </c>
      <c r="AC249" s="15">
        <f t="shared" si="64"/>
        <v>0.22178988326848248</v>
      </c>
      <c r="AD249" s="191">
        <v>1888</v>
      </c>
      <c r="AE249" s="293">
        <f t="shared" si="65"/>
        <v>1699.2</v>
      </c>
      <c r="AF249" s="188">
        <v>118</v>
      </c>
      <c r="AG249" s="64">
        <f t="shared" si="57"/>
        <v>1359</v>
      </c>
      <c r="AH249" s="17">
        <f t="shared" si="54"/>
        <v>0.20021186440677968</v>
      </c>
    </row>
    <row r="250" spans="1:34" s="5" customFormat="1" ht="12.75" customHeight="1">
      <c r="A250" s="219" t="s">
        <v>125</v>
      </c>
      <c r="B250" s="146" t="s">
        <v>77</v>
      </c>
      <c r="C250" s="334" t="s">
        <v>412</v>
      </c>
      <c r="D250" s="148">
        <v>1.19</v>
      </c>
      <c r="E250" s="149" t="s">
        <v>269</v>
      </c>
      <c r="F250" s="164">
        <v>2749</v>
      </c>
      <c r="G250" s="125">
        <v>2499</v>
      </c>
      <c r="H250" s="124">
        <v>0</v>
      </c>
      <c r="I250" s="110">
        <v>1653</v>
      </c>
      <c r="J250" s="124">
        <v>0</v>
      </c>
      <c r="K250" s="124">
        <f t="shared" si="66"/>
        <v>1653</v>
      </c>
      <c r="L250" s="174">
        <f t="shared" si="67"/>
        <v>0.33853541416566629</v>
      </c>
      <c r="M250" s="62">
        <v>2499</v>
      </c>
      <c r="N250" s="299">
        <f t="shared" si="58"/>
        <v>2249.1</v>
      </c>
      <c r="O250" s="63">
        <v>0</v>
      </c>
      <c r="P250" s="64">
        <f t="shared" si="59"/>
        <v>1653</v>
      </c>
      <c r="Q250" s="17">
        <f t="shared" si="55"/>
        <v>0.2650393490729625</v>
      </c>
      <c r="R250" s="59">
        <v>2499</v>
      </c>
      <c r="S250" s="60">
        <v>0</v>
      </c>
      <c r="T250" s="61">
        <f t="shared" si="60"/>
        <v>1653</v>
      </c>
      <c r="U250" s="15">
        <f t="shared" si="61"/>
        <v>0.33853541416566629</v>
      </c>
      <c r="V250" s="62">
        <v>2499</v>
      </c>
      <c r="W250" s="63">
        <v>0</v>
      </c>
      <c r="X250" s="64">
        <f t="shared" si="62"/>
        <v>1653</v>
      </c>
      <c r="Y250" s="17">
        <f t="shared" si="63"/>
        <v>0.33853541416566629</v>
      </c>
      <c r="Z250" s="59">
        <v>2499</v>
      </c>
      <c r="AA250" s="60">
        <v>0</v>
      </c>
      <c r="AB250" s="61">
        <f t="shared" si="56"/>
        <v>1653</v>
      </c>
      <c r="AC250" s="15">
        <f t="shared" si="64"/>
        <v>0.33853541416566629</v>
      </c>
      <c r="AD250" s="62">
        <v>2499</v>
      </c>
      <c r="AE250" s="299">
        <f t="shared" si="65"/>
        <v>2249.1</v>
      </c>
      <c r="AF250" s="63">
        <v>0</v>
      </c>
      <c r="AG250" s="64">
        <f t="shared" si="57"/>
        <v>1653</v>
      </c>
      <c r="AH250" s="17">
        <f t="shared" si="54"/>
        <v>0.2650393490729625</v>
      </c>
    </row>
    <row r="251" spans="1:34" s="5" customFormat="1" ht="12.75" customHeight="1">
      <c r="A251" s="219" t="s">
        <v>408</v>
      </c>
      <c r="B251" s="146" t="s">
        <v>77</v>
      </c>
      <c r="C251" s="320"/>
      <c r="D251" s="148">
        <v>1.19</v>
      </c>
      <c r="E251" s="149" t="s">
        <v>409</v>
      </c>
      <c r="F251" s="164">
        <v>2859</v>
      </c>
      <c r="G251" s="124">
        <v>2599</v>
      </c>
      <c r="H251" s="124">
        <v>2399</v>
      </c>
      <c r="I251" s="110">
        <v>1865</v>
      </c>
      <c r="J251" s="124">
        <v>0</v>
      </c>
      <c r="K251" s="124">
        <f t="shared" si="66"/>
        <v>1865</v>
      </c>
      <c r="L251" s="174">
        <f t="shared" si="67"/>
        <v>0.28241631396691036</v>
      </c>
      <c r="M251" s="191">
        <v>2443</v>
      </c>
      <c r="N251" s="293">
        <f t="shared" si="58"/>
        <v>2198.6999999999998</v>
      </c>
      <c r="O251" s="188">
        <v>107</v>
      </c>
      <c r="P251" s="64">
        <f t="shared" si="59"/>
        <v>1758</v>
      </c>
      <c r="Q251" s="17">
        <f t="shared" si="55"/>
        <v>0.20043662164005996</v>
      </c>
      <c r="R251" s="293">
        <v>2198.6999999999998</v>
      </c>
      <c r="S251" s="188">
        <v>107</v>
      </c>
      <c r="T251" s="61">
        <f t="shared" si="60"/>
        <v>1758</v>
      </c>
      <c r="U251" s="15">
        <f t="shared" si="61"/>
        <v>0.20043662164005996</v>
      </c>
      <c r="V251" s="191">
        <v>2199</v>
      </c>
      <c r="W251" s="188">
        <v>154</v>
      </c>
      <c r="X251" s="64">
        <f t="shared" si="62"/>
        <v>1711</v>
      </c>
      <c r="Y251" s="17">
        <f t="shared" si="63"/>
        <v>0.22191905411550705</v>
      </c>
      <c r="Z251" s="59">
        <v>2599</v>
      </c>
      <c r="AA251" s="60">
        <v>0</v>
      </c>
      <c r="AB251" s="61">
        <f t="shared" si="56"/>
        <v>1865</v>
      </c>
      <c r="AC251" s="15">
        <f t="shared" si="64"/>
        <v>0.28241631396691036</v>
      </c>
      <c r="AD251" s="191">
        <v>2332</v>
      </c>
      <c r="AE251" s="293">
        <f t="shared" si="65"/>
        <v>2098.8000000000002</v>
      </c>
      <c r="AF251" s="188">
        <v>188</v>
      </c>
      <c r="AG251" s="64">
        <f t="shared" si="57"/>
        <v>1677</v>
      </c>
      <c r="AH251" s="17">
        <f t="shared" si="54"/>
        <v>0.20097198399085198</v>
      </c>
    </row>
    <row r="252" spans="1:34" s="5" customFormat="1" ht="12.75" customHeight="1">
      <c r="A252" s="219" t="s">
        <v>410</v>
      </c>
      <c r="B252" s="146" t="s">
        <v>77</v>
      </c>
      <c r="C252" s="320"/>
      <c r="D252" s="148">
        <v>1.19</v>
      </c>
      <c r="E252" s="149" t="s">
        <v>411</v>
      </c>
      <c r="F252" s="164">
        <v>2749</v>
      </c>
      <c r="G252" s="124">
        <v>2499</v>
      </c>
      <c r="H252" s="124">
        <v>2299</v>
      </c>
      <c r="I252" s="110">
        <v>1788</v>
      </c>
      <c r="J252" s="124">
        <v>0</v>
      </c>
      <c r="K252" s="124">
        <f t="shared" si="66"/>
        <v>1788</v>
      </c>
      <c r="L252" s="174">
        <f t="shared" si="67"/>
        <v>0.2845138055222089</v>
      </c>
      <c r="M252" s="191">
        <v>2332</v>
      </c>
      <c r="N252" s="293">
        <f t="shared" si="58"/>
        <v>2098.8000000000002</v>
      </c>
      <c r="O252" s="188">
        <v>110</v>
      </c>
      <c r="P252" s="64">
        <f t="shared" si="59"/>
        <v>1678</v>
      </c>
      <c r="Q252" s="17">
        <f t="shared" si="55"/>
        <v>0.20049552125023831</v>
      </c>
      <c r="R252" s="293">
        <v>2098.8000000000002</v>
      </c>
      <c r="S252" s="188">
        <v>110</v>
      </c>
      <c r="T252" s="61">
        <f t="shared" si="60"/>
        <v>1678</v>
      </c>
      <c r="U252" s="15">
        <f t="shared" si="61"/>
        <v>0.20049552125023831</v>
      </c>
      <c r="V252" s="191">
        <v>2099</v>
      </c>
      <c r="W252" s="188">
        <v>154</v>
      </c>
      <c r="X252" s="64">
        <f t="shared" si="62"/>
        <v>1634</v>
      </c>
      <c r="Y252" s="17">
        <f t="shared" si="63"/>
        <v>0.22153406383992377</v>
      </c>
      <c r="Z252" s="59">
        <v>2499</v>
      </c>
      <c r="AA252" s="60">
        <v>0</v>
      </c>
      <c r="AB252" s="61">
        <f t="shared" si="56"/>
        <v>1788</v>
      </c>
      <c r="AC252" s="15">
        <f t="shared" si="64"/>
        <v>0.2845138055222089</v>
      </c>
      <c r="AD252" s="191">
        <v>2221</v>
      </c>
      <c r="AE252" s="293">
        <f t="shared" si="65"/>
        <v>1998.9</v>
      </c>
      <c r="AF252" s="188">
        <v>190</v>
      </c>
      <c r="AG252" s="64">
        <f t="shared" si="57"/>
        <v>1598</v>
      </c>
      <c r="AH252" s="17">
        <f t="shared" si="54"/>
        <v>0.20056030816949325</v>
      </c>
    </row>
    <row r="253" spans="1:34" s="5" customFormat="1" ht="12.75" customHeight="1">
      <c r="A253" s="217" t="s">
        <v>577</v>
      </c>
      <c r="B253" s="146" t="s">
        <v>77</v>
      </c>
      <c r="C253" s="336" t="s">
        <v>5</v>
      </c>
      <c r="D253" s="148">
        <v>1.19</v>
      </c>
      <c r="E253" s="325" t="s">
        <v>579</v>
      </c>
      <c r="F253" s="166">
        <v>3079</v>
      </c>
      <c r="G253" s="125">
        <v>2799</v>
      </c>
      <c r="H253" s="112">
        <v>2499</v>
      </c>
      <c r="I253" s="112">
        <v>1968</v>
      </c>
      <c r="J253" s="112">
        <v>0</v>
      </c>
      <c r="K253" s="166">
        <f t="shared" si="66"/>
        <v>1968</v>
      </c>
      <c r="L253" s="176">
        <f t="shared" si="67"/>
        <v>0.29689174705251875</v>
      </c>
      <c r="M253" s="192">
        <v>2554</v>
      </c>
      <c r="N253" s="298">
        <f t="shared" si="58"/>
        <v>2298.6</v>
      </c>
      <c r="O253" s="187">
        <v>106</v>
      </c>
      <c r="P253" s="91">
        <f t="shared" si="59"/>
        <v>1862</v>
      </c>
      <c r="Q253" s="19">
        <f t="shared" si="55"/>
        <v>0.18994170364569735</v>
      </c>
      <c r="R253" s="86">
        <v>2799</v>
      </c>
      <c r="S253" s="87">
        <v>0</v>
      </c>
      <c r="T253" s="90">
        <f t="shared" si="60"/>
        <v>1968</v>
      </c>
      <c r="U253" s="14">
        <f t="shared" si="61"/>
        <v>0.29689174705251875</v>
      </c>
      <c r="V253" s="88">
        <v>2799</v>
      </c>
      <c r="W253" s="89">
        <v>0</v>
      </c>
      <c r="X253" s="91">
        <f t="shared" si="62"/>
        <v>1968</v>
      </c>
      <c r="Y253" s="19">
        <f t="shared" si="63"/>
        <v>0.29689174705251875</v>
      </c>
      <c r="Z253" s="86">
        <v>2799</v>
      </c>
      <c r="AA253" s="87">
        <v>0</v>
      </c>
      <c r="AB253" s="90">
        <f t="shared" si="56"/>
        <v>1968</v>
      </c>
      <c r="AC253" s="14">
        <f t="shared" si="64"/>
        <v>0.29689174705251875</v>
      </c>
      <c r="AD253" s="192">
        <v>2332</v>
      </c>
      <c r="AE253" s="298">
        <f t="shared" si="65"/>
        <v>2098.8000000000002</v>
      </c>
      <c r="AF253" s="187">
        <v>270</v>
      </c>
      <c r="AG253" s="91">
        <f t="shared" si="57"/>
        <v>1698</v>
      </c>
      <c r="AH253" s="19">
        <f t="shared" si="54"/>
        <v>0.19096626643796463</v>
      </c>
    </row>
    <row r="254" spans="1:34" s="5" customFormat="1" ht="12.75" customHeight="1" thickBot="1">
      <c r="A254" s="225" t="s">
        <v>578</v>
      </c>
      <c r="B254" s="150" t="s">
        <v>77</v>
      </c>
      <c r="C254" s="154" t="s">
        <v>5</v>
      </c>
      <c r="D254" s="151">
        <v>1.19</v>
      </c>
      <c r="E254" s="337" t="s">
        <v>579</v>
      </c>
      <c r="F254" s="169">
        <v>2969</v>
      </c>
      <c r="G254" s="254">
        <v>2699</v>
      </c>
      <c r="H254" s="120">
        <v>2399</v>
      </c>
      <c r="I254" s="120">
        <v>1889</v>
      </c>
      <c r="J254" s="120">
        <v>0</v>
      </c>
      <c r="K254" s="169">
        <f t="shared" si="66"/>
        <v>1889</v>
      </c>
      <c r="L254" s="185">
        <f t="shared" si="67"/>
        <v>0.30011115227862173</v>
      </c>
      <c r="M254" s="311">
        <v>2443</v>
      </c>
      <c r="N254" s="313">
        <f t="shared" si="58"/>
        <v>2198.6999999999998</v>
      </c>
      <c r="O254" s="314">
        <v>108</v>
      </c>
      <c r="P254" s="99">
        <f t="shared" si="59"/>
        <v>1781</v>
      </c>
      <c r="Q254" s="107">
        <f t="shared" si="55"/>
        <v>0.18997589484695496</v>
      </c>
      <c r="R254" s="104">
        <v>2699</v>
      </c>
      <c r="S254" s="96">
        <v>0</v>
      </c>
      <c r="T254" s="97">
        <f t="shared" si="60"/>
        <v>1889</v>
      </c>
      <c r="U254" s="105">
        <f t="shared" si="61"/>
        <v>0.30011115227862173</v>
      </c>
      <c r="V254" s="106">
        <v>2699</v>
      </c>
      <c r="W254" s="98">
        <v>0</v>
      </c>
      <c r="X254" s="99">
        <f t="shared" si="62"/>
        <v>1889</v>
      </c>
      <c r="Y254" s="107">
        <f t="shared" si="63"/>
        <v>0.30011115227862173</v>
      </c>
      <c r="Z254" s="104">
        <v>2699</v>
      </c>
      <c r="AA254" s="96">
        <v>0</v>
      </c>
      <c r="AB254" s="97">
        <f t="shared" si="56"/>
        <v>1889</v>
      </c>
      <c r="AC254" s="105">
        <f t="shared" si="64"/>
        <v>0.30011115227862173</v>
      </c>
      <c r="AD254" s="311">
        <v>2221</v>
      </c>
      <c r="AE254" s="313">
        <f t="shared" si="65"/>
        <v>1998.9</v>
      </c>
      <c r="AF254" s="314">
        <v>270</v>
      </c>
      <c r="AG254" s="99">
        <f t="shared" si="57"/>
        <v>1619</v>
      </c>
      <c r="AH254" s="107">
        <f t="shared" si="54"/>
        <v>0.19005452999149536</v>
      </c>
    </row>
    <row r="255" spans="1:34" s="5" customFormat="1" ht="12.75" customHeight="1">
      <c r="A255" s="217" t="s">
        <v>100</v>
      </c>
      <c r="B255" s="323" t="s">
        <v>77</v>
      </c>
      <c r="C255" s="324"/>
      <c r="D255" s="326">
        <v>1.19</v>
      </c>
      <c r="E255" s="325" t="s">
        <v>270</v>
      </c>
      <c r="F255" s="166">
        <v>3519</v>
      </c>
      <c r="G255" s="125">
        <v>3199</v>
      </c>
      <c r="H255" s="112">
        <v>2799</v>
      </c>
      <c r="I255" s="112">
        <v>2203</v>
      </c>
      <c r="J255" s="112">
        <v>0</v>
      </c>
      <c r="K255" s="166">
        <f t="shared" si="66"/>
        <v>2203</v>
      </c>
      <c r="L255" s="176">
        <f t="shared" si="67"/>
        <v>0.31134729603000938</v>
      </c>
      <c r="M255" s="192">
        <v>3110</v>
      </c>
      <c r="N255" s="298">
        <f t="shared" si="58"/>
        <v>2799</v>
      </c>
      <c r="O255" s="89">
        <v>0</v>
      </c>
      <c r="P255" s="91">
        <f t="shared" si="59"/>
        <v>2203</v>
      </c>
      <c r="Q255" s="19">
        <f t="shared" si="55"/>
        <v>0.21293319042515185</v>
      </c>
      <c r="R255" s="298">
        <v>2799</v>
      </c>
      <c r="S255" s="87">
        <v>0</v>
      </c>
      <c r="T255" s="90">
        <f t="shared" si="60"/>
        <v>2203</v>
      </c>
      <c r="U255" s="14">
        <f t="shared" si="61"/>
        <v>0.21293319042515185</v>
      </c>
      <c r="V255" s="192">
        <v>2799</v>
      </c>
      <c r="W255" s="89">
        <v>0</v>
      </c>
      <c r="X255" s="91">
        <f t="shared" si="62"/>
        <v>2203</v>
      </c>
      <c r="Y255" s="19">
        <f t="shared" si="63"/>
        <v>0.21293319042515185</v>
      </c>
      <c r="Z255" s="86">
        <v>3199</v>
      </c>
      <c r="AA255" s="87">
        <v>0</v>
      </c>
      <c r="AB255" s="90">
        <f t="shared" si="56"/>
        <v>2203</v>
      </c>
      <c r="AC255" s="14">
        <f t="shared" si="64"/>
        <v>0.31134729603000938</v>
      </c>
      <c r="AD255" s="88">
        <v>3199</v>
      </c>
      <c r="AE255" s="297">
        <f t="shared" si="65"/>
        <v>2879.1</v>
      </c>
      <c r="AF255" s="89">
        <v>0</v>
      </c>
      <c r="AG255" s="91">
        <f t="shared" si="57"/>
        <v>2203</v>
      </c>
      <c r="AH255" s="19">
        <f t="shared" si="54"/>
        <v>0.23483032892223263</v>
      </c>
    </row>
    <row r="256" spans="1:34" s="5" customFormat="1" ht="12.75" customHeight="1">
      <c r="A256" s="219" t="s">
        <v>99</v>
      </c>
      <c r="B256" s="146" t="s">
        <v>77</v>
      </c>
      <c r="C256" s="335"/>
      <c r="D256" s="148">
        <v>1.19</v>
      </c>
      <c r="E256" s="149" t="s">
        <v>270</v>
      </c>
      <c r="F256" s="164">
        <v>3409</v>
      </c>
      <c r="G256" s="124">
        <v>3099</v>
      </c>
      <c r="H256" s="110">
        <v>2699</v>
      </c>
      <c r="I256" s="110">
        <v>2124</v>
      </c>
      <c r="J256" s="110">
        <v>0</v>
      </c>
      <c r="K256" s="164">
        <f t="shared" si="66"/>
        <v>2124</v>
      </c>
      <c r="L256" s="174">
        <f t="shared" si="67"/>
        <v>0.31461761858664083</v>
      </c>
      <c r="M256" s="191">
        <v>2999</v>
      </c>
      <c r="N256" s="293">
        <f t="shared" si="58"/>
        <v>2699.1</v>
      </c>
      <c r="O256" s="63">
        <v>0</v>
      </c>
      <c r="P256" s="64">
        <f t="shared" si="59"/>
        <v>2124</v>
      </c>
      <c r="Q256" s="17">
        <f t="shared" si="55"/>
        <v>0.21307102367455816</v>
      </c>
      <c r="R256" s="293">
        <v>2699.1</v>
      </c>
      <c r="S256" s="60">
        <v>0</v>
      </c>
      <c r="T256" s="61">
        <f t="shared" si="60"/>
        <v>2124</v>
      </c>
      <c r="U256" s="15">
        <f t="shared" si="61"/>
        <v>0.21307102367455816</v>
      </c>
      <c r="V256" s="191">
        <v>2699</v>
      </c>
      <c r="W256" s="63">
        <v>0</v>
      </c>
      <c r="X256" s="64">
        <f t="shared" si="62"/>
        <v>2124</v>
      </c>
      <c r="Y256" s="17">
        <f t="shared" si="63"/>
        <v>0.21304186735828085</v>
      </c>
      <c r="Z256" s="59">
        <v>3099</v>
      </c>
      <c r="AA256" s="60">
        <v>0</v>
      </c>
      <c r="AB256" s="61">
        <f t="shared" si="56"/>
        <v>2124</v>
      </c>
      <c r="AC256" s="15">
        <f t="shared" si="64"/>
        <v>0.31461761858664083</v>
      </c>
      <c r="AD256" s="62">
        <v>3099</v>
      </c>
      <c r="AE256" s="299">
        <f t="shared" si="65"/>
        <v>2789.1</v>
      </c>
      <c r="AF256" s="63">
        <v>0</v>
      </c>
      <c r="AG256" s="64">
        <f t="shared" si="57"/>
        <v>2124</v>
      </c>
      <c r="AH256" s="17">
        <f t="shared" si="54"/>
        <v>0.23846402065182315</v>
      </c>
    </row>
    <row r="257" spans="1:34" s="5" customFormat="1" ht="12.75" customHeight="1">
      <c r="A257" s="217" t="s">
        <v>574</v>
      </c>
      <c r="B257" s="146" t="s">
        <v>77</v>
      </c>
      <c r="C257" s="336" t="s">
        <v>5</v>
      </c>
      <c r="D257" s="148">
        <v>1.19</v>
      </c>
      <c r="E257" s="325" t="s">
        <v>576</v>
      </c>
      <c r="F257" s="166">
        <v>3629</v>
      </c>
      <c r="G257" s="125">
        <v>3299</v>
      </c>
      <c r="H257" s="112">
        <v>2799</v>
      </c>
      <c r="I257" s="112">
        <v>2204</v>
      </c>
      <c r="J257" s="112">
        <v>0</v>
      </c>
      <c r="K257" s="166">
        <f t="shared" si="66"/>
        <v>2204</v>
      </c>
      <c r="L257" s="176">
        <f t="shared" si="67"/>
        <v>0.33191876326159442</v>
      </c>
      <c r="M257" s="88">
        <v>3299</v>
      </c>
      <c r="N257" s="297">
        <f t="shared" si="58"/>
        <v>2969.1</v>
      </c>
      <c r="O257" s="89">
        <v>0</v>
      </c>
      <c r="P257" s="91">
        <f t="shared" si="59"/>
        <v>2204</v>
      </c>
      <c r="Q257" s="19">
        <f t="shared" si="55"/>
        <v>0.25768751473510487</v>
      </c>
      <c r="R257" s="86">
        <v>3299</v>
      </c>
      <c r="S257" s="87">
        <v>0</v>
      </c>
      <c r="T257" s="90">
        <f t="shared" si="60"/>
        <v>2204</v>
      </c>
      <c r="U257" s="14">
        <f t="shared" si="61"/>
        <v>0.33191876326159442</v>
      </c>
      <c r="V257" s="88">
        <v>3299</v>
      </c>
      <c r="W257" s="89">
        <v>0</v>
      </c>
      <c r="X257" s="91">
        <f t="shared" si="62"/>
        <v>2204</v>
      </c>
      <c r="Y257" s="19">
        <f t="shared" si="63"/>
        <v>0.33191876326159442</v>
      </c>
      <c r="Z257" s="86">
        <v>3299</v>
      </c>
      <c r="AA257" s="87">
        <v>0</v>
      </c>
      <c r="AB257" s="90">
        <f t="shared" si="56"/>
        <v>2204</v>
      </c>
      <c r="AC257" s="14">
        <f t="shared" si="64"/>
        <v>0.33191876326159442</v>
      </c>
      <c r="AD257" s="88">
        <v>3299</v>
      </c>
      <c r="AE257" s="297">
        <f t="shared" si="65"/>
        <v>2969.1</v>
      </c>
      <c r="AF257" s="89">
        <v>0</v>
      </c>
      <c r="AG257" s="91">
        <f t="shared" si="57"/>
        <v>2204</v>
      </c>
      <c r="AH257" s="19">
        <f t="shared" si="54"/>
        <v>0.25768751473510487</v>
      </c>
    </row>
    <row r="258" spans="1:34" s="5" customFormat="1" ht="12.75" customHeight="1" thickBot="1">
      <c r="A258" s="225" t="s">
        <v>575</v>
      </c>
      <c r="B258" s="150" t="s">
        <v>77</v>
      </c>
      <c r="C258" s="154" t="s">
        <v>5</v>
      </c>
      <c r="D258" s="151">
        <v>1.19</v>
      </c>
      <c r="E258" s="337" t="s">
        <v>576</v>
      </c>
      <c r="F258" s="169">
        <v>3519</v>
      </c>
      <c r="G258" s="254">
        <v>3199</v>
      </c>
      <c r="H258" s="120">
        <v>2699</v>
      </c>
      <c r="I258" s="120">
        <v>2125</v>
      </c>
      <c r="J258" s="120">
        <v>0</v>
      </c>
      <c r="K258" s="169">
        <f t="shared" si="66"/>
        <v>2125</v>
      </c>
      <c r="L258" s="185">
        <f t="shared" si="67"/>
        <v>0.33572991559862458</v>
      </c>
      <c r="M258" s="106">
        <v>3199</v>
      </c>
      <c r="N258" s="302">
        <f t="shared" si="58"/>
        <v>2879.1</v>
      </c>
      <c r="O258" s="98">
        <v>0</v>
      </c>
      <c r="P258" s="99">
        <f t="shared" si="59"/>
        <v>2125</v>
      </c>
      <c r="Q258" s="107">
        <f t="shared" si="55"/>
        <v>0.26192212844291618</v>
      </c>
      <c r="R258" s="104">
        <v>3199</v>
      </c>
      <c r="S258" s="96">
        <v>0</v>
      </c>
      <c r="T258" s="97">
        <f t="shared" si="60"/>
        <v>2125</v>
      </c>
      <c r="U258" s="105">
        <f t="shared" si="61"/>
        <v>0.33572991559862458</v>
      </c>
      <c r="V258" s="106">
        <v>3199</v>
      </c>
      <c r="W258" s="98">
        <v>0</v>
      </c>
      <c r="X258" s="99">
        <f t="shared" si="62"/>
        <v>2125</v>
      </c>
      <c r="Y258" s="107">
        <f t="shared" si="63"/>
        <v>0.33572991559862458</v>
      </c>
      <c r="Z258" s="104">
        <v>3199</v>
      </c>
      <c r="AA258" s="96">
        <v>0</v>
      </c>
      <c r="AB258" s="97">
        <f t="shared" si="56"/>
        <v>2125</v>
      </c>
      <c r="AC258" s="105">
        <f t="shared" si="64"/>
        <v>0.33572991559862458</v>
      </c>
      <c r="AD258" s="106">
        <v>3199</v>
      </c>
      <c r="AE258" s="302">
        <f t="shared" si="65"/>
        <v>2879.1</v>
      </c>
      <c r="AF258" s="98">
        <v>0</v>
      </c>
      <c r="AG258" s="99">
        <f t="shared" si="57"/>
        <v>2125</v>
      </c>
      <c r="AH258" s="107">
        <f t="shared" si="54"/>
        <v>0.26192212844291618</v>
      </c>
    </row>
    <row r="259" spans="1:34" s="5" customFormat="1" ht="12.75" customHeight="1">
      <c r="A259" s="217" t="s">
        <v>17</v>
      </c>
      <c r="B259" s="323" t="s">
        <v>77</v>
      </c>
      <c r="C259" s="324"/>
      <c r="D259" s="326">
        <v>0.14000000000000001</v>
      </c>
      <c r="E259" s="325" t="s">
        <v>271</v>
      </c>
      <c r="F259" s="166">
        <v>1319</v>
      </c>
      <c r="G259" s="125">
        <v>1199</v>
      </c>
      <c r="H259" s="112">
        <v>1099</v>
      </c>
      <c r="I259" s="112">
        <v>856</v>
      </c>
      <c r="J259" s="112">
        <v>11</v>
      </c>
      <c r="K259" s="166">
        <f t="shared" si="66"/>
        <v>845</v>
      </c>
      <c r="L259" s="176">
        <f t="shared" si="67"/>
        <v>0.29524603836530444</v>
      </c>
      <c r="M259" s="192">
        <v>1110</v>
      </c>
      <c r="N259" s="298">
        <f t="shared" si="58"/>
        <v>999</v>
      </c>
      <c r="O259" s="187">
        <v>57</v>
      </c>
      <c r="P259" s="91">
        <f t="shared" si="59"/>
        <v>788</v>
      </c>
      <c r="Q259" s="19">
        <f t="shared" si="55"/>
        <v>0.21121121121121122</v>
      </c>
      <c r="R259" s="86">
        <v>1199</v>
      </c>
      <c r="S259" s="87">
        <v>0</v>
      </c>
      <c r="T259" s="90">
        <f t="shared" si="60"/>
        <v>845</v>
      </c>
      <c r="U259" s="14">
        <f t="shared" si="61"/>
        <v>0.29524603836530444</v>
      </c>
      <c r="V259" s="192">
        <v>1099</v>
      </c>
      <c r="W259" s="89">
        <v>0</v>
      </c>
      <c r="X259" s="91">
        <f t="shared" si="62"/>
        <v>845</v>
      </c>
      <c r="Y259" s="19">
        <f t="shared" si="63"/>
        <v>0.23111919927206551</v>
      </c>
      <c r="Z259" s="86">
        <v>1199</v>
      </c>
      <c r="AA259" s="87">
        <v>0</v>
      </c>
      <c r="AB259" s="90">
        <f t="shared" si="56"/>
        <v>845</v>
      </c>
      <c r="AC259" s="14">
        <f t="shared" si="64"/>
        <v>0.29524603836530444</v>
      </c>
      <c r="AD259" s="192">
        <v>1110</v>
      </c>
      <c r="AE259" s="298">
        <f t="shared" si="65"/>
        <v>999</v>
      </c>
      <c r="AF259" s="187">
        <v>56</v>
      </c>
      <c r="AG259" s="91">
        <f t="shared" si="57"/>
        <v>789</v>
      </c>
      <c r="AH259" s="19">
        <f t="shared" si="54"/>
        <v>0.21021021021021022</v>
      </c>
    </row>
    <row r="260" spans="1:34" s="5" customFormat="1" ht="12.75" customHeight="1" thickBot="1">
      <c r="A260" s="218" t="s">
        <v>18</v>
      </c>
      <c r="B260" s="150" t="s">
        <v>77</v>
      </c>
      <c r="C260" s="37"/>
      <c r="D260" s="151">
        <v>0.18</v>
      </c>
      <c r="E260" s="152" t="s">
        <v>272</v>
      </c>
      <c r="F260" s="165">
        <v>1429</v>
      </c>
      <c r="G260" s="65">
        <v>1299</v>
      </c>
      <c r="H260" s="111">
        <v>1199</v>
      </c>
      <c r="I260" s="111">
        <v>934</v>
      </c>
      <c r="J260" s="111">
        <v>12</v>
      </c>
      <c r="K260" s="165">
        <f t="shared" si="66"/>
        <v>922</v>
      </c>
      <c r="L260" s="175">
        <f t="shared" si="67"/>
        <v>0.29022324865280985</v>
      </c>
      <c r="M260" s="190">
        <v>1221</v>
      </c>
      <c r="N260" s="296">
        <f t="shared" si="58"/>
        <v>1098.9000000000001</v>
      </c>
      <c r="O260" s="186">
        <v>54</v>
      </c>
      <c r="P260" s="71">
        <f t="shared" si="59"/>
        <v>868</v>
      </c>
      <c r="Q260" s="18">
        <f t="shared" si="55"/>
        <v>0.2101192101192102</v>
      </c>
      <c r="R260" s="66">
        <v>1299</v>
      </c>
      <c r="S260" s="67">
        <v>0</v>
      </c>
      <c r="T260" s="68">
        <f t="shared" si="60"/>
        <v>922</v>
      </c>
      <c r="U260" s="16">
        <f t="shared" si="61"/>
        <v>0.29022324865280985</v>
      </c>
      <c r="V260" s="190">
        <v>1199</v>
      </c>
      <c r="W260" s="70">
        <v>0</v>
      </c>
      <c r="X260" s="71">
        <f t="shared" si="62"/>
        <v>922</v>
      </c>
      <c r="Y260" s="18">
        <f t="shared" si="63"/>
        <v>0.23102585487906588</v>
      </c>
      <c r="Z260" s="66">
        <v>1299</v>
      </c>
      <c r="AA260" s="67">
        <v>0</v>
      </c>
      <c r="AB260" s="68">
        <f t="shared" si="56"/>
        <v>922</v>
      </c>
      <c r="AC260" s="16">
        <f t="shared" si="64"/>
        <v>0.29022324865280985</v>
      </c>
      <c r="AD260" s="190">
        <v>1221</v>
      </c>
      <c r="AE260" s="296">
        <f t="shared" si="65"/>
        <v>1098.9000000000001</v>
      </c>
      <c r="AF260" s="186">
        <v>54</v>
      </c>
      <c r="AG260" s="71">
        <f t="shared" si="57"/>
        <v>868</v>
      </c>
      <c r="AH260" s="18">
        <f t="shared" si="54"/>
        <v>0.2101192101192102</v>
      </c>
    </row>
    <row r="261" spans="1:34" s="5" customFormat="1" ht="12.75" customHeight="1">
      <c r="A261" s="217" t="s">
        <v>101</v>
      </c>
      <c r="B261" s="323" t="s">
        <v>77</v>
      </c>
      <c r="C261" s="324"/>
      <c r="D261" s="326">
        <v>0.22</v>
      </c>
      <c r="E261" s="325" t="s">
        <v>273</v>
      </c>
      <c r="F261" s="166">
        <v>1649</v>
      </c>
      <c r="G261" s="125">
        <v>1499</v>
      </c>
      <c r="H261" s="112">
        <v>1299</v>
      </c>
      <c r="I261" s="112">
        <v>1011</v>
      </c>
      <c r="J261" s="112">
        <v>5</v>
      </c>
      <c r="K261" s="166">
        <f t="shared" si="66"/>
        <v>1006</v>
      </c>
      <c r="L261" s="176">
        <f t="shared" si="67"/>
        <v>0.32888592394929955</v>
      </c>
      <c r="M261" s="192">
        <v>1332</v>
      </c>
      <c r="N261" s="298">
        <f t="shared" si="58"/>
        <v>1198.8</v>
      </c>
      <c r="O261" s="187">
        <v>52</v>
      </c>
      <c r="P261" s="91">
        <f t="shared" si="59"/>
        <v>954</v>
      </c>
      <c r="Q261" s="19">
        <f t="shared" si="55"/>
        <v>0.20420420420420418</v>
      </c>
      <c r="R261" s="192">
        <v>1299</v>
      </c>
      <c r="S261" s="87">
        <v>0</v>
      </c>
      <c r="T261" s="90">
        <f t="shared" si="60"/>
        <v>1006</v>
      </c>
      <c r="U261" s="14">
        <f t="shared" si="61"/>
        <v>0.22555812163202463</v>
      </c>
      <c r="V261" s="192">
        <v>1299</v>
      </c>
      <c r="W261" s="89">
        <v>0</v>
      </c>
      <c r="X261" s="91">
        <f t="shared" si="62"/>
        <v>1006</v>
      </c>
      <c r="Y261" s="19">
        <f t="shared" si="63"/>
        <v>0.22555812163202463</v>
      </c>
      <c r="Z261" s="86">
        <v>1499</v>
      </c>
      <c r="AA261" s="87">
        <v>0</v>
      </c>
      <c r="AB261" s="90">
        <f t="shared" si="56"/>
        <v>1006</v>
      </c>
      <c r="AC261" s="14">
        <f t="shared" si="64"/>
        <v>0.32888592394929955</v>
      </c>
      <c r="AD261" s="192">
        <v>1332</v>
      </c>
      <c r="AE261" s="298">
        <f t="shared" si="65"/>
        <v>1198.8</v>
      </c>
      <c r="AF261" s="187">
        <v>52</v>
      </c>
      <c r="AG261" s="91">
        <f t="shared" si="57"/>
        <v>954</v>
      </c>
      <c r="AH261" s="19">
        <f t="shared" si="54"/>
        <v>0.20420420420420418</v>
      </c>
    </row>
    <row r="262" spans="1:34" s="5" customFormat="1" ht="12.75" customHeight="1">
      <c r="A262" s="219" t="s">
        <v>19</v>
      </c>
      <c r="B262" s="146" t="s">
        <v>77</v>
      </c>
      <c r="C262" s="335"/>
      <c r="D262" s="148">
        <v>0.22</v>
      </c>
      <c r="E262" s="149" t="s">
        <v>273</v>
      </c>
      <c r="F262" s="164">
        <v>1429</v>
      </c>
      <c r="G262" s="125">
        <v>1299</v>
      </c>
      <c r="H262" s="110">
        <v>1199</v>
      </c>
      <c r="I262" s="110">
        <v>934</v>
      </c>
      <c r="J262" s="110">
        <v>12</v>
      </c>
      <c r="K262" s="164">
        <f t="shared" si="66"/>
        <v>922</v>
      </c>
      <c r="L262" s="174">
        <f t="shared" si="67"/>
        <v>0.29022324865280985</v>
      </c>
      <c r="M262" s="191">
        <v>1221</v>
      </c>
      <c r="N262" s="293">
        <f t="shared" si="58"/>
        <v>1098.9000000000001</v>
      </c>
      <c r="O262" s="188">
        <v>53</v>
      </c>
      <c r="P262" s="64">
        <f t="shared" si="59"/>
        <v>869</v>
      </c>
      <c r="Q262" s="17">
        <f t="shared" si="55"/>
        <v>0.20920920920920927</v>
      </c>
      <c r="R262" s="191">
        <v>1199</v>
      </c>
      <c r="S262" s="60">
        <v>0</v>
      </c>
      <c r="T262" s="61">
        <f t="shared" si="60"/>
        <v>922</v>
      </c>
      <c r="U262" s="15">
        <f t="shared" si="61"/>
        <v>0.23102585487906588</v>
      </c>
      <c r="V262" s="191">
        <v>1199</v>
      </c>
      <c r="W262" s="63">
        <v>0</v>
      </c>
      <c r="X262" s="64">
        <f t="shared" si="62"/>
        <v>922</v>
      </c>
      <c r="Y262" s="17">
        <f t="shared" si="63"/>
        <v>0.23102585487906588</v>
      </c>
      <c r="Z262" s="191">
        <v>1169</v>
      </c>
      <c r="AA262" s="188">
        <v>22</v>
      </c>
      <c r="AB262" s="61">
        <f t="shared" si="56"/>
        <v>900</v>
      </c>
      <c r="AC262" s="15">
        <f t="shared" si="64"/>
        <v>0.23011120615911035</v>
      </c>
      <c r="AD262" s="191">
        <v>1221</v>
      </c>
      <c r="AE262" s="293">
        <f t="shared" si="65"/>
        <v>1098.9000000000001</v>
      </c>
      <c r="AF262" s="188">
        <v>54</v>
      </c>
      <c r="AG262" s="64">
        <f t="shared" si="57"/>
        <v>868</v>
      </c>
      <c r="AH262" s="17">
        <f t="shared" si="54"/>
        <v>0.2101192101192102</v>
      </c>
    </row>
    <row r="263" spans="1:34" s="5" customFormat="1" ht="12.75" customHeight="1">
      <c r="A263" s="219" t="s">
        <v>102</v>
      </c>
      <c r="B263" s="146" t="s">
        <v>77</v>
      </c>
      <c r="C263" s="335"/>
      <c r="D263" s="148">
        <v>0.27</v>
      </c>
      <c r="E263" s="149" t="s">
        <v>274</v>
      </c>
      <c r="F263" s="164">
        <v>1759</v>
      </c>
      <c r="G263" s="124">
        <v>1599</v>
      </c>
      <c r="H263" s="110">
        <v>1399</v>
      </c>
      <c r="I263" s="110">
        <v>1101</v>
      </c>
      <c r="J263" s="110">
        <v>14</v>
      </c>
      <c r="K263" s="164">
        <f t="shared" si="66"/>
        <v>1087</v>
      </c>
      <c r="L263" s="174">
        <f t="shared" si="67"/>
        <v>0.32020012507817386</v>
      </c>
      <c r="M263" s="191">
        <v>1443</v>
      </c>
      <c r="N263" s="293">
        <f t="shared" si="58"/>
        <v>1298.7</v>
      </c>
      <c r="O263" s="188">
        <v>50</v>
      </c>
      <c r="P263" s="64">
        <f t="shared" si="59"/>
        <v>1037</v>
      </c>
      <c r="Q263" s="17">
        <f t="shared" si="55"/>
        <v>0.20150920150920154</v>
      </c>
      <c r="R263" s="191">
        <v>1399</v>
      </c>
      <c r="S263" s="60">
        <v>0</v>
      </c>
      <c r="T263" s="61">
        <f t="shared" si="60"/>
        <v>1087</v>
      </c>
      <c r="U263" s="15">
        <f t="shared" si="61"/>
        <v>0.22301644031451037</v>
      </c>
      <c r="V263" s="191">
        <v>1399</v>
      </c>
      <c r="W263" s="63">
        <v>0</v>
      </c>
      <c r="X263" s="64">
        <f t="shared" si="62"/>
        <v>1087</v>
      </c>
      <c r="Y263" s="17">
        <f t="shared" si="63"/>
        <v>0.22301644031451037</v>
      </c>
      <c r="Z263" s="59">
        <v>1599</v>
      </c>
      <c r="AA263" s="60">
        <v>0</v>
      </c>
      <c r="AB263" s="61">
        <f t="shared" si="56"/>
        <v>1087</v>
      </c>
      <c r="AC263" s="15">
        <f t="shared" si="64"/>
        <v>0.32020012507817386</v>
      </c>
      <c r="AD263" s="191">
        <v>1443</v>
      </c>
      <c r="AE263" s="293">
        <f t="shared" si="65"/>
        <v>1298.7</v>
      </c>
      <c r="AF263" s="188">
        <v>50</v>
      </c>
      <c r="AG263" s="64">
        <f t="shared" si="57"/>
        <v>1037</v>
      </c>
      <c r="AH263" s="17">
        <f t="shared" si="54"/>
        <v>0.20150920150920154</v>
      </c>
    </row>
    <row r="264" spans="1:34" s="5" customFormat="1" ht="12.75" customHeight="1" thickBot="1">
      <c r="A264" s="218" t="s">
        <v>20</v>
      </c>
      <c r="B264" s="150" t="s">
        <v>77</v>
      </c>
      <c r="C264" s="37"/>
      <c r="D264" s="151">
        <v>0.27</v>
      </c>
      <c r="E264" s="152" t="s">
        <v>274</v>
      </c>
      <c r="F264" s="165">
        <v>1539</v>
      </c>
      <c r="G264" s="65">
        <v>1399</v>
      </c>
      <c r="H264" s="111">
        <v>1299</v>
      </c>
      <c r="I264" s="111">
        <v>1011</v>
      </c>
      <c r="J264" s="111">
        <v>13</v>
      </c>
      <c r="K264" s="165">
        <f t="shared" si="66"/>
        <v>998</v>
      </c>
      <c r="L264" s="175">
        <f t="shared" si="67"/>
        <v>0.28663330950679056</v>
      </c>
      <c r="M264" s="190">
        <v>1332</v>
      </c>
      <c r="N264" s="296">
        <f t="shared" si="58"/>
        <v>1198.8</v>
      </c>
      <c r="O264" s="186">
        <v>52</v>
      </c>
      <c r="P264" s="71">
        <f t="shared" si="59"/>
        <v>946</v>
      </c>
      <c r="Q264" s="18">
        <f t="shared" si="55"/>
        <v>0.21087754421087751</v>
      </c>
      <c r="R264" s="190">
        <v>1299</v>
      </c>
      <c r="S264" s="67">
        <v>0</v>
      </c>
      <c r="T264" s="68">
        <f t="shared" si="60"/>
        <v>998</v>
      </c>
      <c r="U264" s="16">
        <f t="shared" si="61"/>
        <v>0.2317167051578137</v>
      </c>
      <c r="V264" s="190">
        <v>1299</v>
      </c>
      <c r="W264" s="70">
        <v>0</v>
      </c>
      <c r="X264" s="71">
        <f t="shared" si="62"/>
        <v>998</v>
      </c>
      <c r="Y264" s="18">
        <f t="shared" si="63"/>
        <v>0.2317167051578137</v>
      </c>
      <c r="Z264" s="66">
        <v>1399</v>
      </c>
      <c r="AA264" s="67">
        <v>0</v>
      </c>
      <c r="AB264" s="68">
        <f t="shared" si="56"/>
        <v>998</v>
      </c>
      <c r="AC264" s="16">
        <f t="shared" si="64"/>
        <v>0.28663330950679056</v>
      </c>
      <c r="AD264" s="190">
        <v>1332</v>
      </c>
      <c r="AE264" s="296">
        <f t="shared" si="65"/>
        <v>1198.8</v>
      </c>
      <c r="AF264" s="186">
        <v>52</v>
      </c>
      <c r="AG264" s="71">
        <f t="shared" si="57"/>
        <v>946</v>
      </c>
      <c r="AH264" s="18">
        <f t="shared" ref="AH264:AH313" si="68">(AE264-AG264)/AE264</f>
        <v>0.21087754421087751</v>
      </c>
    </row>
    <row r="265" spans="1:34" s="5" customFormat="1" ht="13.5" customHeight="1">
      <c r="A265" s="217" t="s">
        <v>22</v>
      </c>
      <c r="B265" s="323" t="s">
        <v>77</v>
      </c>
      <c r="C265" s="324"/>
      <c r="D265" s="326">
        <v>0.79</v>
      </c>
      <c r="E265" s="325" t="s">
        <v>88</v>
      </c>
      <c r="F265" s="166">
        <v>2639</v>
      </c>
      <c r="G265" s="125">
        <v>2399</v>
      </c>
      <c r="H265" s="112">
        <v>2099</v>
      </c>
      <c r="I265" s="112">
        <v>1633</v>
      </c>
      <c r="J265" s="112">
        <v>21</v>
      </c>
      <c r="K265" s="166">
        <f t="shared" si="66"/>
        <v>1612</v>
      </c>
      <c r="L265" s="176">
        <f t="shared" si="67"/>
        <v>0.32805335556481868</v>
      </c>
      <c r="M265" s="192">
        <v>2110</v>
      </c>
      <c r="N265" s="298">
        <f t="shared" si="58"/>
        <v>1899</v>
      </c>
      <c r="O265" s="187">
        <v>115</v>
      </c>
      <c r="P265" s="91">
        <f t="shared" si="59"/>
        <v>1497</v>
      </c>
      <c r="Q265" s="19">
        <f t="shared" ref="Q265:Q313" si="69">(N265-P265)/N265</f>
        <v>0.21169036334913113</v>
      </c>
      <c r="R265" s="86">
        <v>2399</v>
      </c>
      <c r="S265" s="87">
        <v>0</v>
      </c>
      <c r="T265" s="90">
        <f t="shared" si="60"/>
        <v>1612</v>
      </c>
      <c r="U265" s="14">
        <f t="shared" si="61"/>
        <v>0.32805335556481868</v>
      </c>
      <c r="V265" s="192">
        <v>2099</v>
      </c>
      <c r="W265" s="89">
        <v>0</v>
      </c>
      <c r="X265" s="91">
        <f t="shared" si="62"/>
        <v>1612</v>
      </c>
      <c r="Y265" s="19">
        <f t="shared" si="63"/>
        <v>0.23201524535493093</v>
      </c>
      <c r="Z265" s="86">
        <v>2399</v>
      </c>
      <c r="AA265" s="87">
        <v>0</v>
      </c>
      <c r="AB265" s="90">
        <f t="shared" ref="AB265:AB313" si="70">K265-AA265</f>
        <v>1612</v>
      </c>
      <c r="AC265" s="14">
        <f t="shared" si="64"/>
        <v>0.32805335556481868</v>
      </c>
      <c r="AD265" s="192">
        <v>1999</v>
      </c>
      <c r="AE265" s="298">
        <f t="shared" si="65"/>
        <v>1799.1</v>
      </c>
      <c r="AF265" s="187">
        <v>195</v>
      </c>
      <c r="AG265" s="91">
        <f t="shared" ref="AG265:AG313" si="71">K265-AF265</f>
        <v>1417</v>
      </c>
      <c r="AH265" s="19">
        <f t="shared" si="68"/>
        <v>0.21238396976265908</v>
      </c>
    </row>
    <row r="266" spans="1:34" s="5" customFormat="1" ht="12.75" customHeight="1" thickBot="1">
      <c r="A266" s="218" t="s">
        <v>21</v>
      </c>
      <c r="B266" s="150" t="s">
        <v>77</v>
      </c>
      <c r="C266" s="37"/>
      <c r="D266" s="151">
        <v>0.79</v>
      </c>
      <c r="E266" s="152" t="s">
        <v>88</v>
      </c>
      <c r="F266" s="165">
        <v>2419</v>
      </c>
      <c r="G266" s="65">
        <v>2199</v>
      </c>
      <c r="H266" s="111">
        <v>1999</v>
      </c>
      <c r="I266" s="111">
        <v>1555</v>
      </c>
      <c r="J266" s="111">
        <v>20</v>
      </c>
      <c r="K266" s="165">
        <f t="shared" si="66"/>
        <v>1535</v>
      </c>
      <c r="L266" s="175">
        <f t="shared" si="67"/>
        <v>0.3019554342883129</v>
      </c>
      <c r="M266" s="190">
        <v>1999</v>
      </c>
      <c r="N266" s="296">
        <f t="shared" ref="N266:N313" si="72">M266-(M266*10%)</f>
        <v>1799.1</v>
      </c>
      <c r="O266" s="186">
        <v>105</v>
      </c>
      <c r="P266" s="71">
        <f t="shared" ref="P266:P313" si="73">K266-O266</f>
        <v>1430</v>
      </c>
      <c r="Q266" s="18">
        <f t="shared" si="69"/>
        <v>0.20515813462286694</v>
      </c>
      <c r="R266" s="66">
        <v>2199</v>
      </c>
      <c r="S266" s="67">
        <v>0</v>
      </c>
      <c r="T266" s="68">
        <f t="shared" ref="T266:T313" si="74">K266-S266</f>
        <v>1535</v>
      </c>
      <c r="U266" s="16">
        <f t="shared" ref="U266:U313" si="75">(R266-T266)/R266</f>
        <v>0.3019554342883129</v>
      </c>
      <c r="V266" s="190">
        <v>1999</v>
      </c>
      <c r="W266" s="70">
        <v>0</v>
      </c>
      <c r="X266" s="71">
        <f t="shared" ref="X266:X313" si="76">K266-W266</f>
        <v>1535</v>
      </c>
      <c r="Y266" s="18">
        <f t="shared" ref="Y266:Y313" si="77">(V266-X266)/V266</f>
        <v>0.2321160580290145</v>
      </c>
      <c r="Z266" s="66">
        <v>2199</v>
      </c>
      <c r="AA266" s="67">
        <v>0</v>
      </c>
      <c r="AB266" s="68">
        <f t="shared" si="70"/>
        <v>1535</v>
      </c>
      <c r="AC266" s="16">
        <f t="shared" ref="AC266:AC313" si="78">(Z266-AB266)/Z266</f>
        <v>0.3019554342883129</v>
      </c>
      <c r="AD266" s="190">
        <v>1888</v>
      </c>
      <c r="AE266" s="296">
        <f t="shared" ref="AE266:AE313" si="79">AD266-(AD266*10%)</f>
        <v>1699.2</v>
      </c>
      <c r="AF266" s="186">
        <v>191</v>
      </c>
      <c r="AG266" s="71">
        <f t="shared" si="71"/>
        <v>1344</v>
      </c>
      <c r="AH266" s="18">
        <f t="shared" si="68"/>
        <v>0.20903954802259889</v>
      </c>
    </row>
    <row r="267" spans="1:34" s="5" customFormat="1" ht="12.75" customHeight="1">
      <c r="A267" s="217" t="s">
        <v>24</v>
      </c>
      <c r="B267" s="323" t="s">
        <v>77</v>
      </c>
      <c r="C267" s="324"/>
      <c r="D267" s="326">
        <v>1.56</v>
      </c>
      <c r="E267" s="325" t="s">
        <v>89</v>
      </c>
      <c r="F267" s="166">
        <v>3739</v>
      </c>
      <c r="G267" s="125">
        <v>3399</v>
      </c>
      <c r="H267" s="112">
        <v>2999</v>
      </c>
      <c r="I267" s="112">
        <v>2333</v>
      </c>
      <c r="J267" s="112">
        <v>30</v>
      </c>
      <c r="K267" s="166">
        <f t="shared" si="66"/>
        <v>2303</v>
      </c>
      <c r="L267" s="176">
        <f t="shared" si="67"/>
        <v>0.32244777875845837</v>
      </c>
      <c r="M267" s="192">
        <v>3332</v>
      </c>
      <c r="N267" s="298">
        <f t="shared" si="72"/>
        <v>2998.8</v>
      </c>
      <c r="O267" s="89">
        <v>0</v>
      </c>
      <c r="P267" s="91">
        <f t="shared" si="73"/>
        <v>2303</v>
      </c>
      <c r="Q267" s="19">
        <f t="shared" si="69"/>
        <v>0.23202614379084971</v>
      </c>
      <c r="R267" s="86">
        <v>3399</v>
      </c>
      <c r="S267" s="87">
        <v>0</v>
      </c>
      <c r="T267" s="90">
        <f t="shared" si="74"/>
        <v>2303</v>
      </c>
      <c r="U267" s="14">
        <f t="shared" si="75"/>
        <v>0.32244777875845837</v>
      </c>
      <c r="V267" s="192">
        <v>2999</v>
      </c>
      <c r="W267" s="89">
        <v>0</v>
      </c>
      <c r="X267" s="91">
        <f t="shared" si="76"/>
        <v>2303</v>
      </c>
      <c r="Y267" s="19">
        <f t="shared" si="77"/>
        <v>0.23207735911970656</v>
      </c>
      <c r="Z267" s="86">
        <v>3399</v>
      </c>
      <c r="AA267" s="87">
        <v>0</v>
      </c>
      <c r="AB267" s="90">
        <f t="shared" si="70"/>
        <v>2303</v>
      </c>
      <c r="AC267" s="14">
        <f t="shared" si="78"/>
        <v>0.32244777875845837</v>
      </c>
      <c r="AD267" s="192">
        <v>3110</v>
      </c>
      <c r="AE267" s="298">
        <f t="shared" si="79"/>
        <v>2799</v>
      </c>
      <c r="AF267" s="187">
        <v>95</v>
      </c>
      <c r="AG267" s="91">
        <f t="shared" si="71"/>
        <v>2208</v>
      </c>
      <c r="AH267" s="19">
        <f t="shared" si="68"/>
        <v>0.21114683815648447</v>
      </c>
    </row>
    <row r="268" spans="1:34" s="5" customFormat="1" ht="12.75" customHeight="1" thickBot="1">
      <c r="A268" s="218" t="s">
        <v>23</v>
      </c>
      <c r="B268" s="150" t="s">
        <v>77</v>
      </c>
      <c r="C268" s="37"/>
      <c r="D268" s="151">
        <v>1.56</v>
      </c>
      <c r="E268" s="152" t="s">
        <v>89</v>
      </c>
      <c r="F268" s="165">
        <v>3519</v>
      </c>
      <c r="G268" s="65">
        <v>3199</v>
      </c>
      <c r="H268" s="111">
        <v>2899</v>
      </c>
      <c r="I268" s="111">
        <v>2255</v>
      </c>
      <c r="J268" s="111">
        <v>29</v>
      </c>
      <c r="K268" s="165">
        <f t="shared" si="66"/>
        <v>2226</v>
      </c>
      <c r="L268" s="175">
        <f t="shared" si="67"/>
        <v>0.30415754923413568</v>
      </c>
      <c r="M268" s="69">
        <v>3199</v>
      </c>
      <c r="N268" s="305">
        <f t="shared" si="72"/>
        <v>2879.1</v>
      </c>
      <c r="O268" s="70">
        <v>0</v>
      </c>
      <c r="P268" s="71">
        <f t="shared" si="73"/>
        <v>2226</v>
      </c>
      <c r="Q268" s="18">
        <f t="shared" si="69"/>
        <v>0.22684172137126182</v>
      </c>
      <c r="R268" s="66">
        <v>3199</v>
      </c>
      <c r="S268" s="67">
        <v>0</v>
      </c>
      <c r="T268" s="68">
        <f t="shared" si="74"/>
        <v>2226</v>
      </c>
      <c r="U268" s="16">
        <f t="shared" si="75"/>
        <v>0.30415754923413568</v>
      </c>
      <c r="V268" s="190">
        <v>2899</v>
      </c>
      <c r="W268" s="70">
        <v>0</v>
      </c>
      <c r="X268" s="71">
        <f t="shared" si="76"/>
        <v>2226</v>
      </c>
      <c r="Y268" s="18">
        <f t="shared" si="77"/>
        <v>0.23214901690238013</v>
      </c>
      <c r="Z268" s="66">
        <v>3199</v>
      </c>
      <c r="AA268" s="67">
        <v>0</v>
      </c>
      <c r="AB268" s="68">
        <f t="shared" si="70"/>
        <v>2226</v>
      </c>
      <c r="AC268" s="16">
        <f t="shared" si="78"/>
        <v>0.30415754923413568</v>
      </c>
      <c r="AD268" s="190">
        <v>2999</v>
      </c>
      <c r="AE268" s="296">
        <f t="shared" si="79"/>
        <v>2699.1</v>
      </c>
      <c r="AF268" s="186">
        <v>97</v>
      </c>
      <c r="AG268" s="71">
        <f t="shared" si="71"/>
        <v>2129</v>
      </c>
      <c r="AH268" s="18">
        <f t="shared" si="68"/>
        <v>0.21121855433292577</v>
      </c>
    </row>
    <row r="269" spans="1:34" s="5" customFormat="1" ht="12.75" customHeight="1">
      <c r="A269" s="217" t="s">
        <v>104</v>
      </c>
      <c r="B269" s="323" t="s">
        <v>77</v>
      </c>
      <c r="C269" s="324"/>
      <c r="D269" s="326">
        <v>1.19</v>
      </c>
      <c r="E269" s="325" t="s">
        <v>275</v>
      </c>
      <c r="F269" s="166">
        <v>4509</v>
      </c>
      <c r="G269" s="125">
        <v>4099</v>
      </c>
      <c r="H269" s="112">
        <v>3599</v>
      </c>
      <c r="I269" s="112">
        <v>2833</v>
      </c>
      <c r="J269" s="112">
        <v>36</v>
      </c>
      <c r="K269" s="166">
        <f t="shared" si="66"/>
        <v>2797</v>
      </c>
      <c r="L269" s="176">
        <f t="shared" si="67"/>
        <v>0.3176384484020493</v>
      </c>
      <c r="M269" s="192">
        <v>3999</v>
      </c>
      <c r="N269" s="298">
        <f t="shared" si="72"/>
        <v>3599.1</v>
      </c>
      <c r="O269" s="89">
        <v>0</v>
      </c>
      <c r="P269" s="91">
        <f t="shared" si="73"/>
        <v>2797</v>
      </c>
      <c r="Q269" s="19">
        <f t="shared" si="69"/>
        <v>0.22286127087327384</v>
      </c>
      <c r="R269" s="86">
        <v>4099</v>
      </c>
      <c r="S269" s="87">
        <v>0</v>
      </c>
      <c r="T269" s="90">
        <f t="shared" si="74"/>
        <v>2797</v>
      </c>
      <c r="U269" s="14">
        <f t="shared" si="75"/>
        <v>0.3176384484020493</v>
      </c>
      <c r="V269" s="192">
        <v>3599</v>
      </c>
      <c r="W269" s="89">
        <v>0</v>
      </c>
      <c r="X269" s="91">
        <f t="shared" si="76"/>
        <v>2797</v>
      </c>
      <c r="Y269" s="19">
        <f t="shared" si="77"/>
        <v>0.22283967768824672</v>
      </c>
      <c r="Z269" s="86">
        <v>4099</v>
      </c>
      <c r="AA269" s="87">
        <v>0</v>
      </c>
      <c r="AB269" s="90">
        <f t="shared" si="70"/>
        <v>2797</v>
      </c>
      <c r="AC269" s="14">
        <f t="shared" si="78"/>
        <v>0.3176384484020493</v>
      </c>
      <c r="AD269" s="192">
        <v>3666</v>
      </c>
      <c r="AE269" s="298">
        <f t="shared" si="79"/>
        <v>3299.4</v>
      </c>
      <c r="AF269" s="187">
        <v>164</v>
      </c>
      <c r="AG269" s="91">
        <f t="shared" si="71"/>
        <v>2633</v>
      </c>
      <c r="AH269" s="19">
        <f t="shared" si="68"/>
        <v>0.20197611686973391</v>
      </c>
    </row>
    <row r="270" spans="1:34" s="5" customFormat="1" ht="12.75" customHeight="1" thickBot="1">
      <c r="A270" s="218" t="s">
        <v>103</v>
      </c>
      <c r="B270" s="150" t="s">
        <v>77</v>
      </c>
      <c r="C270" s="37"/>
      <c r="D270" s="151">
        <v>1.19</v>
      </c>
      <c r="E270" s="152" t="s">
        <v>275</v>
      </c>
      <c r="F270" s="165">
        <v>4289</v>
      </c>
      <c r="G270" s="65">
        <v>3899</v>
      </c>
      <c r="H270" s="111">
        <v>3399</v>
      </c>
      <c r="I270" s="111">
        <v>2676</v>
      </c>
      <c r="J270" s="111">
        <v>34</v>
      </c>
      <c r="K270" s="165">
        <f t="shared" si="66"/>
        <v>2642</v>
      </c>
      <c r="L270" s="175">
        <f t="shared" si="67"/>
        <v>0.32239035650166709</v>
      </c>
      <c r="M270" s="190">
        <v>3777</v>
      </c>
      <c r="N270" s="296">
        <f t="shared" si="72"/>
        <v>3399.3</v>
      </c>
      <c r="O270" s="70">
        <v>0</v>
      </c>
      <c r="P270" s="71">
        <f t="shared" si="73"/>
        <v>2642</v>
      </c>
      <c r="Q270" s="18">
        <f t="shared" si="69"/>
        <v>0.22278116082722918</v>
      </c>
      <c r="R270" s="66">
        <v>3899</v>
      </c>
      <c r="S270" s="67">
        <v>0</v>
      </c>
      <c r="T270" s="68">
        <f t="shared" si="74"/>
        <v>2642</v>
      </c>
      <c r="U270" s="16">
        <f t="shared" si="75"/>
        <v>0.32239035650166709</v>
      </c>
      <c r="V270" s="190">
        <v>3399</v>
      </c>
      <c r="W270" s="70">
        <v>0</v>
      </c>
      <c r="X270" s="71">
        <f t="shared" si="76"/>
        <v>2642</v>
      </c>
      <c r="Y270" s="18">
        <f t="shared" si="77"/>
        <v>0.22271256251838775</v>
      </c>
      <c r="Z270" s="66">
        <v>3899</v>
      </c>
      <c r="AA270" s="67">
        <v>0</v>
      </c>
      <c r="AB270" s="68">
        <f t="shared" si="70"/>
        <v>2642</v>
      </c>
      <c r="AC270" s="16">
        <f t="shared" si="78"/>
        <v>0.32239035650166709</v>
      </c>
      <c r="AD270" s="190">
        <v>3554</v>
      </c>
      <c r="AE270" s="296">
        <f t="shared" si="79"/>
        <v>3198.6</v>
      </c>
      <c r="AF270" s="186">
        <v>89</v>
      </c>
      <c r="AG270" s="71">
        <f t="shared" si="71"/>
        <v>2553</v>
      </c>
      <c r="AH270" s="18">
        <f t="shared" si="68"/>
        <v>0.20183830425811289</v>
      </c>
    </row>
    <row r="271" spans="1:34" s="5" customFormat="1" ht="12.75" customHeight="1">
      <c r="A271" s="219" t="s">
        <v>298</v>
      </c>
      <c r="B271" s="146" t="s">
        <v>77</v>
      </c>
      <c r="C271" s="335"/>
      <c r="D271" s="148" t="s">
        <v>303</v>
      </c>
      <c r="E271" s="149" t="s">
        <v>276</v>
      </c>
      <c r="F271" s="164">
        <v>1319</v>
      </c>
      <c r="G271" s="125">
        <v>1199</v>
      </c>
      <c r="H271" s="110">
        <v>1099</v>
      </c>
      <c r="I271" s="110">
        <v>826</v>
      </c>
      <c r="J271" s="110">
        <v>0</v>
      </c>
      <c r="K271" s="164">
        <f t="shared" si="66"/>
        <v>826</v>
      </c>
      <c r="L271" s="174">
        <f t="shared" si="67"/>
        <v>0.31109257714762301</v>
      </c>
      <c r="M271" s="62">
        <v>1199</v>
      </c>
      <c r="N271" s="299">
        <f t="shared" si="72"/>
        <v>1079.0999999999999</v>
      </c>
      <c r="O271" s="63">
        <v>0</v>
      </c>
      <c r="P271" s="64">
        <f t="shared" si="73"/>
        <v>826</v>
      </c>
      <c r="Q271" s="17">
        <f t="shared" si="69"/>
        <v>0.23454730794180328</v>
      </c>
      <c r="R271" s="59">
        <v>1199</v>
      </c>
      <c r="S271" s="60">
        <v>0</v>
      </c>
      <c r="T271" s="61">
        <f t="shared" si="74"/>
        <v>826</v>
      </c>
      <c r="U271" s="15">
        <f t="shared" si="75"/>
        <v>0.31109257714762301</v>
      </c>
      <c r="V271" s="62">
        <v>1199</v>
      </c>
      <c r="W271" s="63">
        <v>0</v>
      </c>
      <c r="X271" s="64">
        <f t="shared" si="76"/>
        <v>826</v>
      </c>
      <c r="Y271" s="17">
        <f t="shared" si="77"/>
        <v>0.31109257714762301</v>
      </c>
      <c r="Z271" s="59">
        <v>1199</v>
      </c>
      <c r="AA271" s="60">
        <v>0</v>
      </c>
      <c r="AB271" s="61">
        <f t="shared" si="70"/>
        <v>826</v>
      </c>
      <c r="AC271" s="15">
        <f t="shared" si="78"/>
        <v>0.31109257714762301</v>
      </c>
      <c r="AD271" s="62">
        <v>1199</v>
      </c>
      <c r="AE271" s="299">
        <f t="shared" si="79"/>
        <v>1079.0999999999999</v>
      </c>
      <c r="AF271" s="63">
        <v>0</v>
      </c>
      <c r="AG271" s="64">
        <f t="shared" si="71"/>
        <v>826</v>
      </c>
      <c r="AH271" s="17">
        <f t="shared" si="68"/>
        <v>0.23454730794180328</v>
      </c>
    </row>
    <row r="272" spans="1:34" s="5" customFormat="1" ht="12.75" customHeight="1">
      <c r="A272" s="219" t="s">
        <v>200</v>
      </c>
      <c r="B272" s="146" t="s">
        <v>77</v>
      </c>
      <c r="C272" s="320"/>
      <c r="D272" s="148" t="s">
        <v>303</v>
      </c>
      <c r="E272" s="149" t="s">
        <v>276</v>
      </c>
      <c r="F272" s="164">
        <v>1209</v>
      </c>
      <c r="G272" s="125">
        <v>1099</v>
      </c>
      <c r="H272" s="110">
        <v>999</v>
      </c>
      <c r="I272" s="110">
        <v>751</v>
      </c>
      <c r="J272" s="110">
        <v>0</v>
      </c>
      <c r="K272" s="164">
        <f t="shared" si="66"/>
        <v>751</v>
      </c>
      <c r="L272" s="174">
        <f t="shared" si="67"/>
        <v>0.31665150136487719</v>
      </c>
      <c r="M272" s="62">
        <v>1099</v>
      </c>
      <c r="N272" s="299">
        <f t="shared" si="72"/>
        <v>989.1</v>
      </c>
      <c r="O272" s="63">
        <v>0</v>
      </c>
      <c r="P272" s="64">
        <f t="shared" si="73"/>
        <v>751</v>
      </c>
      <c r="Q272" s="17">
        <f t="shared" si="69"/>
        <v>0.24072389040541908</v>
      </c>
      <c r="R272" s="59">
        <v>1099</v>
      </c>
      <c r="S272" s="60">
        <v>0</v>
      </c>
      <c r="T272" s="61">
        <f t="shared" si="74"/>
        <v>751</v>
      </c>
      <c r="U272" s="15">
        <f t="shared" si="75"/>
        <v>0.31665150136487719</v>
      </c>
      <c r="V272" s="62">
        <v>1099</v>
      </c>
      <c r="W272" s="63">
        <v>0</v>
      </c>
      <c r="X272" s="64">
        <f t="shared" si="76"/>
        <v>751</v>
      </c>
      <c r="Y272" s="17">
        <f t="shared" si="77"/>
        <v>0.31665150136487719</v>
      </c>
      <c r="Z272" s="59">
        <v>1099</v>
      </c>
      <c r="AA272" s="60">
        <v>0</v>
      </c>
      <c r="AB272" s="61">
        <f t="shared" si="70"/>
        <v>751</v>
      </c>
      <c r="AC272" s="15">
        <f t="shared" si="78"/>
        <v>0.31665150136487719</v>
      </c>
      <c r="AD272" s="62">
        <v>1099</v>
      </c>
      <c r="AE272" s="299">
        <f t="shared" si="79"/>
        <v>989.1</v>
      </c>
      <c r="AF272" s="63">
        <v>0</v>
      </c>
      <c r="AG272" s="64">
        <f t="shared" si="71"/>
        <v>751</v>
      </c>
      <c r="AH272" s="17">
        <f t="shared" si="68"/>
        <v>0.24072389040541908</v>
      </c>
    </row>
    <row r="273" spans="1:34" s="5" customFormat="1" ht="12.75" customHeight="1">
      <c r="A273" s="219" t="s">
        <v>299</v>
      </c>
      <c r="B273" s="146" t="s">
        <v>77</v>
      </c>
      <c r="C273" s="335"/>
      <c r="D273" s="148" t="s">
        <v>303</v>
      </c>
      <c r="E273" s="149" t="s">
        <v>279</v>
      </c>
      <c r="F273" s="164">
        <v>1429</v>
      </c>
      <c r="G273" s="124">
        <v>1299</v>
      </c>
      <c r="H273" s="110">
        <v>1199</v>
      </c>
      <c r="I273" s="110">
        <v>902</v>
      </c>
      <c r="J273" s="110">
        <v>0</v>
      </c>
      <c r="K273" s="164">
        <f t="shared" si="66"/>
        <v>902</v>
      </c>
      <c r="L273" s="174">
        <f t="shared" si="67"/>
        <v>0.30561970746728251</v>
      </c>
      <c r="M273" s="62">
        <v>1299</v>
      </c>
      <c r="N273" s="299">
        <f t="shared" si="72"/>
        <v>1169.0999999999999</v>
      </c>
      <c r="O273" s="63">
        <v>0</v>
      </c>
      <c r="P273" s="64">
        <f t="shared" si="73"/>
        <v>902</v>
      </c>
      <c r="Q273" s="17">
        <f t="shared" si="69"/>
        <v>0.22846634163031385</v>
      </c>
      <c r="R273" s="59">
        <v>1299</v>
      </c>
      <c r="S273" s="60">
        <v>0</v>
      </c>
      <c r="T273" s="61">
        <f t="shared" si="74"/>
        <v>902</v>
      </c>
      <c r="U273" s="15">
        <f t="shared" si="75"/>
        <v>0.30561970746728251</v>
      </c>
      <c r="V273" s="62">
        <v>1299</v>
      </c>
      <c r="W273" s="63">
        <v>0</v>
      </c>
      <c r="X273" s="64">
        <f t="shared" si="76"/>
        <v>902</v>
      </c>
      <c r="Y273" s="17">
        <f t="shared" si="77"/>
        <v>0.30561970746728251</v>
      </c>
      <c r="Z273" s="59">
        <v>1299</v>
      </c>
      <c r="AA273" s="60">
        <v>0</v>
      </c>
      <c r="AB273" s="61">
        <f t="shared" si="70"/>
        <v>902</v>
      </c>
      <c r="AC273" s="15">
        <f t="shared" si="78"/>
        <v>0.30561970746728251</v>
      </c>
      <c r="AD273" s="62">
        <v>1299</v>
      </c>
      <c r="AE273" s="299">
        <f t="shared" si="79"/>
        <v>1169.0999999999999</v>
      </c>
      <c r="AF273" s="63">
        <v>0</v>
      </c>
      <c r="AG273" s="64">
        <f t="shared" si="71"/>
        <v>902</v>
      </c>
      <c r="AH273" s="17">
        <f t="shared" si="68"/>
        <v>0.22846634163031385</v>
      </c>
    </row>
    <row r="274" spans="1:34" s="5" customFormat="1" ht="12.75" customHeight="1" thickBot="1">
      <c r="A274" s="218" t="s">
        <v>201</v>
      </c>
      <c r="B274" s="150" t="s">
        <v>77</v>
      </c>
      <c r="C274" s="154"/>
      <c r="D274" s="151" t="s">
        <v>303</v>
      </c>
      <c r="E274" s="152" t="s">
        <v>279</v>
      </c>
      <c r="F274" s="165">
        <v>1319</v>
      </c>
      <c r="G274" s="254">
        <v>1199</v>
      </c>
      <c r="H274" s="111">
        <v>1099</v>
      </c>
      <c r="I274" s="111">
        <v>826</v>
      </c>
      <c r="J274" s="111">
        <v>0</v>
      </c>
      <c r="K274" s="165">
        <f t="shared" si="66"/>
        <v>826</v>
      </c>
      <c r="L274" s="175">
        <f t="shared" si="67"/>
        <v>0.31109257714762301</v>
      </c>
      <c r="M274" s="69">
        <v>1199</v>
      </c>
      <c r="N274" s="305">
        <f t="shared" si="72"/>
        <v>1079.0999999999999</v>
      </c>
      <c r="O274" s="70">
        <v>0</v>
      </c>
      <c r="P274" s="71">
        <f t="shared" si="73"/>
        <v>826</v>
      </c>
      <c r="Q274" s="18">
        <f t="shared" si="69"/>
        <v>0.23454730794180328</v>
      </c>
      <c r="R274" s="66">
        <v>1199</v>
      </c>
      <c r="S274" s="67">
        <v>0</v>
      </c>
      <c r="T274" s="68">
        <f t="shared" si="74"/>
        <v>826</v>
      </c>
      <c r="U274" s="16">
        <f t="shared" si="75"/>
        <v>0.31109257714762301</v>
      </c>
      <c r="V274" s="69">
        <v>1199</v>
      </c>
      <c r="W274" s="70">
        <v>0</v>
      </c>
      <c r="X274" s="71">
        <f t="shared" si="76"/>
        <v>826</v>
      </c>
      <c r="Y274" s="18">
        <f t="shared" si="77"/>
        <v>0.31109257714762301</v>
      </c>
      <c r="Z274" s="66">
        <v>1199</v>
      </c>
      <c r="AA274" s="67">
        <v>0</v>
      </c>
      <c r="AB274" s="68">
        <f t="shared" si="70"/>
        <v>826</v>
      </c>
      <c r="AC274" s="16">
        <f t="shared" si="78"/>
        <v>0.31109257714762301</v>
      </c>
      <c r="AD274" s="69">
        <v>1199</v>
      </c>
      <c r="AE274" s="305">
        <f t="shared" si="79"/>
        <v>1079.0999999999999</v>
      </c>
      <c r="AF274" s="70">
        <v>0</v>
      </c>
      <c r="AG274" s="71">
        <f t="shared" si="71"/>
        <v>826</v>
      </c>
      <c r="AH274" s="18">
        <f t="shared" si="68"/>
        <v>0.23454730794180328</v>
      </c>
    </row>
    <row r="275" spans="1:34" s="5" customFormat="1" ht="12.75" customHeight="1">
      <c r="A275" s="220" t="s">
        <v>503</v>
      </c>
      <c r="B275" s="331" t="s">
        <v>76</v>
      </c>
      <c r="C275" s="338" t="s">
        <v>5</v>
      </c>
      <c r="D275" s="332" t="s">
        <v>303</v>
      </c>
      <c r="E275" s="333" t="s">
        <v>505</v>
      </c>
      <c r="F275" s="163">
        <v>3189</v>
      </c>
      <c r="G275" s="136">
        <v>2899</v>
      </c>
      <c r="H275" s="118">
        <v>2599</v>
      </c>
      <c r="I275" s="118">
        <v>2046</v>
      </c>
      <c r="J275" s="118">
        <v>0</v>
      </c>
      <c r="K275" s="163">
        <f t="shared" si="66"/>
        <v>2046</v>
      </c>
      <c r="L275" s="177">
        <f t="shared" si="67"/>
        <v>0.29423939289410139</v>
      </c>
      <c r="M275" s="189">
        <v>2888</v>
      </c>
      <c r="N275" s="300">
        <f t="shared" si="72"/>
        <v>2599.1999999999998</v>
      </c>
      <c r="O275" s="141">
        <v>0</v>
      </c>
      <c r="P275" s="142">
        <f t="shared" si="73"/>
        <v>2046</v>
      </c>
      <c r="Q275" s="143">
        <f t="shared" si="69"/>
        <v>0.21283471837488452</v>
      </c>
      <c r="R275" s="137">
        <v>2899</v>
      </c>
      <c r="S275" s="138">
        <v>0</v>
      </c>
      <c r="T275" s="139">
        <f t="shared" si="74"/>
        <v>2046</v>
      </c>
      <c r="U275" s="214">
        <f t="shared" si="75"/>
        <v>0.29423939289410139</v>
      </c>
      <c r="V275" s="189">
        <v>2299</v>
      </c>
      <c r="W275" s="310">
        <v>235</v>
      </c>
      <c r="X275" s="142">
        <f t="shared" si="76"/>
        <v>1811</v>
      </c>
      <c r="Y275" s="143">
        <f t="shared" si="77"/>
        <v>0.2122662026968247</v>
      </c>
      <c r="Z275" s="137">
        <v>2899</v>
      </c>
      <c r="AA275" s="138">
        <v>0</v>
      </c>
      <c r="AB275" s="139">
        <f t="shared" si="70"/>
        <v>2046</v>
      </c>
      <c r="AC275" s="214">
        <f t="shared" si="78"/>
        <v>0.29423939289410139</v>
      </c>
      <c r="AD275" s="189">
        <v>2332</v>
      </c>
      <c r="AE275" s="300">
        <f t="shared" si="79"/>
        <v>2098.8000000000002</v>
      </c>
      <c r="AF275" s="310">
        <v>348</v>
      </c>
      <c r="AG275" s="142">
        <f t="shared" si="71"/>
        <v>1698</v>
      </c>
      <c r="AH275" s="143">
        <f t="shared" si="68"/>
        <v>0.19096626643796463</v>
      </c>
    </row>
    <row r="276" spans="1:34" s="5" customFormat="1" ht="12.75" customHeight="1" thickBot="1">
      <c r="A276" s="226" t="s">
        <v>504</v>
      </c>
      <c r="B276" s="339" t="s">
        <v>76</v>
      </c>
      <c r="C276" s="340" t="s">
        <v>5</v>
      </c>
      <c r="D276" s="341" t="s">
        <v>303</v>
      </c>
      <c r="E276" s="342" t="s">
        <v>506</v>
      </c>
      <c r="F276" s="232">
        <v>2969</v>
      </c>
      <c r="G276" s="254">
        <v>2699</v>
      </c>
      <c r="H276" s="231">
        <v>2399</v>
      </c>
      <c r="I276" s="231">
        <v>1889</v>
      </c>
      <c r="J276" s="231">
        <v>0</v>
      </c>
      <c r="K276" s="232">
        <f t="shared" si="66"/>
        <v>1889</v>
      </c>
      <c r="L276" s="178">
        <f t="shared" si="67"/>
        <v>0.30011115227862173</v>
      </c>
      <c r="M276" s="244">
        <v>2666</v>
      </c>
      <c r="N276" s="303">
        <f t="shared" si="72"/>
        <v>2399.4</v>
      </c>
      <c r="O276" s="235">
        <v>0</v>
      </c>
      <c r="P276" s="156">
        <f t="shared" si="73"/>
        <v>1889</v>
      </c>
      <c r="Q276" s="273">
        <f t="shared" si="69"/>
        <v>0.21271984662832377</v>
      </c>
      <c r="R276" s="272">
        <v>2699</v>
      </c>
      <c r="S276" s="233">
        <v>0</v>
      </c>
      <c r="T276" s="155">
        <f t="shared" si="74"/>
        <v>1889</v>
      </c>
      <c r="U276" s="268">
        <f t="shared" si="75"/>
        <v>0.30011115227862173</v>
      </c>
      <c r="V276" s="244">
        <v>2199</v>
      </c>
      <c r="W276" s="285">
        <v>158</v>
      </c>
      <c r="X276" s="156">
        <f t="shared" si="76"/>
        <v>1731</v>
      </c>
      <c r="Y276" s="273">
        <f t="shared" si="77"/>
        <v>0.21282401091405184</v>
      </c>
      <c r="Z276" s="272">
        <v>2699</v>
      </c>
      <c r="AA276" s="233">
        <v>0</v>
      </c>
      <c r="AB276" s="155">
        <f t="shared" si="70"/>
        <v>1889</v>
      </c>
      <c r="AC276" s="268">
        <f t="shared" si="78"/>
        <v>0.30011115227862173</v>
      </c>
      <c r="AD276" s="244">
        <v>2221</v>
      </c>
      <c r="AE276" s="303">
        <f t="shared" si="79"/>
        <v>1998.9</v>
      </c>
      <c r="AF276" s="285">
        <v>270</v>
      </c>
      <c r="AG276" s="156">
        <f t="shared" si="71"/>
        <v>1619</v>
      </c>
      <c r="AH276" s="273">
        <f t="shared" si="68"/>
        <v>0.19005452999149536</v>
      </c>
    </row>
    <row r="277" spans="1:34" s="5" customFormat="1" ht="12.75" customHeight="1">
      <c r="A277" s="224" t="s">
        <v>27</v>
      </c>
      <c r="B277" s="343" t="s">
        <v>76</v>
      </c>
      <c r="C277" s="344"/>
      <c r="D277" s="345">
        <v>0.35</v>
      </c>
      <c r="E277" s="346" t="s">
        <v>280</v>
      </c>
      <c r="F277" s="163">
        <v>571</v>
      </c>
      <c r="G277" s="125">
        <v>519</v>
      </c>
      <c r="H277" s="118">
        <v>469</v>
      </c>
      <c r="I277" s="118">
        <v>369</v>
      </c>
      <c r="J277" s="118">
        <v>0</v>
      </c>
      <c r="K277" s="163">
        <f t="shared" ref="K277:K296" si="80">IFERROR(I277-J277,I277)</f>
        <v>369</v>
      </c>
      <c r="L277" s="177">
        <f t="shared" ref="L277:L296" si="81">IFERROR((G277-K277)/G277, " ")</f>
        <v>0.28901734104046245</v>
      </c>
      <c r="M277" s="140">
        <v>519</v>
      </c>
      <c r="N277" s="295">
        <f t="shared" si="72"/>
        <v>467.1</v>
      </c>
      <c r="O277" s="141">
        <v>0</v>
      </c>
      <c r="P277" s="142">
        <f t="shared" si="73"/>
        <v>369</v>
      </c>
      <c r="Q277" s="143">
        <f t="shared" si="69"/>
        <v>0.21001926782273606</v>
      </c>
      <c r="R277" s="137">
        <v>519</v>
      </c>
      <c r="S277" s="138">
        <v>0</v>
      </c>
      <c r="T277" s="139">
        <f t="shared" si="74"/>
        <v>369</v>
      </c>
      <c r="U277" s="214">
        <f t="shared" si="75"/>
        <v>0.28901734104046245</v>
      </c>
      <c r="V277" s="140">
        <v>519</v>
      </c>
      <c r="W277" s="141">
        <v>0</v>
      </c>
      <c r="X277" s="142">
        <f t="shared" si="76"/>
        <v>369</v>
      </c>
      <c r="Y277" s="143">
        <f t="shared" si="77"/>
        <v>0.28901734104046245</v>
      </c>
      <c r="Z277" s="137">
        <v>519</v>
      </c>
      <c r="AA277" s="138">
        <v>0</v>
      </c>
      <c r="AB277" s="139">
        <f t="shared" si="70"/>
        <v>369</v>
      </c>
      <c r="AC277" s="214">
        <f t="shared" si="78"/>
        <v>0.28901734104046245</v>
      </c>
      <c r="AD277" s="140">
        <v>519</v>
      </c>
      <c r="AE277" s="295">
        <f t="shared" si="79"/>
        <v>467.1</v>
      </c>
      <c r="AF277" s="141">
        <v>0</v>
      </c>
      <c r="AG277" s="142">
        <f t="shared" si="71"/>
        <v>369</v>
      </c>
      <c r="AH277" s="143">
        <f t="shared" si="68"/>
        <v>0.21001926782273606</v>
      </c>
    </row>
    <row r="278" spans="1:34" s="5" customFormat="1" ht="12.75" customHeight="1">
      <c r="A278" s="264" t="s">
        <v>29</v>
      </c>
      <c r="B278" s="146" t="s">
        <v>76</v>
      </c>
      <c r="C278" s="335"/>
      <c r="D278" s="148">
        <v>0.35</v>
      </c>
      <c r="E278" s="149" t="s">
        <v>280</v>
      </c>
      <c r="F278" s="164">
        <v>659</v>
      </c>
      <c r="G278" s="124">
        <v>599</v>
      </c>
      <c r="H278" s="110">
        <v>549</v>
      </c>
      <c r="I278" s="110">
        <v>427</v>
      </c>
      <c r="J278" s="110">
        <v>0</v>
      </c>
      <c r="K278" s="164">
        <f t="shared" si="80"/>
        <v>427</v>
      </c>
      <c r="L278" s="174">
        <f t="shared" si="81"/>
        <v>0.28714524207011688</v>
      </c>
      <c r="M278" s="62">
        <v>599</v>
      </c>
      <c r="N278" s="299">
        <f t="shared" si="72"/>
        <v>539.1</v>
      </c>
      <c r="O278" s="63">
        <v>0</v>
      </c>
      <c r="P278" s="64">
        <f t="shared" si="73"/>
        <v>427</v>
      </c>
      <c r="Q278" s="17">
        <f t="shared" si="69"/>
        <v>0.20793915785568542</v>
      </c>
      <c r="R278" s="59">
        <v>599</v>
      </c>
      <c r="S278" s="60">
        <v>0</v>
      </c>
      <c r="T278" s="61">
        <f t="shared" si="74"/>
        <v>427</v>
      </c>
      <c r="U278" s="15">
        <f t="shared" si="75"/>
        <v>0.28714524207011688</v>
      </c>
      <c r="V278" s="62">
        <v>599</v>
      </c>
      <c r="W278" s="63">
        <v>0</v>
      </c>
      <c r="X278" s="64">
        <f t="shared" si="76"/>
        <v>427</v>
      </c>
      <c r="Y278" s="17">
        <f t="shared" si="77"/>
        <v>0.28714524207011688</v>
      </c>
      <c r="Z278" s="59">
        <v>599</v>
      </c>
      <c r="AA278" s="60">
        <v>0</v>
      </c>
      <c r="AB278" s="61">
        <f t="shared" si="70"/>
        <v>427</v>
      </c>
      <c r="AC278" s="15">
        <f t="shared" si="78"/>
        <v>0.28714524207011688</v>
      </c>
      <c r="AD278" s="62">
        <v>599</v>
      </c>
      <c r="AE278" s="299">
        <f t="shared" si="79"/>
        <v>539.1</v>
      </c>
      <c r="AF278" s="63">
        <v>0</v>
      </c>
      <c r="AG278" s="64">
        <f t="shared" si="71"/>
        <v>427</v>
      </c>
      <c r="AH278" s="17">
        <f t="shared" si="68"/>
        <v>0.20793915785568542</v>
      </c>
    </row>
    <row r="279" spans="1:34" s="5" customFormat="1" ht="12.75" customHeight="1">
      <c r="A279" s="219" t="s">
        <v>28</v>
      </c>
      <c r="B279" s="146" t="s">
        <v>76</v>
      </c>
      <c r="C279" s="335"/>
      <c r="D279" s="148">
        <v>0.35</v>
      </c>
      <c r="E279" s="149" t="s">
        <v>280</v>
      </c>
      <c r="F279" s="164">
        <v>604</v>
      </c>
      <c r="G279" s="124">
        <v>549</v>
      </c>
      <c r="H279" s="110">
        <v>499</v>
      </c>
      <c r="I279" s="110">
        <v>389</v>
      </c>
      <c r="J279" s="110">
        <v>0</v>
      </c>
      <c r="K279" s="164">
        <f t="shared" si="80"/>
        <v>389</v>
      </c>
      <c r="L279" s="174">
        <f t="shared" si="81"/>
        <v>0.29143897996357016</v>
      </c>
      <c r="M279" s="62">
        <v>549</v>
      </c>
      <c r="N279" s="299">
        <f t="shared" si="72"/>
        <v>494.1</v>
      </c>
      <c r="O279" s="63">
        <v>0</v>
      </c>
      <c r="P279" s="64">
        <f t="shared" si="73"/>
        <v>389</v>
      </c>
      <c r="Q279" s="17">
        <f t="shared" si="69"/>
        <v>0.21270997773730019</v>
      </c>
      <c r="R279" s="59">
        <v>549</v>
      </c>
      <c r="S279" s="60">
        <v>0</v>
      </c>
      <c r="T279" s="61">
        <f t="shared" si="74"/>
        <v>389</v>
      </c>
      <c r="U279" s="15">
        <f t="shared" si="75"/>
        <v>0.29143897996357016</v>
      </c>
      <c r="V279" s="62">
        <v>549</v>
      </c>
      <c r="W279" s="63">
        <v>0</v>
      </c>
      <c r="X279" s="64">
        <f t="shared" si="76"/>
        <v>389</v>
      </c>
      <c r="Y279" s="17">
        <f t="shared" si="77"/>
        <v>0.29143897996357016</v>
      </c>
      <c r="Z279" s="59">
        <v>549</v>
      </c>
      <c r="AA279" s="60">
        <v>0</v>
      </c>
      <c r="AB279" s="61">
        <f t="shared" si="70"/>
        <v>389</v>
      </c>
      <c r="AC279" s="15">
        <f t="shared" si="78"/>
        <v>0.29143897996357016</v>
      </c>
      <c r="AD279" s="62">
        <v>549</v>
      </c>
      <c r="AE279" s="299">
        <f t="shared" si="79"/>
        <v>494.1</v>
      </c>
      <c r="AF279" s="63">
        <v>0</v>
      </c>
      <c r="AG279" s="64">
        <f t="shared" si="71"/>
        <v>389</v>
      </c>
      <c r="AH279" s="17">
        <f t="shared" si="68"/>
        <v>0.21270997773730019</v>
      </c>
    </row>
    <row r="280" spans="1:34" s="5" customFormat="1" ht="12.75" customHeight="1">
      <c r="A280" s="219" t="s">
        <v>353</v>
      </c>
      <c r="B280" s="146" t="s">
        <v>76</v>
      </c>
      <c r="C280" s="335"/>
      <c r="D280" s="148">
        <v>0.3</v>
      </c>
      <c r="E280" s="149" t="s">
        <v>281</v>
      </c>
      <c r="F280" s="164">
        <v>307</v>
      </c>
      <c r="G280" s="124">
        <v>279</v>
      </c>
      <c r="H280" s="110">
        <v>259</v>
      </c>
      <c r="I280" s="110">
        <v>209</v>
      </c>
      <c r="J280" s="110">
        <v>3</v>
      </c>
      <c r="K280" s="164">
        <f t="shared" si="80"/>
        <v>206</v>
      </c>
      <c r="L280" s="174">
        <f t="shared" si="81"/>
        <v>0.26164874551971329</v>
      </c>
      <c r="M280" s="62">
        <v>279</v>
      </c>
      <c r="N280" s="299">
        <f t="shared" si="72"/>
        <v>251.1</v>
      </c>
      <c r="O280" s="63">
        <v>0</v>
      </c>
      <c r="P280" s="64">
        <f t="shared" si="73"/>
        <v>206</v>
      </c>
      <c r="Q280" s="17">
        <f t="shared" si="69"/>
        <v>0.17960971724412583</v>
      </c>
      <c r="R280" s="59">
        <v>279</v>
      </c>
      <c r="S280" s="60">
        <v>0</v>
      </c>
      <c r="T280" s="61">
        <f t="shared" si="74"/>
        <v>206</v>
      </c>
      <c r="U280" s="15">
        <f t="shared" si="75"/>
        <v>0.26164874551971329</v>
      </c>
      <c r="V280" s="191">
        <v>259</v>
      </c>
      <c r="W280" s="63">
        <v>0</v>
      </c>
      <c r="X280" s="64">
        <f t="shared" si="76"/>
        <v>206</v>
      </c>
      <c r="Y280" s="17">
        <f t="shared" si="77"/>
        <v>0.20463320463320464</v>
      </c>
      <c r="Z280" s="59">
        <v>279</v>
      </c>
      <c r="AA280" s="60">
        <v>0</v>
      </c>
      <c r="AB280" s="61">
        <f t="shared" si="70"/>
        <v>206</v>
      </c>
      <c r="AC280" s="15">
        <f t="shared" si="78"/>
        <v>0.26164874551971329</v>
      </c>
      <c r="AD280" s="191">
        <v>266</v>
      </c>
      <c r="AE280" s="293">
        <f t="shared" si="79"/>
        <v>239.4</v>
      </c>
      <c r="AF280" s="188">
        <v>9</v>
      </c>
      <c r="AG280" s="64">
        <f t="shared" si="71"/>
        <v>197</v>
      </c>
      <c r="AH280" s="17">
        <f t="shared" si="68"/>
        <v>0.17710944026733502</v>
      </c>
    </row>
    <row r="281" spans="1:34" s="5" customFormat="1" ht="12.75" customHeight="1">
      <c r="A281" s="219" t="s">
        <v>50</v>
      </c>
      <c r="B281" s="146" t="s">
        <v>76</v>
      </c>
      <c r="C281" s="335"/>
      <c r="D281" s="148">
        <v>0.3</v>
      </c>
      <c r="E281" s="149" t="s">
        <v>282</v>
      </c>
      <c r="F281" s="164">
        <v>461</v>
      </c>
      <c r="G281" s="125">
        <v>419</v>
      </c>
      <c r="H281" s="110">
        <v>399</v>
      </c>
      <c r="I281" s="110">
        <v>324</v>
      </c>
      <c r="J281" s="110">
        <v>4</v>
      </c>
      <c r="K281" s="164">
        <f t="shared" si="80"/>
        <v>320</v>
      </c>
      <c r="L281" s="174">
        <f t="shared" si="81"/>
        <v>0.23627684964200477</v>
      </c>
      <c r="M281" s="62">
        <v>419</v>
      </c>
      <c r="N281" s="299">
        <f t="shared" si="72"/>
        <v>377.1</v>
      </c>
      <c r="O281" s="63">
        <v>0</v>
      </c>
      <c r="P281" s="64">
        <f t="shared" si="73"/>
        <v>320</v>
      </c>
      <c r="Q281" s="17">
        <f t="shared" si="69"/>
        <v>0.15141872182444979</v>
      </c>
      <c r="R281" s="191">
        <v>399</v>
      </c>
      <c r="S281" s="60">
        <v>0</v>
      </c>
      <c r="T281" s="61">
        <f t="shared" si="74"/>
        <v>320</v>
      </c>
      <c r="U281" s="15">
        <f t="shared" si="75"/>
        <v>0.19799498746867167</v>
      </c>
      <c r="V281" s="191">
        <v>399</v>
      </c>
      <c r="W281" s="63">
        <v>0</v>
      </c>
      <c r="X281" s="64">
        <f t="shared" si="76"/>
        <v>320</v>
      </c>
      <c r="Y281" s="17">
        <f t="shared" si="77"/>
        <v>0.19799498746867167</v>
      </c>
      <c r="Z281" s="191">
        <v>399</v>
      </c>
      <c r="AA281" s="60">
        <v>0</v>
      </c>
      <c r="AB281" s="61">
        <f t="shared" si="70"/>
        <v>320</v>
      </c>
      <c r="AC281" s="15">
        <f t="shared" si="78"/>
        <v>0.19799498746867167</v>
      </c>
      <c r="AD281" s="191">
        <v>410</v>
      </c>
      <c r="AE281" s="293">
        <f t="shared" si="79"/>
        <v>369</v>
      </c>
      <c r="AF281" s="188">
        <v>15</v>
      </c>
      <c r="AG281" s="64">
        <f t="shared" si="71"/>
        <v>305</v>
      </c>
      <c r="AH281" s="17">
        <f t="shared" si="68"/>
        <v>0.17344173441734417</v>
      </c>
    </row>
    <row r="282" spans="1:34" s="5" customFormat="1" ht="12" customHeight="1">
      <c r="A282" s="219" t="s">
        <v>354</v>
      </c>
      <c r="B282" s="146" t="s">
        <v>76</v>
      </c>
      <c r="C282" s="335"/>
      <c r="D282" s="148">
        <v>0.3</v>
      </c>
      <c r="E282" s="149" t="s">
        <v>282</v>
      </c>
      <c r="F282" s="164">
        <v>428</v>
      </c>
      <c r="G282" s="125">
        <v>389</v>
      </c>
      <c r="H282" s="110">
        <v>379</v>
      </c>
      <c r="I282" s="110">
        <v>308</v>
      </c>
      <c r="J282" s="110">
        <v>4</v>
      </c>
      <c r="K282" s="164">
        <f t="shared" si="80"/>
        <v>304</v>
      </c>
      <c r="L282" s="174">
        <f t="shared" si="81"/>
        <v>0.21850899742930591</v>
      </c>
      <c r="M282" s="191">
        <v>366</v>
      </c>
      <c r="N282" s="293">
        <f t="shared" si="72"/>
        <v>329.4</v>
      </c>
      <c r="O282" s="188">
        <v>32</v>
      </c>
      <c r="P282" s="64">
        <f t="shared" si="73"/>
        <v>272</v>
      </c>
      <c r="Q282" s="17">
        <f t="shared" ref="Q282" si="82">(N282-P282)/N282</f>
        <v>0.17425622343655126</v>
      </c>
      <c r="R282" s="191">
        <v>349</v>
      </c>
      <c r="S282" s="188">
        <v>24</v>
      </c>
      <c r="T282" s="61">
        <f t="shared" si="74"/>
        <v>280</v>
      </c>
      <c r="U282" s="15">
        <f t="shared" si="75"/>
        <v>0.19770773638968481</v>
      </c>
      <c r="V282" s="191">
        <v>349</v>
      </c>
      <c r="W282" s="188">
        <v>23</v>
      </c>
      <c r="X282" s="64">
        <f t="shared" si="76"/>
        <v>281</v>
      </c>
      <c r="Y282" s="17">
        <f t="shared" si="77"/>
        <v>0.19484240687679083</v>
      </c>
      <c r="Z282" s="191">
        <v>349</v>
      </c>
      <c r="AA282" s="188">
        <v>23</v>
      </c>
      <c r="AB282" s="61">
        <f t="shared" si="70"/>
        <v>281</v>
      </c>
      <c r="AC282" s="15">
        <f t="shared" si="78"/>
        <v>0.19484240687679083</v>
      </c>
      <c r="AD282" s="191">
        <v>377</v>
      </c>
      <c r="AE282" s="293">
        <f t="shared" si="79"/>
        <v>339.3</v>
      </c>
      <c r="AF282" s="188">
        <v>24</v>
      </c>
      <c r="AG282" s="64">
        <f t="shared" si="71"/>
        <v>280</v>
      </c>
      <c r="AH282" s="17">
        <f t="shared" si="68"/>
        <v>0.17477158856469205</v>
      </c>
    </row>
    <row r="283" spans="1:34" s="5" customFormat="1" ht="12" customHeight="1">
      <c r="A283" s="219" t="s">
        <v>580</v>
      </c>
      <c r="B283" s="146" t="s">
        <v>76</v>
      </c>
      <c r="C283" s="336" t="s">
        <v>5</v>
      </c>
      <c r="D283" s="148">
        <v>0.3</v>
      </c>
      <c r="E283" s="149" t="s">
        <v>582</v>
      </c>
      <c r="F283" s="164">
        <v>483</v>
      </c>
      <c r="G283" s="125">
        <v>439</v>
      </c>
      <c r="H283" s="110">
        <v>399</v>
      </c>
      <c r="I283" s="110">
        <v>324</v>
      </c>
      <c r="J283" s="110">
        <v>0</v>
      </c>
      <c r="K283" s="164">
        <f t="shared" si="80"/>
        <v>324</v>
      </c>
      <c r="L283" s="174">
        <f t="shared" si="81"/>
        <v>0.26195899772209569</v>
      </c>
      <c r="M283" s="62">
        <v>439</v>
      </c>
      <c r="N283" s="299">
        <f t="shared" si="72"/>
        <v>395.1</v>
      </c>
      <c r="O283" s="63">
        <v>0</v>
      </c>
      <c r="P283" s="64">
        <f t="shared" si="73"/>
        <v>324</v>
      </c>
      <c r="Q283" s="17">
        <f t="shared" si="69"/>
        <v>0.17995444191343968</v>
      </c>
      <c r="R283" s="59">
        <v>439</v>
      </c>
      <c r="S283" s="60">
        <v>0</v>
      </c>
      <c r="T283" s="61">
        <f t="shared" si="74"/>
        <v>324</v>
      </c>
      <c r="U283" s="15">
        <f t="shared" si="75"/>
        <v>0.26195899772209569</v>
      </c>
      <c r="V283" s="62">
        <v>439</v>
      </c>
      <c r="W283" s="63">
        <v>0</v>
      </c>
      <c r="X283" s="64">
        <f t="shared" si="76"/>
        <v>324</v>
      </c>
      <c r="Y283" s="17">
        <f t="shared" si="77"/>
        <v>0.26195899772209569</v>
      </c>
      <c r="Z283" s="59">
        <v>439</v>
      </c>
      <c r="AA283" s="60">
        <v>0</v>
      </c>
      <c r="AB283" s="61">
        <f t="shared" si="70"/>
        <v>324</v>
      </c>
      <c r="AC283" s="15">
        <f t="shared" si="78"/>
        <v>0.26195899772209569</v>
      </c>
      <c r="AD283" s="62">
        <v>439</v>
      </c>
      <c r="AE283" s="299">
        <f t="shared" si="79"/>
        <v>395.1</v>
      </c>
      <c r="AF283" s="63">
        <v>0</v>
      </c>
      <c r="AG283" s="64">
        <f t="shared" si="71"/>
        <v>324</v>
      </c>
      <c r="AH283" s="17">
        <f t="shared" si="68"/>
        <v>0.17995444191343968</v>
      </c>
    </row>
    <row r="284" spans="1:34" s="5" customFormat="1" ht="12" customHeight="1">
      <c r="A284" s="219" t="s">
        <v>581</v>
      </c>
      <c r="B284" s="146" t="s">
        <v>76</v>
      </c>
      <c r="C284" s="336" t="s">
        <v>5</v>
      </c>
      <c r="D284" s="148">
        <v>0.3</v>
      </c>
      <c r="E284" s="149" t="s">
        <v>582</v>
      </c>
      <c r="F284" s="164">
        <v>428</v>
      </c>
      <c r="G284" s="125">
        <v>389</v>
      </c>
      <c r="H284" s="110">
        <v>349</v>
      </c>
      <c r="I284" s="110">
        <v>283</v>
      </c>
      <c r="J284" s="110">
        <v>0</v>
      </c>
      <c r="K284" s="164">
        <f t="shared" si="80"/>
        <v>283</v>
      </c>
      <c r="L284" s="174">
        <f t="shared" si="81"/>
        <v>0.27249357326478146</v>
      </c>
      <c r="M284" s="62">
        <v>389</v>
      </c>
      <c r="N284" s="299">
        <f t="shared" si="72"/>
        <v>350.1</v>
      </c>
      <c r="O284" s="63">
        <v>0</v>
      </c>
      <c r="P284" s="64">
        <f t="shared" si="73"/>
        <v>283</v>
      </c>
      <c r="Q284" s="17">
        <f t="shared" si="69"/>
        <v>0.19165952584975726</v>
      </c>
      <c r="R284" s="59">
        <v>389</v>
      </c>
      <c r="S284" s="60">
        <v>0</v>
      </c>
      <c r="T284" s="61">
        <f t="shared" si="74"/>
        <v>283</v>
      </c>
      <c r="U284" s="15">
        <f t="shared" si="75"/>
        <v>0.27249357326478146</v>
      </c>
      <c r="V284" s="62">
        <v>389</v>
      </c>
      <c r="W284" s="63">
        <v>0</v>
      </c>
      <c r="X284" s="64">
        <f t="shared" si="76"/>
        <v>283</v>
      </c>
      <c r="Y284" s="17">
        <f t="shared" si="77"/>
        <v>0.27249357326478146</v>
      </c>
      <c r="Z284" s="59">
        <v>389</v>
      </c>
      <c r="AA284" s="60">
        <v>0</v>
      </c>
      <c r="AB284" s="61">
        <f t="shared" si="70"/>
        <v>283</v>
      </c>
      <c r="AC284" s="15">
        <f t="shared" si="78"/>
        <v>0.27249357326478146</v>
      </c>
      <c r="AD284" s="62">
        <v>389</v>
      </c>
      <c r="AE284" s="299">
        <f t="shared" si="79"/>
        <v>350.1</v>
      </c>
      <c r="AF284" s="63">
        <v>0</v>
      </c>
      <c r="AG284" s="64">
        <f t="shared" si="71"/>
        <v>283</v>
      </c>
      <c r="AH284" s="17">
        <f t="shared" si="68"/>
        <v>0.19165952584975726</v>
      </c>
    </row>
    <row r="285" spans="1:34" s="5" customFormat="1" ht="12.75" customHeight="1">
      <c r="A285" s="219" t="s">
        <v>26</v>
      </c>
      <c r="B285" s="146" t="s">
        <v>76</v>
      </c>
      <c r="C285" s="347"/>
      <c r="D285" s="148">
        <v>0.3</v>
      </c>
      <c r="E285" s="149" t="s">
        <v>283</v>
      </c>
      <c r="F285" s="164">
        <v>549</v>
      </c>
      <c r="G285" s="125">
        <v>499</v>
      </c>
      <c r="H285" s="110">
        <v>449</v>
      </c>
      <c r="I285" s="110">
        <v>366</v>
      </c>
      <c r="J285" s="110">
        <v>5</v>
      </c>
      <c r="K285" s="164">
        <f t="shared" si="80"/>
        <v>361</v>
      </c>
      <c r="L285" s="174">
        <f t="shared" si="81"/>
        <v>0.27655310621242485</v>
      </c>
      <c r="M285" s="62">
        <v>499</v>
      </c>
      <c r="N285" s="299">
        <f t="shared" si="72"/>
        <v>449.1</v>
      </c>
      <c r="O285" s="63">
        <v>0</v>
      </c>
      <c r="P285" s="64">
        <f t="shared" si="73"/>
        <v>361</v>
      </c>
      <c r="Q285" s="17">
        <f t="shared" si="69"/>
        <v>0.19617011801380543</v>
      </c>
      <c r="R285" s="59">
        <v>499</v>
      </c>
      <c r="S285" s="60">
        <v>0</v>
      </c>
      <c r="T285" s="61">
        <f t="shared" si="74"/>
        <v>361</v>
      </c>
      <c r="U285" s="15">
        <f t="shared" si="75"/>
        <v>0.27655310621242485</v>
      </c>
      <c r="V285" s="62">
        <v>499</v>
      </c>
      <c r="W285" s="63">
        <v>0</v>
      </c>
      <c r="X285" s="64">
        <f t="shared" si="76"/>
        <v>361</v>
      </c>
      <c r="Y285" s="17">
        <f t="shared" si="77"/>
        <v>0.27655310621242485</v>
      </c>
      <c r="Z285" s="59">
        <v>499</v>
      </c>
      <c r="AA285" s="60">
        <v>0</v>
      </c>
      <c r="AB285" s="61">
        <f t="shared" si="70"/>
        <v>361</v>
      </c>
      <c r="AC285" s="15">
        <f t="shared" si="78"/>
        <v>0.27655310621242485</v>
      </c>
      <c r="AD285" s="62">
        <v>499</v>
      </c>
      <c r="AE285" s="299">
        <f t="shared" si="79"/>
        <v>449.1</v>
      </c>
      <c r="AF285" s="63">
        <v>0</v>
      </c>
      <c r="AG285" s="64">
        <f t="shared" si="71"/>
        <v>361</v>
      </c>
      <c r="AH285" s="17">
        <f t="shared" si="68"/>
        <v>0.19617011801380543</v>
      </c>
    </row>
    <row r="286" spans="1:34" s="5" customFormat="1" ht="12.75" customHeight="1">
      <c r="A286" s="219" t="s">
        <v>355</v>
      </c>
      <c r="B286" s="146" t="s">
        <v>76</v>
      </c>
      <c r="C286" s="347"/>
      <c r="D286" s="148">
        <v>0.3</v>
      </c>
      <c r="E286" s="149" t="s">
        <v>283</v>
      </c>
      <c r="F286" s="164">
        <v>527</v>
      </c>
      <c r="G286" s="124">
        <v>479</v>
      </c>
      <c r="H286" s="110">
        <v>429</v>
      </c>
      <c r="I286" s="110">
        <v>350</v>
      </c>
      <c r="J286" s="110">
        <v>4</v>
      </c>
      <c r="K286" s="164">
        <f t="shared" si="80"/>
        <v>346</v>
      </c>
      <c r="L286" s="174">
        <f t="shared" si="81"/>
        <v>0.27766179540709812</v>
      </c>
      <c r="M286" s="191">
        <v>477</v>
      </c>
      <c r="N286" s="293">
        <f t="shared" si="72"/>
        <v>429.3</v>
      </c>
      <c r="O286" s="63">
        <v>0</v>
      </c>
      <c r="P286" s="64">
        <f t="shared" si="73"/>
        <v>346</v>
      </c>
      <c r="Q286" s="17">
        <f t="shared" si="69"/>
        <v>0.1940368040996972</v>
      </c>
      <c r="R286" s="59">
        <v>479</v>
      </c>
      <c r="S286" s="60">
        <v>0</v>
      </c>
      <c r="T286" s="61">
        <f t="shared" si="74"/>
        <v>346</v>
      </c>
      <c r="U286" s="15">
        <f t="shared" si="75"/>
        <v>0.27766179540709812</v>
      </c>
      <c r="V286" s="62">
        <v>479</v>
      </c>
      <c r="W286" s="63">
        <v>0</v>
      </c>
      <c r="X286" s="64">
        <f t="shared" si="76"/>
        <v>346</v>
      </c>
      <c r="Y286" s="17">
        <f t="shared" si="77"/>
        <v>0.27766179540709812</v>
      </c>
      <c r="Z286" s="59">
        <v>479</v>
      </c>
      <c r="AA286" s="60">
        <v>0</v>
      </c>
      <c r="AB286" s="61">
        <f t="shared" si="70"/>
        <v>346</v>
      </c>
      <c r="AC286" s="15">
        <f t="shared" si="78"/>
        <v>0.27766179540709812</v>
      </c>
      <c r="AD286" s="62">
        <v>479</v>
      </c>
      <c r="AE286" s="299">
        <f t="shared" si="79"/>
        <v>431.1</v>
      </c>
      <c r="AF286" s="63">
        <v>0</v>
      </c>
      <c r="AG286" s="64">
        <f t="shared" si="71"/>
        <v>346</v>
      </c>
      <c r="AH286" s="17">
        <f t="shared" si="68"/>
        <v>0.19740199489677573</v>
      </c>
    </row>
    <row r="287" spans="1:34" s="5" customFormat="1" ht="12.75" customHeight="1">
      <c r="A287" s="219" t="s">
        <v>583</v>
      </c>
      <c r="B287" s="146" t="s">
        <v>76</v>
      </c>
      <c r="C287" s="336" t="s">
        <v>5</v>
      </c>
      <c r="D287" s="148">
        <v>0.3</v>
      </c>
      <c r="E287" s="149" t="s">
        <v>585</v>
      </c>
      <c r="F287" s="164">
        <v>560</v>
      </c>
      <c r="G287" s="125">
        <v>509</v>
      </c>
      <c r="H287" s="110">
        <v>449</v>
      </c>
      <c r="I287" s="110">
        <v>366</v>
      </c>
      <c r="J287" s="110">
        <v>0</v>
      </c>
      <c r="K287" s="164">
        <f t="shared" si="80"/>
        <v>366</v>
      </c>
      <c r="L287" s="174">
        <f t="shared" si="81"/>
        <v>0.28094302554027506</v>
      </c>
      <c r="M287" s="62">
        <v>509</v>
      </c>
      <c r="N287" s="299">
        <f t="shared" si="72"/>
        <v>458.1</v>
      </c>
      <c r="O287" s="63">
        <v>0</v>
      </c>
      <c r="P287" s="64">
        <f t="shared" si="73"/>
        <v>366</v>
      </c>
      <c r="Q287" s="17">
        <f t="shared" si="69"/>
        <v>0.20104780615586121</v>
      </c>
      <c r="R287" s="191">
        <v>449</v>
      </c>
      <c r="S287" s="60">
        <v>0</v>
      </c>
      <c r="T287" s="61">
        <f t="shared" si="74"/>
        <v>366</v>
      </c>
      <c r="U287" s="15">
        <f t="shared" si="75"/>
        <v>0.18485523385300667</v>
      </c>
      <c r="V287" s="191">
        <v>449</v>
      </c>
      <c r="W287" s="63">
        <v>0</v>
      </c>
      <c r="X287" s="64">
        <f t="shared" si="76"/>
        <v>366</v>
      </c>
      <c r="Y287" s="17">
        <f t="shared" si="77"/>
        <v>0.18485523385300667</v>
      </c>
      <c r="Z287" s="191">
        <v>449</v>
      </c>
      <c r="AA287" s="60">
        <v>0</v>
      </c>
      <c r="AB287" s="61">
        <f t="shared" si="70"/>
        <v>366</v>
      </c>
      <c r="AC287" s="15">
        <f t="shared" si="78"/>
        <v>0.18485523385300667</v>
      </c>
      <c r="AD287" s="191">
        <v>499</v>
      </c>
      <c r="AE287" s="293">
        <f t="shared" si="79"/>
        <v>449.1</v>
      </c>
      <c r="AF287" s="63">
        <v>0</v>
      </c>
      <c r="AG287" s="64">
        <f t="shared" si="71"/>
        <v>366</v>
      </c>
      <c r="AH287" s="17">
        <f t="shared" si="68"/>
        <v>0.18503674014696062</v>
      </c>
    </row>
    <row r="288" spans="1:34" s="5" customFormat="1" ht="12.75" customHeight="1">
      <c r="A288" s="219" t="s">
        <v>584</v>
      </c>
      <c r="B288" s="146" t="s">
        <v>76</v>
      </c>
      <c r="C288" s="336" t="s">
        <v>5</v>
      </c>
      <c r="D288" s="148">
        <v>0.3</v>
      </c>
      <c r="E288" s="149" t="s">
        <v>585</v>
      </c>
      <c r="F288" s="164">
        <v>505</v>
      </c>
      <c r="G288" s="125">
        <v>459</v>
      </c>
      <c r="H288" s="110">
        <v>399</v>
      </c>
      <c r="I288" s="110">
        <v>325</v>
      </c>
      <c r="J288" s="110">
        <v>0</v>
      </c>
      <c r="K288" s="164">
        <f t="shared" si="80"/>
        <v>325</v>
      </c>
      <c r="L288" s="174">
        <f t="shared" si="81"/>
        <v>0.29193899782135074</v>
      </c>
      <c r="M288" s="62">
        <v>459</v>
      </c>
      <c r="N288" s="299">
        <f t="shared" si="72"/>
        <v>413.1</v>
      </c>
      <c r="O288" s="63">
        <v>0</v>
      </c>
      <c r="P288" s="64">
        <f t="shared" si="73"/>
        <v>325</v>
      </c>
      <c r="Q288" s="17">
        <f t="shared" si="69"/>
        <v>0.21326555313483422</v>
      </c>
      <c r="R288" s="191">
        <v>399</v>
      </c>
      <c r="S288" s="60">
        <v>0</v>
      </c>
      <c r="T288" s="61">
        <f t="shared" si="74"/>
        <v>325</v>
      </c>
      <c r="U288" s="15">
        <f t="shared" si="75"/>
        <v>0.18546365914786966</v>
      </c>
      <c r="V288" s="191">
        <v>399</v>
      </c>
      <c r="W288" s="63">
        <v>0</v>
      </c>
      <c r="X288" s="64">
        <f t="shared" si="76"/>
        <v>325</v>
      </c>
      <c r="Y288" s="17">
        <f t="shared" si="77"/>
        <v>0.18546365914786966</v>
      </c>
      <c r="Z288" s="191">
        <v>399</v>
      </c>
      <c r="AA288" s="60">
        <v>0</v>
      </c>
      <c r="AB288" s="61">
        <f t="shared" si="70"/>
        <v>325</v>
      </c>
      <c r="AC288" s="15">
        <f t="shared" si="78"/>
        <v>0.18546365914786966</v>
      </c>
      <c r="AD288" s="191">
        <v>443</v>
      </c>
      <c r="AE288" s="293">
        <f t="shared" si="79"/>
        <v>398.7</v>
      </c>
      <c r="AF288" s="63">
        <v>0</v>
      </c>
      <c r="AG288" s="64">
        <f t="shared" si="71"/>
        <v>325</v>
      </c>
      <c r="AH288" s="17">
        <f t="shared" si="68"/>
        <v>0.18485076498620515</v>
      </c>
    </row>
    <row r="289" spans="1:34" s="5" customFormat="1" ht="12.75" customHeight="1">
      <c r="A289" s="219" t="s">
        <v>30</v>
      </c>
      <c r="B289" s="146" t="s">
        <v>76</v>
      </c>
      <c r="C289" s="335"/>
      <c r="D289" s="148">
        <v>0.3</v>
      </c>
      <c r="E289" s="149" t="s">
        <v>284</v>
      </c>
      <c r="F289" s="164">
        <v>736</v>
      </c>
      <c r="G289" s="125">
        <v>669</v>
      </c>
      <c r="H289" s="110">
        <v>569</v>
      </c>
      <c r="I289" s="110">
        <v>448</v>
      </c>
      <c r="J289" s="110">
        <v>0</v>
      </c>
      <c r="K289" s="164">
        <f t="shared" si="80"/>
        <v>448</v>
      </c>
      <c r="L289" s="174">
        <f t="shared" si="81"/>
        <v>0.33034379671150971</v>
      </c>
      <c r="M289" s="62">
        <v>669</v>
      </c>
      <c r="N289" s="299">
        <f t="shared" si="72"/>
        <v>602.1</v>
      </c>
      <c r="O289" s="63">
        <v>0</v>
      </c>
      <c r="P289" s="64">
        <f t="shared" si="73"/>
        <v>448</v>
      </c>
      <c r="Q289" s="17">
        <f t="shared" si="69"/>
        <v>0.2559375519016775</v>
      </c>
      <c r="R289" s="59">
        <v>669</v>
      </c>
      <c r="S289" s="60">
        <v>0</v>
      </c>
      <c r="T289" s="61">
        <f t="shared" si="74"/>
        <v>448</v>
      </c>
      <c r="U289" s="15">
        <f t="shared" si="75"/>
        <v>0.33034379671150971</v>
      </c>
      <c r="V289" s="62">
        <v>669</v>
      </c>
      <c r="W289" s="63">
        <v>0</v>
      </c>
      <c r="X289" s="64">
        <f t="shared" si="76"/>
        <v>448</v>
      </c>
      <c r="Y289" s="17">
        <f t="shared" si="77"/>
        <v>0.33034379671150971</v>
      </c>
      <c r="Z289" s="59">
        <v>669</v>
      </c>
      <c r="AA289" s="60">
        <v>0</v>
      </c>
      <c r="AB289" s="61">
        <f t="shared" si="70"/>
        <v>448</v>
      </c>
      <c r="AC289" s="15">
        <f t="shared" si="78"/>
        <v>0.33034379671150971</v>
      </c>
      <c r="AD289" s="62">
        <v>669</v>
      </c>
      <c r="AE289" s="299">
        <f t="shared" si="79"/>
        <v>602.1</v>
      </c>
      <c r="AF289" s="63">
        <v>0</v>
      </c>
      <c r="AG289" s="64">
        <f t="shared" si="71"/>
        <v>448</v>
      </c>
      <c r="AH289" s="17">
        <f t="shared" si="68"/>
        <v>0.2559375519016775</v>
      </c>
    </row>
    <row r="290" spans="1:34" s="5" customFormat="1" ht="12.75" customHeight="1">
      <c r="A290" s="219" t="s">
        <v>25</v>
      </c>
      <c r="B290" s="146" t="s">
        <v>76</v>
      </c>
      <c r="C290" s="335"/>
      <c r="D290" s="148">
        <v>0.3</v>
      </c>
      <c r="E290" s="149" t="s">
        <v>283</v>
      </c>
      <c r="F290" s="164">
        <v>549</v>
      </c>
      <c r="G290" s="124">
        <v>499</v>
      </c>
      <c r="H290" s="110">
        <v>449</v>
      </c>
      <c r="I290" s="110">
        <v>365</v>
      </c>
      <c r="J290" s="110">
        <v>5</v>
      </c>
      <c r="K290" s="164">
        <f t="shared" si="80"/>
        <v>360</v>
      </c>
      <c r="L290" s="174">
        <f t="shared" si="81"/>
        <v>0.27855711422845691</v>
      </c>
      <c r="M290" s="62">
        <v>499</v>
      </c>
      <c r="N290" s="299">
        <f t="shared" si="72"/>
        <v>449.1</v>
      </c>
      <c r="O290" s="63">
        <v>0</v>
      </c>
      <c r="P290" s="64">
        <f t="shared" si="73"/>
        <v>360</v>
      </c>
      <c r="Q290" s="17">
        <f t="shared" si="69"/>
        <v>0.19839679358717438</v>
      </c>
      <c r="R290" s="59">
        <v>499</v>
      </c>
      <c r="S290" s="60">
        <v>0</v>
      </c>
      <c r="T290" s="61">
        <f t="shared" si="74"/>
        <v>360</v>
      </c>
      <c r="U290" s="15">
        <f t="shared" si="75"/>
        <v>0.27855711422845691</v>
      </c>
      <c r="V290" s="62">
        <v>499</v>
      </c>
      <c r="W290" s="63">
        <v>0</v>
      </c>
      <c r="X290" s="64">
        <f t="shared" si="76"/>
        <v>360</v>
      </c>
      <c r="Y290" s="17">
        <f t="shared" si="77"/>
        <v>0.27855711422845691</v>
      </c>
      <c r="Z290" s="59">
        <v>499</v>
      </c>
      <c r="AA290" s="60">
        <v>0</v>
      </c>
      <c r="AB290" s="61">
        <f t="shared" si="70"/>
        <v>360</v>
      </c>
      <c r="AC290" s="15">
        <f t="shared" si="78"/>
        <v>0.27855711422845691</v>
      </c>
      <c r="AD290" s="62">
        <v>499</v>
      </c>
      <c r="AE290" s="299">
        <f t="shared" si="79"/>
        <v>449.1</v>
      </c>
      <c r="AF290" s="63">
        <v>0</v>
      </c>
      <c r="AG290" s="64">
        <f t="shared" si="71"/>
        <v>360</v>
      </c>
      <c r="AH290" s="17">
        <f t="shared" si="68"/>
        <v>0.19839679358717438</v>
      </c>
    </row>
    <row r="291" spans="1:34" s="5" customFormat="1" ht="12.75" customHeight="1">
      <c r="A291" s="219" t="s">
        <v>586</v>
      </c>
      <c r="B291" s="146" t="s">
        <v>76</v>
      </c>
      <c r="C291" s="336" t="s">
        <v>5</v>
      </c>
      <c r="D291" s="148">
        <v>0.3</v>
      </c>
      <c r="E291" s="149" t="s">
        <v>592</v>
      </c>
      <c r="F291" s="164">
        <v>824</v>
      </c>
      <c r="G291" s="124">
        <v>749</v>
      </c>
      <c r="H291" s="110">
        <v>649</v>
      </c>
      <c r="I291" s="110">
        <v>511</v>
      </c>
      <c r="J291" s="110">
        <v>0</v>
      </c>
      <c r="K291" s="164">
        <f t="shared" si="80"/>
        <v>511</v>
      </c>
      <c r="L291" s="174">
        <f t="shared" si="81"/>
        <v>0.31775700934579437</v>
      </c>
      <c r="M291" s="62">
        <v>749</v>
      </c>
      <c r="N291" s="299">
        <f t="shared" si="72"/>
        <v>674.1</v>
      </c>
      <c r="O291" s="63">
        <v>0</v>
      </c>
      <c r="P291" s="64">
        <f t="shared" si="73"/>
        <v>511</v>
      </c>
      <c r="Q291" s="17">
        <f t="shared" si="69"/>
        <v>0.24195223260643825</v>
      </c>
      <c r="R291" s="59">
        <v>749</v>
      </c>
      <c r="S291" s="60">
        <v>0</v>
      </c>
      <c r="T291" s="61">
        <f t="shared" si="74"/>
        <v>511</v>
      </c>
      <c r="U291" s="15">
        <f t="shared" si="75"/>
        <v>0.31775700934579437</v>
      </c>
      <c r="V291" s="62">
        <v>749</v>
      </c>
      <c r="W291" s="63">
        <v>0</v>
      </c>
      <c r="X291" s="64">
        <f t="shared" si="76"/>
        <v>511</v>
      </c>
      <c r="Y291" s="17">
        <f t="shared" si="77"/>
        <v>0.31775700934579437</v>
      </c>
      <c r="Z291" s="59">
        <v>749</v>
      </c>
      <c r="AA291" s="60">
        <v>0</v>
      </c>
      <c r="AB291" s="61">
        <f t="shared" si="70"/>
        <v>511</v>
      </c>
      <c r="AC291" s="15">
        <f t="shared" si="78"/>
        <v>0.31775700934579437</v>
      </c>
      <c r="AD291" s="191">
        <v>721</v>
      </c>
      <c r="AE291" s="293">
        <f t="shared" si="79"/>
        <v>648.9</v>
      </c>
      <c r="AF291" s="63">
        <v>0</v>
      </c>
      <c r="AG291" s="64">
        <f t="shared" si="71"/>
        <v>511</v>
      </c>
      <c r="AH291" s="17">
        <f t="shared" si="68"/>
        <v>0.21251348435814452</v>
      </c>
    </row>
    <row r="292" spans="1:34" s="5" customFormat="1" ht="12.75" customHeight="1">
      <c r="A292" s="217" t="s">
        <v>587</v>
      </c>
      <c r="B292" s="146" t="s">
        <v>76</v>
      </c>
      <c r="C292" s="336" t="s">
        <v>5</v>
      </c>
      <c r="D292" s="148">
        <v>0.3</v>
      </c>
      <c r="E292" s="149" t="s">
        <v>592</v>
      </c>
      <c r="F292" s="166">
        <v>769</v>
      </c>
      <c r="G292" s="125">
        <v>699</v>
      </c>
      <c r="H292" s="112">
        <v>599</v>
      </c>
      <c r="I292" s="112">
        <v>472</v>
      </c>
      <c r="J292" s="112">
        <v>0</v>
      </c>
      <c r="K292" s="166">
        <f t="shared" si="80"/>
        <v>472</v>
      </c>
      <c r="L292" s="176">
        <f t="shared" si="81"/>
        <v>0.32474964234620884</v>
      </c>
      <c r="M292" s="88">
        <v>699</v>
      </c>
      <c r="N292" s="297">
        <f t="shared" si="72"/>
        <v>629.1</v>
      </c>
      <c r="O292" s="89">
        <v>0</v>
      </c>
      <c r="P292" s="91">
        <f t="shared" si="73"/>
        <v>472</v>
      </c>
      <c r="Q292" s="19">
        <f t="shared" si="69"/>
        <v>0.249721824829121</v>
      </c>
      <c r="R292" s="86">
        <v>699</v>
      </c>
      <c r="S292" s="87">
        <v>0</v>
      </c>
      <c r="T292" s="90">
        <f t="shared" si="74"/>
        <v>472</v>
      </c>
      <c r="U292" s="14">
        <f t="shared" si="75"/>
        <v>0.32474964234620884</v>
      </c>
      <c r="V292" s="88">
        <v>699</v>
      </c>
      <c r="W292" s="89">
        <v>0</v>
      </c>
      <c r="X292" s="91">
        <f t="shared" si="76"/>
        <v>472</v>
      </c>
      <c r="Y292" s="19">
        <f t="shared" si="77"/>
        <v>0.32474964234620884</v>
      </c>
      <c r="Z292" s="86">
        <v>699</v>
      </c>
      <c r="AA292" s="87">
        <v>0</v>
      </c>
      <c r="AB292" s="90">
        <f t="shared" si="70"/>
        <v>472</v>
      </c>
      <c r="AC292" s="14">
        <f t="shared" si="78"/>
        <v>0.32474964234620884</v>
      </c>
      <c r="AD292" s="192">
        <v>666</v>
      </c>
      <c r="AE292" s="298">
        <f t="shared" si="79"/>
        <v>599.4</v>
      </c>
      <c r="AF292" s="89">
        <v>0</v>
      </c>
      <c r="AG292" s="91">
        <f t="shared" si="71"/>
        <v>472</v>
      </c>
      <c r="AH292" s="19">
        <f t="shared" si="68"/>
        <v>0.21254587921254586</v>
      </c>
    </row>
    <row r="293" spans="1:34" s="5" customFormat="1" ht="12.75" customHeight="1">
      <c r="A293" s="219" t="s">
        <v>588</v>
      </c>
      <c r="B293" s="146" t="s">
        <v>76</v>
      </c>
      <c r="C293" s="320" t="s">
        <v>5</v>
      </c>
      <c r="D293" s="148">
        <v>0.3</v>
      </c>
      <c r="E293" s="149" t="s">
        <v>593</v>
      </c>
      <c r="F293" s="164">
        <v>637</v>
      </c>
      <c r="G293" s="124">
        <v>579</v>
      </c>
      <c r="H293" s="110">
        <v>519</v>
      </c>
      <c r="I293" s="110">
        <v>409</v>
      </c>
      <c r="J293" s="110">
        <v>0</v>
      </c>
      <c r="K293" s="164">
        <f t="shared" si="80"/>
        <v>409</v>
      </c>
      <c r="L293" s="174">
        <f t="shared" si="81"/>
        <v>0.29360967184801384</v>
      </c>
      <c r="M293" s="88">
        <v>579</v>
      </c>
      <c r="N293" s="297">
        <f t="shared" si="72"/>
        <v>521.1</v>
      </c>
      <c r="O293" s="89">
        <v>0</v>
      </c>
      <c r="P293" s="91">
        <f t="shared" si="73"/>
        <v>409</v>
      </c>
      <c r="Q293" s="19">
        <f t="shared" si="69"/>
        <v>0.21512185760890429</v>
      </c>
      <c r="R293" s="86">
        <v>579</v>
      </c>
      <c r="S293" s="87">
        <v>0</v>
      </c>
      <c r="T293" s="90">
        <f t="shared" si="74"/>
        <v>409</v>
      </c>
      <c r="U293" s="14">
        <f t="shared" si="75"/>
        <v>0.29360967184801384</v>
      </c>
      <c r="V293" s="88">
        <v>579</v>
      </c>
      <c r="W293" s="89">
        <v>0</v>
      </c>
      <c r="X293" s="91">
        <f t="shared" si="76"/>
        <v>409</v>
      </c>
      <c r="Y293" s="19">
        <f t="shared" si="77"/>
        <v>0.29360967184801384</v>
      </c>
      <c r="Z293" s="86">
        <v>579</v>
      </c>
      <c r="AA293" s="87">
        <v>0</v>
      </c>
      <c r="AB293" s="90">
        <f t="shared" si="70"/>
        <v>409</v>
      </c>
      <c r="AC293" s="14">
        <f t="shared" si="78"/>
        <v>0.29360967184801384</v>
      </c>
      <c r="AD293" s="192">
        <v>577</v>
      </c>
      <c r="AE293" s="298">
        <f t="shared" si="79"/>
        <v>519.29999999999995</v>
      </c>
      <c r="AF293" s="89">
        <v>0</v>
      </c>
      <c r="AG293" s="91">
        <f t="shared" si="71"/>
        <v>409</v>
      </c>
      <c r="AH293" s="19">
        <f t="shared" si="68"/>
        <v>0.21240130945503555</v>
      </c>
    </row>
    <row r="294" spans="1:34" s="5" customFormat="1" ht="12.75" customHeight="1">
      <c r="A294" s="217" t="s">
        <v>589</v>
      </c>
      <c r="B294" s="146" t="s">
        <v>76</v>
      </c>
      <c r="C294" s="336" t="s">
        <v>5</v>
      </c>
      <c r="D294" s="148">
        <v>0.3</v>
      </c>
      <c r="E294" s="325" t="s">
        <v>593</v>
      </c>
      <c r="F294" s="166">
        <v>582</v>
      </c>
      <c r="G294" s="125">
        <v>529</v>
      </c>
      <c r="H294" s="112">
        <v>469</v>
      </c>
      <c r="I294" s="112">
        <v>369</v>
      </c>
      <c r="J294" s="112">
        <v>0</v>
      </c>
      <c r="K294" s="166">
        <f t="shared" si="80"/>
        <v>369</v>
      </c>
      <c r="L294" s="176">
        <f t="shared" si="81"/>
        <v>0.30245746691871456</v>
      </c>
      <c r="M294" s="88">
        <v>529</v>
      </c>
      <c r="N294" s="297">
        <f t="shared" si="72"/>
        <v>476.1</v>
      </c>
      <c r="O294" s="89">
        <v>0</v>
      </c>
      <c r="P294" s="91">
        <f t="shared" si="73"/>
        <v>369</v>
      </c>
      <c r="Q294" s="19">
        <f t="shared" si="69"/>
        <v>0.22495274102079399</v>
      </c>
      <c r="R294" s="86">
        <v>529</v>
      </c>
      <c r="S294" s="87">
        <v>0</v>
      </c>
      <c r="T294" s="90">
        <f t="shared" si="74"/>
        <v>369</v>
      </c>
      <c r="U294" s="14">
        <f t="shared" si="75"/>
        <v>0.30245746691871456</v>
      </c>
      <c r="V294" s="88">
        <v>529</v>
      </c>
      <c r="W294" s="89">
        <v>0</v>
      </c>
      <c r="X294" s="91">
        <f t="shared" si="76"/>
        <v>369</v>
      </c>
      <c r="Y294" s="19">
        <f t="shared" si="77"/>
        <v>0.30245746691871456</v>
      </c>
      <c r="Z294" s="86">
        <v>529</v>
      </c>
      <c r="AA294" s="87">
        <v>0</v>
      </c>
      <c r="AB294" s="90">
        <f t="shared" si="70"/>
        <v>369</v>
      </c>
      <c r="AC294" s="14">
        <f t="shared" si="78"/>
        <v>0.30245746691871456</v>
      </c>
      <c r="AD294" s="192">
        <v>521</v>
      </c>
      <c r="AE294" s="298">
        <f t="shared" si="79"/>
        <v>468.9</v>
      </c>
      <c r="AF294" s="89">
        <v>0</v>
      </c>
      <c r="AG294" s="91">
        <f t="shared" si="71"/>
        <v>369</v>
      </c>
      <c r="AH294" s="19">
        <f t="shared" si="68"/>
        <v>0.21305182341650669</v>
      </c>
    </row>
    <row r="295" spans="1:34" s="5" customFormat="1" ht="12.75" customHeight="1">
      <c r="A295" s="217" t="s">
        <v>590</v>
      </c>
      <c r="B295" s="146" t="s">
        <v>76</v>
      </c>
      <c r="C295" s="336" t="s">
        <v>5</v>
      </c>
      <c r="D295" s="148">
        <v>0.3</v>
      </c>
      <c r="E295" s="325" t="s">
        <v>594</v>
      </c>
      <c r="F295" s="166">
        <v>714</v>
      </c>
      <c r="G295" s="125">
        <v>649</v>
      </c>
      <c r="H295" s="112">
        <v>599</v>
      </c>
      <c r="I295" s="112">
        <v>471</v>
      </c>
      <c r="J295" s="112">
        <v>0</v>
      </c>
      <c r="K295" s="166">
        <f t="shared" si="80"/>
        <v>471</v>
      </c>
      <c r="L295" s="176">
        <f t="shared" si="81"/>
        <v>0.27426810477657937</v>
      </c>
      <c r="M295" s="88">
        <v>649</v>
      </c>
      <c r="N295" s="297">
        <f t="shared" si="72"/>
        <v>584.1</v>
      </c>
      <c r="O295" s="89">
        <v>0</v>
      </c>
      <c r="P295" s="91">
        <f t="shared" si="73"/>
        <v>471</v>
      </c>
      <c r="Q295" s="19">
        <f t="shared" si="69"/>
        <v>0.19363122752953266</v>
      </c>
      <c r="R295" s="86">
        <v>649</v>
      </c>
      <c r="S295" s="87">
        <v>0</v>
      </c>
      <c r="T295" s="90">
        <f t="shared" si="74"/>
        <v>471</v>
      </c>
      <c r="U295" s="14">
        <f t="shared" si="75"/>
        <v>0.27426810477657937</v>
      </c>
      <c r="V295" s="88">
        <v>649</v>
      </c>
      <c r="W295" s="89">
        <v>0</v>
      </c>
      <c r="X295" s="91">
        <f t="shared" si="76"/>
        <v>471</v>
      </c>
      <c r="Y295" s="19">
        <f t="shared" si="77"/>
        <v>0.27426810477657937</v>
      </c>
      <c r="Z295" s="86">
        <v>649</v>
      </c>
      <c r="AA295" s="87">
        <v>0</v>
      </c>
      <c r="AB295" s="90">
        <f t="shared" si="70"/>
        <v>471</v>
      </c>
      <c r="AC295" s="14">
        <f t="shared" si="78"/>
        <v>0.27426810477657937</v>
      </c>
      <c r="AD295" s="192">
        <v>643</v>
      </c>
      <c r="AE295" s="298">
        <f t="shared" si="79"/>
        <v>578.70000000000005</v>
      </c>
      <c r="AF295" s="187">
        <v>2</v>
      </c>
      <c r="AG295" s="91">
        <f t="shared" si="71"/>
        <v>469</v>
      </c>
      <c r="AH295" s="19">
        <f t="shared" si="68"/>
        <v>0.18956281320200455</v>
      </c>
    </row>
    <row r="296" spans="1:34" s="5" customFormat="1" ht="12.75" customHeight="1" thickBot="1">
      <c r="A296" s="225" t="s">
        <v>591</v>
      </c>
      <c r="B296" s="150" t="s">
        <v>76</v>
      </c>
      <c r="C296" s="348" t="s">
        <v>5</v>
      </c>
      <c r="D296" s="151">
        <v>0.3</v>
      </c>
      <c r="E296" s="337" t="s">
        <v>594</v>
      </c>
      <c r="F296" s="169">
        <v>659</v>
      </c>
      <c r="G296" s="254">
        <v>599</v>
      </c>
      <c r="H296" s="120">
        <v>549</v>
      </c>
      <c r="I296" s="120">
        <v>433</v>
      </c>
      <c r="J296" s="120">
        <v>0</v>
      </c>
      <c r="K296" s="169">
        <f t="shared" si="80"/>
        <v>433</v>
      </c>
      <c r="L296" s="185">
        <f t="shared" si="81"/>
        <v>0.27712854757929883</v>
      </c>
      <c r="M296" s="106">
        <v>599</v>
      </c>
      <c r="N296" s="302">
        <f t="shared" si="72"/>
        <v>539.1</v>
      </c>
      <c r="O296" s="98">
        <v>0</v>
      </c>
      <c r="P296" s="99">
        <f t="shared" si="73"/>
        <v>433</v>
      </c>
      <c r="Q296" s="107">
        <f t="shared" si="69"/>
        <v>0.19680949731033207</v>
      </c>
      <c r="R296" s="104">
        <v>599</v>
      </c>
      <c r="S296" s="96">
        <v>0</v>
      </c>
      <c r="T296" s="97">
        <f t="shared" si="74"/>
        <v>433</v>
      </c>
      <c r="U296" s="105">
        <f t="shared" si="75"/>
        <v>0.27712854757929883</v>
      </c>
      <c r="V296" s="106">
        <v>599</v>
      </c>
      <c r="W296" s="98">
        <v>0</v>
      </c>
      <c r="X296" s="99">
        <f t="shared" si="76"/>
        <v>433</v>
      </c>
      <c r="Y296" s="107">
        <f t="shared" si="77"/>
        <v>0.27712854757929883</v>
      </c>
      <c r="Z296" s="104">
        <v>599</v>
      </c>
      <c r="AA296" s="96">
        <v>0</v>
      </c>
      <c r="AB296" s="97">
        <f t="shared" si="70"/>
        <v>433</v>
      </c>
      <c r="AC296" s="105">
        <f t="shared" si="78"/>
        <v>0.27712854757929883</v>
      </c>
      <c r="AD296" s="106">
        <v>599</v>
      </c>
      <c r="AE296" s="302">
        <f t="shared" si="79"/>
        <v>539.1</v>
      </c>
      <c r="AF296" s="98">
        <v>0</v>
      </c>
      <c r="AG296" s="99">
        <f t="shared" si="71"/>
        <v>433</v>
      </c>
      <c r="AH296" s="107">
        <f t="shared" si="68"/>
        <v>0.19680949731033207</v>
      </c>
    </row>
    <row r="297" spans="1:34" s="5" customFormat="1" ht="12.75" customHeight="1">
      <c r="A297" s="217" t="s">
        <v>52</v>
      </c>
      <c r="B297" s="323" t="s">
        <v>90</v>
      </c>
      <c r="C297" s="324"/>
      <c r="D297" s="326">
        <v>0.22</v>
      </c>
      <c r="E297" s="325" t="s">
        <v>83</v>
      </c>
      <c r="F297" s="166">
        <v>307</v>
      </c>
      <c r="G297" s="125">
        <v>279</v>
      </c>
      <c r="H297" s="112">
        <v>0</v>
      </c>
      <c r="I297" s="112">
        <v>206</v>
      </c>
      <c r="J297" s="112">
        <v>0</v>
      </c>
      <c r="K297" s="166">
        <f t="shared" ref="K297:K301" si="83">IFERROR(I297-J297,I297)</f>
        <v>206</v>
      </c>
      <c r="L297" s="176">
        <f t="shared" ref="L297:L301" si="84">IFERROR((G297-K297)/G297, " ")</f>
        <v>0.26164874551971329</v>
      </c>
      <c r="M297" s="192">
        <v>277</v>
      </c>
      <c r="N297" s="298">
        <f t="shared" si="72"/>
        <v>249.3</v>
      </c>
      <c r="O297" s="187">
        <v>1</v>
      </c>
      <c r="P297" s="91">
        <f t="shared" si="73"/>
        <v>205</v>
      </c>
      <c r="Q297" s="19">
        <f t="shared" si="69"/>
        <v>0.17769755314881672</v>
      </c>
      <c r="R297" s="192">
        <v>239</v>
      </c>
      <c r="S297" s="187">
        <v>8</v>
      </c>
      <c r="T297" s="90">
        <f t="shared" si="74"/>
        <v>198</v>
      </c>
      <c r="U297" s="14">
        <f t="shared" si="75"/>
        <v>0.17154811715481172</v>
      </c>
      <c r="V297" s="192">
        <v>239</v>
      </c>
      <c r="W297" s="187">
        <v>8</v>
      </c>
      <c r="X297" s="91">
        <f t="shared" si="76"/>
        <v>198</v>
      </c>
      <c r="Y297" s="19">
        <f t="shared" si="77"/>
        <v>0.17154811715481172</v>
      </c>
      <c r="Z297" s="86">
        <v>279</v>
      </c>
      <c r="AA297" s="87">
        <v>0</v>
      </c>
      <c r="AB297" s="90">
        <f t="shared" si="70"/>
        <v>206</v>
      </c>
      <c r="AC297" s="14">
        <f t="shared" si="78"/>
        <v>0.26164874551971329</v>
      </c>
      <c r="AD297" s="192">
        <v>266</v>
      </c>
      <c r="AE297" s="298">
        <f t="shared" si="79"/>
        <v>239.4</v>
      </c>
      <c r="AF297" s="187">
        <v>8</v>
      </c>
      <c r="AG297" s="91">
        <f t="shared" si="71"/>
        <v>198</v>
      </c>
      <c r="AH297" s="19">
        <f t="shared" si="68"/>
        <v>0.17293233082706769</v>
      </c>
    </row>
    <row r="298" spans="1:34" s="5" customFormat="1" ht="12.75" customHeight="1" thickBot="1">
      <c r="A298" s="292" t="s">
        <v>51</v>
      </c>
      <c r="B298" s="359" t="s">
        <v>90</v>
      </c>
      <c r="C298" s="355"/>
      <c r="D298" s="360">
        <v>0.22</v>
      </c>
      <c r="E298" s="356" t="s">
        <v>83</v>
      </c>
      <c r="F298" s="201">
        <v>285</v>
      </c>
      <c r="G298" s="65">
        <v>259</v>
      </c>
      <c r="H298" s="357">
        <v>0</v>
      </c>
      <c r="I298" s="208">
        <v>191</v>
      </c>
      <c r="J298" s="208">
        <v>0</v>
      </c>
      <c r="K298" s="167">
        <f t="shared" si="83"/>
        <v>191</v>
      </c>
      <c r="L298" s="184">
        <f t="shared" si="84"/>
        <v>0.26254826254826252</v>
      </c>
      <c r="M298" s="209">
        <v>254</v>
      </c>
      <c r="N298" s="301">
        <f t="shared" si="72"/>
        <v>228.6</v>
      </c>
      <c r="O298" s="210">
        <v>3</v>
      </c>
      <c r="P298" s="194">
        <f t="shared" si="73"/>
        <v>188</v>
      </c>
      <c r="Q298" s="195">
        <f t="shared" si="69"/>
        <v>0.17760279965004372</v>
      </c>
      <c r="R298" s="209">
        <v>219</v>
      </c>
      <c r="S298" s="210">
        <v>11</v>
      </c>
      <c r="T298" s="205">
        <f t="shared" si="74"/>
        <v>180</v>
      </c>
      <c r="U298" s="215">
        <f t="shared" si="75"/>
        <v>0.17808219178082191</v>
      </c>
      <c r="V298" s="209">
        <v>219</v>
      </c>
      <c r="W298" s="210">
        <v>10</v>
      </c>
      <c r="X298" s="194">
        <f t="shared" si="76"/>
        <v>181</v>
      </c>
      <c r="Y298" s="195">
        <f t="shared" si="77"/>
        <v>0.17351598173515981</v>
      </c>
      <c r="Z298" s="203">
        <v>259</v>
      </c>
      <c r="AA298" s="204">
        <v>0</v>
      </c>
      <c r="AB298" s="205">
        <f t="shared" si="70"/>
        <v>191</v>
      </c>
      <c r="AC298" s="215">
        <f t="shared" si="78"/>
        <v>0.26254826254826252</v>
      </c>
      <c r="AD298" s="209">
        <v>243</v>
      </c>
      <c r="AE298" s="301">
        <f t="shared" si="79"/>
        <v>218.7</v>
      </c>
      <c r="AF298" s="210">
        <v>10</v>
      </c>
      <c r="AG298" s="194">
        <f t="shared" si="71"/>
        <v>181</v>
      </c>
      <c r="AH298" s="195">
        <f t="shared" si="68"/>
        <v>0.17238225880201186</v>
      </c>
    </row>
    <row r="299" spans="1:34" s="5" customFormat="1" ht="12.75" customHeight="1">
      <c r="A299" s="224" t="s">
        <v>11</v>
      </c>
      <c r="B299" s="343" t="s">
        <v>65</v>
      </c>
      <c r="C299" s="344"/>
      <c r="D299" s="345" t="s">
        <v>303</v>
      </c>
      <c r="E299" s="346" t="s">
        <v>107</v>
      </c>
      <c r="F299" s="163">
        <v>0</v>
      </c>
      <c r="G299" s="124">
        <v>49</v>
      </c>
      <c r="H299" s="118">
        <v>0</v>
      </c>
      <c r="I299" s="118">
        <v>37</v>
      </c>
      <c r="J299" s="118">
        <v>0</v>
      </c>
      <c r="K299" s="163">
        <f t="shared" si="83"/>
        <v>37</v>
      </c>
      <c r="L299" s="177">
        <f t="shared" si="84"/>
        <v>0.24489795918367346</v>
      </c>
      <c r="M299" s="140">
        <v>49</v>
      </c>
      <c r="N299" s="295">
        <f t="shared" si="72"/>
        <v>44.1</v>
      </c>
      <c r="O299" s="141">
        <v>0</v>
      </c>
      <c r="P299" s="142">
        <f t="shared" si="73"/>
        <v>37</v>
      </c>
      <c r="Q299" s="143">
        <f t="shared" si="69"/>
        <v>0.16099773242630389</v>
      </c>
      <c r="R299" s="137">
        <v>49</v>
      </c>
      <c r="S299" s="138">
        <v>0</v>
      </c>
      <c r="T299" s="139">
        <f t="shared" si="74"/>
        <v>37</v>
      </c>
      <c r="U299" s="214">
        <f t="shared" si="75"/>
        <v>0.24489795918367346</v>
      </c>
      <c r="V299" s="140">
        <v>49</v>
      </c>
      <c r="W299" s="141">
        <v>0</v>
      </c>
      <c r="X299" s="142">
        <f t="shared" si="76"/>
        <v>37</v>
      </c>
      <c r="Y299" s="143">
        <f t="shared" si="77"/>
        <v>0.24489795918367346</v>
      </c>
      <c r="Z299" s="137">
        <v>49</v>
      </c>
      <c r="AA299" s="138">
        <v>0</v>
      </c>
      <c r="AB299" s="139">
        <f t="shared" si="70"/>
        <v>37</v>
      </c>
      <c r="AC299" s="214">
        <f t="shared" si="78"/>
        <v>0.24489795918367346</v>
      </c>
      <c r="AD299" s="140">
        <v>49</v>
      </c>
      <c r="AE299" s="295">
        <f t="shared" si="79"/>
        <v>44.1</v>
      </c>
      <c r="AF299" s="141">
        <v>0</v>
      </c>
      <c r="AG299" s="142">
        <f t="shared" si="71"/>
        <v>37</v>
      </c>
      <c r="AH299" s="143">
        <f t="shared" si="68"/>
        <v>0.16099773242630389</v>
      </c>
    </row>
    <row r="300" spans="1:34" s="5" customFormat="1" ht="12.75" customHeight="1">
      <c r="A300" s="219" t="s">
        <v>7</v>
      </c>
      <c r="B300" s="146" t="s">
        <v>65</v>
      </c>
      <c r="C300" s="335"/>
      <c r="D300" s="148" t="s">
        <v>303</v>
      </c>
      <c r="E300" s="149" t="s">
        <v>105</v>
      </c>
      <c r="F300" s="164">
        <v>0</v>
      </c>
      <c r="G300" s="125">
        <v>49</v>
      </c>
      <c r="H300" s="110">
        <v>0</v>
      </c>
      <c r="I300" s="110">
        <v>37</v>
      </c>
      <c r="J300" s="110">
        <v>0</v>
      </c>
      <c r="K300" s="164">
        <f t="shared" si="83"/>
        <v>37</v>
      </c>
      <c r="L300" s="174">
        <f t="shared" si="84"/>
        <v>0.24489795918367346</v>
      </c>
      <c r="M300" s="62">
        <v>49</v>
      </c>
      <c r="N300" s="299">
        <f t="shared" si="72"/>
        <v>44.1</v>
      </c>
      <c r="O300" s="63">
        <v>0</v>
      </c>
      <c r="P300" s="64">
        <f t="shared" si="73"/>
        <v>37</v>
      </c>
      <c r="Q300" s="17">
        <f t="shared" si="69"/>
        <v>0.16099773242630389</v>
      </c>
      <c r="R300" s="59">
        <v>49</v>
      </c>
      <c r="S300" s="60">
        <v>0</v>
      </c>
      <c r="T300" s="61">
        <f t="shared" si="74"/>
        <v>37</v>
      </c>
      <c r="U300" s="15">
        <f t="shared" si="75"/>
        <v>0.24489795918367346</v>
      </c>
      <c r="V300" s="62">
        <v>49</v>
      </c>
      <c r="W300" s="63">
        <v>0</v>
      </c>
      <c r="X300" s="64">
        <f t="shared" si="76"/>
        <v>37</v>
      </c>
      <c r="Y300" s="17">
        <f t="shared" si="77"/>
        <v>0.24489795918367346</v>
      </c>
      <c r="Z300" s="59">
        <v>49</v>
      </c>
      <c r="AA300" s="60">
        <v>0</v>
      </c>
      <c r="AB300" s="61">
        <f t="shared" si="70"/>
        <v>37</v>
      </c>
      <c r="AC300" s="15">
        <f t="shared" si="78"/>
        <v>0.24489795918367346</v>
      </c>
      <c r="AD300" s="62">
        <v>49</v>
      </c>
      <c r="AE300" s="299">
        <f t="shared" si="79"/>
        <v>44.1</v>
      </c>
      <c r="AF300" s="63">
        <v>0</v>
      </c>
      <c r="AG300" s="64">
        <f t="shared" si="71"/>
        <v>37</v>
      </c>
      <c r="AH300" s="17">
        <f t="shared" si="68"/>
        <v>0.16099773242630389</v>
      </c>
    </row>
    <row r="301" spans="1:34" s="5" customFormat="1" ht="12.75" customHeight="1">
      <c r="A301" s="219" t="s">
        <v>8</v>
      </c>
      <c r="B301" s="146" t="s">
        <v>65</v>
      </c>
      <c r="C301" s="335"/>
      <c r="D301" s="148" t="s">
        <v>303</v>
      </c>
      <c r="E301" s="149" t="s">
        <v>106</v>
      </c>
      <c r="F301" s="164">
        <v>0</v>
      </c>
      <c r="G301" s="124">
        <v>49</v>
      </c>
      <c r="H301" s="110">
        <v>0</v>
      </c>
      <c r="I301" s="110">
        <v>37</v>
      </c>
      <c r="J301" s="110">
        <v>0</v>
      </c>
      <c r="K301" s="164">
        <f t="shared" si="83"/>
        <v>37</v>
      </c>
      <c r="L301" s="174">
        <f t="shared" si="84"/>
        <v>0.24489795918367346</v>
      </c>
      <c r="M301" s="62">
        <v>49</v>
      </c>
      <c r="N301" s="299">
        <f t="shared" si="72"/>
        <v>44.1</v>
      </c>
      <c r="O301" s="63">
        <v>0</v>
      </c>
      <c r="P301" s="64">
        <f t="shared" si="73"/>
        <v>37</v>
      </c>
      <c r="Q301" s="17">
        <f t="shared" si="69"/>
        <v>0.16099773242630389</v>
      </c>
      <c r="R301" s="59">
        <v>49</v>
      </c>
      <c r="S301" s="60">
        <v>0</v>
      </c>
      <c r="T301" s="61">
        <f t="shared" si="74"/>
        <v>37</v>
      </c>
      <c r="U301" s="15">
        <f t="shared" si="75"/>
        <v>0.24489795918367346</v>
      </c>
      <c r="V301" s="62">
        <v>49</v>
      </c>
      <c r="W301" s="63">
        <v>0</v>
      </c>
      <c r="X301" s="64">
        <f t="shared" si="76"/>
        <v>37</v>
      </c>
      <c r="Y301" s="17">
        <f t="shared" si="77"/>
        <v>0.24489795918367346</v>
      </c>
      <c r="Z301" s="59">
        <v>49</v>
      </c>
      <c r="AA301" s="60">
        <v>0</v>
      </c>
      <c r="AB301" s="61">
        <f t="shared" si="70"/>
        <v>37</v>
      </c>
      <c r="AC301" s="15">
        <f t="shared" si="78"/>
        <v>0.24489795918367346</v>
      </c>
      <c r="AD301" s="62">
        <v>49</v>
      </c>
      <c r="AE301" s="299">
        <f t="shared" si="79"/>
        <v>44.1</v>
      </c>
      <c r="AF301" s="63">
        <v>0</v>
      </c>
      <c r="AG301" s="64">
        <f t="shared" si="71"/>
        <v>37</v>
      </c>
      <c r="AH301" s="17">
        <f t="shared" si="68"/>
        <v>0.16099773242630389</v>
      </c>
    </row>
    <row r="302" spans="1:34" s="5" customFormat="1" ht="12.75" customHeight="1">
      <c r="A302" s="219" t="s">
        <v>9</v>
      </c>
      <c r="B302" s="146" t="s">
        <v>65</v>
      </c>
      <c r="C302" s="335"/>
      <c r="D302" s="148" t="s">
        <v>303</v>
      </c>
      <c r="E302" s="149" t="s">
        <v>107</v>
      </c>
      <c r="F302" s="164">
        <v>0</v>
      </c>
      <c r="G302" s="124">
        <v>49</v>
      </c>
      <c r="H302" s="110">
        <v>0</v>
      </c>
      <c r="I302" s="110">
        <v>37</v>
      </c>
      <c r="J302" s="110">
        <v>0</v>
      </c>
      <c r="K302" s="164">
        <f t="shared" ref="K302:K313" si="85">IFERROR(I302-J302,I302)</f>
        <v>37</v>
      </c>
      <c r="L302" s="174">
        <f t="shared" ref="L302:L313" si="86">IFERROR((G302-K302)/G302, " ")</f>
        <v>0.24489795918367346</v>
      </c>
      <c r="M302" s="62">
        <v>49</v>
      </c>
      <c r="N302" s="299">
        <f t="shared" si="72"/>
        <v>44.1</v>
      </c>
      <c r="O302" s="63">
        <v>0</v>
      </c>
      <c r="P302" s="64">
        <f t="shared" si="73"/>
        <v>37</v>
      </c>
      <c r="Q302" s="17">
        <f t="shared" si="69"/>
        <v>0.16099773242630389</v>
      </c>
      <c r="R302" s="59">
        <v>49</v>
      </c>
      <c r="S302" s="60">
        <v>0</v>
      </c>
      <c r="T302" s="61">
        <f t="shared" si="74"/>
        <v>37</v>
      </c>
      <c r="U302" s="15">
        <f t="shared" si="75"/>
        <v>0.24489795918367346</v>
      </c>
      <c r="V302" s="62">
        <v>49</v>
      </c>
      <c r="W302" s="63">
        <v>0</v>
      </c>
      <c r="X302" s="64">
        <f t="shared" si="76"/>
        <v>37</v>
      </c>
      <c r="Y302" s="17">
        <f t="shared" si="77"/>
        <v>0.24489795918367346</v>
      </c>
      <c r="Z302" s="59">
        <v>49</v>
      </c>
      <c r="AA302" s="60">
        <v>0</v>
      </c>
      <c r="AB302" s="61">
        <f t="shared" si="70"/>
        <v>37</v>
      </c>
      <c r="AC302" s="15">
        <f t="shared" si="78"/>
        <v>0.24489795918367346</v>
      </c>
      <c r="AD302" s="62">
        <v>49</v>
      </c>
      <c r="AE302" s="299">
        <f t="shared" si="79"/>
        <v>44.1</v>
      </c>
      <c r="AF302" s="63">
        <v>0</v>
      </c>
      <c r="AG302" s="64">
        <f t="shared" si="71"/>
        <v>37</v>
      </c>
      <c r="AH302" s="17">
        <f t="shared" si="68"/>
        <v>0.16099773242630389</v>
      </c>
    </row>
    <row r="303" spans="1:34" s="5" customFormat="1" ht="12.75" customHeight="1" thickBot="1">
      <c r="A303" s="218" t="s">
        <v>10</v>
      </c>
      <c r="B303" s="150" t="s">
        <v>65</v>
      </c>
      <c r="C303" s="37"/>
      <c r="D303" s="151" t="s">
        <v>303</v>
      </c>
      <c r="E303" s="152" t="s">
        <v>107</v>
      </c>
      <c r="F303" s="165">
        <v>0</v>
      </c>
      <c r="G303" s="65">
        <v>49</v>
      </c>
      <c r="H303" s="111">
        <v>0</v>
      </c>
      <c r="I303" s="111">
        <v>37</v>
      </c>
      <c r="J303" s="111">
        <v>0</v>
      </c>
      <c r="K303" s="165">
        <f t="shared" si="85"/>
        <v>37</v>
      </c>
      <c r="L303" s="175">
        <f t="shared" si="86"/>
        <v>0.24489795918367346</v>
      </c>
      <c r="M303" s="69">
        <v>49</v>
      </c>
      <c r="N303" s="305">
        <f t="shared" si="72"/>
        <v>44.1</v>
      </c>
      <c r="O303" s="70">
        <v>0</v>
      </c>
      <c r="P303" s="71">
        <f t="shared" si="73"/>
        <v>37</v>
      </c>
      <c r="Q303" s="18">
        <f t="shared" si="69"/>
        <v>0.16099773242630389</v>
      </c>
      <c r="R303" s="66">
        <v>49</v>
      </c>
      <c r="S303" s="67">
        <v>0</v>
      </c>
      <c r="T303" s="68">
        <f t="shared" si="74"/>
        <v>37</v>
      </c>
      <c r="U303" s="16">
        <f t="shared" si="75"/>
        <v>0.24489795918367346</v>
      </c>
      <c r="V303" s="69">
        <v>49</v>
      </c>
      <c r="W303" s="70">
        <v>0</v>
      </c>
      <c r="X303" s="71">
        <f t="shared" si="76"/>
        <v>37</v>
      </c>
      <c r="Y303" s="18">
        <f t="shared" si="77"/>
        <v>0.24489795918367346</v>
      </c>
      <c r="Z303" s="66">
        <v>49</v>
      </c>
      <c r="AA303" s="67">
        <v>0</v>
      </c>
      <c r="AB303" s="68">
        <f t="shared" si="70"/>
        <v>37</v>
      </c>
      <c r="AC303" s="16">
        <f t="shared" si="78"/>
        <v>0.24489795918367346</v>
      </c>
      <c r="AD303" s="69">
        <v>49</v>
      </c>
      <c r="AE303" s="305">
        <f t="shared" si="79"/>
        <v>44.1</v>
      </c>
      <c r="AF303" s="70">
        <v>0</v>
      </c>
      <c r="AG303" s="71">
        <f t="shared" si="71"/>
        <v>37</v>
      </c>
      <c r="AH303" s="18">
        <f t="shared" si="68"/>
        <v>0.16099773242630389</v>
      </c>
    </row>
    <row r="304" spans="1:34" s="5" customFormat="1" ht="12.75" customHeight="1" thickBot="1">
      <c r="A304" s="225" t="s">
        <v>12</v>
      </c>
      <c r="B304" s="352" t="s">
        <v>65</v>
      </c>
      <c r="C304" s="361"/>
      <c r="D304" s="353" t="s">
        <v>303</v>
      </c>
      <c r="E304" s="337" t="s">
        <v>56</v>
      </c>
      <c r="F304" s="169">
        <v>0</v>
      </c>
      <c r="G304" s="65">
        <v>25</v>
      </c>
      <c r="H304" s="120">
        <v>0</v>
      </c>
      <c r="I304" s="120">
        <v>19</v>
      </c>
      <c r="J304" s="120">
        <v>0</v>
      </c>
      <c r="K304" s="169">
        <f t="shared" si="85"/>
        <v>19</v>
      </c>
      <c r="L304" s="185">
        <f t="shared" si="86"/>
        <v>0.24</v>
      </c>
      <c r="M304" s="106">
        <v>25</v>
      </c>
      <c r="N304" s="302">
        <f t="shared" si="72"/>
        <v>22.5</v>
      </c>
      <c r="O304" s="98">
        <v>0</v>
      </c>
      <c r="P304" s="99">
        <f t="shared" si="73"/>
        <v>19</v>
      </c>
      <c r="Q304" s="107">
        <f t="shared" si="69"/>
        <v>0.15555555555555556</v>
      </c>
      <c r="R304" s="104">
        <v>25</v>
      </c>
      <c r="S304" s="96">
        <v>0</v>
      </c>
      <c r="T304" s="97">
        <f t="shared" si="74"/>
        <v>19</v>
      </c>
      <c r="U304" s="105">
        <f t="shared" si="75"/>
        <v>0.24</v>
      </c>
      <c r="V304" s="106">
        <v>25</v>
      </c>
      <c r="W304" s="98">
        <v>0</v>
      </c>
      <c r="X304" s="99">
        <f t="shared" si="76"/>
        <v>19</v>
      </c>
      <c r="Y304" s="107">
        <f t="shared" si="77"/>
        <v>0.24</v>
      </c>
      <c r="Z304" s="104">
        <v>25</v>
      </c>
      <c r="AA304" s="96">
        <v>0</v>
      </c>
      <c r="AB304" s="97">
        <f t="shared" si="70"/>
        <v>19</v>
      </c>
      <c r="AC304" s="105">
        <f t="shared" si="78"/>
        <v>0.24</v>
      </c>
      <c r="AD304" s="106">
        <v>25</v>
      </c>
      <c r="AE304" s="302">
        <f t="shared" si="79"/>
        <v>22.5</v>
      </c>
      <c r="AF304" s="98">
        <v>0</v>
      </c>
      <c r="AG304" s="99">
        <f t="shared" si="71"/>
        <v>19</v>
      </c>
      <c r="AH304" s="107">
        <f t="shared" si="68"/>
        <v>0.15555555555555556</v>
      </c>
    </row>
    <row r="305" spans="1:34" s="5" customFormat="1" ht="12.75" customHeight="1">
      <c r="A305" s="226" t="s">
        <v>117</v>
      </c>
      <c r="B305" s="339" t="s">
        <v>65</v>
      </c>
      <c r="C305" s="362"/>
      <c r="D305" s="341" t="s">
        <v>303</v>
      </c>
      <c r="E305" s="342" t="s">
        <v>171</v>
      </c>
      <c r="F305" s="232">
        <v>164</v>
      </c>
      <c r="G305" s="200">
        <v>149</v>
      </c>
      <c r="H305" s="231">
        <v>0</v>
      </c>
      <c r="I305" s="231">
        <v>117</v>
      </c>
      <c r="J305" s="231">
        <v>0</v>
      </c>
      <c r="K305" s="232">
        <f t="shared" si="85"/>
        <v>117</v>
      </c>
      <c r="L305" s="178">
        <f t="shared" si="86"/>
        <v>0.21476510067114093</v>
      </c>
      <c r="M305" s="234">
        <v>149</v>
      </c>
      <c r="N305" s="307">
        <f t="shared" si="72"/>
        <v>134.1</v>
      </c>
      <c r="O305" s="235">
        <v>0</v>
      </c>
      <c r="P305" s="156">
        <f t="shared" si="73"/>
        <v>117</v>
      </c>
      <c r="Q305" s="273">
        <f t="shared" si="69"/>
        <v>0.12751677852348989</v>
      </c>
      <c r="R305" s="272">
        <v>149</v>
      </c>
      <c r="S305" s="233">
        <v>0</v>
      </c>
      <c r="T305" s="155">
        <f t="shared" si="74"/>
        <v>117</v>
      </c>
      <c r="U305" s="268">
        <f t="shared" si="75"/>
        <v>0.21476510067114093</v>
      </c>
      <c r="V305" s="234">
        <v>149</v>
      </c>
      <c r="W305" s="235">
        <v>0</v>
      </c>
      <c r="X305" s="156">
        <f t="shared" si="76"/>
        <v>117</v>
      </c>
      <c r="Y305" s="273">
        <f t="shared" si="77"/>
        <v>0.21476510067114093</v>
      </c>
      <c r="Z305" s="272">
        <v>149</v>
      </c>
      <c r="AA305" s="233">
        <v>0</v>
      </c>
      <c r="AB305" s="155">
        <f t="shared" si="70"/>
        <v>117</v>
      </c>
      <c r="AC305" s="268">
        <f t="shared" si="78"/>
        <v>0.21476510067114093</v>
      </c>
      <c r="AD305" s="234">
        <v>149</v>
      </c>
      <c r="AE305" s="307">
        <f t="shared" si="79"/>
        <v>134.1</v>
      </c>
      <c r="AF305" s="235">
        <v>0</v>
      </c>
      <c r="AG305" s="156">
        <f t="shared" si="71"/>
        <v>117</v>
      </c>
      <c r="AH305" s="273">
        <f t="shared" si="68"/>
        <v>0.12751677852348989</v>
      </c>
    </row>
    <row r="306" spans="1:34" s="5" customFormat="1" ht="12.75" customHeight="1" thickBot="1">
      <c r="A306" s="218" t="s">
        <v>491</v>
      </c>
      <c r="B306" s="150" t="s">
        <v>65</v>
      </c>
      <c r="C306" s="37"/>
      <c r="D306" s="151" t="s">
        <v>303</v>
      </c>
      <c r="E306" s="152" t="s">
        <v>492</v>
      </c>
      <c r="F306" s="165">
        <v>164</v>
      </c>
      <c r="G306" s="65">
        <v>149</v>
      </c>
      <c r="H306" s="65">
        <v>0</v>
      </c>
      <c r="I306" s="65">
        <v>117</v>
      </c>
      <c r="J306" s="65">
        <v>0</v>
      </c>
      <c r="K306" s="65">
        <f t="shared" si="85"/>
        <v>117</v>
      </c>
      <c r="L306" s="175">
        <f t="shared" si="86"/>
        <v>0.21476510067114093</v>
      </c>
      <c r="M306" s="69">
        <v>149</v>
      </c>
      <c r="N306" s="305">
        <f t="shared" si="72"/>
        <v>134.1</v>
      </c>
      <c r="O306" s="70">
        <v>0</v>
      </c>
      <c r="P306" s="71">
        <f t="shared" si="73"/>
        <v>117</v>
      </c>
      <c r="Q306" s="18">
        <f t="shared" si="69"/>
        <v>0.12751677852348989</v>
      </c>
      <c r="R306" s="66">
        <v>149</v>
      </c>
      <c r="S306" s="67">
        <v>0</v>
      </c>
      <c r="T306" s="68">
        <f t="shared" si="74"/>
        <v>117</v>
      </c>
      <c r="U306" s="16">
        <f t="shared" si="75"/>
        <v>0.21476510067114093</v>
      </c>
      <c r="V306" s="69">
        <v>149</v>
      </c>
      <c r="W306" s="70">
        <v>0</v>
      </c>
      <c r="X306" s="71">
        <f t="shared" si="76"/>
        <v>117</v>
      </c>
      <c r="Y306" s="18">
        <f t="shared" si="77"/>
        <v>0.21476510067114093</v>
      </c>
      <c r="Z306" s="66">
        <v>149</v>
      </c>
      <c r="AA306" s="67">
        <v>0</v>
      </c>
      <c r="AB306" s="68">
        <f t="shared" si="70"/>
        <v>117</v>
      </c>
      <c r="AC306" s="16">
        <f t="shared" si="78"/>
        <v>0.21476510067114093</v>
      </c>
      <c r="AD306" s="69">
        <v>149</v>
      </c>
      <c r="AE306" s="305">
        <f t="shared" si="79"/>
        <v>134.1</v>
      </c>
      <c r="AF306" s="70">
        <v>0</v>
      </c>
      <c r="AG306" s="71">
        <f t="shared" si="71"/>
        <v>117</v>
      </c>
      <c r="AH306" s="18">
        <f t="shared" si="68"/>
        <v>0.12751677852348989</v>
      </c>
    </row>
    <row r="307" spans="1:34" s="5" customFormat="1" ht="12.75" customHeight="1">
      <c r="A307" s="217" t="s">
        <v>112</v>
      </c>
      <c r="B307" s="323" t="s">
        <v>65</v>
      </c>
      <c r="C307" s="324"/>
      <c r="D307" s="326">
        <v>0.1</v>
      </c>
      <c r="E307" s="325" t="s">
        <v>84</v>
      </c>
      <c r="F307" s="166">
        <v>307</v>
      </c>
      <c r="G307" s="125">
        <v>279</v>
      </c>
      <c r="H307" s="112">
        <v>0</v>
      </c>
      <c r="I307" s="112">
        <v>214</v>
      </c>
      <c r="J307" s="112">
        <v>0</v>
      </c>
      <c r="K307" s="166">
        <f t="shared" si="85"/>
        <v>214</v>
      </c>
      <c r="L307" s="176">
        <f t="shared" si="86"/>
        <v>0.23297491039426524</v>
      </c>
      <c r="M307" s="88">
        <v>279</v>
      </c>
      <c r="N307" s="297">
        <f t="shared" si="72"/>
        <v>251.1</v>
      </c>
      <c r="O307" s="89">
        <v>0</v>
      </c>
      <c r="P307" s="91">
        <f t="shared" si="73"/>
        <v>214</v>
      </c>
      <c r="Q307" s="19">
        <f t="shared" si="69"/>
        <v>0.14774990043807246</v>
      </c>
      <c r="R307" s="86">
        <v>279</v>
      </c>
      <c r="S307" s="87">
        <v>0</v>
      </c>
      <c r="T307" s="90">
        <f t="shared" si="74"/>
        <v>214</v>
      </c>
      <c r="U307" s="14">
        <f t="shared" si="75"/>
        <v>0.23297491039426524</v>
      </c>
      <c r="V307" s="88">
        <v>279</v>
      </c>
      <c r="W307" s="89">
        <v>0</v>
      </c>
      <c r="X307" s="91">
        <f t="shared" si="76"/>
        <v>214</v>
      </c>
      <c r="Y307" s="19">
        <f t="shared" si="77"/>
        <v>0.23297491039426524</v>
      </c>
      <c r="Z307" s="86">
        <v>279</v>
      </c>
      <c r="AA307" s="87">
        <v>0</v>
      </c>
      <c r="AB307" s="90">
        <f t="shared" si="70"/>
        <v>214</v>
      </c>
      <c r="AC307" s="14">
        <f t="shared" si="78"/>
        <v>0.23297491039426524</v>
      </c>
      <c r="AD307" s="88">
        <v>279</v>
      </c>
      <c r="AE307" s="297">
        <f t="shared" si="79"/>
        <v>251.1</v>
      </c>
      <c r="AF307" s="89">
        <v>0</v>
      </c>
      <c r="AG307" s="91">
        <f t="shared" si="71"/>
        <v>214</v>
      </c>
      <c r="AH307" s="19">
        <f t="shared" si="68"/>
        <v>0.14774990043807246</v>
      </c>
    </row>
    <row r="308" spans="1:34" s="5" customFormat="1" ht="12.75" customHeight="1" thickBot="1">
      <c r="A308" s="218" t="s">
        <v>111</v>
      </c>
      <c r="B308" s="150" t="s">
        <v>65</v>
      </c>
      <c r="C308" s="37"/>
      <c r="D308" s="151">
        <v>0.1</v>
      </c>
      <c r="E308" s="152" t="s">
        <v>84</v>
      </c>
      <c r="F308" s="165">
        <v>285</v>
      </c>
      <c r="G308" s="65">
        <v>259</v>
      </c>
      <c r="H308" s="111">
        <v>0</v>
      </c>
      <c r="I308" s="111">
        <v>199</v>
      </c>
      <c r="J308" s="111">
        <v>0</v>
      </c>
      <c r="K308" s="165">
        <f t="shared" si="85"/>
        <v>199</v>
      </c>
      <c r="L308" s="175">
        <f t="shared" si="86"/>
        <v>0.23166023166023167</v>
      </c>
      <c r="M308" s="69">
        <v>259</v>
      </c>
      <c r="N308" s="305">
        <f t="shared" si="72"/>
        <v>233.1</v>
      </c>
      <c r="O308" s="70">
        <v>0</v>
      </c>
      <c r="P308" s="71">
        <f t="shared" si="73"/>
        <v>199</v>
      </c>
      <c r="Q308" s="18">
        <f t="shared" si="69"/>
        <v>0.14628914628914627</v>
      </c>
      <c r="R308" s="66">
        <v>259</v>
      </c>
      <c r="S308" s="67">
        <v>0</v>
      </c>
      <c r="T308" s="68">
        <f t="shared" si="74"/>
        <v>199</v>
      </c>
      <c r="U308" s="16">
        <f t="shared" si="75"/>
        <v>0.23166023166023167</v>
      </c>
      <c r="V308" s="69">
        <v>259</v>
      </c>
      <c r="W308" s="70">
        <v>0</v>
      </c>
      <c r="X308" s="71">
        <f t="shared" si="76"/>
        <v>199</v>
      </c>
      <c r="Y308" s="18">
        <f t="shared" si="77"/>
        <v>0.23166023166023167</v>
      </c>
      <c r="Z308" s="66">
        <v>259</v>
      </c>
      <c r="AA308" s="67">
        <v>0</v>
      </c>
      <c r="AB308" s="68">
        <f t="shared" si="70"/>
        <v>199</v>
      </c>
      <c r="AC308" s="16">
        <f t="shared" si="78"/>
        <v>0.23166023166023167</v>
      </c>
      <c r="AD308" s="69">
        <v>259</v>
      </c>
      <c r="AE308" s="305">
        <f t="shared" si="79"/>
        <v>233.1</v>
      </c>
      <c r="AF308" s="70">
        <v>0</v>
      </c>
      <c r="AG308" s="71">
        <f t="shared" si="71"/>
        <v>199</v>
      </c>
      <c r="AH308" s="18">
        <f t="shared" si="68"/>
        <v>0.14628914628914627</v>
      </c>
    </row>
    <row r="309" spans="1:34" s="5" customFormat="1" ht="12.75" customHeight="1">
      <c r="A309" s="217" t="s">
        <v>41</v>
      </c>
      <c r="B309" s="323" t="s">
        <v>65</v>
      </c>
      <c r="C309" s="324"/>
      <c r="D309" s="326" t="s">
        <v>303</v>
      </c>
      <c r="E309" s="325" t="s">
        <v>86</v>
      </c>
      <c r="F309" s="166">
        <v>39</v>
      </c>
      <c r="G309" s="125">
        <v>35</v>
      </c>
      <c r="H309" s="112">
        <v>0</v>
      </c>
      <c r="I309" s="112">
        <v>27</v>
      </c>
      <c r="J309" s="112">
        <v>0</v>
      </c>
      <c r="K309" s="166">
        <f t="shared" si="85"/>
        <v>27</v>
      </c>
      <c r="L309" s="176">
        <f t="shared" si="86"/>
        <v>0.22857142857142856</v>
      </c>
      <c r="M309" s="88">
        <v>35</v>
      </c>
      <c r="N309" s="297">
        <f t="shared" si="72"/>
        <v>31.5</v>
      </c>
      <c r="O309" s="89">
        <v>0</v>
      </c>
      <c r="P309" s="91">
        <f t="shared" si="73"/>
        <v>27</v>
      </c>
      <c r="Q309" s="19">
        <f t="shared" si="69"/>
        <v>0.14285714285714285</v>
      </c>
      <c r="R309" s="86">
        <v>35</v>
      </c>
      <c r="S309" s="87">
        <v>0</v>
      </c>
      <c r="T309" s="90">
        <f t="shared" si="74"/>
        <v>27</v>
      </c>
      <c r="U309" s="14">
        <f t="shared" si="75"/>
        <v>0.22857142857142856</v>
      </c>
      <c r="V309" s="88">
        <v>35</v>
      </c>
      <c r="W309" s="89">
        <v>0</v>
      </c>
      <c r="X309" s="91">
        <f t="shared" si="76"/>
        <v>27</v>
      </c>
      <c r="Y309" s="19">
        <f t="shared" si="77"/>
        <v>0.22857142857142856</v>
      </c>
      <c r="Z309" s="86">
        <v>35</v>
      </c>
      <c r="AA309" s="87">
        <v>0</v>
      </c>
      <c r="AB309" s="90">
        <f t="shared" si="70"/>
        <v>27</v>
      </c>
      <c r="AC309" s="14">
        <f t="shared" si="78"/>
        <v>0.22857142857142856</v>
      </c>
      <c r="AD309" s="88">
        <v>35</v>
      </c>
      <c r="AE309" s="297">
        <f t="shared" si="79"/>
        <v>31.5</v>
      </c>
      <c r="AF309" s="89">
        <v>0</v>
      </c>
      <c r="AG309" s="91">
        <f t="shared" si="71"/>
        <v>27</v>
      </c>
      <c r="AH309" s="19">
        <f t="shared" si="68"/>
        <v>0.14285714285714285</v>
      </c>
    </row>
    <row r="310" spans="1:34" s="5" customFormat="1" ht="12.75" customHeight="1">
      <c r="A310" s="219" t="s">
        <v>43</v>
      </c>
      <c r="B310" s="146" t="s">
        <v>65</v>
      </c>
      <c r="C310" s="335"/>
      <c r="D310" s="148" t="s">
        <v>303</v>
      </c>
      <c r="E310" s="149" t="s">
        <v>87</v>
      </c>
      <c r="F310" s="164">
        <v>44</v>
      </c>
      <c r="G310" s="124">
        <v>40</v>
      </c>
      <c r="H310" s="110">
        <v>0</v>
      </c>
      <c r="I310" s="110">
        <v>31</v>
      </c>
      <c r="J310" s="110">
        <v>0</v>
      </c>
      <c r="K310" s="164">
        <f t="shared" si="85"/>
        <v>31</v>
      </c>
      <c r="L310" s="174">
        <f t="shared" si="86"/>
        <v>0.22500000000000001</v>
      </c>
      <c r="M310" s="62">
        <v>40</v>
      </c>
      <c r="N310" s="299">
        <f t="shared" si="72"/>
        <v>36</v>
      </c>
      <c r="O310" s="63">
        <v>0</v>
      </c>
      <c r="P310" s="64">
        <f t="shared" si="73"/>
        <v>31</v>
      </c>
      <c r="Q310" s="17">
        <f t="shared" si="69"/>
        <v>0.1388888888888889</v>
      </c>
      <c r="R310" s="59">
        <v>40</v>
      </c>
      <c r="S310" s="60">
        <v>0</v>
      </c>
      <c r="T310" s="61">
        <f t="shared" si="74"/>
        <v>31</v>
      </c>
      <c r="U310" s="15">
        <f t="shared" si="75"/>
        <v>0.22500000000000001</v>
      </c>
      <c r="V310" s="62">
        <v>40</v>
      </c>
      <c r="W310" s="63">
        <v>0</v>
      </c>
      <c r="X310" s="64">
        <f t="shared" si="76"/>
        <v>31</v>
      </c>
      <c r="Y310" s="17">
        <f t="shared" si="77"/>
        <v>0.22500000000000001</v>
      </c>
      <c r="Z310" s="59">
        <v>40</v>
      </c>
      <c r="AA310" s="60">
        <v>0</v>
      </c>
      <c r="AB310" s="61">
        <f t="shared" si="70"/>
        <v>31</v>
      </c>
      <c r="AC310" s="15">
        <f t="shared" si="78"/>
        <v>0.22500000000000001</v>
      </c>
      <c r="AD310" s="62">
        <v>40</v>
      </c>
      <c r="AE310" s="299">
        <f t="shared" si="79"/>
        <v>36</v>
      </c>
      <c r="AF310" s="63">
        <v>0</v>
      </c>
      <c r="AG310" s="64">
        <f t="shared" si="71"/>
        <v>31</v>
      </c>
      <c r="AH310" s="17">
        <f t="shared" si="68"/>
        <v>0.1388888888888889</v>
      </c>
    </row>
    <row r="311" spans="1:34" s="5" customFormat="1" ht="12.75" customHeight="1">
      <c r="A311" s="219" t="s">
        <v>42</v>
      </c>
      <c r="B311" s="146" t="s">
        <v>65</v>
      </c>
      <c r="C311" s="335"/>
      <c r="D311" s="148" t="s">
        <v>303</v>
      </c>
      <c r="E311" s="149" t="s">
        <v>85</v>
      </c>
      <c r="F311" s="164">
        <v>39</v>
      </c>
      <c r="G311" s="124">
        <v>35</v>
      </c>
      <c r="H311" s="110">
        <v>0</v>
      </c>
      <c r="I311" s="110">
        <v>27</v>
      </c>
      <c r="J311" s="110">
        <v>0</v>
      </c>
      <c r="K311" s="164">
        <f t="shared" si="85"/>
        <v>27</v>
      </c>
      <c r="L311" s="174">
        <f t="shared" si="86"/>
        <v>0.22857142857142856</v>
      </c>
      <c r="M311" s="62">
        <v>35</v>
      </c>
      <c r="N311" s="299">
        <f t="shared" si="72"/>
        <v>31.5</v>
      </c>
      <c r="O311" s="63">
        <v>0</v>
      </c>
      <c r="P311" s="64">
        <f t="shared" si="73"/>
        <v>27</v>
      </c>
      <c r="Q311" s="17">
        <f t="shared" si="69"/>
        <v>0.14285714285714285</v>
      </c>
      <c r="R311" s="59">
        <v>35</v>
      </c>
      <c r="S311" s="60">
        <v>0</v>
      </c>
      <c r="T311" s="61">
        <f t="shared" si="74"/>
        <v>27</v>
      </c>
      <c r="U311" s="15">
        <f t="shared" si="75"/>
        <v>0.22857142857142856</v>
      </c>
      <c r="V311" s="62">
        <v>35</v>
      </c>
      <c r="W311" s="63">
        <v>0</v>
      </c>
      <c r="X311" s="64">
        <f t="shared" si="76"/>
        <v>27</v>
      </c>
      <c r="Y311" s="17">
        <f t="shared" si="77"/>
        <v>0.22857142857142856</v>
      </c>
      <c r="Z311" s="59">
        <v>35</v>
      </c>
      <c r="AA311" s="60">
        <v>0</v>
      </c>
      <c r="AB311" s="61">
        <f t="shared" si="70"/>
        <v>27</v>
      </c>
      <c r="AC311" s="15">
        <f t="shared" si="78"/>
        <v>0.22857142857142856</v>
      </c>
      <c r="AD311" s="62">
        <v>35</v>
      </c>
      <c r="AE311" s="299">
        <f t="shared" si="79"/>
        <v>31.5</v>
      </c>
      <c r="AF311" s="63">
        <v>0</v>
      </c>
      <c r="AG311" s="64">
        <f t="shared" si="71"/>
        <v>27</v>
      </c>
      <c r="AH311" s="17">
        <f t="shared" si="68"/>
        <v>0.14285714285714285</v>
      </c>
    </row>
    <row r="312" spans="1:34" s="5" customFormat="1" ht="12.75" customHeight="1" thickBot="1">
      <c r="A312" s="218" t="s">
        <v>124</v>
      </c>
      <c r="B312" s="150" t="s">
        <v>65</v>
      </c>
      <c r="C312" s="37"/>
      <c r="D312" s="151" t="s">
        <v>303</v>
      </c>
      <c r="E312" s="152" t="s">
        <v>164</v>
      </c>
      <c r="F312" s="165">
        <v>12</v>
      </c>
      <c r="G312" s="65">
        <v>10.99</v>
      </c>
      <c r="H312" s="111">
        <v>0</v>
      </c>
      <c r="I312" s="111">
        <v>9</v>
      </c>
      <c r="J312" s="111">
        <v>0</v>
      </c>
      <c r="K312" s="165">
        <f t="shared" si="85"/>
        <v>9</v>
      </c>
      <c r="L312" s="175">
        <f t="shared" si="86"/>
        <v>0.18107370336669701</v>
      </c>
      <c r="M312" s="69">
        <v>10.99</v>
      </c>
      <c r="N312" s="305">
        <f t="shared" si="72"/>
        <v>9.891</v>
      </c>
      <c r="O312" s="70">
        <v>0</v>
      </c>
      <c r="P312" s="71">
        <f t="shared" si="73"/>
        <v>9</v>
      </c>
      <c r="Q312" s="18">
        <f t="shared" si="69"/>
        <v>9.0081892629663332E-2</v>
      </c>
      <c r="R312" s="66">
        <v>10.99</v>
      </c>
      <c r="S312" s="67">
        <v>0</v>
      </c>
      <c r="T312" s="68">
        <f t="shared" si="74"/>
        <v>9</v>
      </c>
      <c r="U312" s="16">
        <f t="shared" si="75"/>
        <v>0.18107370336669701</v>
      </c>
      <c r="V312" s="69">
        <v>10.99</v>
      </c>
      <c r="W312" s="70">
        <v>0</v>
      </c>
      <c r="X312" s="71">
        <f t="shared" si="76"/>
        <v>9</v>
      </c>
      <c r="Y312" s="18">
        <f t="shared" si="77"/>
        <v>0.18107370336669701</v>
      </c>
      <c r="Z312" s="66">
        <v>10.99</v>
      </c>
      <c r="AA312" s="67">
        <v>0</v>
      </c>
      <c r="AB312" s="68">
        <f t="shared" si="70"/>
        <v>9</v>
      </c>
      <c r="AC312" s="16">
        <f t="shared" si="78"/>
        <v>0.18107370336669701</v>
      </c>
      <c r="AD312" s="69">
        <v>10.99</v>
      </c>
      <c r="AE312" s="305">
        <f t="shared" si="79"/>
        <v>9.891</v>
      </c>
      <c r="AF312" s="70">
        <v>0</v>
      </c>
      <c r="AG312" s="71">
        <f t="shared" si="71"/>
        <v>9</v>
      </c>
      <c r="AH312" s="18">
        <f t="shared" si="68"/>
        <v>9.0081892629663332E-2</v>
      </c>
    </row>
    <row r="313" spans="1:34" s="5" customFormat="1" ht="12.75" customHeight="1" thickBot="1">
      <c r="A313" s="218" t="s">
        <v>162</v>
      </c>
      <c r="B313" s="150" t="s">
        <v>65</v>
      </c>
      <c r="C313" s="37"/>
      <c r="D313" s="151" t="s">
        <v>303</v>
      </c>
      <c r="E313" s="152" t="s">
        <v>163</v>
      </c>
      <c r="F313" s="165">
        <v>65</v>
      </c>
      <c r="G313" s="65">
        <v>59</v>
      </c>
      <c r="H313" s="111">
        <v>0</v>
      </c>
      <c r="I313" s="111">
        <v>47</v>
      </c>
      <c r="J313" s="111">
        <v>0</v>
      </c>
      <c r="K313" s="165">
        <f t="shared" si="85"/>
        <v>47</v>
      </c>
      <c r="L313" s="175">
        <f t="shared" si="86"/>
        <v>0.20338983050847459</v>
      </c>
      <c r="M313" s="69">
        <v>59</v>
      </c>
      <c r="N313" s="305">
        <f t="shared" si="72"/>
        <v>53.1</v>
      </c>
      <c r="O313" s="70">
        <v>0</v>
      </c>
      <c r="P313" s="71">
        <f t="shared" si="73"/>
        <v>47</v>
      </c>
      <c r="Q313" s="18">
        <f t="shared" si="69"/>
        <v>0.11487758945386066</v>
      </c>
      <c r="R313" s="66">
        <v>59</v>
      </c>
      <c r="S313" s="67">
        <v>0</v>
      </c>
      <c r="T313" s="68">
        <f t="shared" si="74"/>
        <v>47</v>
      </c>
      <c r="U313" s="16">
        <f t="shared" si="75"/>
        <v>0.20338983050847459</v>
      </c>
      <c r="V313" s="69">
        <v>59</v>
      </c>
      <c r="W313" s="70">
        <v>0</v>
      </c>
      <c r="X313" s="71">
        <f t="shared" si="76"/>
        <v>47</v>
      </c>
      <c r="Y313" s="18">
        <f t="shared" si="77"/>
        <v>0.20338983050847459</v>
      </c>
      <c r="Z313" s="66">
        <v>59</v>
      </c>
      <c r="AA313" s="67">
        <v>0</v>
      </c>
      <c r="AB313" s="68">
        <f t="shared" si="70"/>
        <v>47</v>
      </c>
      <c r="AC313" s="16">
        <f t="shared" si="78"/>
        <v>0.20338983050847459</v>
      </c>
      <c r="AD313" s="69">
        <v>59</v>
      </c>
      <c r="AE313" s="305">
        <f t="shared" si="79"/>
        <v>53.1</v>
      </c>
      <c r="AF313" s="70">
        <v>0</v>
      </c>
      <c r="AG313" s="71">
        <f t="shared" si="71"/>
        <v>47</v>
      </c>
      <c r="AH313" s="18">
        <f t="shared" si="68"/>
        <v>0.11487758945386066</v>
      </c>
    </row>
    <row r="314" spans="1:34" ht="12" thickBot="1">
      <c r="L314" s="180"/>
    </row>
    <row r="315" spans="1:34" s="30" customFormat="1" ht="12.75" customHeight="1" thickBot="1">
      <c r="A315" s="11" t="s">
        <v>66</v>
      </c>
      <c r="B315" s="22"/>
      <c r="C315" s="22"/>
      <c r="D315" s="41"/>
      <c r="E315" s="10" t="s">
        <v>59</v>
      </c>
      <c r="F315" s="29"/>
      <c r="G315" s="29"/>
      <c r="H315" s="29"/>
      <c r="I315" s="50"/>
      <c r="J315" s="50"/>
      <c r="K315" s="50"/>
      <c r="L315" s="181"/>
      <c r="M315" s="261"/>
      <c r="N315" s="261"/>
      <c r="O315" s="261"/>
      <c r="P315" s="261"/>
      <c r="Q315" s="261"/>
      <c r="R315" s="261"/>
      <c r="S315" s="261"/>
      <c r="T315" s="261"/>
      <c r="U315" s="261"/>
      <c r="V315" s="261"/>
      <c r="W315" s="261"/>
      <c r="X315" s="261"/>
      <c r="Y315" s="261"/>
      <c r="Z315" s="261"/>
      <c r="AA315" s="261"/>
      <c r="AB315" s="261"/>
      <c r="AC315" s="261"/>
      <c r="AD315" s="261"/>
      <c r="AE315" s="261"/>
      <c r="AF315" s="261"/>
      <c r="AG315" s="261"/>
      <c r="AH315" s="261"/>
    </row>
    <row r="316" spans="1:34" s="23" customFormat="1" ht="24.95" customHeight="1" thickBot="1">
      <c r="A316" s="75" t="s">
        <v>0</v>
      </c>
      <c r="B316" s="75" t="s">
        <v>74</v>
      </c>
      <c r="C316" s="75" t="s">
        <v>1</v>
      </c>
      <c r="D316" s="75" t="s">
        <v>91</v>
      </c>
      <c r="E316" s="75" t="s">
        <v>2</v>
      </c>
      <c r="F316" s="75" t="s">
        <v>3</v>
      </c>
      <c r="G316" s="75" t="s">
        <v>4</v>
      </c>
      <c r="H316" s="75" t="s">
        <v>362</v>
      </c>
      <c r="I316" s="75" t="s">
        <v>44</v>
      </c>
      <c r="J316" s="75" t="s">
        <v>606</v>
      </c>
      <c r="K316" s="123" t="str">
        <f>K7</f>
        <v>Net</v>
      </c>
      <c r="L316" s="173" t="s">
        <v>364</v>
      </c>
      <c r="M316" s="258" t="s">
        <v>62</v>
      </c>
      <c r="N316" s="294" t="s">
        <v>365</v>
      </c>
      <c r="O316" s="259" t="s">
        <v>53</v>
      </c>
      <c r="P316" s="259" t="s">
        <v>61</v>
      </c>
      <c r="Q316" s="260" t="s">
        <v>363</v>
      </c>
      <c r="R316" s="258" t="s">
        <v>365</v>
      </c>
      <c r="S316" s="259" t="s">
        <v>53</v>
      </c>
      <c r="T316" s="259" t="str">
        <f>T7</f>
        <v>Promo
Net</v>
      </c>
      <c r="U316" s="260" t="str">
        <f>U7</f>
        <v>Promo Margin</v>
      </c>
      <c r="V316" s="258" t="s">
        <v>62</v>
      </c>
      <c r="W316" s="259" t="s">
        <v>53</v>
      </c>
      <c r="X316" s="259" t="s">
        <v>61</v>
      </c>
      <c r="Y316" s="260" t="s">
        <v>363</v>
      </c>
      <c r="Z316" s="258" t="s">
        <v>365</v>
      </c>
      <c r="AA316" s="259" t="s">
        <v>53</v>
      </c>
      <c r="AB316" s="259" t="str">
        <f>AB7</f>
        <v>Promo
Net</v>
      </c>
      <c r="AC316" s="260" t="str">
        <f>AC7</f>
        <v>Promo Margin</v>
      </c>
      <c r="AD316" s="258" t="s">
        <v>62</v>
      </c>
      <c r="AE316" s="294" t="s">
        <v>365</v>
      </c>
      <c r="AF316" s="259" t="s">
        <v>53</v>
      </c>
      <c r="AG316" s="259" t="s">
        <v>61</v>
      </c>
      <c r="AH316" s="260" t="s">
        <v>363</v>
      </c>
    </row>
    <row r="317" spans="1:34" s="5" customFormat="1" ht="12.75" customHeight="1" thickBot="1">
      <c r="A317" s="218" t="s">
        <v>60</v>
      </c>
      <c r="B317" s="34" t="s">
        <v>67</v>
      </c>
      <c r="C317" s="8"/>
      <c r="D317" s="43">
        <v>2.08</v>
      </c>
      <c r="E317" s="2" t="s">
        <v>78</v>
      </c>
      <c r="F317" s="73">
        <v>1699.99</v>
      </c>
      <c r="G317" s="73">
        <v>0</v>
      </c>
      <c r="H317" s="83">
        <v>0</v>
      </c>
      <c r="I317" s="111">
        <v>1366</v>
      </c>
      <c r="J317" s="111">
        <v>0</v>
      </c>
      <c r="K317" s="165">
        <v>1327</v>
      </c>
      <c r="L317" s="182"/>
      <c r="M317" s="308">
        <v>0</v>
      </c>
      <c r="N317" s="309">
        <f t="shared" ref="N317:N318" si="87">M317-(M317*10%)</f>
        <v>0</v>
      </c>
      <c r="O317" s="108">
        <v>0</v>
      </c>
      <c r="P317" s="109">
        <f>K317-O317</f>
        <v>1327</v>
      </c>
      <c r="Q317" s="275" t="str">
        <f>IFERROR(IF((IFERROR(IF(O317&gt;1,(M317-P317)/M317,""),(($G317*0.9)-P317)/($G317*0.9)))&gt;1%,IFERROR(IF(O317&gt;1,(M317-P317)/M317,""),(($G317*0.9)-P317)/($G317*0.9)),""),"")</f>
        <v/>
      </c>
      <c r="R317" s="101">
        <v>0</v>
      </c>
      <c r="S317" s="102">
        <v>0</v>
      </c>
      <c r="T317" s="103">
        <f>K317-S317</f>
        <v>1327</v>
      </c>
      <c r="U317" s="271" t="str">
        <f>IFERROR(IF((IFERROR(IF(S317&gt;1,(R317-T317)/R317,""),(($G317*0.9)-T317)/($G317*0.9)))&gt;1%,IFERROR(IF(S317&gt;1,(R317-T317)/R317,""),(($G317*0.9)-T317)/($G317*0.9)),""),"")</f>
        <v/>
      </c>
      <c r="V317" s="308">
        <v>0</v>
      </c>
      <c r="W317" s="108">
        <v>0</v>
      </c>
      <c r="X317" s="109">
        <f>K317-W317</f>
        <v>1327</v>
      </c>
      <c r="Y317" s="275"/>
      <c r="Z317" s="101">
        <v>0</v>
      </c>
      <c r="AA317" s="102">
        <v>0</v>
      </c>
      <c r="AB317" s="103">
        <f t="shared" ref="AB317:AB318" si="88">K317-AA317</f>
        <v>1327</v>
      </c>
      <c r="AC317" s="271" t="str">
        <f>IFERROR(IF((IFERROR(IF(AA317&gt;1,(Z317-AB317)/Z317,""),(($G317*0.9)-AB317)/($G317*0.9)))&gt;1%,IFERROR(IF(AA317&gt;1,(Z317-AB317)/Z317,""),(($G317*0.9)-AB317)/($G317*0.9)),""),"")</f>
        <v/>
      </c>
      <c r="AD317" s="211">
        <v>1554</v>
      </c>
      <c r="AE317" s="312">
        <f t="shared" ref="AE317:AE318" si="89">AD317-(AD317*10%)</f>
        <v>1398.6</v>
      </c>
      <c r="AF317" s="108">
        <v>0</v>
      </c>
      <c r="AG317" s="109">
        <f t="shared" ref="AG317:AG318" si="90">K317-AF317</f>
        <v>1327</v>
      </c>
      <c r="AH317" s="275" t="str">
        <f>IFERROR(IF((IFERROR(IF(AF317&gt;1,(AD317-AG317)/AD317,""),(($G317*0.9)-AG317)/($G317*0.9)))&gt;1%,IFERROR(IF(AF317&gt;1,(AD317-AG317)/AD317,""),(($G317*0.9)-AG317)/($G317*0.9)),""),"")</f>
        <v/>
      </c>
    </row>
    <row r="318" spans="1:34" s="5" customFormat="1" ht="12.75" customHeight="1" thickBot="1">
      <c r="A318" s="218" t="s">
        <v>350</v>
      </c>
      <c r="B318" s="34" t="s">
        <v>67</v>
      </c>
      <c r="C318" s="8"/>
      <c r="D318" s="43">
        <v>2.08</v>
      </c>
      <c r="E318" s="2" t="s">
        <v>351</v>
      </c>
      <c r="F318" s="73">
        <v>1699</v>
      </c>
      <c r="G318" s="73">
        <v>0</v>
      </c>
      <c r="H318" s="83">
        <v>0</v>
      </c>
      <c r="I318" s="111">
        <v>1464</v>
      </c>
      <c r="J318" s="111">
        <v>0</v>
      </c>
      <c r="K318" s="165">
        <f>I318-J318</f>
        <v>1464</v>
      </c>
      <c r="L318" s="182"/>
      <c r="M318" s="211">
        <v>1666</v>
      </c>
      <c r="N318" s="312">
        <f t="shared" si="87"/>
        <v>1499.4</v>
      </c>
      <c r="O318" s="108">
        <v>0</v>
      </c>
      <c r="P318" s="109">
        <f>K318-O318</f>
        <v>1464</v>
      </c>
      <c r="Q318" s="275" t="str">
        <f>IFERROR(IF((IFERROR(IF(O318&gt;1,(M318-P318)/M318,""),(($G318*0.9)-P318)/($G318*0.9)))&gt;1%,IFERROR(IF(O318&gt;1,(M318-P318)/M318,""),(($G318*0.9)-P318)/($G318*0.9)),""),"")</f>
        <v/>
      </c>
      <c r="R318" s="211">
        <v>1666</v>
      </c>
      <c r="S318" s="312">
        <v>1499.4</v>
      </c>
      <c r="T318" s="103">
        <f>K318-S318</f>
        <v>-35.400000000000091</v>
      </c>
      <c r="U318" s="271">
        <f>IFERROR(IF((IFERROR(IF(S318&gt;1,(R318-T318)/R318,""),(($G318*0.9)-T318)/($G318*0.9)))&gt;1%,IFERROR(IF(S318&gt;1,(R318-T318)/R318,""),(($G318*0.9)-T318)/($G318*0.9)),""),"")</f>
        <v>1.0212484993997599</v>
      </c>
      <c r="V318" s="308">
        <v>0</v>
      </c>
      <c r="W318" s="108">
        <v>0</v>
      </c>
      <c r="X318" s="109">
        <f>K318-W318</f>
        <v>1464</v>
      </c>
      <c r="Y318" s="275"/>
      <c r="Z318" s="101">
        <v>0</v>
      </c>
      <c r="AA318" s="102">
        <v>0</v>
      </c>
      <c r="AB318" s="103">
        <f t="shared" si="88"/>
        <v>1464</v>
      </c>
      <c r="AC318" s="271" t="str">
        <f>IFERROR(IF((IFERROR(IF(AA318&gt;1,(Z318-AB318)/Z318,""),(($G318*0.9)-AB318)/($G318*0.9)))&gt;1%,IFERROR(IF(AA318&gt;1,(Z318-AB318)/Z318,""),(($G318*0.9)-AB318)/($G318*0.9)),""),"")</f>
        <v/>
      </c>
      <c r="AD318" s="211">
        <v>1666</v>
      </c>
      <c r="AE318" s="312">
        <f t="shared" si="89"/>
        <v>1499.4</v>
      </c>
      <c r="AF318" s="108">
        <v>0</v>
      </c>
      <c r="AG318" s="109">
        <f t="shared" si="90"/>
        <v>1464</v>
      </c>
      <c r="AH318" s="275" t="str">
        <f>IFERROR(IF((IFERROR(IF(AF318&gt;1,(AD318-AG318)/AD318,""),(($G318*0.9)-AG318)/($G318*0.9)))&gt;1%,IFERROR(IF(AF318&gt;1,(AD318-AG318)/AD318,""),(($G318*0.9)-AG318)/($G318*0.9)),""),"")</f>
        <v/>
      </c>
    </row>
  </sheetData>
  <sortState ref="A71:H84">
    <sortCondition ref="A71"/>
  </sortState>
  <mergeCells count="6">
    <mergeCell ref="AD3:AH3"/>
    <mergeCell ref="V3:Y3"/>
    <mergeCell ref="M3:Q3"/>
    <mergeCell ref="F2:G2"/>
    <mergeCell ref="R3:U3"/>
    <mergeCell ref="Z3:AC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H10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315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19" t="s">
        <v>544</v>
      </c>
      <c r="B8" s="146" t="s">
        <v>73</v>
      </c>
      <c r="C8" s="320" t="s">
        <v>5</v>
      </c>
      <c r="D8" s="148" t="s">
        <v>303</v>
      </c>
      <c r="E8" s="149" t="s">
        <v>545</v>
      </c>
      <c r="F8" s="124">
        <v>714</v>
      </c>
      <c r="G8" s="124">
        <v>649</v>
      </c>
      <c r="H8" s="124">
        <v>0</v>
      </c>
      <c r="I8" s="124">
        <v>512</v>
      </c>
      <c r="J8" s="124">
        <v>0</v>
      </c>
      <c r="K8" s="124">
        <f>IFERROR(I8-J8,I8)</f>
        <v>512</v>
      </c>
      <c r="L8" s="317">
        <f t="shared" ref="L8:L71" si="0">IFERROR((G8-K8)/G8, " ")</f>
        <v>0.2110939907550077</v>
      </c>
      <c r="M8" s="62">
        <v>649</v>
      </c>
      <c r="N8" s="63">
        <f t="shared" ref="N8" si="1">M8-(M8*10%)</f>
        <v>584.1</v>
      </c>
      <c r="O8" s="63">
        <v>0</v>
      </c>
      <c r="P8" s="64">
        <f>K8-O8</f>
        <v>512</v>
      </c>
      <c r="Q8" s="17">
        <f t="shared" ref="Q8:Q71" si="2">(N8-P8)/N8</f>
        <v>0.12343776750556415</v>
      </c>
      <c r="R8" s="280">
        <v>649</v>
      </c>
      <c r="S8" s="60">
        <v>0</v>
      </c>
      <c r="T8" s="61">
        <f t="shared" ref="T8:T71" si="3">K8-S8</f>
        <v>512</v>
      </c>
      <c r="U8" s="318">
        <f t="shared" ref="U8" si="4">(R8-T8)/R8</f>
        <v>0.2110939907550077</v>
      </c>
      <c r="V8" s="62">
        <v>649</v>
      </c>
      <c r="W8" s="63">
        <v>0</v>
      </c>
      <c r="X8" s="64">
        <f t="shared" ref="X8:X71" si="5">K8-W8</f>
        <v>512</v>
      </c>
      <c r="Y8" s="17">
        <f t="shared" ref="Y8" si="6">(V8-X8)/V8</f>
        <v>0.2110939907550077</v>
      </c>
      <c r="Z8" s="280">
        <v>649</v>
      </c>
      <c r="AA8" s="60">
        <v>0</v>
      </c>
      <c r="AB8" s="61">
        <f>K8-AA8</f>
        <v>512</v>
      </c>
      <c r="AC8" s="318">
        <f>(Z8-AB8)/Z8</f>
        <v>0.2110939907550077</v>
      </c>
      <c r="AD8" s="191">
        <v>554</v>
      </c>
      <c r="AE8" s="319">
        <f t="shared" ref="AE8" si="7">AD8-(AD8*10%)</f>
        <v>498.6</v>
      </c>
      <c r="AF8" s="188">
        <v>74</v>
      </c>
      <c r="AG8" s="64">
        <f>AB8-AF8</f>
        <v>438</v>
      </c>
      <c r="AH8" s="17">
        <f t="shared" ref="AH8:AH71" si="8">(AE8-AG8)/AE8</f>
        <v>0.12154031287605299</v>
      </c>
    </row>
    <row r="9" spans="1:34" s="5" customFormat="1" ht="12.75" customHeight="1">
      <c r="A9" s="217" t="s">
        <v>148</v>
      </c>
      <c r="B9" s="323" t="s">
        <v>73</v>
      </c>
      <c r="C9" s="324"/>
      <c r="D9" s="326">
        <v>1.38</v>
      </c>
      <c r="E9" s="325" t="s">
        <v>225</v>
      </c>
      <c r="F9" s="166">
        <v>769</v>
      </c>
      <c r="G9" s="125">
        <v>699</v>
      </c>
      <c r="H9" s="125">
        <v>0</v>
      </c>
      <c r="I9" s="112">
        <v>551</v>
      </c>
      <c r="J9" s="125">
        <v>0</v>
      </c>
      <c r="K9" s="166">
        <f>IFERROR(I9-J9,I9)</f>
        <v>551</v>
      </c>
      <c r="L9" s="316">
        <f t="shared" si="0"/>
        <v>0.21173104434907011</v>
      </c>
      <c r="M9" s="88">
        <v>699</v>
      </c>
      <c r="N9" s="297">
        <f>M9-(M9*10%)</f>
        <v>629.1</v>
      </c>
      <c r="O9" s="89">
        <v>0</v>
      </c>
      <c r="P9" s="91">
        <f>K9-O9</f>
        <v>551</v>
      </c>
      <c r="Q9" s="19">
        <f t="shared" si="2"/>
        <v>0.12414560483230014</v>
      </c>
      <c r="R9" s="86">
        <v>699</v>
      </c>
      <c r="S9" s="87">
        <v>0</v>
      </c>
      <c r="T9" s="90">
        <f t="shared" si="3"/>
        <v>551</v>
      </c>
      <c r="U9" s="14">
        <f>(R9-T9)/R9</f>
        <v>0.21173104434907011</v>
      </c>
      <c r="V9" s="88">
        <v>699</v>
      </c>
      <c r="W9" s="89">
        <v>0</v>
      </c>
      <c r="X9" s="91">
        <f t="shared" si="5"/>
        <v>551</v>
      </c>
      <c r="Y9" s="19">
        <f>(V9-X9)/V9</f>
        <v>0.21173104434907011</v>
      </c>
      <c r="Z9" s="86">
        <v>699</v>
      </c>
      <c r="AA9" s="87">
        <v>0</v>
      </c>
      <c r="AB9" s="90">
        <f t="shared" ref="AB9:AB72" si="9">K9-AA9</f>
        <v>551</v>
      </c>
      <c r="AC9" s="14">
        <f>(Z9-AB9)/Z9</f>
        <v>0.21173104434907011</v>
      </c>
      <c r="AD9" s="88">
        <v>699</v>
      </c>
      <c r="AE9" s="297">
        <f>AD9-(AD9*10%)</f>
        <v>629.1</v>
      </c>
      <c r="AF9" s="89">
        <v>0</v>
      </c>
      <c r="AG9" s="91">
        <f>AB9-AF9</f>
        <v>551</v>
      </c>
      <c r="AH9" s="19">
        <f t="shared" si="8"/>
        <v>0.12414560483230014</v>
      </c>
    </row>
    <row r="10" spans="1:34" s="5" customFormat="1" ht="12.75" customHeight="1">
      <c r="A10" s="219" t="s">
        <v>297</v>
      </c>
      <c r="B10" s="146" t="s">
        <v>73</v>
      </c>
      <c r="C10" s="320"/>
      <c r="D10" s="148">
        <v>2.08</v>
      </c>
      <c r="E10" s="149" t="s">
        <v>302</v>
      </c>
      <c r="F10" s="164">
        <v>1221</v>
      </c>
      <c r="G10" s="124">
        <v>1110</v>
      </c>
      <c r="H10" s="124">
        <v>0</v>
      </c>
      <c r="I10" s="110">
        <v>881</v>
      </c>
      <c r="J10" s="124">
        <v>0</v>
      </c>
      <c r="K10" s="164">
        <f t="shared" ref="K10:K75" si="10">IFERROR(I10-J10,I10)</f>
        <v>881</v>
      </c>
      <c r="L10" s="174">
        <f t="shared" si="0"/>
        <v>0.20630630630630631</v>
      </c>
      <c r="M10" s="62">
        <v>1110</v>
      </c>
      <c r="N10" s="299">
        <f t="shared" ref="N10:N73" si="11">M10-(M10*10%)</f>
        <v>999</v>
      </c>
      <c r="O10" s="63">
        <v>0</v>
      </c>
      <c r="P10" s="64">
        <f t="shared" ref="P10:P73" si="12">K10-O10</f>
        <v>881</v>
      </c>
      <c r="Q10" s="17">
        <f t="shared" si="2"/>
        <v>0.11811811811811812</v>
      </c>
      <c r="R10" s="191">
        <v>999</v>
      </c>
      <c r="S10" s="60">
        <v>0</v>
      </c>
      <c r="T10" s="61">
        <f t="shared" si="3"/>
        <v>881</v>
      </c>
      <c r="U10" s="15">
        <f t="shared" ref="U10:U73" si="13">(R10-T10)/R10</f>
        <v>0.11811811811811812</v>
      </c>
      <c r="V10" s="191">
        <v>999</v>
      </c>
      <c r="W10" s="63">
        <v>0</v>
      </c>
      <c r="X10" s="64">
        <f t="shared" si="5"/>
        <v>881</v>
      </c>
      <c r="Y10" s="17">
        <f t="shared" ref="Y10:Y73" si="14">(V10-X10)/V10</f>
        <v>0.11811811811811812</v>
      </c>
      <c r="Z10" s="191">
        <v>999</v>
      </c>
      <c r="AA10" s="60">
        <v>0</v>
      </c>
      <c r="AB10" s="61">
        <f t="shared" si="9"/>
        <v>881</v>
      </c>
      <c r="AC10" s="15">
        <f t="shared" ref="AC10:AC73" si="15">(Z10-AB10)/Z10</f>
        <v>0.11811811811811812</v>
      </c>
      <c r="AD10" s="62">
        <v>1110</v>
      </c>
      <c r="AE10" s="299">
        <f t="shared" ref="AE10:AE73" si="16">AD10-(AD10*10%)</f>
        <v>999</v>
      </c>
      <c r="AF10" s="63">
        <v>0</v>
      </c>
      <c r="AG10" s="64">
        <f t="shared" ref="AG10:AG73" si="17">AB10-AF10</f>
        <v>881</v>
      </c>
      <c r="AH10" s="17">
        <f t="shared" si="8"/>
        <v>0.11811811811811812</v>
      </c>
    </row>
    <row r="11" spans="1:34" s="5" customFormat="1" ht="12.75" customHeight="1" thickBot="1">
      <c r="A11" s="218" t="s">
        <v>451</v>
      </c>
      <c r="B11" s="150" t="s">
        <v>73</v>
      </c>
      <c r="C11" s="154"/>
      <c r="D11" s="151">
        <v>3.12</v>
      </c>
      <c r="E11" s="152" t="s">
        <v>452</v>
      </c>
      <c r="F11" s="165">
        <v>1282</v>
      </c>
      <c r="G11" s="65">
        <v>1165</v>
      </c>
      <c r="H11" s="65">
        <v>0</v>
      </c>
      <c r="I11" s="111">
        <v>940</v>
      </c>
      <c r="J11" s="65">
        <v>20</v>
      </c>
      <c r="K11" s="165">
        <f t="shared" si="10"/>
        <v>920</v>
      </c>
      <c r="L11" s="175">
        <f t="shared" si="0"/>
        <v>0.21030042918454936</v>
      </c>
      <c r="M11" s="69">
        <v>1165</v>
      </c>
      <c r="N11" s="305">
        <f t="shared" si="11"/>
        <v>1048.5</v>
      </c>
      <c r="O11" s="70">
        <v>0</v>
      </c>
      <c r="P11" s="71">
        <f t="shared" si="12"/>
        <v>920</v>
      </c>
      <c r="Q11" s="18">
        <f t="shared" si="2"/>
        <v>0.12255603242727706</v>
      </c>
      <c r="R11" s="190">
        <v>1049</v>
      </c>
      <c r="S11" s="67">
        <v>0</v>
      </c>
      <c r="T11" s="68">
        <f t="shared" si="3"/>
        <v>920</v>
      </c>
      <c r="U11" s="16">
        <f t="shared" si="13"/>
        <v>0.12297426120114395</v>
      </c>
      <c r="V11" s="190">
        <v>1049</v>
      </c>
      <c r="W11" s="70">
        <v>0</v>
      </c>
      <c r="X11" s="71">
        <f t="shared" si="5"/>
        <v>920</v>
      </c>
      <c r="Y11" s="18">
        <f t="shared" si="14"/>
        <v>0.12297426120114395</v>
      </c>
      <c r="Z11" s="190">
        <v>1049</v>
      </c>
      <c r="AA11" s="67">
        <v>0</v>
      </c>
      <c r="AB11" s="68">
        <f t="shared" si="9"/>
        <v>920</v>
      </c>
      <c r="AC11" s="16">
        <f t="shared" si="15"/>
        <v>0.12297426120114395</v>
      </c>
      <c r="AD11" s="69">
        <v>1165</v>
      </c>
      <c r="AE11" s="305">
        <f t="shared" si="16"/>
        <v>1048.5</v>
      </c>
      <c r="AF11" s="70">
        <v>0</v>
      </c>
      <c r="AG11" s="71">
        <f t="shared" si="17"/>
        <v>920</v>
      </c>
      <c r="AH11" s="18">
        <f t="shared" si="8"/>
        <v>0.12255603242727706</v>
      </c>
    </row>
    <row r="12" spans="1:34" s="5" customFormat="1" ht="12.75" customHeight="1">
      <c r="A12" s="217" t="s">
        <v>160</v>
      </c>
      <c r="B12" s="323" t="s">
        <v>73</v>
      </c>
      <c r="C12" s="324"/>
      <c r="D12" s="326">
        <v>1.49</v>
      </c>
      <c r="E12" s="325" t="s">
        <v>226</v>
      </c>
      <c r="F12" s="166">
        <v>1429</v>
      </c>
      <c r="G12" s="125">
        <v>1299</v>
      </c>
      <c r="H12" s="125">
        <v>0</v>
      </c>
      <c r="I12" s="112">
        <v>1071</v>
      </c>
      <c r="J12" s="125">
        <v>0</v>
      </c>
      <c r="K12" s="166">
        <f t="shared" si="10"/>
        <v>1071</v>
      </c>
      <c r="L12" s="176">
        <f t="shared" si="0"/>
        <v>0.17551963048498845</v>
      </c>
      <c r="M12" s="88">
        <v>1299</v>
      </c>
      <c r="N12" s="297">
        <f t="shared" si="11"/>
        <v>1169.0999999999999</v>
      </c>
      <c r="O12" s="89">
        <v>0</v>
      </c>
      <c r="P12" s="91">
        <f t="shared" si="12"/>
        <v>1071</v>
      </c>
      <c r="Q12" s="19">
        <f t="shared" si="2"/>
        <v>8.391070053887599E-2</v>
      </c>
      <c r="R12" s="86">
        <v>1299</v>
      </c>
      <c r="S12" s="87">
        <v>0</v>
      </c>
      <c r="T12" s="90">
        <f t="shared" si="3"/>
        <v>1071</v>
      </c>
      <c r="U12" s="14">
        <f t="shared" si="13"/>
        <v>0.17551963048498845</v>
      </c>
      <c r="V12" s="88">
        <v>1299</v>
      </c>
      <c r="W12" s="89">
        <v>0</v>
      </c>
      <c r="X12" s="91">
        <f t="shared" si="5"/>
        <v>1071</v>
      </c>
      <c r="Y12" s="19">
        <f t="shared" si="14"/>
        <v>0.17551963048498845</v>
      </c>
      <c r="Z12" s="86">
        <v>1299</v>
      </c>
      <c r="AA12" s="87">
        <v>0</v>
      </c>
      <c r="AB12" s="90">
        <f t="shared" si="9"/>
        <v>1071</v>
      </c>
      <c r="AC12" s="14">
        <f t="shared" si="15"/>
        <v>0.17551963048498845</v>
      </c>
      <c r="AD12" s="88">
        <v>1299</v>
      </c>
      <c r="AE12" s="297">
        <f t="shared" si="16"/>
        <v>1169.0999999999999</v>
      </c>
      <c r="AF12" s="89">
        <v>0</v>
      </c>
      <c r="AG12" s="91">
        <f t="shared" si="17"/>
        <v>1071</v>
      </c>
      <c r="AH12" s="19">
        <f t="shared" si="8"/>
        <v>8.391070053887599E-2</v>
      </c>
    </row>
    <row r="13" spans="1:34" s="5" customFormat="1" ht="12.75" customHeight="1">
      <c r="A13" s="219" t="s">
        <v>352</v>
      </c>
      <c r="B13" s="146" t="s">
        <v>73</v>
      </c>
      <c r="C13" s="147"/>
      <c r="D13" s="148">
        <v>3.12</v>
      </c>
      <c r="E13" s="149" t="s">
        <v>227</v>
      </c>
      <c r="F13" s="164">
        <v>2089</v>
      </c>
      <c r="G13" s="124">
        <v>1899</v>
      </c>
      <c r="H13" s="124">
        <v>1699</v>
      </c>
      <c r="I13" s="110">
        <v>1412</v>
      </c>
      <c r="J13" s="124">
        <v>28</v>
      </c>
      <c r="K13" s="164">
        <f t="shared" si="10"/>
        <v>1384</v>
      </c>
      <c r="L13" s="174">
        <f t="shared" si="0"/>
        <v>0.27119536598209582</v>
      </c>
      <c r="M13" s="62">
        <v>1899</v>
      </c>
      <c r="N13" s="299">
        <f t="shared" si="11"/>
        <v>1709.1</v>
      </c>
      <c r="O13" s="63">
        <v>0</v>
      </c>
      <c r="P13" s="64">
        <f t="shared" si="12"/>
        <v>1384</v>
      </c>
      <c r="Q13" s="17">
        <f t="shared" si="2"/>
        <v>0.19021707331343979</v>
      </c>
      <c r="R13" s="191">
        <v>1699</v>
      </c>
      <c r="S13" s="60">
        <v>0</v>
      </c>
      <c r="T13" s="61">
        <f t="shared" si="3"/>
        <v>1384</v>
      </c>
      <c r="U13" s="15">
        <f t="shared" si="13"/>
        <v>0.18540317834020012</v>
      </c>
      <c r="V13" s="191">
        <v>1699</v>
      </c>
      <c r="W13" s="63">
        <v>0</v>
      </c>
      <c r="X13" s="64">
        <f t="shared" si="5"/>
        <v>1384</v>
      </c>
      <c r="Y13" s="17">
        <f t="shared" si="14"/>
        <v>0.18540317834020012</v>
      </c>
      <c r="Z13" s="191">
        <v>1699</v>
      </c>
      <c r="AA13" s="60">
        <v>0</v>
      </c>
      <c r="AB13" s="61">
        <f t="shared" si="9"/>
        <v>1384</v>
      </c>
      <c r="AC13" s="15">
        <f t="shared" si="15"/>
        <v>0.18540317834020012</v>
      </c>
      <c r="AD13" s="62">
        <v>1899</v>
      </c>
      <c r="AE13" s="299">
        <f t="shared" si="16"/>
        <v>1709.1</v>
      </c>
      <c r="AF13" s="63">
        <v>0</v>
      </c>
      <c r="AG13" s="64">
        <f t="shared" si="17"/>
        <v>1384</v>
      </c>
      <c r="AH13" s="17">
        <f t="shared" si="8"/>
        <v>0.19021707331343979</v>
      </c>
    </row>
    <row r="14" spans="1:34" s="5" customFormat="1" ht="12.75" customHeight="1" thickBot="1">
      <c r="A14" s="218" t="s">
        <v>183</v>
      </c>
      <c r="B14" s="150" t="s">
        <v>73</v>
      </c>
      <c r="C14" s="154"/>
      <c r="D14" s="151">
        <v>3.12</v>
      </c>
      <c r="E14" s="152" t="s">
        <v>227</v>
      </c>
      <c r="F14" s="165">
        <v>1979</v>
      </c>
      <c r="G14" s="65">
        <v>1799</v>
      </c>
      <c r="H14" s="65">
        <v>1599</v>
      </c>
      <c r="I14" s="111">
        <v>1329</v>
      </c>
      <c r="J14" s="65">
        <v>27</v>
      </c>
      <c r="K14" s="165">
        <f t="shared" si="10"/>
        <v>1302</v>
      </c>
      <c r="L14" s="175">
        <f t="shared" si="0"/>
        <v>0.27626459143968873</v>
      </c>
      <c r="M14" s="69">
        <v>1799</v>
      </c>
      <c r="N14" s="305">
        <f t="shared" si="11"/>
        <v>1619.1</v>
      </c>
      <c r="O14" s="70">
        <v>0</v>
      </c>
      <c r="P14" s="71">
        <f t="shared" si="12"/>
        <v>1302</v>
      </c>
      <c r="Q14" s="18">
        <f t="shared" si="2"/>
        <v>0.19584954604409852</v>
      </c>
      <c r="R14" s="190">
        <v>1599</v>
      </c>
      <c r="S14" s="67">
        <v>0</v>
      </c>
      <c r="T14" s="68">
        <f t="shared" si="3"/>
        <v>1302</v>
      </c>
      <c r="U14" s="16">
        <f t="shared" si="13"/>
        <v>0.18574108818011256</v>
      </c>
      <c r="V14" s="190">
        <v>1599</v>
      </c>
      <c r="W14" s="70">
        <v>0</v>
      </c>
      <c r="X14" s="71">
        <f t="shared" si="5"/>
        <v>1302</v>
      </c>
      <c r="Y14" s="18">
        <f t="shared" si="14"/>
        <v>0.18574108818011256</v>
      </c>
      <c r="Z14" s="190">
        <v>1599</v>
      </c>
      <c r="AA14" s="67">
        <v>0</v>
      </c>
      <c r="AB14" s="68">
        <f t="shared" si="9"/>
        <v>1302</v>
      </c>
      <c r="AC14" s="16">
        <f t="shared" si="15"/>
        <v>0.18574108818011256</v>
      </c>
      <c r="AD14" s="69">
        <v>1799</v>
      </c>
      <c r="AE14" s="305">
        <f t="shared" si="16"/>
        <v>1619.1</v>
      </c>
      <c r="AF14" s="70">
        <v>0</v>
      </c>
      <c r="AG14" s="71">
        <f t="shared" si="17"/>
        <v>1302</v>
      </c>
      <c r="AH14" s="18">
        <f t="shared" si="8"/>
        <v>0.19584954604409852</v>
      </c>
    </row>
    <row r="15" spans="1:34" s="5" customFormat="1" ht="12.75" customHeight="1">
      <c r="A15" s="217" t="s">
        <v>186</v>
      </c>
      <c r="B15" s="323" t="s">
        <v>73</v>
      </c>
      <c r="C15" s="336"/>
      <c r="D15" s="326">
        <v>3.57</v>
      </c>
      <c r="E15" s="325" t="s">
        <v>309</v>
      </c>
      <c r="F15" s="166">
        <v>4289</v>
      </c>
      <c r="G15" s="125">
        <v>3899</v>
      </c>
      <c r="H15" s="125">
        <v>3599</v>
      </c>
      <c r="I15" s="112">
        <v>2877</v>
      </c>
      <c r="J15" s="125">
        <v>36</v>
      </c>
      <c r="K15" s="166">
        <f t="shared" si="10"/>
        <v>2841</v>
      </c>
      <c r="L15" s="176">
        <f t="shared" si="0"/>
        <v>0.27135162862272377</v>
      </c>
      <c r="M15" s="192">
        <v>3554</v>
      </c>
      <c r="N15" s="298">
        <f t="shared" si="11"/>
        <v>3198.6</v>
      </c>
      <c r="O15" s="187">
        <v>246</v>
      </c>
      <c r="P15" s="91">
        <f t="shared" si="12"/>
        <v>2595</v>
      </c>
      <c r="Q15" s="19">
        <f t="shared" si="2"/>
        <v>0.18870755955730631</v>
      </c>
      <c r="R15" s="192">
        <v>3199</v>
      </c>
      <c r="S15" s="187">
        <v>246</v>
      </c>
      <c r="T15" s="90">
        <f t="shared" si="3"/>
        <v>2595</v>
      </c>
      <c r="U15" s="14">
        <f t="shared" si="13"/>
        <v>0.18880900281337917</v>
      </c>
      <c r="V15" s="192">
        <v>3599</v>
      </c>
      <c r="W15" s="89">
        <v>0</v>
      </c>
      <c r="X15" s="91">
        <f t="shared" si="5"/>
        <v>2841</v>
      </c>
      <c r="Y15" s="19">
        <f t="shared" si="14"/>
        <v>0.21061405946096137</v>
      </c>
      <c r="Z15" s="192">
        <v>3599</v>
      </c>
      <c r="AA15" s="87">
        <v>0</v>
      </c>
      <c r="AB15" s="90">
        <f t="shared" si="9"/>
        <v>2841</v>
      </c>
      <c r="AC15" s="14">
        <f t="shared" si="15"/>
        <v>0.21061405946096137</v>
      </c>
      <c r="AD15" s="192">
        <v>3666</v>
      </c>
      <c r="AE15" s="298">
        <f t="shared" si="16"/>
        <v>3299.4</v>
      </c>
      <c r="AF15" s="187">
        <v>164</v>
      </c>
      <c r="AG15" s="91">
        <f t="shared" si="17"/>
        <v>2677</v>
      </c>
      <c r="AH15" s="19">
        <f t="shared" si="8"/>
        <v>0.18864035885312483</v>
      </c>
    </row>
    <row r="16" spans="1:34" s="5" customFormat="1" ht="12.75" customHeight="1">
      <c r="A16" s="219" t="s">
        <v>185</v>
      </c>
      <c r="B16" s="146" t="s">
        <v>73</v>
      </c>
      <c r="C16" s="320"/>
      <c r="D16" s="148">
        <v>3.57</v>
      </c>
      <c r="E16" s="149" t="s">
        <v>309</v>
      </c>
      <c r="F16" s="164">
        <v>4179</v>
      </c>
      <c r="G16" s="124">
        <v>3799</v>
      </c>
      <c r="H16" s="124">
        <v>3499</v>
      </c>
      <c r="I16" s="110">
        <v>2796</v>
      </c>
      <c r="J16" s="124">
        <v>35</v>
      </c>
      <c r="K16" s="164">
        <f t="shared" si="10"/>
        <v>2761</v>
      </c>
      <c r="L16" s="174">
        <f t="shared" si="0"/>
        <v>0.2732297973150829</v>
      </c>
      <c r="M16" s="191">
        <v>3443</v>
      </c>
      <c r="N16" s="293">
        <f t="shared" si="11"/>
        <v>3098.7</v>
      </c>
      <c r="O16" s="188">
        <v>250</v>
      </c>
      <c r="P16" s="64">
        <f t="shared" si="12"/>
        <v>2511</v>
      </c>
      <c r="Q16" s="17">
        <f t="shared" si="2"/>
        <v>0.18966018007551549</v>
      </c>
      <c r="R16" s="191">
        <v>3099</v>
      </c>
      <c r="S16" s="188">
        <v>250</v>
      </c>
      <c r="T16" s="61">
        <f t="shared" si="3"/>
        <v>2511</v>
      </c>
      <c r="U16" s="15">
        <f t="shared" si="13"/>
        <v>0.18973862536302033</v>
      </c>
      <c r="V16" s="191">
        <v>3499</v>
      </c>
      <c r="W16" s="63">
        <v>0</v>
      </c>
      <c r="X16" s="64">
        <f t="shared" si="5"/>
        <v>2761</v>
      </c>
      <c r="Y16" s="17">
        <f t="shared" si="14"/>
        <v>0.21091740497284939</v>
      </c>
      <c r="Z16" s="191">
        <v>3499</v>
      </c>
      <c r="AA16" s="60">
        <v>0</v>
      </c>
      <c r="AB16" s="61">
        <f t="shared" si="9"/>
        <v>2761</v>
      </c>
      <c r="AC16" s="15">
        <f t="shared" si="15"/>
        <v>0.21091740497284939</v>
      </c>
      <c r="AD16" s="191">
        <v>3554</v>
      </c>
      <c r="AE16" s="293">
        <f t="shared" si="16"/>
        <v>3198.6</v>
      </c>
      <c r="AF16" s="188">
        <v>168</v>
      </c>
      <c r="AG16" s="64">
        <f t="shared" si="17"/>
        <v>2593</v>
      </c>
      <c r="AH16" s="17">
        <f t="shared" si="8"/>
        <v>0.18933283311448756</v>
      </c>
    </row>
    <row r="17" spans="1:34" s="5" customFormat="1" ht="12.75" customHeight="1">
      <c r="A17" s="219" t="s">
        <v>188</v>
      </c>
      <c r="B17" s="146" t="s">
        <v>73</v>
      </c>
      <c r="C17" s="335"/>
      <c r="D17" s="148" t="s">
        <v>303</v>
      </c>
      <c r="E17" s="149" t="s">
        <v>308</v>
      </c>
      <c r="F17" s="164">
        <v>4729</v>
      </c>
      <c r="G17" s="124">
        <v>4299</v>
      </c>
      <c r="H17" s="124">
        <v>3899</v>
      </c>
      <c r="I17" s="110">
        <v>3117</v>
      </c>
      <c r="J17" s="124">
        <v>0</v>
      </c>
      <c r="K17" s="164">
        <f t="shared" si="10"/>
        <v>3117</v>
      </c>
      <c r="L17" s="174">
        <f t="shared" si="0"/>
        <v>0.27494766224703421</v>
      </c>
      <c r="M17" s="62">
        <v>4299</v>
      </c>
      <c r="N17" s="299">
        <f t="shared" si="11"/>
        <v>3869.1</v>
      </c>
      <c r="O17" s="63">
        <v>0</v>
      </c>
      <c r="P17" s="64">
        <f t="shared" si="12"/>
        <v>3117</v>
      </c>
      <c r="Q17" s="17">
        <f t="shared" si="2"/>
        <v>0.19438629138559352</v>
      </c>
      <c r="R17" s="191">
        <v>3899</v>
      </c>
      <c r="S17" s="60">
        <v>0</v>
      </c>
      <c r="T17" s="61">
        <f t="shared" si="3"/>
        <v>3117</v>
      </c>
      <c r="U17" s="15">
        <f t="shared" si="13"/>
        <v>0.2005642472428828</v>
      </c>
      <c r="V17" s="191">
        <v>3899</v>
      </c>
      <c r="W17" s="63">
        <v>0</v>
      </c>
      <c r="X17" s="64">
        <f t="shared" si="5"/>
        <v>3117</v>
      </c>
      <c r="Y17" s="17">
        <f t="shared" si="14"/>
        <v>0.2005642472428828</v>
      </c>
      <c r="Z17" s="191">
        <v>3899</v>
      </c>
      <c r="AA17" s="60">
        <v>0</v>
      </c>
      <c r="AB17" s="61">
        <f t="shared" si="9"/>
        <v>3117</v>
      </c>
      <c r="AC17" s="15">
        <f t="shared" si="15"/>
        <v>0.2005642472428828</v>
      </c>
      <c r="AD17" s="191">
        <v>3888</v>
      </c>
      <c r="AE17" s="293">
        <f t="shared" si="16"/>
        <v>3499.2</v>
      </c>
      <c r="AF17" s="188">
        <v>240</v>
      </c>
      <c r="AG17" s="64">
        <f t="shared" si="17"/>
        <v>2877</v>
      </c>
      <c r="AH17" s="17">
        <f t="shared" si="8"/>
        <v>0.17781207133058979</v>
      </c>
    </row>
    <row r="18" spans="1:34" s="5" customFormat="1" ht="12.75" customHeight="1">
      <c r="A18" s="219" t="s">
        <v>187</v>
      </c>
      <c r="B18" s="146" t="s">
        <v>73</v>
      </c>
      <c r="C18" s="335"/>
      <c r="D18" s="148" t="s">
        <v>303</v>
      </c>
      <c r="E18" s="149" t="s">
        <v>308</v>
      </c>
      <c r="F18" s="164">
        <v>4619</v>
      </c>
      <c r="G18" s="124">
        <v>4199</v>
      </c>
      <c r="H18" s="124">
        <v>3799</v>
      </c>
      <c r="I18" s="110">
        <v>3037</v>
      </c>
      <c r="J18" s="124">
        <v>0</v>
      </c>
      <c r="K18" s="164">
        <f t="shared" si="10"/>
        <v>3037</v>
      </c>
      <c r="L18" s="174">
        <f t="shared" si="0"/>
        <v>0.27673255537032626</v>
      </c>
      <c r="M18" s="62">
        <v>4199</v>
      </c>
      <c r="N18" s="299">
        <f t="shared" si="11"/>
        <v>3779.1</v>
      </c>
      <c r="O18" s="63">
        <v>0</v>
      </c>
      <c r="P18" s="64">
        <f t="shared" si="12"/>
        <v>3037</v>
      </c>
      <c r="Q18" s="17">
        <f t="shared" si="2"/>
        <v>0.19636950596702918</v>
      </c>
      <c r="R18" s="191">
        <v>3799</v>
      </c>
      <c r="S18" s="60">
        <v>0</v>
      </c>
      <c r="T18" s="61">
        <f t="shared" si="3"/>
        <v>3037</v>
      </c>
      <c r="U18" s="15">
        <f t="shared" si="13"/>
        <v>0.20057909976309554</v>
      </c>
      <c r="V18" s="191">
        <v>3799</v>
      </c>
      <c r="W18" s="63">
        <v>0</v>
      </c>
      <c r="X18" s="64">
        <f t="shared" si="5"/>
        <v>3037</v>
      </c>
      <c r="Y18" s="17">
        <f t="shared" si="14"/>
        <v>0.20057909976309554</v>
      </c>
      <c r="Z18" s="191">
        <v>3799</v>
      </c>
      <c r="AA18" s="60">
        <v>0</v>
      </c>
      <c r="AB18" s="61">
        <f t="shared" si="9"/>
        <v>3037</v>
      </c>
      <c r="AC18" s="15">
        <f t="shared" si="15"/>
        <v>0.20057909976309554</v>
      </c>
      <c r="AD18" s="191">
        <v>3777</v>
      </c>
      <c r="AE18" s="293">
        <f t="shared" si="16"/>
        <v>3399.3</v>
      </c>
      <c r="AF18" s="188">
        <v>241</v>
      </c>
      <c r="AG18" s="64">
        <f t="shared" si="17"/>
        <v>2796</v>
      </c>
      <c r="AH18" s="17">
        <f t="shared" si="8"/>
        <v>0.17747771600035306</v>
      </c>
    </row>
    <row r="19" spans="1:34" s="5" customFormat="1" ht="12.75" customHeight="1">
      <c r="A19" s="219" t="s">
        <v>154</v>
      </c>
      <c r="B19" s="146" t="s">
        <v>73</v>
      </c>
      <c r="C19" s="335"/>
      <c r="D19" s="148">
        <v>3.57</v>
      </c>
      <c r="E19" s="149" t="s">
        <v>311</v>
      </c>
      <c r="F19" s="164">
        <v>5059</v>
      </c>
      <c r="G19" s="124">
        <v>4599</v>
      </c>
      <c r="H19" s="124">
        <v>4199</v>
      </c>
      <c r="I19" s="110">
        <v>3357</v>
      </c>
      <c r="J19" s="124">
        <v>42</v>
      </c>
      <c r="K19" s="164">
        <f t="shared" si="10"/>
        <v>3315</v>
      </c>
      <c r="L19" s="174">
        <f t="shared" si="0"/>
        <v>0.27919112850619698</v>
      </c>
      <c r="M19" s="191">
        <v>3999</v>
      </c>
      <c r="N19" s="293">
        <f t="shared" si="11"/>
        <v>3599.1</v>
      </c>
      <c r="O19" s="188">
        <v>400</v>
      </c>
      <c r="P19" s="64">
        <f t="shared" si="12"/>
        <v>2915</v>
      </c>
      <c r="Q19" s="17">
        <f t="shared" si="2"/>
        <v>0.19007529660192823</v>
      </c>
      <c r="R19" s="293">
        <v>3599.1</v>
      </c>
      <c r="S19" s="188">
        <v>400</v>
      </c>
      <c r="T19" s="61">
        <f t="shared" si="3"/>
        <v>2915</v>
      </c>
      <c r="U19" s="15">
        <f t="shared" si="13"/>
        <v>0.19007529660192823</v>
      </c>
      <c r="V19" s="191">
        <v>4199</v>
      </c>
      <c r="W19" s="63">
        <v>0</v>
      </c>
      <c r="X19" s="64">
        <f t="shared" si="5"/>
        <v>3315</v>
      </c>
      <c r="Y19" s="17">
        <f t="shared" si="14"/>
        <v>0.21052631578947367</v>
      </c>
      <c r="Z19" s="191">
        <v>4199</v>
      </c>
      <c r="AA19" s="60">
        <v>0</v>
      </c>
      <c r="AB19" s="61">
        <f t="shared" si="9"/>
        <v>3315</v>
      </c>
      <c r="AC19" s="15">
        <f t="shared" si="15"/>
        <v>0.21052631578947367</v>
      </c>
      <c r="AD19" s="191">
        <v>4110</v>
      </c>
      <c r="AE19" s="293">
        <f t="shared" si="16"/>
        <v>3699</v>
      </c>
      <c r="AF19" s="188">
        <v>318</v>
      </c>
      <c r="AG19" s="64">
        <f t="shared" si="17"/>
        <v>2997</v>
      </c>
      <c r="AH19" s="17">
        <f t="shared" si="8"/>
        <v>0.18978102189781021</v>
      </c>
    </row>
    <row r="20" spans="1:34" s="5" customFormat="1" ht="12.75" customHeight="1">
      <c r="A20" s="219" t="s">
        <v>153</v>
      </c>
      <c r="B20" s="146" t="s">
        <v>73</v>
      </c>
      <c r="C20" s="335"/>
      <c r="D20" s="148">
        <v>3.57</v>
      </c>
      <c r="E20" s="149" t="s">
        <v>497</v>
      </c>
      <c r="F20" s="164">
        <v>4949</v>
      </c>
      <c r="G20" s="124">
        <v>4499</v>
      </c>
      <c r="H20" s="124">
        <v>4099</v>
      </c>
      <c r="I20" s="110">
        <v>3277</v>
      </c>
      <c r="J20" s="124">
        <v>41</v>
      </c>
      <c r="K20" s="164">
        <f t="shared" si="10"/>
        <v>3236</v>
      </c>
      <c r="L20" s="174">
        <f t="shared" si="0"/>
        <v>0.28072905090020006</v>
      </c>
      <c r="M20" s="191">
        <v>3888</v>
      </c>
      <c r="N20" s="293">
        <f t="shared" si="11"/>
        <v>3499.2</v>
      </c>
      <c r="O20" s="188">
        <v>400</v>
      </c>
      <c r="P20" s="64">
        <f t="shared" si="12"/>
        <v>2836</v>
      </c>
      <c r="Q20" s="17">
        <f t="shared" si="2"/>
        <v>0.18952903520804751</v>
      </c>
      <c r="R20" s="293">
        <v>3499.2</v>
      </c>
      <c r="S20" s="188">
        <v>400</v>
      </c>
      <c r="T20" s="61">
        <f t="shared" si="3"/>
        <v>2836</v>
      </c>
      <c r="U20" s="15">
        <f t="shared" si="13"/>
        <v>0.18952903520804751</v>
      </c>
      <c r="V20" s="191">
        <v>4099</v>
      </c>
      <c r="W20" s="63">
        <v>0</v>
      </c>
      <c r="X20" s="64">
        <f t="shared" si="5"/>
        <v>3236</v>
      </c>
      <c r="Y20" s="17">
        <f t="shared" si="14"/>
        <v>0.2105391558916809</v>
      </c>
      <c r="Z20" s="191">
        <v>4099</v>
      </c>
      <c r="AA20" s="60">
        <v>0</v>
      </c>
      <c r="AB20" s="61">
        <f t="shared" si="9"/>
        <v>3236</v>
      </c>
      <c r="AC20" s="15">
        <f t="shared" si="15"/>
        <v>0.2105391558916809</v>
      </c>
      <c r="AD20" s="191">
        <v>3999</v>
      </c>
      <c r="AE20" s="293">
        <f t="shared" si="16"/>
        <v>3599.1</v>
      </c>
      <c r="AF20" s="188">
        <v>318</v>
      </c>
      <c r="AG20" s="64">
        <f t="shared" si="17"/>
        <v>2918</v>
      </c>
      <c r="AH20" s="17">
        <f t="shared" si="8"/>
        <v>0.18924175488316522</v>
      </c>
    </row>
    <row r="21" spans="1:34" s="5" customFormat="1" ht="12.75" customHeight="1">
      <c r="A21" s="219" t="s">
        <v>546</v>
      </c>
      <c r="B21" s="146" t="s">
        <v>73</v>
      </c>
      <c r="C21" s="320" t="s">
        <v>5</v>
      </c>
      <c r="D21" s="148" t="s">
        <v>303</v>
      </c>
      <c r="E21" s="149" t="s">
        <v>548</v>
      </c>
      <c r="F21" s="164">
        <v>2859</v>
      </c>
      <c r="G21" s="124">
        <v>2599</v>
      </c>
      <c r="H21" s="124">
        <v>2399</v>
      </c>
      <c r="I21" s="110">
        <v>2045</v>
      </c>
      <c r="J21" s="124">
        <v>26</v>
      </c>
      <c r="K21" s="164">
        <f t="shared" si="10"/>
        <v>2019</v>
      </c>
      <c r="L21" s="174">
        <f t="shared" si="0"/>
        <v>0.22316275490573298</v>
      </c>
      <c r="M21" s="62">
        <v>2599</v>
      </c>
      <c r="N21" s="299">
        <f t="shared" si="11"/>
        <v>2339.1</v>
      </c>
      <c r="O21" s="63">
        <v>0</v>
      </c>
      <c r="P21" s="64">
        <f t="shared" si="12"/>
        <v>2019</v>
      </c>
      <c r="Q21" s="17">
        <f t="shared" si="2"/>
        <v>0.13684750545081439</v>
      </c>
      <c r="R21" s="59">
        <v>2599</v>
      </c>
      <c r="S21" s="60">
        <v>0</v>
      </c>
      <c r="T21" s="61">
        <f t="shared" si="3"/>
        <v>2019</v>
      </c>
      <c r="U21" s="15">
        <f t="shared" si="13"/>
        <v>0.22316275490573298</v>
      </c>
      <c r="V21" s="62">
        <v>2599</v>
      </c>
      <c r="W21" s="63">
        <v>0</v>
      </c>
      <c r="X21" s="64">
        <f t="shared" si="5"/>
        <v>2019</v>
      </c>
      <c r="Y21" s="17">
        <f t="shared" si="14"/>
        <v>0.22316275490573298</v>
      </c>
      <c r="Z21" s="59">
        <v>2599</v>
      </c>
      <c r="AA21" s="60">
        <v>0</v>
      </c>
      <c r="AB21" s="61">
        <f t="shared" si="9"/>
        <v>2019</v>
      </c>
      <c r="AC21" s="15">
        <f t="shared" si="15"/>
        <v>0.22316275490573298</v>
      </c>
      <c r="AD21" s="62">
        <v>2599</v>
      </c>
      <c r="AE21" s="299">
        <f t="shared" si="16"/>
        <v>2339.1</v>
      </c>
      <c r="AF21" s="63">
        <v>0</v>
      </c>
      <c r="AG21" s="64">
        <f t="shared" si="17"/>
        <v>2019</v>
      </c>
      <c r="AH21" s="17">
        <f t="shared" si="8"/>
        <v>0.13684750545081439</v>
      </c>
    </row>
    <row r="22" spans="1:34" s="5" customFormat="1" ht="12.75" customHeight="1">
      <c r="A22" s="219" t="s">
        <v>547</v>
      </c>
      <c r="B22" s="146" t="s">
        <v>73</v>
      </c>
      <c r="C22" s="320" t="s">
        <v>5</v>
      </c>
      <c r="D22" s="148" t="s">
        <v>303</v>
      </c>
      <c r="E22" s="149" t="s">
        <v>548</v>
      </c>
      <c r="F22" s="164">
        <v>2749</v>
      </c>
      <c r="G22" s="124">
        <v>2499</v>
      </c>
      <c r="H22" s="124">
        <v>2299</v>
      </c>
      <c r="I22" s="110">
        <v>1960</v>
      </c>
      <c r="J22" s="124">
        <v>25</v>
      </c>
      <c r="K22" s="164">
        <f t="shared" si="10"/>
        <v>1935</v>
      </c>
      <c r="L22" s="174">
        <f t="shared" si="0"/>
        <v>0.22569027611044418</v>
      </c>
      <c r="M22" s="62">
        <v>2499</v>
      </c>
      <c r="N22" s="299">
        <f t="shared" si="11"/>
        <v>2249.1</v>
      </c>
      <c r="O22" s="63">
        <v>0</v>
      </c>
      <c r="P22" s="64">
        <f t="shared" si="12"/>
        <v>1935</v>
      </c>
      <c r="Q22" s="17">
        <f t="shared" si="2"/>
        <v>0.13965586234493793</v>
      </c>
      <c r="R22" s="59">
        <v>2499</v>
      </c>
      <c r="S22" s="60">
        <v>0</v>
      </c>
      <c r="T22" s="61">
        <f t="shared" si="3"/>
        <v>1935</v>
      </c>
      <c r="U22" s="15">
        <f t="shared" si="13"/>
        <v>0.22569027611044418</v>
      </c>
      <c r="V22" s="62">
        <v>2499</v>
      </c>
      <c r="W22" s="63">
        <v>0</v>
      </c>
      <c r="X22" s="64">
        <f t="shared" si="5"/>
        <v>1935</v>
      </c>
      <c r="Y22" s="17">
        <f t="shared" si="14"/>
        <v>0.22569027611044418</v>
      </c>
      <c r="Z22" s="59">
        <v>2499</v>
      </c>
      <c r="AA22" s="60">
        <v>0</v>
      </c>
      <c r="AB22" s="61">
        <f t="shared" si="9"/>
        <v>1935</v>
      </c>
      <c r="AC22" s="15">
        <f t="shared" si="15"/>
        <v>0.22569027611044418</v>
      </c>
      <c r="AD22" s="62">
        <v>2499</v>
      </c>
      <c r="AE22" s="299">
        <f t="shared" si="16"/>
        <v>2249.1</v>
      </c>
      <c r="AF22" s="63">
        <v>0</v>
      </c>
      <c r="AG22" s="64">
        <f t="shared" si="17"/>
        <v>1935</v>
      </c>
      <c r="AH22" s="17">
        <f t="shared" si="8"/>
        <v>0.13965586234493793</v>
      </c>
    </row>
    <row r="23" spans="1:34" s="5" customFormat="1" ht="12.75" customHeight="1">
      <c r="A23" s="219" t="s">
        <v>549</v>
      </c>
      <c r="B23" s="146" t="s">
        <v>73</v>
      </c>
      <c r="C23" s="320" t="s">
        <v>5</v>
      </c>
      <c r="D23" s="148" t="s">
        <v>303</v>
      </c>
      <c r="E23" s="149" t="s">
        <v>551</v>
      </c>
      <c r="F23" s="164">
        <v>3299</v>
      </c>
      <c r="G23" s="124">
        <v>2999</v>
      </c>
      <c r="H23" s="124">
        <v>2699</v>
      </c>
      <c r="I23" s="110">
        <v>2301</v>
      </c>
      <c r="J23" s="124">
        <v>0</v>
      </c>
      <c r="K23" s="164">
        <f t="shared" si="10"/>
        <v>2301</v>
      </c>
      <c r="L23" s="174">
        <f t="shared" si="0"/>
        <v>0.23274424808269423</v>
      </c>
      <c r="M23" s="62">
        <v>2999</v>
      </c>
      <c r="N23" s="299">
        <f t="shared" si="11"/>
        <v>2699.1</v>
      </c>
      <c r="O23" s="63">
        <v>0</v>
      </c>
      <c r="P23" s="64">
        <f t="shared" si="12"/>
        <v>2301</v>
      </c>
      <c r="Q23" s="17">
        <f t="shared" si="2"/>
        <v>0.14749360898077135</v>
      </c>
      <c r="R23" s="59">
        <v>2999</v>
      </c>
      <c r="S23" s="60">
        <v>0</v>
      </c>
      <c r="T23" s="61">
        <f t="shared" si="3"/>
        <v>2301</v>
      </c>
      <c r="U23" s="15">
        <f t="shared" si="13"/>
        <v>0.23274424808269423</v>
      </c>
      <c r="V23" s="62">
        <v>2999</v>
      </c>
      <c r="W23" s="63">
        <v>0</v>
      </c>
      <c r="X23" s="64">
        <f t="shared" si="5"/>
        <v>2301</v>
      </c>
      <c r="Y23" s="17">
        <f t="shared" si="14"/>
        <v>0.23274424808269423</v>
      </c>
      <c r="Z23" s="59">
        <v>2999</v>
      </c>
      <c r="AA23" s="60">
        <v>0</v>
      </c>
      <c r="AB23" s="61">
        <f t="shared" si="9"/>
        <v>2301</v>
      </c>
      <c r="AC23" s="15">
        <f t="shared" si="15"/>
        <v>0.23274424808269423</v>
      </c>
      <c r="AD23" s="62">
        <v>2999</v>
      </c>
      <c r="AE23" s="299">
        <f t="shared" si="16"/>
        <v>2699.1</v>
      </c>
      <c r="AF23" s="63">
        <v>0</v>
      </c>
      <c r="AG23" s="64">
        <f t="shared" si="17"/>
        <v>2301</v>
      </c>
      <c r="AH23" s="17">
        <f t="shared" si="8"/>
        <v>0.14749360898077135</v>
      </c>
    </row>
    <row r="24" spans="1:34" s="5" customFormat="1" ht="12.75" customHeight="1">
      <c r="A24" s="219" t="s">
        <v>550</v>
      </c>
      <c r="B24" s="146" t="s">
        <v>73</v>
      </c>
      <c r="C24" s="320" t="s">
        <v>5</v>
      </c>
      <c r="D24" s="148" t="s">
        <v>303</v>
      </c>
      <c r="E24" s="149" t="s">
        <v>551</v>
      </c>
      <c r="F24" s="164">
        <v>3189</v>
      </c>
      <c r="G24" s="124">
        <v>2899</v>
      </c>
      <c r="H24" s="124">
        <v>2599</v>
      </c>
      <c r="I24" s="110">
        <v>2215</v>
      </c>
      <c r="J24" s="124">
        <v>0</v>
      </c>
      <c r="K24" s="164">
        <f t="shared" si="10"/>
        <v>2215</v>
      </c>
      <c r="L24" s="174">
        <f t="shared" si="0"/>
        <v>0.23594342876854088</v>
      </c>
      <c r="M24" s="62">
        <v>2899</v>
      </c>
      <c r="N24" s="299">
        <f t="shared" si="11"/>
        <v>2609.1</v>
      </c>
      <c r="O24" s="63">
        <v>0</v>
      </c>
      <c r="P24" s="64">
        <f t="shared" si="12"/>
        <v>2215</v>
      </c>
      <c r="Q24" s="17">
        <f t="shared" si="2"/>
        <v>0.15104825418726761</v>
      </c>
      <c r="R24" s="59">
        <v>2899</v>
      </c>
      <c r="S24" s="60">
        <v>0</v>
      </c>
      <c r="T24" s="61">
        <f t="shared" si="3"/>
        <v>2215</v>
      </c>
      <c r="U24" s="15">
        <f t="shared" si="13"/>
        <v>0.23594342876854088</v>
      </c>
      <c r="V24" s="62">
        <v>2899</v>
      </c>
      <c r="W24" s="63">
        <v>0</v>
      </c>
      <c r="X24" s="64">
        <f t="shared" si="5"/>
        <v>2215</v>
      </c>
      <c r="Y24" s="17">
        <f t="shared" si="14"/>
        <v>0.23594342876854088</v>
      </c>
      <c r="Z24" s="59">
        <v>2899</v>
      </c>
      <c r="AA24" s="60">
        <v>0</v>
      </c>
      <c r="AB24" s="61">
        <f t="shared" si="9"/>
        <v>2215</v>
      </c>
      <c r="AC24" s="15">
        <f t="shared" si="15"/>
        <v>0.23594342876854088</v>
      </c>
      <c r="AD24" s="62">
        <v>2899</v>
      </c>
      <c r="AE24" s="299">
        <f t="shared" si="16"/>
        <v>2609.1</v>
      </c>
      <c r="AF24" s="63">
        <v>0</v>
      </c>
      <c r="AG24" s="64">
        <f t="shared" si="17"/>
        <v>2215</v>
      </c>
      <c r="AH24" s="17">
        <f t="shared" si="8"/>
        <v>0.15104825418726761</v>
      </c>
    </row>
    <row r="25" spans="1:34" s="5" customFormat="1" ht="12.75" customHeight="1">
      <c r="A25" s="219" t="s">
        <v>552</v>
      </c>
      <c r="B25" s="146" t="s">
        <v>73</v>
      </c>
      <c r="C25" s="320" t="s">
        <v>5</v>
      </c>
      <c r="D25" s="148" t="s">
        <v>303</v>
      </c>
      <c r="E25" s="149" t="s">
        <v>553</v>
      </c>
      <c r="F25" s="164">
        <v>3519</v>
      </c>
      <c r="G25" s="124">
        <v>3199</v>
      </c>
      <c r="H25" s="124">
        <v>2899</v>
      </c>
      <c r="I25" s="110">
        <v>2421</v>
      </c>
      <c r="J25" s="124">
        <v>0</v>
      </c>
      <c r="K25" s="164">
        <f t="shared" si="10"/>
        <v>2421</v>
      </c>
      <c r="L25" s="174">
        <f t="shared" si="0"/>
        <v>0.2432010003125977</v>
      </c>
      <c r="M25" s="191">
        <v>2999</v>
      </c>
      <c r="N25" s="293">
        <f t="shared" si="11"/>
        <v>2699.1</v>
      </c>
      <c r="O25" s="188">
        <v>93</v>
      </c>
      <c r="P25" s="64">
        <f t="shared" si="12"/>
        <v>2328</v>
      </c>
      <c r="Q25" s="17">
        <f t="shared" si="2"/>
        <v>0.13749027453595641</v>
      </c>
      <c r="R25" s="293">
        <v>2699.1</v>
      </c>
      <c r="S25" s="188">
        <v>93</v>
      </c>
      <c r="T25" s="61">
        <f t="shared" si="3"/>
        <v>2328</v>
      </c>
      <c r="U25" s="15">
        <f t="shared" si="13"/>
        <v>0.13749027453595641</v>
      </c>
      <c r="V25" s="191">
        <v>2899</v>
      </c>
      <c r="W25" s="63">
        <v>0</v>
      </c>
      <c r="X25" s="64">
        <f t="shared" si="5"/>
        <v>2421</v>
      </c>
      <c r="Y25" s="17">
        <f t="shared" si="14"/>
        <v>0.16488444291134874</v>
      </c>
      <c r="Z25" s="191">
        <v>2899</v>
      </c>
      <c r="AA25" s="60">
        <v>0</v>
      </c>
      <c r="AB25" s="61">
        <f t="shared" si="9"/>
        <v>2421</v>
      </c>
      <c r="AC25" s="15">
        <f t="shared" si="15"/>
        <v>0.16488444291134874</v>
      </c>
      <c r="AD25" s="191">
        <v>3110</v>
      </c>
      <c r="AE25" s="293">
        <f t="shared" si="16"/>
        <v>2799</v>
      </c>
      <c r="AF25" s="188">
        <v>6</v>
      </c>
      <c r="AG25" s="64">
        <f t="shared" si="17"/>
        <v>2415</v>
      </c>
      <c r="AH25" s="17">
        <f t="shared" si="8"/>
        <v>0.13719185423365488</v>
      </c>
    </row>
    <row r="26" spans="1:34" s="5" customFormat="1" ht="12.75" customHeight="1">
      <c r="A26" s="219" t="s">
        <v>554</v>
      </c>
      <c r="B26" s="146" t="s">
        <v>73</v>
      </c>
      <c r="C26" s="320" t="s">
        <v>5</v>
      </c>
      <c r="D26" s="148" t="s">
        <v>303</v>
      </c>
      <c r="E26" s="149" t="s">
        <v>556</v>
      </c>
      <c r="F26" s="164">
        <v>3959</v>
      </c>
      <c r="G26" s="124">
        <v>3599</v>
      </c>
      <c r="H26" s="124">
        <v>3299</v>
      </c>
      <c r="I26" s="110">
        <v>2710</v>
      </c>
      <c r="J26" s="124">
        <v>0</v>
      </c>
      <c r="K26" s="164">
        <f t="shared" si="10"/>
        <v>2710</v>
      </c>
      <c r="L26" s="174">
        <f t="shared" si="0"/>
        <v>0.24701305918310643</v>
      </c>
      <c r="M26" s="62">
        <v>3599</v>
      </c>
      <c r="N26" s="299">
        <f t="shared" si="11"/>
        <v>3239.1</v>
      </c>
      <c r="O26" s="63">
        <v>0</v>
      </c>
      <c r="P26" s="64">
        <f t="shared" si="12"/>
        <v>2710</v>
      </c>
      <c r="Q26" s="17">
        <f t="shared" si="2"/>
        <v>0.16334784353678489</v>
      </c>
      <c r="R26" s="59">
        <v>3599</v>
      </c>
      <c r="S26" s="60">
        <v>0</v>
      </c>
      <c r="T26" s="61">
        <f t="shared" si="3"/>
        <v>2710</v>
      </c>
      <c r="U26" s="15">
        <f t="shared" si="13"/>
        <v>0.24701305918310643</v>
      </c>
      <c r="V26" s="62">
        <v>3599</v>
      </c>
      <c r="W26" s="63">
        <v>0</v>
      </c>
      <c r="X26" s="64">
        <f t="shared" si="5"/>
        <v>2710</v>
      </c>
      <c r="Y26" s="17">
        <f t="shared" si="14"/>
        <v>0.24701305918310643</v>
      </c>
      <c r="Z26" s="59">
        <v>3599</v>
      </c>
      <c r="AA26" s="60">
        <v>0</v>
      </c>
      <c r="AB26" s="61">
        <f t="shared" si="9"/>
        <v>2710</v>
      </c>
      <c r="AC26" s="15">
        <f t="shared" si="15"/>
        <v>0.24701305918310643</v>
      </c>
      <c r="AD26" s="62">
        <v>3599</v>
      </c>
      <c r="AE26" s="299">
        <f t="shared" si="16"/>
        <v>3239.1</v>
      </c>
      <c r="AF26" s="63">
        <v>0</v>
      </c>
      <c r="AG26" s="64">
        <f t="shared" si="17"/>
        <v>2710</v>
      </c>
      <c r="AH26" s="17">
        <f t="shared" si="8"/>
        <v>0.16334784353678489</v>
      </c>
    </row>
    <row r="27" spans="1:34" s="5" customFormat="1" ht="12.75" customHeight="1">
      <c r="A27" s="219" t="s">
        <v>555</v>
      </c>
      <c r="B27" s="146" t="s">
        <v>73</v>
      </c>
      <c r="C27" s="320" t="s">
        <v>5</v>
      </c>
      <c r="D27" s="148" t="s">
        <v>303</v>
      </c>
      <c r="E27" s="149" t="s">
        <v>556</v>
      </c>
      <c r="F27" s="164">
        <v>3849</v>
      </c>
      <c r="G27" s="124">
        <v>3499</v>
      </c>
      <c r="H27" s="124">
        <v>3199</v>
      </c>
      <c r="I27" s="110">
        <v>2628</v>
      </c>
      <c r="J27" s="124">
        <v>0</v>
      </c>
      <c r="K27" s="164">
        <f t="shared" si="10"/>
        <v>2628</v>
      </c>
      <c r="L27" s="174">
        <f t="shared" si="0"/>
        <v>0.2489282652186339</v>
      </c>
      <c r="M27" s="62">
        <v>3499</v>
      </c>
      <c r="N27" s="299">
        <f t="shared" si="11"/>
        <v>3149.1</v>
      </c>
      <c r="O27" s="63">
        <v>0</v>
      </c>
      <c r="P27" s="64">
        <f t="shared" si="12"/>
        <v>2628</v>
      </c>
      <c r="Q27" s="17">
        <f t="shared" si="2"/>
        <v>0.16547585024292652</v>
      </c>
      <c r="R27" s="59">
        <v>3499</v>
      </c>
      <c r="S27" s="60">
        <v>0</v>
      </c>
      <c r="T27" s="61">
        <f t="shared" si="3"/>
        <v>2628</v>
      </c>
      <c r="U27" s="15">
        <f t="shared" si="13"/>
        <v>0.2489282652186339</v>
      </c>
      <c r="V27" s="62">
        <v>3499</v>
      </c>
      <c r="W27" s="63">
        <v>0</v>
      </c>
      <c r="X27" s="64">
        <f t="shared" si="5"/>
        <v>2628</v>
      </c>
      <c r="Y27" s="17">
        <f t="shared" si="14"/>
        <v>0.2489282652186339</v>
      </c>
      <c r="Z27" s="59">
        <v>3499</v>
      </c>
      <c r="AA27" s="60">
        <v>0</v>
      </c>
      <c r="AB27" s="61">
        <f t="shared" si="9"/>
        <v>2628</v>
      </c>
      <c r="AC27" s="15">
        <f t="shared" si="15"/>
        <v>0.2489282652186339</v>
      </c>
      <c r="AD27" s="62">
        <v>3499</v>
      </c>
      <c r="AE27" s="299">
        <f t="shared" si="16"/>
        <v>3149.1</v>
      </c>
      <c r="AF27" s="63">
        <v>0</v>
      </c>
      <c r="AG27" s="64">
        <f t="shared" si="17"/>
        <v>2628</v>
      </c>
      <c r="AH27" s="17">
        <f t="shared" si="8"/>
        <v>0.16547585024292652</v>
      </c>
    </row>
    <row r="28" spans="1:34" s="5" customFormat="1" ht="12.75" customHeight="1">
      <c r="A28" s="219" t="s">
        <v>190</v>
      </c>
      <c r="B28" s="146" t="s">
        <v>73</v>
      </c>
      <c r="C28" s="320"/>
      <c r="D28" s="148">
        <v>4.16</v>
      </c>
      <c r="E28" s="149" t="s">
        <v>310</v>
      </c>
      <c r="F28" s="164">
        <v>4619</v>
      </c>
      <c r="G28" s="124">
        <v>4199</v>
      </c>
      <c r="H28" s="124">
        <v>3799</v>
      </c>
      <c r="I28" s="110">
        <v>3037</v>
      </c>
      <c r="J28" s="124">
        <v>38</v>
      </c>
      <c r="K28" s="164">
        <f t="shared" si="10"/>
        <v>2999</v>
      </c>
      <c r="L28" s="174">
        <f t="shared" si="0"/>
        <v>0.28578232912598239</v>
      </c>
      <c r="M28" s="191">
        <v>3666</v>
      </c>
      <c r="N28" s="293">
        <f t="shared" si="11"/>
        <v>3299.4</v>
      </c>
      <c r="O28" s="188">
        <v>325</v>
      </c>
      <c r="P28" s="64">
        <f t="shared" si="12"/>
        <v>2674</v>
      </c>
      <c r="Q28" s="17">
        <f t="shared" si="2"/>
        <v>0.18954961508153001</v>
      </c>
      <c r="R28" s="293">
        <v>3299.4</v>
      </c>
      <c r="S28" s="188">
        <v>325</v>
      </c>
      <c r="T28" s="61">
        <f t="shared" si="3"/>
        <v>2674</v>
      </c>
      <c r="U28" s="15">
        <f t="shared" si="13"/>
        <v>0.18954961508153001</v>
      </c>
      <c r="V28" s="191">
        <v>3799</v>
      </c>
      <c r="W28" s="63">
        <v>0</v>
      </c>
      <c r="X28" s="64">
        <f t="shared" si="5"/>
        <v>2999</v>
      </c>
      <c r="Y28" s="17">
        <f t="shared" si="14"/>
        <v>0.21058173203474598</v>
      </c>
      <c r="Z28" s="191">
        <v>3799</v>
      </c>
      <c r="AA28" s="60">
        <v>0</v>
      </c>
      <c r="AB28" s="61">
        <f t="shared" si="9"/>
        <v>2999</v>
      </c>
      <c r="AC28" s="15">
        <f t="shared" si="15"/>
        <v>0.21058173203474598</v>
      </c>
      <c r="AD28" s="191">
        <v>3888</v>
      </c>
      <c r="AE28" s="293">
        <f t="shared" si="16"/>
        <v>3499.2</v>
      </c>
      <c r="AF28" s="188">
        <v>160</v>
      </c>
      <c r="AG28" s="64">
        <f t="shared" si="17"/>
        <v>2839</v>
      </c>
      <c r="AH28" s="17">
        <f t="shared" si="8"/>
        <v>0.18867169638774572</v>
      </c>
    </row>
    <row r="29" spans="1:34" s="5" customFormat="1" ht="12.75" customHeight="1">
      <c r="A29" s="219" t="s">
        <v>189</v>
      </c>
      <c r="B29" s="146" t="s">
        <v>73</v>
      </c>
      <c r="C29" s="320"/>
      <c r="D29" s="148">
        <v>4.16</v>
      </c>
      <c r="E29" s="149" t="s">
        <v>310</v>
      </c>
      <c r="F29" s="164">
        <v>4509</v>
      </c>
      <c r="G29" s="124">
        <v>4099</v>
      </c>
      <c r="H29" s="124">
        <v>3699</v>
      </c>
      <c r="I29" s="110">
        <v>2957</v>
      </c>
      <c r="J29" s="124">
        <v>37</v>
      </c>
      <c r="K29" s="164">
        <f t="shared" si="10"/>
        <v>2920</v>
      </c>
      <c r="L29" s="174">
        <f t="shared" si="0"/>
        <v>0.28763112954379116</v>
      </c>
      <c r="M29" s="191">
        <v>3554</v>
      </c>
      <c r="N29" s="293">
        <f t="shared" si="11"/>
        <v>3198.6</v>
      </c>
      <c r="O29" s="188">
        <v>328</v>
      </c>
      <c r="P29" s="64">
        <f t="shared" si="12"/>
        <v>2592</v>
      </c>
      <c r="Q29" s="17">
        <f t="shared" si="2"/>
        <v>0.18964546989307821</v>
      </c>
      <c r="R29" s="293">
        <v>3198.6</v>
      </c>
      <c r="S29" s="188">
        <v>328</v>
      </c>
      <c r="T29" s="61">
        <f t="shared" si="3"/>
        <v>2592</v>
      </c>
      <c r="U29" s="15">
        <f t="shared" si="13"/>
        <v>0.18964546989307821</v>
      </c>
      <c r="V29" s="191">
        <v>3699</v>
      </c>
      <c r="W29" s="63">
        <v>0</v>
      </c>
      <c r="X29" s="64">
        <f t="shared" si="5"/>
        <v>2920</v>
      </c>
      <c r="Y29" s="17">
        <f t="shared" si="14"/>
        <v>0.21059745877264124</v>
      </c>
      <c r="Z29" s="191">
        <v>3699</v>
      </c>
      <c r="AA29" s="60">
        <v>0</v>
      </c>
      <c r="AB29" s="61">
        <f t="shared" si="9"/>
        <v>2920</v>
      </c>
      <c r="AC29" s="15">
        <f t="shared" si="15"/>
        <v>0.21059745877264124</v>
      </c>
      <c r="AD29" s="191">
        <v>3777</v>
      </c>
      <c r="AE29" s="293">
        <f t="shared" si="16"/>
        <v>3399.3</v>
      </c>
      <c r="AF29" s="188">
        <v>161</v>
      </c>
      <c r="AG29" s="64">
        <f t="shared" si="17"/>
        <v>2759</v>
      </c>
      <c r="AH29" s="17">
        <f t="shared" si="8"/>
        <v>0.1883623098873298</v>
      </c>
    </row>
    <row r="30" spans="1:34" s="5" customFormat="1" ht="12.75" customHeight="1">
      <c r="A30" s="219" t="s">
        <v>156</v>
      </c>
      <c r="B30" s="146" t="s">
        <v>73</v>
      </c>
      <c r="C30" s="335"/>
      <c r="D30" s="148">
        <v>4.16</v>
      </c>
      <c r="E30" s="149" t="s">
        <v>312</v>
      </c>
      <c r="F30" s="164">
        <v>4949</v>
      </c>
      <c r="G30" s="124">
        <v>4499</v>
      </c>
      <c r="H30" s="124">
        <v>4099</v>
      </c>
      <c r="I30" s="110">
        <v>3277</v>
      </c>
      <c r="J30" s="124">
        <v>41</v>
      </c>
      <c r="K30" s="164">
        <f t="shared" si="10"/>
        <v>3236</v>
      </c>
      <c r="L30" s="174">
        <f t="shared" si="0"/>
        <v>0.28072905090020006</v>
      </c>
      <c r="M30" s="191">
        <v>3999</v>
      </c>
      <c r="N30" s="293">
        <f t="shared" si="11"/>
        <v>3599.1</v>
      </c>
      <c r="O30" s="188">
        <v>320</v>
      </c>
      <c r="P30" s="64">
        <f t="shared" si="12"/>
        <v>2916</v>
      </c>
      <c r="Q30" s="17">
        <f t="shared" si="2"/>
        <v>0.18979744936234055</v>
      </c>
      <c r="R30" s="293">
        <v>3599.1</v>
      </c>
      <c r="S30" s="188">
        <v>320</v>
      </c>
      <c r="T30" s="61">
        <f t="shared" si="3"/>
        <v>2916</v>
      </c>
      <c r="U30" s="15">
        <f t="shared" si="13"/>
        <v>0.18979744936234055</v>
      </c>
      <c r="V30" s="191">
        <v>4099</v>
      </c>
      <c r="W30" s="63">
        <v>0</v>
      </c>
      <c r="X30" s="64">
        <f t="shared" si="5"/>
        <v>3236</v>
      </c>
      <c r="Y30" s="17">
        <f t="shared" si="14"/>
        <v>0.2105391558916809</v>
      </c>
      <c r="Z30" s="191">
        <v>4099</v>
      </c>
      <c r="AA30" s="60">
        <v>0</v>
      </c>
      <c r="AB30" s="61">
        <f t="shared" si="9"/>
        <v>3236</v>
      </c>
      <c r="AC30" s="15">
        <f t="shared" si="15"/>
        <v>0.2105391558916809</v>
      </c>
      <c r="AD30" s="191">
        <v>4110</v>
      </c>
      <c r="AE30" s="293">
        <f t="shared" si="16"/>
        <v>3699</v>
      </c>
      <c r="AF30" s="188">
        <v>238</v>
      </c>
      <c r="AG30" s="64">
        <f t="shared" si="17"/>
        <v>2998</v>
      </c>
      <c r="AH30" s="17">
        <f t="shared" si="8"/>
        <v>0.18951067856177345</v>
      </c>
    </row>
    <row r="31" spans="1:34" s="5" customFormat="1" ht="12.75" customHeight="1">
      <c r="A31" s="219" t="s">
        <v>155</v>
      </c>
      <c r="B31" s="146" t="s">
        <v>73</v>
      </c>
      <c r="C31" s="335"/>
      <c r="D31" s="148">
        <v>4.16</v>
      </c>
      <c r="E31" s="149" t="s">
        <v>312</v>
      </c>
      <c r="F31" s="164">
        <v>4839</v>
      </c>
      <c r="G31" s="124">
        <v>4399</v>
      </c>
      <c r="H31" s="124">
        <v>3999</v>
      </c>
      <c r="I31" s="110">
        <v>3197</v>
      </c>
      <c r="J31" s="124">
        <v>40</v>
      </c>
      <c r="K31" s="164">
        <f t="shared" si="10"/>
        <v>3157</v>
      </c>
      <c r="L31" s="174">
        <f t="shared" si="0"/>
        <v>0.28233689474880652</v>
      </c>
      <c r="M31" s="191">
        <v>3888</v>
      </c>
      <c r="N31" s="293">
        <f t="shared" si="11"/>
        <v>3499.2</v>
      </c>
      <c r="O31" s="188">
        <v>320</v>
      </c>
      <c r="P31" s="64">
        <f t="shared" si="12"/>
        <v>2837</v>
      </c>
      <c r="Q31" s="17">
        <f t="shared" si="2"/>
        <v>0.18924325560128025</v>
      </c>
      <c r="R31" s="293">
        <v>3499.2</v>
      </c>
      <c r="S31" s="188">
        <v>320</v>
      </c>
      <c r="T31" s="61">
        <f t="shared" si="3"/>
        <v>2837</v>
      </c>
      <c r="U31" s="15">
        <f t="shared" si="13"/>
        <v>0.18924325560128025</v>
      </c>
      <c r="V31" s="191">
        <v>3999</v>
      </c>
      <c r="W31" s="63">
        <v>0</v>
      </c>
      <c r="X31" s="64">
        <f t="shared" si="5"/>
        <v>3157</v>
      </c>
      <c r="Y31" s="17">
        <f t="shared" si="14"/>
        <v>0.2105526381595399</v>
      </c>
      <c r="Z31" s="191">
        <v>3999</v>
      </c>
      <c r="AA31" s="60">
        <v>0</v>
      </c>
      <c r="AB31" s="61">
        <f t="shared" si="9"/>
        <v>3157</v>
      </c>
      <c r="AC31" s="15">
        <f t="shared" si="15"/>
        <v>0.2105526381595399</v>
      </c>
      <c r="AD31" s="191">
        <v>3999</v>
      </c>
      <c r="AE31" s="293">
        <f t="shared" si="16"/>
        <v>3599.1</v>
      </c>
      <c r="AF31" s="188">
        <v>240</v>
      </c>
      <c r="AG31" s="64">
        <f t="shared" si="17"/>
        <v>2917</v>
      </c>
      <c r="AH31" s="17">
        <f t="shared" si="8"/>
        <v>0.1895196021227529</v>
      </c>
    </row>
    <row r="32" spans="1:34" s="5" customFormat="1" ht="12.75" customHeight="1">
      <c r="A32" s="219" t="s">
        <v>424</v>
      </c>
      <c r="B32" s="146" t="s">
        <v>73</v>
      </c>
      <c r="C32" s="320" t="s">
        <v>5</v>
      </c>
      <c r="D32" s="148" t="s">
        <v>303</v>
      </c>
      <c r="E32" s="149" t="s">
        <v>426</v>
      </c>
      <c r="F32" s="164">
        <v>3849</v>
      </c>
      <c r="G32" s="124">
        <v>3499</v>
      </c>
      <c r="H32" s="124">
        <v>3199</v>
      </c>
      <c r="I32" s="110">
        <v>2552</v>
      </c>
      <c r="J32" s="124">
        <v>0</v>
      </c>
      <c r="K32" s="164">
        <f t="shared" si="10"/>
        <v>2552</v>
      </c>
      <c r="L32" s="174">
        <f t="shared" si="0"/>
        <v>0.2706487567876536</v>
      </c>
      <c r="M32" s="62">
        <v>3499</v>
      </c>
      <c r="N32" s="299">
        <f t="shared" si="11"/>
        <v>3149.1</v>
      </c>
      <c r="O32" s="63">
        <v>0</v>
      </c>
      <c r="P32" s="64">
        <f t="shared" si="12"/>
        <v>2552</v>
      </c>
      <c r="Q32" s="17">
        <f t="shared" si="2"/>
        <v>0.18960972976405954</v>
      </c>
      <c r="R32" s="191">
        <v>3199</v>
      </c>
      <c r="S32" s="60">
        <v>0</v>
      </c>
      <c r="T32" s="61">
        <f t="shared" si="3"/>
        <v>2552</v>
      </c>
      <c r="U32" s="15">
        <f t="shared" si="13"/>
        <v>0.20225070334479525</v>
      </c>
      <c r="V32" s="191">
        <v>3199</v>
      </c>
      <c r="W32" s="63">
        <v>0</v>
      </c>
      <c r="X32" s="64">
        <f t="shared" si="5"/>
        <v>2552</v>
      </c>
      <c r="Y32" s="17">
        <f t="shared" si="14"/>
        <v>0.20225070334479525</v>
      </c>
      <c r="Z32" s="191">
        <v>3199</v>
      </c>
      <c r="AA32" s="60">
        <v>0</v>
      </c>
      <c r="AB32" s="61">
        <f t="shared" si="9"/>
        <v>2552</v>
      </c>
      <c r="AC32" s="15">
        <f t="shared" si="15"/>
        <v>0.20225070334479525</v>
      </c>
      <c r="AD32" s="62">
        <v>3499</v>
      </c>
      <c r="AE32" s="299">
        <f t="shared" si="16"/>
        <v>3149.1</v>
      </c>
      <c r="AF32" s="63">
        <v>0</v>
      </c>
      <c r="AG32" s="64">
        <f t="shared" si="17"/>
        <v>2552</v>
      </c>
      <c r="AH32" s="17">
        <f t="shared" si="8"/>
        <v>0.18960972976405954</v>
      </c>
    </row>
    <row r="33" spans="1:34" s="5" customFormat="1" ht="12.75" customHeight="1">
      <c r="A33" s="219" t="s">
        <v>425</v>
      </c>
      <c r="B33" s="146" t="s">
        <v>73</v>
      </c>
      <c r="C33" s="320" t="s">
        <v>5</v>
      </c>
      <c r="D33" s="148" t="s">
        <v>303</v>
      </c>
      <c r="E33" s="149" t="s">
        <v>426</v>
      </c>
      <c r="F33" s="164">
        <v>3739</v>
      </c>
      <c r="G33" s="124">
        <v>3399</v>
      </c>
      <c r="H33" s="124">
        <v>3099</v>
      </c>
      <c r="I33" s="110">
        <v>2471</v>
      </c>
      <c r="J33" s="124">
        <v>0</v>
      </c>
      <c r="K33" s="164">
        <f t="shared" si="10"/>
        <v>2471</v>
      </c>
      <c r="L33" s="174">
        <f t="shared" si="0"/>
        <v>0.27302147690497203</v>
      </c>
      <c r="M33" s="62">
        <v>3399</v>
      </c>
      <c r="N33" s="299">
        <f t="shared" si="11"/>
        <v>3059.1</v>
      </c>
      <c r="O33" s="63">
        <v>0</v>
      </c>
      <c r="P33" s="64">
        <f t="shared" si="12"/>
        <v>2471</v>
      </c>
      <c r="Q33" s="17">
        <f t="shared" si="2"/>
        <v>0.19224608544996893</v>
      </c>
      <c r="R33" s="191">
        <v>3099</v>
      </c>
      <c r="S33" s="60">
        <v>0</v>
      </c>
      <c r="T33" s="61">
        <f t="shared" si="3"/>
        <v>2471</v>
      </c>
      <c r="U33" s="15">
        <f t="shared" si="13"/>
        <v>0.2026460148434979</v>
      </c>
      <c r="V33" s="191">
        <v>3099</v>
      </c>
      <c r="W33" s="63">
        <v>0</v>
      </c>
      <c r="X33" s="64">
        <f t="shared" si="5"/>
        <v>2471</v>
      </c>
      <c r="Y33" s="17">
        <f t="shared" si="14"/>
        <v>0.2026460148434979</v>
      </c>
      <c r="Z33" s="191">
        <v>3099</v>
      </c>
      <c r="AA33" s="60">
        <v>0</v>
      </c>
      <c r="AB33" s="61">
        <f t="shared" si="9"/>
        <v>2471</v>
      </c>
      <c r="AC33" s="15">
        <f t="shared" si="15"/>
        <v>0.2026460148434979</v>
      </c>
      <c r="AD33" s="62">
        <v>3399</v>
      </c>
      <c r="AE33" s="299">
        <f t="shared" si="16"/>
        <v>3059.1</v>
      </c>
      <c r="AF33" s="63">
        <v>0</v>
      </c>
      <c r="AG33" s="64">
        <f t="shared" si="17"/>
        <v>2471</v>
      </c>
      <c r="AH33" s="17">
        <f t="shared" si="8"/>
        <v>0.19224608544996893</v>
      </c>
    </row>
    <row r="34" spans="1:34" s="5" customFormat="1" ht="12.75" customHeight="1">
      <c r="A34" s="219" t="s">
        <v>193</v>
      </c>
      <c r="B34" s="146" t="s">
        <v>73</v>
      </c>
      <c r="C34" s="335"/>
      <c r="D34" s="148" t="s">
        <v>303</v>
      </c>
      <c r="E34" s="149" t="s">
        <v>306</v>
      </c>
      <c r="F34" s="164">
        <v>4949</v>
      </c>
      <c r="G34" s="124">
        <v>4499</v>
      </c>
      <c r="H34" s="124">
        <v>4099</v>
      </c>
      <c r="I34" s="110">
        <v>3277</v>
      </c>
      <c r="J34" s="124">
        <v>0</v>
      </c>
      <c r="K34" s="164">
        <f t="shared" si="10"/>
        <v>3277</v>
      </c>
      <c r="L34" s="174">
        <f t="shared" si="0"/>
        <v>0.27161591464769946</v>
      </c>
      <c r="M34" s="191">
        <v>3999</v>
      </c>
      <c r="N34" s="293">
        <f t="shared" si="11"/>
        <v>3599.1</v>
      </c>
      <c r="O34" s="188">
        <v>320</v>
      </c>
      <c r="P34" s="64">
        <f t="shared" si="12"/>
        <v>2957</v>
      </c>
      <c r="Q34" s="17">
        <f t="shared" si="2"/>
        <v>0.17840571253924589</v>
      </c>
      <c r="R34" s="293">
        <v>3599.1</v>
      </c>
      <c r="S34" s="188">
        <v>320</v>
      </c>
      <c r="T34" s="61">
        <f t="shared" si="3"/>
        <v>2957</v>
      </c>
      <c r="U34" s="15">
        <f t="shared" si="13"/>
        <v>0.17840571253924589</v>
      </c>
      <c r="V34" s="191">
        <v>4099</v>
      </c>
      <c r="W34" s="63">
        <v>0</v>
      </c>
      <c r="X34" s="64">
        <f t="shared" si="5"/>
        <v>3277</v>
      </c>
      <c r="Y34" s="17">
        <f t="shared" si="14"/>
        <v>0.20053671627226152</v>
      </c>
      <c r="Z34" s="191">
        <v>4099</v>
      </c>
      <c r="AA34" s="60">
        <v>0</v>
      </c>
      <c r="AB34" s="61">
        <f t="shared" si="9"/>
        <v>3277</v>
      </c>
      <c r="AC34" s="15">
        <f t="shared" si="15"/>
        <v>0.20053671627226152</v>
      </c>
      <c r="AD34" s="191">
        <v>3999</v>
      </c>
      <c r="AE34" s="293">
        <f t="shared" si="16"/>
        <v>3599.1</v>
      </c>
      <c r="AF34" s="188">
        <v>320</v>
      </c>
      <c r="AG34" s="64">
        <f t="shared" si="17"/>
        <v>2957</v>
      </c>
      <c r="AH34" s="17">
        <f t="shared" si="8"/>
        <v>0.17840571253924589</v>
      </c>
    </row>
    <row r="35" spans="1:34" s="5" customFormat="1" ht="12.75" customHeight="1">
      <c r="A35" s="219" t="s">
        <v>192</v>
      </c>
      <c r="B35" s="146" t="s">
        <v>73</v>
      </c>
      <c r="C35" s="335"/>
      <c r="D35" s="148" t="s">
        <v>303</v>
      </c>
      <c r="E35" s="149" t="s">
        <v>306</v>
      </c>
      <c r="F35" s="164">
        <v>4839</v>
      </c>
      <c r="G35" s="124">
        <v>4399</v>
      </c>
      <c r="H35" s="124">
        <v>3999</v>
      </c>
      <c r="I35" s="110">
        <v>3197</v>
      </c>
      <c r="J35" s="124">
        <v>0</v>
      </c>
      <c r="K35" s="164">
        <f t="shared" si="10"/>
        <v>3197</v>
      </c>
      <c r="L35" s="174">
        <f t="shared" si="0"/>
        <v>0.27324391907251649</v>
      </c>
      <c r="M35" s="191">
        <v>3888</v>
      </c>
      <c r="N35" s="293">
        <f t="shared" si="11"/>
        <v>3499.2</v>
      </c>
      <c r="O35" s="188">
        <v>320</v>
      </c>
      <c r="P35" s="64">
        <f t="shared" si="12"/>
        <v>2877</v>
      </c>
      <c r="Q35" s="17">
        <f t="shared" si="2"/>
        <v>0.17781207133058979</v>
      </c>
      <c r="R35" s="293">
        <v>3499.2</v>
      </c>
      <c r="S35" s="188">
        <v>320</v>
      </c>
      <c r="T35" s="61">
        <f t="shared" si="3"/>
        <v>2877</v>
      </c>
      <c r="U35" s="15">
        <f t="shared" si="13"/>
        <v>0.17781207133058979</v>
      </c>
      <c r="V35" s="191">
        <v>3999</v>
      </c>
      <c r="W35" s="63">
        <v>0</v>
      </c>
      <c r="X35" s="64">
        <f t="shared" si="5"/>
        <v>3197</v>
      </c>
      <c r="Y35" s="17">
        <f t="shared" si="14"/>
        <v>0.20055013753438358</v>
      </c>
      <c r="Z35" s="191">
        <v>3999</v>
      </c>
      <c r="AA35" s="60">
        <v>0</v>
      </c>
      <c r="AB35" s="61">
        <f t="shared" si="9"/>
        <v>3197</v>
      </c>
      <c r="AC35" s="15">
        <f t="shared" si="15"/>
        <v>0.20055013753438358</v>
      </c>
      <c r="AD35" s="191">
        <v>3999</v>
      </c>
      <c r="AE35" s="293">
        <f t="shared" si="16"/>
        <v>3599.1</v>
      </c>
      <c r="AF35" s="188">
        <v>240</v>
      </c>
      <c r="AG35" s="64">
        <f t="shared" si="17"/>
        <v>2957</v>
      </c>
      <c r="AH35" s="17">
        <f t="shared" si="8"/>
        <v>0.17840571253924589</v>
      </c>
    </row>
    <row r="36" spans="1:34" s="5" customFormat="1" ht="12.75" customHeight="1">
      <c r="A36" s="219" t="s">
        <v>195</v>
      </c>
      <c r="B36" s="146" t="s">
        <v>73</v>
      </c>
      <c r="C36" s="335"/>
      <c r="D36" s="148">
        <v>3.57</v>
      </c>
      <c r="E36" s="149" t="s">
        <v>305</v>
      </c>
      <c r="F36" s="164">
        <v>5279</v>
      </c>
      <c r="G36" s="124">
        <v>4799</v>
      </c>
      <c r="H36" s="124">
        <v>4399</v>
      </c>
      <c r="I36" s="110">
        <v>3516</v>
      </c>
      <c r="J36" s="124">
        <v>44</v>
      </c>
      <c r="K36" s="164">
        <f t="shared" si="10"/>
        <v>3472</v>
      </c>
      <c r="L36" s="174">
        <f t="shared" si="0"/>
        <v>0.27651594082100439</v>
      </c>
      <c r="M36" s="191">
        <v>4221</v>
      </c>
      <c r="N36" s="293">
        <f t="shared" si="11"/>
        <v>3798.9</v>
      </c>
      <c r="O36" s="188">
        <v>400</v>
      </c>
      <c r="P36" s="64">
        <f t="shared" si="12"/>
        <v>3072</v>
      </c>
      <c r="Q36" s="17">
        <f t="shared" si="2"/>
        <v>0.19134486298665404</v>
      </c>
      <c r="R36" s="293">
        <v>3798.9</v>
      </c>
      <c r="S36" s="188">
        <v>400</v>
      </c>
      <c r="T36" s="61">
        <f t="shared" si="3"/>
        <v>3072</v>
      </c>
      <c r="U36" s="15">
        <f t="shared" si="13"/>
        <v>0.19134486298665404</v>
      </c>
      <c r="V36" s="191">
        <v>4399</v>
      </c>
      <c r="W36" s="63">
        <v>0</v>
      </c>
      <c r="X36" s="64">
        <f t="shared" si="5"/>
        <v>3472</v>
      </c>
      <c r="Y36" s="17">
        <f t="shared" si="14"/>
        <v>0.21072971129802229</v>
      </c>
      <c r="Z36" s="191">
        <v>4399</v>
      </c>
      <c r="AA36" s="60">
        <v>0</v>
      </c>
      <c r="AB36" s="61">
        <f t="shared" si="9"/>
        <v>3472</v>
      </c>
      <c r="AC36" s="15">
        <f t="shared" si="15"/>
        <v>0.21072971129802229</v>
      </c>
      <c r="AD36" s="191">
        <v>4332</v>
      </c>
      <c r="AE36" s="293">
        <f t="shared" si="16"/>
        <v>3898.8</v>
      </c>
      <c r="AF36" s="188">
        <v>310</v>
      </c>
      <c r="AG36" s="64">
        <f t="shared" si="17"/>
        <v>3162</v>
      </c>
      <c r="AH36" s="17">
        <f t="shared" si="8"/>
        <v>0.18898122499230535</v>
      </c>
    </row>
    <row r="37" spans="1:34" s="5" customFormat="1" ht="12.75" customHeight="1">
      <c r="A37" s="219" t="s">
        <v>194</v>
      </c>
      <c r="B37" s="146" t="s">
        <v>73</v>
      </c>
      <c r="C37" s="335"/>
      <c r="D37" s="148">
        <v>3.57</v>
      </c>
      <c r="E37" s="149" t="s">
        <v>305</v>
      </c>
      <c r="F37" s="164">
        <v>5169</v>
      </c>
      <c r="G37" s="124">
        <v>4699</v>
      </c>
      <c r="H37" s="124">
        <v>4299</v>
      </c>
      <c r="I37" s="110">
        <v>3437</v>
      </c>
      <c r="J37" s="124">
        <v>43</v>
      </c>
      <c r="K37" s="164">
        <f t="shared" si="10"/>
        <v>3394</v>
      </c>
      <c r="L37" s="174">
        <f t="shared" si="0"/>
        <v>0.27771866354543517</v>
      </c>
      <c r="M37" s="191">
        <v>4110</v>
      </c>
      <c r="N37" s="293">
        <f t="shared" si="11"/>
        <v>3699</v>
      </c>
      <c r="O37" s="188">
        <v>400</v>
      </c>
      <c r="P37" s="64">
        <f t="shared" si="12"/>
        <v>2994</v>
      </c>
      <c r="Q37" s="17">
        <f t="shared" si="2"/>
        <v>0.19059205190592052</v>
      </c>
      <c r="R37" s="293">
        <v>3699</v>
      </c>
      <c r="S37" s="188">
        <v>400</v>
      </c>
      <c r="T37" s="61">
        <f t="shared" si="3"/>
        <v>2994</v>
      </c>
      <c r="U37" s="15">
        <f t="shared" si="13"/>
        <v>0.19059205190592052</v>
      </c>
      <c r="V37" s="191">
        <v>4299</v>
      </c>
      <c r="W37" s="63">
        <v>0</v>
      </c>
      <c r="X37" s="64">
        <f t="shared" si="5"/>
        <v>3394</v>
      </c>
      <c r="Y37" s="17">
        <f t="shared" si="14"/>
        <v>0.21051407304024192</v>
      </c>
      <c r="Z37" s="191">
        <v>4299</v>
      </c>
      <c r="AA37" s="60">
        <v>0</v>
      </c>
      <c r="AB37" s="61">
        <f t="shared" si="9"/>
        <v>3394</v>
      </c>
      <c r="AC37" s="15">
        <f t="shared" si="15"/>
        <v>0.21051407304024192</v>
      </c>
      <c r="AD37" s="191">
        <v>4332</v>
      </c>
      <c r="AE37" s="293">
        <f t="shared" si="16"/>
        <v>3898.8</v>
      </c>
      <c r="AF37" s="188">
        <v>233</v>
      </c>
      <c r="AG37" s="64">
        <f t="shared" si="17"/>
        <v>3161</v>
      </c>
      <c r="AH37" s="17">
        <f t="shared" si="8"/>
        <v>0.18923771416846213</v>
      </c>
    </row>
    <row r="38" spans="1:34" s="5" customFormat="1" ht="12.75" customHeight="1">
      <c r="A38" s="219" t="s">
        <v>422</v>
      </c>
      <c r="B38" s="146" t="s">
        <v>73</v>
      </c>
      <c r="C38" s="320" t="s">
        <v>5</v>
      </c>
      <c r="D38" s="148" t="s">
        <v>303</v>
      </c>
      <c r="E38" s="149" t="s">
        <v>427</v>
      </c>
      <c r="F38" s="164">
        <v>3739</v>
      </c>
      <c r="G38" s="124">
        <v>3399</v>
      </c>
      <c r="H38" s="124">
        <v>3099</v>
      </c>
      <c r="I38" s="110">
        <v>2472</v>
      </c>
      <c r="J38" s="124">
        <v>0</v>
      </c>
      <c r="K38" s="164">
        <f t="shared" si="10"/>
        <v>2472</v>
      </c>
      <c r="L38" s="174">
        <f t="shared" si="0"/>
        <v>0.27272727272727271</v>
      </c>
      <c r="M38" s="62">
        <v>3399</v>
      </c>
      <c r="N38" s="299">
        <f t="shared" si="11"/>
        <v>3059.1</v>
      </c>
      <c r="O38" s="63">
        <v>0</v>
      </c>
      <c r="P38" s="64">
        <f t="shared" si="12"/>
        <v>2472</v>
      </c>
      <c r="Q38" s="17">
        <f t="shared" si="2"/>
        <v>0.19191919191919191</v>
      </c>
      <c r="R38" s="191">
        <v>3099</v>
      </c>
      <c r="S38" s="60">
        <v>0</v>
      </c>
      <c r="T38" s="61">
        <f t="shared" si="3"/>
        <v>2472</v>
      </c>
      <c r="U38" s="15">
        <f t="shared" si="13"/>
        <v>0.20232333010648595</v>
      </c>
      <c r="V38" s="191">
        <v>3099</v>
      </c>
      <c r="W38" s="63">
        <v>0</v>
      </c>
      <c r="X38" s="64">
        <f t="shared" si="5"/>
        <v>2472</v>
      </c>
      <c r="Y38" s="17">
        <f t="shared" si="14"/>
        <v>0.20232333010648595</v>
      </c>
      <c r="Z38" s="191">
        <v>3099</v>
      </c>
      <c r="AA38" s="60">
        <v>0</v>
      </c>
      <c r="AB38" s="61">
        <f t="shared" si="9"/>
        <v>2472</v>
      </c>
      <c r="AC38" s="15">
        <f t="shared" si="15"/>
        <v>0.20232333010648595</v>
      </c>
      <c r="AD38" s="62">
        <v>3399</v>
      </c>
      <c r="AE38" s="299">
        <f t="shared" si="16"/>
        <v>3059.1</v>
      </c>
      <c r="AF38" s="63">
        <v>0</v>
      </c>
      <c r="AG38" s="64">
        <f t="shared" si="17"/>
        <v>2472</v>
      </c>
      <c r="AH38" s="17">
        <f t="shared" si="8"/>
        <v>0.19191919191919191</v>
      </c>
    </row>
    <row r="39" spans="1:34" s="5" customFormat="1" ht="12.75" customHeight="1">
      <c r="A39" s="219" t="s">
        <v>423</v>
      </c>
      <c r="B39" s="146" t="s">
        <v>73</v>
      </c>
      <c r="C39" s="320" t="s">
        <v>5</v>
      </c>
      <c r="D39" s="148" t="s">
        <v>303</v>
      </c>
      <c r="E39" s="149" t="s">
        <v>427</v>
      </c>
      <c r="F39" s="164">
        <v>3629</v>
      </c>
      <c r="G39" s="124">
        <v>3299</v>
      </c>
      <c r="H39" s="124">
        <v>2999</v>
      </c>
      <c r="I39" s="110">
        <v>2391</v>
      </c>
      <c r="J39" s="124">
        <v>0</v>
      </c>
      <c r="K39" s="164">
        <f t="shared" si="10"/>
        <v>2391</v>
      </c>
      <c r="L39" s="174">
        <f t="shared" si="0"/>
        <v>0.27523491967262809</v>
      </c>
      <c r="M39" s="62">
        <v>3299</v>
      </c>
      <c r="N39" s="299">
        <f t="shared" si="11"/>
        <v>2969.1</v>
      </c>
      <c r="O39" s="63">
        <v>0</v>
      </c>
      <c r="P39" s="64">
        <f t="shared" si="12"/>
        <v>2391</v>
      </c>
      <c r="Q39" s="17">
        <f t="shared" si="2"/>
        <v>0.19470546630292004</v>
      </c>
      <c r="R39" s="191">
        <v>2999</v>
      </c>
      <c r="S39" s="60">
        <v>0</v>
      </c>
      <c r="T39" s="61">
        <f t="shared" si="3"/>
        <v>2391</v>
      </c>
      <c r="U39" s="15">
        <f t="shared" si="13"/>
        <v>0.20273424474824941</v>
      </c>
      <c r="V39" s="191">
        <v>2999</v>
      </c>
      <c r="W39" s="63">
        <v>0</v>
      </c>
      <c r="X39" s="64">
        <f t="shared" si="5"/>
        <v>2391</v>
      </c>
      <c r="Y39" s="17">
        <f t="shared" si="14"/>
        <v>0.20273424474824941</v>
      </c>
      <c r="Z39" s="191">
        <v>2999</v>
      </c>
      <c r="AA39" s="60">
        <v>0</v>
      </c>
      <c r="AB39" s="61">
        <f t="shared" si="9"/>
        <v>2391</v>
      </c>
      <c r="AC39" s="15">
        <f t="shared" si="15"/>
        <v>0.20273424474824941</v>
      </c>
      <c r="AD39" s="62">
        <v>3299</v>
      </c>
      <c r="AE39" s="299">
        <f t="shared" si="16"/>
        <v>2969.1</v>
      </c>
      <c r="AF39" s="63">
        <v>0</v>
      </c>
      <c r="AG39" s="64">
        <f t="shared" si="17"/>
        <v>2391</v>
      </c>
      <c r="AH39" s="17">
        <f t="shared" si="8"/>
        <v>0.19470546630292004</v>
      </c>
    </row>
    <row r="40" spans="1:34" s="5" customFormat="1" ht="12.75" customHeight="1">
      <c r="A40" s="219" t="s">
        <v>419</v>
      </c>
      <c r="B40" s="146" t="s">
        <v>73</v>
      </c>
      <c r="C40" s="320"/>
      <c r="D40" s="148" t="s">
        <v>303</v>
      </c>
      <c r="E40" s="149" t="s">
        <v>421</v>
      </c>
      <c r="F40" s="164">
        <v>4399</v>
      </c>
      <c r="G40" s="124">
        <v>3999</v>
      </c>
      <c r="H40" s="124">
        <v>3599</v>
      </c>
      <c r="I40" s="110">
        <v>2874</v>
      </c>
      <c r="J40" s="124">
        <v>0</v>
      </c>
      <c r="K40" s="164">
        <f t="shared" si="10"/>
        <v>2874</v>
      </c>
      <c r="L40" s="174">
        <f t="shared" si="0"/>
        <v>0.28132033008252061</v>
      </c>
      <c r="M40" s="62">
        <v>3999</v>
      </c>
      <c r="N40" s="299">
        <f t="shared" si="11"/>
        <v>3599.1</v>
      </c>
      <c r="O40" s="63">
        <v>0</v>
      </c>
      <c r="P40" s="64">
        <f t="shared" si="12"/>
        <v>2874</v>
      </c>
      <c r="Q40" s="17">
        <f t="shared" si="2"/>
        <v>0.2014670334250229</v>
      </c>
      <c r="R40" s="191">
        <v>3599</v>
      </c>
      <c r="S40" s="60">
        <v>0</v>
      </c>
      <c r="T40" s="61">
        <f t="shared" si="3"/>
        <v>2874</v>
      </c>
      <c r="U40" s="15">
        <f t="shared" si="13"/>
        <v>0.20144484579049737</v>
      </c>
      <c r="V40" s="191">
        <v>3599</v>
      </c>
      <c r="W40" s="63">
        <v>0</v>
      </c>
      <c r="X40" s="64">
        <f t="shared" si="5"/>
        <v>2874</v>
      </c>
      <c r="Y40" s="17">
        <f t="shared" si="14"/>
        <v>0.20144484579049737</v>
      </c>
      <c r="Z40" s="191">
        <v>3599</v>
      </c>
      <c r="AA40" s="60">
        <v>0</v>
      </c>
      <c r="AB40" s="61">
        <f t="shared" si="9"/>
        <v>2874</v>
      </c>
      <c r="AC40" s="15">
        <f t="shared" si="15"/>
        <v>0.20144484579049737</v>
      </c>
      <c r="AD40" s="62">
        <v>3999</v>
      </c>
      <c r="AE40" s="299">
        <f t="shared" si="16"/>
        <v>3599.1</v>
      </c>
      <c r="AF40" s="63">
        <v>0</v>
      </c>
      <c r="AG40" s="64">
        <f t="shared" si="17"/>
        <v>2874</v>
      </c>
      <c r="AH40" s="17">
        <f t="shared" si="8"/>
        <v>0.2014670334250229</v>
      </c>
    </row>
    <row r="41" spans="1:34" s="5" customFormat="1" ht="12.75" customHeight="1">
      <c r="A41" s="219" t="s">
        <v>420</v>
      </c>
      <c r="B41" s="146" t="s">
        <v>73</v>
      </c>
      <c r="C41" s="320"/>
      <c r="D41" s="148" t="s">
        <v>303</v>
      </c>
      <c r="E41" s="149" t="s">
        <v>421</v>
      </c>
      <c r="F41" s="164">
        <v>4289</v>
      </c>
      <c r="G41" s="124">
        <v>3899</v>
      </c>
      <c r="H41" s="124">
        <v>3499</v>
      </c>
      <c r="I41" s="110">
        <v>2796</v>
      </c>
      <c r="J41" s="124">
        <v>0</v>
      </c>
      <c r="K41" s="164">
        <f t="shared" si="10"/>
        <v>2796</v>
      </c>
      <c r="L41" s="174">
        <f t="shared" si="0"/>
        <v>0.28289304949987176</v>
      </c>
      <c r="M41" s="62">
        <v>3899</v>
      </c>
      <c r="N41" s="299">
        <f t="shared" si="11"/>
        <v>3509.1</v>
      </c>
      <c r="O41" s="63">
        <v>0</v>
      </c>
      <c r="P41" s="64">
        <f t="shared" si="12"/>
        <v>2796</v>
      </c>
      <c r="Q41" s="17">
        <f t="shared" si="2"/>
        <v>0.20321449944430195</v>
      </c>
      <c r="R41" s="191">
        <v>3499</v>
      </c>
      <c r="S41" s="60">
        <v>0</v>
      </c>
      <c r="T41" s="61">
        <f t="shared" si="3"/>
        <v>2796</v>
      </c>
      <c r="U41" s="15">
        <f t="shared" si="13"/>
        <v>0.20091454701343242</v>
      </c>
      <c r="V41" s="191">
        <v>3499</v>
      </c>
      <c r="W41" s="63">
        <v>0</v>
      </c>
      <c r="X41" s="64">
        <f t="shared" si="5"/>
        <v>2796</v>
      </c>
      <c r="Y41" s="17">
        <f t="shared" si="14"/>
        <v>0.20091454701343242</v>
      </c>
      <c r="Z41" s="191">
        <v>3499</v>
      </c>
      <c r="AA41" s="60">
        <v>0</v>
      </c>
      <c r="AB41" s="61">
        <f t="shared" si="9"/>
        <v>2796</v>
      </c>
      <c r="AC41" s="15">
        <f t="shared" si="15"/>
        <v>0.20091454701343242</v>
      </c>
      <c r="AD41" s="62">
        <v>3899</v>
      </c>
      <c r="AE41" s="299">
        <f t="shared" si="16"/>
        <v>3509.1</v>
      </c>
      <c r="AF41" s="63">
        <v>0</v>
      </c>
      <c r="AG41" s="64">
        <f t="shared" si="17"/>
        <v>2796</v>
      </c>
      <c r="AH41" s="17">
        <f t="shared" si="8"/>
        <v>0.20321449944430195</v>
      </c>
    </row>
    <row r="42" spans="1:34" s="5" customFormat="1" ht="12.75" customHeight="1">
      <c r="A42" s="219" t="s">
        <v>557</v>
      </c>
      <c r="B42" s="146" t="s">
        <v>73</v>
      </c>
      <c r="C42" s="320" t="s">
        <v>5</v>
      </c>
      <c r="D42" s="148" t="s">
        <v>303</v>
      </c>
      <c r="E42" s="149" t="s">
        <v>559</v>
      </c>
      <c r="F42" s="164">
        <v>2932</v>
      </c>
      <c r="G42" s="124">
        <v>2665</v>
      </c>
      <c r="H42" s="124">
        <v>0</v>
      </c>
      <c r="I42" s="110">
        <v>2151</v>
      </c>
      <c r="J42" s="124">
        <v>27</v>
      </c>
      <c r="K42" s="164">
        <f t="shared" si="10"/>
        <v>2124</v>
      </c>
      <c r="L42" s="174">
        <f t="shared" si="0"/>
        <v>0.20300187617260787</v>
      </c>
      <c r="M42" s="191">
        <v>2443</v>
      </c>
      <c r="N42" s="293">
        <f t="shared" si="11"/>
        <v>2198.6999999999998</v>
      </c>
      <c r="O42" s="188">
        <v>175</v>
      </c>
      <c r="P42" s="64">
        <f t="shared" si="12"/>
        <v>1949</v>
      </c>
      <c r="Q42" s="17">
        <f t="shared" si="2"/>
        <v>0.11356710783644874</v>
      </c>
      <c r="R42" s="293">
        <v>2198.6999999999998</v>
      </c>
      <c r="S42" s="188">
        <v>175</v>
      </c>
      <c r="T42" s="61">
        <f t="shared" si="3"/>
        <v>1949</v>
      </c>
      <c r="U42" s="15">
        <f t="shared" si="13"/>
        <v>0.11356710783644874</v>
      </c>
      <c r="V42" s="191">
        <v>2399</v>
      </c>
      <c r="W42" s="63">
        <v>0</v>
      </c>
      <c r="X42" s="64">
        <f t="shared" si="5"/>
        <v>2124</v>
      </c>
      <c r="Y42" s="17">
        <f t="shared" si="14"/>
        <v>0.11463109629012089</v>
      </c>
      <c r="Z42" s="191">
        <v>2399</v>
      </c>
      <c r="AA42" s="60">
        <v>0</v>
      </c>
      <c r="AB42" s="61">
        <f t="shared" si="9"/>
        <v>2124</v>
      </c>
      <c r="AC42" s="15">
        <f t="shared" si="15"/>
        <v>0.11463109629012089</v>
      </c>
      <c r="AD42" s="62">
        <v>2665</v>
      </c>
      <c r="AE42" s="299">
        <f t="shared" si="16"/>
        <v>2398.5</v>
      </c>
      <c r="AF42" s="63">
        <v>0</v>
      </c>
      <c r="AG42" s="64">
        <f t="shared" si="17"/>
        <v>2124</v>
      </c>
      <c r="AH42" s="17">
        <f t="shared" si="8"/>
        <v>0.11444652908067542</v>
      </c>
    </row>
    <row r="43" spans="1:34" s="5" customFormat="1" ht="12.75" customHeight="1">
      <c r="A43" s="219" t="s">
        <v>558</v>
      </c>
      <c r="B43" s="146" t="s">
        <v>73</v>
      </c>
      <c r="C43" s="320" t="s">
        <v>5</v>
      </c>
      <c r="D43" s="148" t="s">
        <v>303</v>
      </c>
      <c r="E43" s="149" t="s">
        <v>559</v>
      </c>
      <c r="F43" s="164">
        <v>2809</v>
      </c>
      <c r="G43" s="124">
        <v>2554</v>
      </c>
      <c r="H43" s="124">
        <v>0</v>
      </c>
      <c r="I43" s="110">
        <v>2061</v>
      </c>
      <c r="J43" s="124">
        <v>26</v>
      </c>
      <c r="K43" s="164">
        <f t="shared" si="10"/>
        <v>2035</v>
      </c>
      <c r="L43" s="174">
        <f t="shared" si="0"/>
        <v>0.20321064996084573</v>
      </c>
      <c r="M43" s="191">
        <v>2332</v>
      </c>
      <c r="N43" s="293">
        <f t="shared" si="11"/>
        <v>2098.8000000000002</v>
      </c>
      <c r="O43" s="188">
        <v>175</v>
      </c>
      <c r="P43" s="64">
        <f t="shared" si="12"/>
        <v>1860</v>
      </c>
      <c r="Q43" s="17">
        <f t="shared" si="2"/>
        <v>0.11377930245854782</v>
      </c>
      <c r="R43" s="293">
        <v>2098.8000000000002</v>
      </c>
      <c r="S43" s="188">
        <v>175</v>
      </c>
      <c r="T43" s="61">
        <f t="shared" si="3"/>
        <v>1860</v>
      </c>
      <c r="U43" s="15">
        <f t="shared" si="13"/>
        <v>0.11377930245854782</v>
      </c>
      <c r="V43" s="191">
        <v>2299</v>
      </c>
      <c r="W43" s="63">
        <v>0</v>
      </c>
      <c r="X43" s="64">
        <f t="shared" si="5"/>
        <v>2035</v>
      </c>
      <c r="Y43" s="17">
        <f t="shared" si="14"/>
        <v>0.11483253588516747</v>
      </c>
      <c r="Z43" s="191">
        <v>2299</v>
      </c>
      <c r="AA43" s="60">
        <v>0</v>
      </c>
      <c r="AB43" s="61">
        <f t="shared" si="9"/>
        <v>2035</v>
      </c>
      <c r="AC43" s="15">
        <f t="shared" si="15"/>
        <v>0.11483253588516747</v>
      </c>
      <c r="AD43" s="191">
        <v>2332</v>
      </c>
      <c r="AE43" s="293">
        <f t="shared" si="16"/>
        <v>2098.8000000000002</v>
      </c>
      <c r="AF43" s="188">
        <v>176</v>
      </c>
      <c r="AG43" s="64">
        <f t="shared" si="17"/>
        <v>1859</v>
      </c>
      <c r="AH43" s="17">
        <f t="shared" si="8"/>
        <v>0.1142557651991615</v>
      </c>
    </row>
    <row r="44" spans="1:34" s="5" customFormat="1" ht="12.75" customHeight="1">
      <c r="A44" s="219" t="s">
        <v>560</v>
      </c>
      <c r="B44" s="146" t="s">
        <v>73</v>
      </c>
      <c r="C44" s="320" t="s">
        <v>5</v>
      </c>
      <c r="D44" s="148" t="s">
        <v>303</v>
      </c>
      <c r="E44" s="149" t="s">
        <v>561</v>
      </c>
      <c r="F44" s="164">
        <v>4399</v>
      </c>
      <c r="G44" s="124">
        <v>3999</v>
      </c>
      <c r="H44" s="124">
        <v>3599</v>
      </c>
      <c r="I44" s="110">
        <v>2999</v>
      </c>
      <c r="J44" s="124">
        <v>0</v>
      </c>
      <c r="K44" s="164">
        <f t="shared" si="10"/>
        <v>2999</v>
      </c>
      <c r="L44" s="174">
        <f t="shared" si="0"/>
        <v>0.25006251562890724</v>
      </c>
      <c r="M44" s="62">
        <v>3999</v>
      </c>
      <c r="N44" s="299">
        <f t="shared" si="11"/>
        <v>3599.1</v>
      </c>
      <c r="O44" s="63">
        <v>0</v>
      </c>
      <c r="P44" s="64">
        <f t="shared" si="12"/>
        <v>2999</v>
      </c>
      <c r="Q44" s="17">
        <f t="shared" si="2"/>
        <v>0.16673612847656358</v>
      </c>
      <c r="R44" s="191">
        <v>3599</v>
      </c>
      <c r="S44" s="60">
        <v>0</v>
      </c>
      <c r="T44" s="61">
        <f t="shared" si="3"/>
        <v>2999</v>
      </c>
      <c r="U44" s="15">
        <f t="shared" si="13"/>
        <v>0.16671297582661851</v>
      </c>
      <c r="V44" s="191">
        <v>3599</v>
      </c>
      <c r="W44" s="63">
        <v>0</v>
      </c>
      <c r="X44" s="64">
        <f t="shared" si="5"/>
        <v>2999</v>
      </c>
      <c r="Y44" s="17">
        <f t="shared" si="14"/>
        <v>0.16671297582661851</v>
      </c>
      <c r="Z44" s="191">
        <v>3599</v>
      </c>
      <c r="AA44" s="60">
        <v>0</v>
      </c>
      <c r="AB44" s="61">
        <f t="shared" si="9"/>
        <v>2999</v>
      </c>
      <c r="AC44" s="15">
        <f t="shared" si="15"/>
        <v>0.16671297582661851</v>
      </c>
      <c r="AD44" s="191">
        <v>3777</v>
      </c>
      <c r="AE44" s="293">
        <f t="shared" si="16"/>
        <v>3399.3</v>
      </c>
      <c r="AF44" s="188">
        <v>75</v>
      </c>
      <c r="AG44" s="64">
        <f t="shared" si="17"/>
        <v>2924</v>
      </c>
      <c r="AH44" s="17">
        <f t="shared" si="8"/>
        <v>0.13982290471567679</v>
      </c>
    </row>
    <row r="45" spans="1:34" s="5" customFormat="1" ht="12.75" customHeight="1">
      <c r="A45" s="219" t="s">
        <v>197</v>
      </c>
      <c r="B45" s="146" t="s">
        <v>73</v>
      </c>
      <c r="C45" s="335"/>
      <c r="D45" s="148">
        <v>4.54</v>
      </c>
      <c r="E45" s="149" t="s">
        <v>307</v>
      </c>
      <c r="F45" s="164">
        <v>4839</v>
      </c>
      <c r="G45" s="124">
        <v>4399</v>
      </c>
      <c r="H45" s="124">
        <v>3999</v>
      </c>
      <c r="I45" s="110">
        <v>3197</v>
      </c>
      <c r="J45" s="124">
        <v>40</v>
      </c>
      <c r="K45" s="164">
        <f t="shared" si="10"/>
        <v>3157</v>
      </c>
      <c r="L45" s="174">
        <f t="shared" si="0"/>
        <v>0.28233689474880652</v>
      </c>
      <c r="M45" s="191">
        <v>3777</v>
      </c>
      <c r="N45" s="293">
        <f t="shared" si="11"/>
        <v>3399.3</v>
      </c>
      <c r="O45" s="188">
        <v>403</v>
      </c>
      <c r="P45" s="64">
        <f t="shared" si="12"/>
        <v>2754</v>
      </c>
      <c r="Q45" s="17">
        <f t="shared" si="2"/>
        <v>0.18983320095313747</v>
      </c>
      <c r="R45" s="293">
        <v>3399.3</v>
      </c>
      <c r="S45" s="188">
        <v>403</v>
      </c>
      <c r="T45" s="61">
        <f t="shared" si="3"/>
        <v>2754</v>
      </c>
      <c r="U45" s="15">
        <f t="shared" si="13"/>
        <v>0.18983320095313747</v>
      </c>
      <c r="V45" s="191">
        <v>3999</v>
      </c>
      <c r="W45" s="63">
        <v>0</v>
      </c>
      <c r="X45" s="64">
        <f t="shared" si="5"/>
        <v>3157</v>
      </c>
      <c r="Y45" s="17">
        <f t="shared" si="14"/>
        <v>0.2105526381595399</v>
      </c>
      <c r="Z45" s="191">
        <v>3999</v>
      </c>
      <c r="AA45" s="60">
        <v>0</v>
      </c>
      <c r="AB45" s="61">
        <f t="shared" si="9"/>
        <v>3157</v>
      </c>
      <c r="AC45" s="15">
        <f t="shared" si="15"/>
        <v>0.2105526381595399</v>
      </c>
      <c r="AD45" s="191">
        <v>3999</v>
      </c>
      <c r="AE45" s="293">
        <f t="shared" si="16"/>
        <v>3599.1</v>
      </c>
      <c r="AF45" s="188">
        <v>240</v>
      </c>
      <c r="AG45" s="64">
        <f t="shared" si="17"/>
        <v>2917</v>
      </c>
      <c r="AH45" s="17">
        <f t="shared" si="8"/>
        <v>0.1895196021227529</v>
      </c>
    </row>
    <row r="46" spans="1:34" s="5" customFormat="1" ht="12.75" customHeight="1">
      <c r="A46" s="219" t="s">
        <v>196</v>
      </c>
      <c r="B46" s="146" t="s">
        <v>73</v>
      </c>
      <c r="C46" s="335"/>
      <c r="D46" s="148">
        <v>4.54</v>
      </c>
      <c r="E46" s="149" t="s">
        <v>307</v>
      </c>
      <c r="F46" s="164">
        <v>4729</v>
      </c>
      <c r="G46" s="124">
        <v>4299</v>
      </c>
      <c r="H46" s="124">
        <v>3899</v>
      </c>
      <c r="I46" s="110">
        <v>3117</v>
      </c>
      <c r="J46" s="124">
        <v>39</v>
      </c>
      <c r="K46" s="164">
        <f t="shared" si="10"/>
        <v>3078</v>
      </c>
      <c r="L46" s="174">
        <f t="shared" si="0"/>
        <v>0.28401953942777391</v>
      </c>
      <c r="M46" s="191">
        <v>3777</v>
      </c>
      <c r="N46" s="293">
        <f t="shared" si="11"/>
        <v>3399.3</v>
      </c>
      <c r="O46" s="188">
        <v>322</v>
      </c>
      <c r="P46" s="64">
        <f t="shared" si="12"/>
        <v>2756</v>
      </c>
      <c r="Q46" s="17">
        <f t="shared" si="2"/>
        <v>0.18924484452681439</v>
      </c>
      <c r="R46" s="293">
        <v>3399.3</v>
      </c>
      <c r="S46" s="188">
        <v>322</v>
      </c>
      <c r="T46" s="61">
        <f t="shared" si="3"/>
        <v>2756</v>
      </c>
      <c r="U46" s="15">
        <f t="shared" si="13"/>
        <v>0.18924484452681439</v>
      </c>
      <c r="V46" s="191">
        <v>3899</v>
      </c>
      <c r="W46" s="63">
        <v>0</v>
      </c>
      <c r="X46" s="64">
        <f t="shared" si="5"/>
        <v>3078</v>
      </c>
      <c r="Y46" s="17">
        <f t="shared" si="14"/>
        <v>0.21056681200307772</v>
      </c>
      <c r="Z46" s="191">
        <v>3899</v>
      </c>
      <c r="AA46" s="60">
        <v>0</v>
      </c>
      <c r="AB46" s="61">
        <f t="shared" si="9"/>
        <v>3078</v>
      </c>
      <c r="AC46" s="15">
        <f t="shared" si="15"/>
        <v>0.21056681200307772</v>
      </c>
      <c r="AD46" s="191">
        <v>3999</v>
      </c>
      <c r="AE46" s="293">
        <f t="shared" si="16"/>
        <v>3599.1</v>
      </c>
      <c r="AF46" s="188">
        <v>159</v>
      </c>
      <c r="AG46" s="64">
        <f t="shared" si="17"/>
        <v>2919</v>
      </c>
      <c r="AH46" s="17">
        <f t="shared" si="8"/>
        <v>0.18896390764357754</v>
      </c>
    </row>
    <row r="47" spans="1:34" s="5" customFormat="1" ht="12.75" customHeight="1">
      <c r="A47" s="219" t="s">
        <v>199</v>
      </c>
      <c r="B47" s="146" t="s">
        <v>73</v>
      </c>
      <c r="C47" s="335"/>
      <c r="D47" s="148" t="s">
        <v>303</v>
      </c>
      <c r="E47" s="149" t="s">
        <v>304</v>
      </c>
      <c r="F47" s="164">
        <v>5169</v>
      </c>
      <c r="G47" s="124">
        <v>4699</v>
      </c>
      <c r="H47" s="124">
        <v>4299</v>
      </c>
      <c r="I47" s="110">
        <v>3436</v>
      </c>
      <c r="J47" s="124">
        <v>0</v>
      </c>
      <c r="K47" s="164">
        <f t="shared" si="10"/>
        <v>3436</v>
      </c>
      <c r="L47" s="174">
        <f t="shared" si="0"/>
        <v>0.26878059161523726</v>
      </c>
      <c r="M47" s="191">
        <v>4221</v>
      </c>
      <c r="N47" s="293">
        <f t="shared" si="11"/>
        <v>3798.9</v>
      </c>
      <c r="O47" s="188">
        <v>312</v>
      </c>
      <c r="P47" s="64">
        <f t="shared" si="12"/>
        <v>3124</v>
      </c>
      <c r="Q47" s="17">
        <f t="shared" si="2"/>
        <v>0.17765669009450105</v>
      </c>
      <c r="R47" s="293">
        <v>3798.9</v>
      </c>
      <c r="S47" s="188">
        <v>312</v>
      </c>
      <c r="T47" s="61">
        <f t="shared" si="3"/>
        <v>3124</v>
      </c>
      <c r="U47" s="15">
        <f t="shared" si="13"/>
        <v>0.17765669009450105</v>
      </c>
      <c r="V47" s="191">
        <v>4299</v>
      </c>
      <c r="W47" s="63">
        <v>0</v>
      </c>
      <c r="X47" s="64">
        <f t="shared" si="5"/>
        <v>3436</v>
      </c>
      <c r="Y47" s="17">
        <f t="shared" si="14"/>
        <v>0.20074435915329147</v>
      </c>
      <c r="Z47" s="191">
        <v>4299</v>
      </c>
      <c r="AA47" s="60">
        <v>0</v>
      </c>
      <c r="AB47" s="61">
        <f t="shared" si="9"/>
        <v>3436</v>
      </c>
      <c r="AC47" s="15">
        <f t="shared" si="15"/>
        <v>0.20074435915329147</v>
      </c>
      <c r="AD47" s="191">
        <v>4332</v>
      </c>
      <c r="AE47" s="293">
        <f t="shared" si="16"/>
        <v>3898.8</v>
      </c>
      <c r="AF47" s="188">
        <v>230</v>
      </c>
      <c r="AG47" s="64">
        <f t="shared" si="17"/>
        <v>3206</v>
      </c>
      <c r="AH47" s="17">
        <f t="shared" si="8"/>
        <v>0.17769570124140766</v>
      </c>
    </row>
    <row r="48" spans="1:34" s="5" customFormat="1" ht="12.75" customHeight="1" thickBot="1">
      <c r="A48" s="218" t="s">
        <v>198</v>
      </c>
      <c r="B48" s="150" t="s">
        <v>73</v>
      </c>
      <c r="C48" s="37"/>
      <c r="D48" s="151" t="s">
        <v>303</v>
      </c>
      <c r="E48" s="152" t="s">
        <v>304</v>
      </c>
      <c r="F48" s="165">
        <v>5059</v>
      </c>
      <c r="G48" s="65">
        <v>4599</v>
      </c>
      <c r="H48" s="65">
        <v>4199</v>
      </c>
      <c r="I48" s="111">
        <v>3357</v>
      </c>
      <c r="J48" s="65">
        <v>0</v>
      </c>
      <c r="K48" s="165">
        <f t="shared" si="10"/>
        <v>3357</v>
      </c>
      <c r="L48" s="175">
        <f t="shared" si="0"/>
        <v>0.27005870841487278</v>
      </c>
      <c r="M48" s="190">
        <v>4110</v>
      </c>
      <c r="N48" s="296">
        <f t="shared" si="11"/>
        <v>3699</v>
      </c>
      <c r="O48" s="186">
        <v>315</v>
      </c>
      <c r="P48" s="71">
        <f t="shared" si="12"/>
        <v>3042</v>
      </c>
      <c r="Q48" s="18">
        <f t="shared" si="2"/>
        <v>0.17761557177615572</v>
      </c>
      <c r="R48" s="296">
        <v>3699</v>
      </c>
      <c r="S48" s="186">
        <v>315</v>
      </c>
      <c r="T48" s="68">
        <f t="shared" si="3"/>
        <v>3042</v>
      </c>
      <c r="U48" s="16">
        <f t="shared" si="13"/>
        <v>0.17761557177615572</v>
      </c>
      <c r="V48" s="190">
        <v>4199</v>
      </c>
      <c r="W48" s="70">
        <v>0</v>
      </c>
      <c r="X48" s="71">
        <f t="shared" si="5"/>
        <v>3357</v>
      </c>
      <c r="Y48" s="18">
        <f t="shared" si="14"/>
        <v>0.20052393427006429</v>
      </c>
      <c r="Z48" s="190">
        <v>4199</v>
      </c>
      <c r="AA48" s="67">
        <v>0</v>
      </c>
      <c r="AB48" s="68">
        <f t="shared" si="9"/>
        <v>3357</v>
      </c>
      <c r="AC48" s="16">
        <f t="shared" si="15"/>
        <v>0.20052393427006429</v>
      </c>
      <c r="AD48" s="190">
        <v>4332</v>
      </c>
      <c r="AE48" s="296">
        <f t="shared" si="16"/>
        <v>3898.8</v>
      </c>
      <c r="AF48" s="186">
        <v>153</v>
      </c>
      <c r="AG48" s="71">
        <f t="shared" si="17"/>
        <v>3204</v>
      </c>
      <c r="AH48" s="18">
        <f t="shared" si="8"/>
        <v>0.17820867959372119</v>
      </c>
    </row>
    <row r="49" spans="1:34" s="5" customFormat="1" ht="12.75" customHeight="1">
      <c r="A49" s="220" t="s">
        <v>132</v>
      </c>
      <c r="B49" s="331" t="s">
        <v>73</v>
      </c>
      <c r="C49" s="358"/>
      <c r="D49" s="332">
        <v>3.57</v>
      </c>
      <c r="E49" s="333" t="s">
        <v>228</v>
      </c>
      <c r="F49" s="163">
        <v>2529</v>
      </c>
      <c r="G49" s="125">
        <v>2299</v>
      </c>
      <c r="H49" s="136">
        <v>2099</v>
      </c>
      <c r="I49" s="118">
        <v>1673</v>
      </c>
      <c r="J49" s="136">
        <v>22</v>
      </c>
      <c r="K49" s="163">
        <f t="shared" si="10"/>
        <v>1651</v>
      </c>
      <c r="L49" s="177">
        <f t="shared" si="0"/>
        <v>0.28186167899086562</v>
      </c>
      <c r="M49" s="189">
        <v>2110</v>
      </c>
      <c r="N49" s="300">
        <f t="shared" si="11"/>
        <v>1899</v>
      </c>
      <c r="O49" s="310">
        <v>115</v>
      </c>
      <c r="P49" s="142">
        <f t="shared" si="12"/>
        <v>1536</v>
      </c>
      <c r="Q49" s="143">
        <f t="shared" si="2"/>
        <v>0.19115323854660349</v>
      </c>
      <c r="R49" s="300">
        <v>1899</v>
      </c>
      <c r="S49" s="310">
        <v>115</v>
      </c>
      <c r="T49" s="139">
        <f t="shared" si="3"/>
        <v>1536</v>
      </c>
      <c r="U49" s="214">
        <f t="shared" si="13"/>
        <v>0.19115323854660349</v>
      </c>
      <c r="V49" s="189">
        <v>2099</v>
      </c>
      <c r="W49" s="141">
        <v>0</v>
      </c>
      <c r="X49" s="142">
        <f t="shared" si="5"/>
        <v>1651</v>
      </c>
      <c r="Y49" s="143">
        <f t="shared" si="14"/>
        <v>0.21343496903287279</v>
      </c>
      <c r="Z49" s="191">
        <v>2099</v>
      </c>
      <c r="AA49" s="138">
        <v>0</v>
      </c>
      <c r="AB49" s="139">
        <f t="shared" si="9"/>
        <v>1651</v>
      </c>
      <c r="AC49" s="214">
        <f t="shared" si="15"/>
        <v>0.21343496903287279</v>
      </c>
      <c r="AD49" s="140">
        <v>2299</v>
      </c>
      <c r="AE49" s="295">
        <f t="shared" si="16"/>
        <v>2069.1</v>
      </c>
      <c r="AF49" s="141">
        <v>0</v>
      </c>
      <c r="AG49" s="142">
        <f t="shared" si="17"/>
        <v>1651</v>
      </c>
      <c r="AH49" s="143">
        <f t="shared" si="8"/>
        <v>0.20206853221207285</v>
      </c>
    </row>
    <row r="50" spans="1:34" s="5" customFormat="1" ht="12.75" customHeight="1">
      <c r="A50" s="219" t="s">
        <v>165</v>
      </c>
      <c r="B50" s="146" t="s">
        <v>73</v>
      </c>
      <c r="C50" s="320"/>
      <c r="D50" s="148" t="s">
        <v>303</v>
      </c>
      <c r="E50" s="149" t="s">
        <v>229</v>
      </c>
      <c r="F50" s="164">
        <v>3189</v>
      </c>
      <c r="G50" s="125">
        <v>2899</v>
      </c>
      <c r="H50" s="124">
        <v>2599</v>
      </c>
      <c r="I50" s="110">
        <v>2190</v>
      </c>
      <c r="J50" s="124">
        <v>0</v>
      </c>
      <c r="K50" s="164">
        <f t="shared" si="10"/>
        <v>2190</v>
      </c>
      <c r="L50" s="174">
        <f t="shared" si="0"/>
        <v>0.24456709210072439</v>
      </c>
      <c r="M50" s="191">
        <v>2777</v>
      </c>
      <c r="N50" s="293">
        <f t="shared" si="11"/>
        <v>2499.3000000000002</v>
      </c>
      <c r="O50" s="188">
        <v>14</v>
      </c>
      <c r="P50" s="64">
        <f t="shared" si="12"/>
        <v>2176</v>
      </c>
      <c r="Q50" s="17">
        <f t="shared" si="2"/>
        <v>0.12935621974152769</v>
      </c>
      <c r="R50" s="293">
        <v>2499.3000000000002</v>
      </c>
      <c r="S50" s="188">
        <v>14</v>
      </c>
      <c r="T50" s="61">
        <f t="shared" si="3"/>
        <v>2176</v>
      </c>
      <c r="U50" s="15">
        <f t="shared" si="13"/>
        <v>0.12935621974152769</v>
      </c>
      <c r="V50" s="191">
        <v>2599</v>
      </c>
      <c r="W50" s="63">
        <v>0</v>
      </c>
      <c r="X50" s="64">
        <f t="shared" si="5"/>
        <v>2190</v>
      </c>
      <c r="Y50" s="17">
        <f t="shared" si="14"/>
        <v>0.15736821854559446</v>
      </c>
      <c r="Z50" s="191">
        <v>2599</v>
      </c>
      <c r="AA50" s="60">
        <v>0</v>
      </c>
      <c r="AB50" s="61">
        <f t="shared" si="9"/>
        <v>2190</v>
      </c>
      <c r="AC50" s="15">
        <f t="shared" si="15"/>
        <v>0.15736821854559446</v>
      </c>
      <c r="AD50" s="62">
        <v>2899</v>
      </c>
      <c r="AE50" s="299">
        <f t="shared" si="16"/>
        <v>2609.1</v>
      </c>
      <c r="AF50" s="63">
        <v>0</v>
      </c>
      <c r="AG50" s="64">
        <f t="shared" si="17"/>
        <v>2190</v>
      </c>
      <c r="AH50" s="17">
        <f t="shared" si="8"/>
        <v>0.16063010233413819</v>
      </c>
    </row>
    <row r="51" spans="1:34" s="5" customFormat="1" ht="12.75" customHeight="1">
      <c r="A51" s="219" t="s">
        <v>130</v>
      </c>
      <c r="B51" s="146" t="s">
        <v>73</v>
      </c>
      <c r="C51" s="335"/>
      <c r="D51" s="148">
        <v>3.57</v>
      </c>
      <c r="E51" s="149" t="s">
        <v>230</v>
      </c>
      <c r="F51" s="164">
        <v>3299</v>
      </c>
      <c r="G51" s="124">
        <v>2999</v>
      </c>
      <c r="H51" s="124">
        <v>2699</v>
      </c>
      <c r="I51" s="110">
        <v>2157</v>
      </c>
      <c r="J51" s="124">
        <v>27</v>
      </c>
      <c r="K51" s="164">
        <f t="shared" si="10"/>
        <v>2130</v>
      </c>
      <c r="L51" s="174">
        <f t="shared" si="0"/>
        <v>0.28976325441813938</v>
      </c>
      <c r="M51" s="62">
        <v>2999</v>
      </c>
      <c r="N51" s="299">
        <f t="shared" si="11"/>
        <v>2699.1</v>
      </c>
      <c r="O51" s="63">
        <v>0</v>
      </c>
      <c r="P51" s="64">
        <f t="shared" si="12"/>
        <v>2130</v>
      </c>
      <c r="Q51" s="17">
        <f t="shared" si="2"/>
        <v>0.21084806046459928</v>
      </c>
      <c r="R51" s="191">
        <v>2699</v>
      </c>
      <c r="S51" s="60">
        <v>0</v>
      </c>
      <c r="T51" s="61">
        <f t="shared" si="3"/>
        <v>2130</v>
      </c>
      <c r="U51" s="15">
        <f t="shared" si="13"/>
        <v>0.2108188217858466</v>
      </c>
      <c r="V51" s="191">
        <v>2699</v>
      </c>
      <c r="W51" s="63">
        <v>0</v>
      </c>
      <c r="X51" s="64">
        <f t="shared" si="5"/>
        <v>2130</v>
      </c>
      <c r="Y51" s="17">
        <f t="shared" si="14"/>
        <v>0.2108188217858466</v>
      </c>
      <c r="Z51" s="191">
        <v>2699</v>
      </c>
      <c r="AA51" s="60">
        <v>0</v>
      </c>
      <c r="AB51" s="61">
        <f t="shared" si="9"/>
        <v>2130</v>
      </c>
      <c r="AC51" s="15">
        <f t="shared" si="15"/>
        <v>0.2108188217858466</v>
      </c>
      <c r="AD51" s="62">
        <v>2999</v>
      </c>
      <c r="AE51" s="299">
        <f t="shared" si="16"/>
        <v>2699.1</v>
      </c>
      <c r="AF51" s="63">
        <v>0</v>
      </c>
      <c r="AG51" s="64">
        <f t="shared" si="17"/>
        <v>2130</v>
      </c>
      <c r="AH51" s="17">
        <f t="shared" si="8"/>
        <v>0.21084806046459928</v>
      </c>
    </row>
    <row r="52" spans="1:34" s="5" customFormat="1" ht="12.75" customHeight="1">
      <c r="A52" s="219" t="s">
        <v>131</v>
      </c>
      <c r="B52" s="146" t="s">
        <v>73</v>
      </c>
      <c r="C52" s="335"/>
      <c r="D52" s="148">
        <v>3.57</v>
      </c>
      <c r="E52" s="149" t="s">
        <v>230</v>
      </c>
      <c r="F52" s="164">
        <v>3189</v>
      </c>
      <c r="G52" s="124">
        <v>2899</v>
      </c>
      <c r="H52" s="124">
        <v>2599</v>
      </c>
      <c r="I52" s="110">
        <v>2078</v>
      </c>
      <c r="J52" s="124">
        <v>26</v>
      </c>
      <c r="K52" s="164">
        <f t="shared" si="10"/>
        <v>2052</v>
      </c>
      <c r="L52" s="174">
        <f t="shared" si="0"/>
        <v>0.29216971369437739</v>
      </c>
      <c r="M52" s="62">
        <v>2899</v>
      </c>
      <c r="N52" s="299">
        <f t="shared" si="11"/>
        <v>2609.1</v>
      </c>
      <c r="O52" s="63">
        <v>0</v>
      </c>
      <c r="P52" s="64">
        <f t="shared" si="12"/>
        <v>2052</v>
      </c>
      <c r="Q52" s="17">
        <f t="shared" si="2"/>
        <v>0.21352190410486371</v>
      </c>
      <c r="R52" s="191">
        <v>2599</v>
      </c>
      <c r="S52" s="60">
        <v>0</v>
      </c>
      <c r="T52" s="61">
        <f t="shared" si="3"/>
        <v>2052</v>
      </c>
      <c r="U52" s="15">
        <f t="shared" si="13"/>
        <v>0.21046556367833782</v>
      </c>
      <c r="V52" s="191">
        <v>2599</v>
      </c>
      <c r="W52" s="63">
        <v>0</v>
      </c>
      <c r="X52" s="64">
        <f t="shared" si="5"/>
        <v>2052</v>
      </c>
      <c r="Y52" s="17">
        <f t="shared" si="14"/>
        <v>0.21046556367833782</v>
      </c>
      <c r="Z52" s="191">
        <v>2599</v>
      </c>
      <c r="AA52" s="60">
        <v>0</v>
      </c>
      <c r="AB52" s="61">
        <f t="shared" si="9"/>
        <v>2052</v>
      </c>
      <c r="AC52" s="15">
        <f t="shared" si="15"/>
        <v>0.21046556367833782</v>
      </c>
      <c r="AD52" s="62">
        <v>2899</v>
      </c>
      <c r="AE52" s="299">
        <f t="shared" si="16"/>
        <v>2609.1</v>
      </c>
      <c r="AF52" s="63">
        <v>0</v>
      </c>
      <c r="AG52" s="64">
        <f t="shared" si="17"/>
        <v>2052</v>
      </c>
      <c r="AH52" s="17">
        <f t="shared" si="8"/>
        <v>0.21352190410486371</v>
      </c>
    </row>
    <row r="53" spans="1:34" s="5" customFormat="1" ht="12.75" customHeight="1">
      <c r="A53" s="219" t="s">
        <v>151</v>
      </c>
      <c r="B53" s="146" t="s">
        <v>73</v>
      </c>
      <c r="C53" s="335"/>
      <c r="D53" s="148">
        <v>3.57</v>
      </c>
      <c r="E53" s="149" t="s">
        <v>231</v>
      </c>
      <c r="F53" s="164">
        <v>3959</v>
      </c>
      <c r="G53" s="124">
        <v>3599</v>
      </c>
      <c r="H53" s="124">
        <v>3299</v>
      </c>
      <c r="I53" s="110">
        <v>2710</v>
      </c>
      <c r="J53" s="124">
        <v>34</v>
      </c>
      <c r="K53" s="164">
        <f t="shared" si="10"/>
        <v>2676</v>
      </c>
      <c r="L53" s="174">
        <f t="shared" si="0"/>
        <v>0.25646012781328148</v>
      </c>
      <c r="M53" s="62">
        <v>3599</v>
      </c>
      <c r="N53" s="299">
        <f t="shared" si="11"/>
        <v>3239.1</v>
      </c>
      <c r="O53" s="63">
        <v>0</v>
      </c>
      <c r="P53" s="64">
        <f t="shared" si="12"/>
        <v>2676</v>
      </c>
      <c r="Q53" s="17">
        <f t="shared" si="2"/>
        <v>0.17384458645920162</v>
      </c>
      <c r="R53" s="191">
        <v>3299</v>
      </c>
      <c r="S53" s="60">
        <v>0</v>
      </c>
      <c r="T53" s="61">
        <f t="shared" si="3"/>
        <v>2676</v>
      </c>
      <c r="U53" s="15">
        <f t="shared" si="13"/>
        <v>0.1888451045771446</v>
      </c>
      <c r="V53" s="191">
        <v>3299</v>
      </c>
      <c r="W53" s="63">
        <v>0</v>
      </c>
      <c r="X53" s="64">
        <f t="shared" si="5"/>
        <v>2676</v>
      </c>
      <c r="Y53" s="17">
        <f t="shared" si="14"/>
        <v>0.1888451045771446</v>
      </c>
      <c r="Z53" s="191">
        <v>3299</v>
      </c>
      <c r="AA53" s="60">
        <v>0</v>
      </c>
      <c r="AB53" s="61">
        <f t="shared" si="9"/>
        <v>2676</v>
      </c>
      <c r="AC53" s="15">
        <f t="shared" si="15"/>
        <v>0.1888451045771446</v>
      </c>
      <c r="AD53" s="62">
        <v>3599</v>
      </c>
      <c r="AE53" s="299">
        <f t="shared" si="16"/>
        <v>3239.1</v>
      </c>
      <c r="AF53" s="63">
        <v>0</v>
      </c>
      <c r="AG53" s="64">
        <f t="shared" si="17"/>
        <v>2676</v>
      </c>
      <c r="AH53" s="17">
        <f t="shared" si="8"/>
        <v>0.17384458645920162</v>
      </c>
    </row>
    <row r="54" spans="1:34" s="5" customFormat="1" ht="12.75" customHeight="1">
      <c r="A54" s="219" t="s">
        <v>128</v>
      </c>
      <c r="B54" s="146" t="s">
        <v>73</v>
      </c>
      <c r="C54" s="335"/>
      <c r="D54" s="148">
        <v>3.57</v>
      </c>
      <c r="E54" s="149" t="s">
        <v>231</v>
      </c>
      <c r="F54" s="164">
        <v>3849</v>
      </c>
      <c r="G54" s="124">
        <v>3499</v>
      </c>
      <c r="H54" s="124">
        <v>3199</v>
      </c>
      <c r="I54" s="110">
        <v>2629</v>
      </c>
      <c r="J54" s="124">
        <v>33</v>
      </c>
      <c r="K54" s="164">
        <f t="shared" si="10"/>
        <v>2596</v>
      </c>
      <c r="L54" s="174">
        <f t="shared" si="0"/>
        <v>0.25807373535295797</v>
      </c>
      <c r="M54" s="62">
        <v>3499</v>
      </c>
      <c r="N54" s="299">
        <f t="shared" si="11"/>
        <v>3149.1</v>
      </c>
      <c r="O54" s="63">
        <v>0</v>
      </c>
      <c r="P54" s="64">
        <f t="shared" si="12"/>
        <v>2596</v>
      </c>
      <c r="Q54" s="17">
        <f t="shared" si="2"/>
        <v>0.17563748372550886</v>
      </c>
      <c r="R54" s="191">
        <v>3199</v>
      </c>
      <c r="S54" s="60">
        <v>0</v>
      </c>
      <c r="T54" s="61">
        <f t="shared" si="3"/>
        <v>2596</v>
      </c>
      <c r="U54" s="15">
        <f t="shared" si="13"/>
        <v>0.18849640512660207</v>
      </c>
      <c r="V54" s="191">
        <v>3199</v>
      </c>
      <c r="W54" s="63">
        <v>0</v>
      </c>
      <c r="X54" s="64">
        <f t="shared" si="5"/>
        <v>2596</v>
      </c>
      <c r="Y54" s="17">
        <f t="shared" si="14"/>
        <v>0.18849640512660207</v>
      </c>
      <c r="Z54" s="191">
        <v>3199</v>
      </c>
      <c r="AA54" s="60">
        <v>0</v>
      </c>
      <c r="AB54" s="61">
        <f t="shared" si="9"/>
        <v>2596</v>
      </c>
      <c r="AC54" s="15">
        <f t="shared" si="15"/>
        <v>0.18849640512660207</v>
      </c>
      <c r="AD54" s="62">
        <v>3499</v>
      </c>
      <c r="AE54" s="299">
        <f t="shared" si="16"/>
        <v>3149.1</v>
      </c>
      <c r="AF54" s="63">
        <v>0</v>
      </c>
      <c r="AG54" s="64">
        <f t="shared" si="17"/>
        <v>2596</v>
      </c>
      <c r="AH54" s="17">
        <f t="shared" si="8"/>
        <v>0.17563748372550886</v>
      </c>
    </row>
    <row r="55" spans="1:34" s="5" customFormat="1" ht="12.75" customHeight="1">
      <c r="A55" s="219" t="s">
        <v>6</v>
      </c>
      <c r="B55" s="146" t="s">
        <v>73</v>
      </c>
      <c r="C55" s="335"/>
      <c r="D55" s="148">
        <v>2.08</v>
      </c>
      <c r="E55" s="149" t="s">
        <v>232</v>
      </c>
      <c r="F55" s="164">
        <v>2309</v>
      </c>
      <c r="G55" s="124">
        <v>2099</v>
      </c>
      <c r="H55" s="124">
        <v>0</v>
      </c>
      <c r="I55" s="110">
        <v>1664</v>
      </c>
      <c r="J55" s="124">
        <v>22</v>
      </c>
      <c r="K55" s="164">
        <f t="shared" si="10"/>
        <v>1642</v>
      </c>
      <c r="L55" s="174">
        <f t="shared" si="0"/>
        <v>0.2177227251071939</v>
      </c>
      <c r="M55" s="62">
        <v>2099</v>
      </c>
      <c r="N55" s="299">
        <f t="shared" si="11"/>
        <v>1889.1</v>
      </c>
      <c r="O55" s="63">
        <v>0</v>
      </c>
      <c r="P55" s="64">
        <f t="shared" si="12"/>
        <v>1642</v>
      </c>
      <c r="Q55" s="17">
        <f t="shared" si="2"/>
        <v>0.13080302789688208</v>
      </c>
      <c r="R55" s="59">
        <v>2099</v>
      </c>
      <c r="S55" s="60">
        <v>0</v>
      </c>
      <c r="T55" s="61">
        <f t="shared" si="3"/>
        <v>1642</v>
      </c>
      <c r="U55" s="15">
        <f t="shared" si="13"/>
        <v>0.2177227251071939</v>
      </c>
      <c r="V55" s="62">
        <v>2099</v>
      </c>
      <c r="W55" s="63">
        <v>0</v>
      </c>
      <c r="X55" s="64">
        <f t="shared" si="5"/>
        <v>1642</v>
      </c>
      <c r="Y55" s="17">
        <f t="shared" si="14"/>
        <v>0.2177227251071939</v>
      </c>
      <c r="Z55" s="59">
        <v>2099</v>
      </c>
      <c r="AA55" s="60">
        <v>0</v>
      </c>
      <c r="AB55" s="61">
        <f t="shared" si="9"/>
        <v>1642</v>
      </c>
      <c r="AC55" s="15">
        <f t="shared" si="15"/>
        <v>0.2177227251071939</v>
      </c>
      <c r="AD55" s="62">
        <v>2099</v>
      </c>
      <c r="AE55" s="299">
        <f t="shared" si="16"/>
        <v>1889.1</v>
      </c>
      <c r="AF55" s="63">
        <v>0</v>
      </c>
      <c r="AG55" s="64">
        <f t="shared" si="17"/>
        <v>1642</v>
      </c>
      <c r="AH55" s="17">
        <f t="shared" si="8"/>
        <v>0.13080302789688208</v>
      </c>
    </row>
    <row r="56" spans="1:34" s="5" customFormat="1" ht="12.75" customHeight="1">
      <c r="A56" s="219" t="s">
        <v>92</v>
      </c>
      <c r="B56" s="146" t="s">
        <v>73</v>
      </c>
      <c r="C56" s="335"/>
      <c r="D56" s="148">
        <v>2.08</v>
      </c>
      <c r="E56" s="149" t="s">
        <v>174</v>
      </c>
      <c r="F56" s="164">
        <v>2419</v>
      </c>
      <c r="G56" s="124">
        <v>2199</v>
      </c>
      <c r="H56" s="124">
        <v>1999</v>
      </c>
      <c r="I56" s="110">
        <v>1686</v>
      </c>
      <c r="J56" s="124">
        <v>0</v>
      </c>
      <c r="K56" s="164">
        <f t="shared" si="10"/>
        <v>1686</v>
      </c>
      <c r="L56" s="174">
        <f t="shared" si="0"/>
        <v>0.23328785811732605</v>
      </c>
      <c r="M56" s="191">
        <v>1999</v>
      </c>
      <c r="N56" s="293">
        <f t="shared" si="11"/>
        <v>1799.1</v>
      </c>
      <c r="O56" s="188">
        <v>118</v>
      </c>
      <c r="P56" s="64">
        <f t="shared" si="12"/>
        <v>1568</v>
      </c>
      <c r="Q56" s="17">
        <f t="shared" si="2"/>
        <v>0.12845311544661214</v>
      </c>
      <c r="R56" s="293">
        <v>1799.1</v>
      </c>
      <c r="S56" s="188">
        <v>118</v>
      </c>
      <c r="T56" s="61">
        <f t="shared" si="3"/>
        <v>1568</v>
      </c>
      <c r="U56" s="15">
        <f t="shared" si="13"/>
        <v>0.12845311544661214</v>
      </c>
      <c r="V56" s="191">
        <v>1999</v>
      </c>
      <c r="W56" s="63">
        <v>0</v>
      </c>
      <c r="X56" s="64">
        <f t="shared" si="5"/>
        <v>1686</v>
      </c>
      <c r="Y56" s="17">
        <f t="shared" si="14"/>
        <v>0.15657828914457228</v>
      </c>
      <c r="Z56" s="191">
        <v>1999</v>
      </c>
      <c r="AA56" s="60">
        <v>0</v>
      </c>
      <c r="AB56" s="61">
        <f t="shared" si="9"/>
        <v>1686</v>
      </c>
      <c r="AC56" s="15">
        <f t="shared" si="15"/>
        <v>0.15657828914457228</v>
      </c>
      <c r="AD56" s="191">
        <v>1999</v>
      </c>
      <c r="AE56" s="293">
        <f t="shared" si="16"/>
        <v>1799.1</v>
      </c>
      <c r="AF56" s="188">
        <v>118</v>
      </c>
      <c r="AG56" s="64">
        <f t="shared" si="17"/>
        <v>1568</v>
      </c>
      <c r="AH56" s="17">
        <f t="shared" si="8"/>
        <v>0.12845311544661214</v>
      </c>
    </row>
    <row r="57" spans="1:34" s="5" customFormat="1" ht="12.75" customHeight="1">
      <c r="A57" s="219" t="s">
        <v>170</v>
      </c>
      <c r="B57" s="146" t="s">
        <v>73</v>
      </c>
      <c r="C57" s="335"/>
      <c r="D57" s="148">
        <v>3.12</v>
      </c>
      <c r="E57" s="149" t="s">
        <v>175</v>
      </c>
      <c r="F57" s="164">
        <v>2419</v>
      </c>
      <c r="G57" s="124">
        <v>2199</v>
      </c>
      <c r="H57" s="124">
        <v>0</v>
      </c>
      <c r="I57" s="110">
        <v>1698</v>
      </c>
      <c r="J57" s="124">
        <v>22</v>
      </c>
      <c r="K57" s="164">
        <f t="shared" si="10"/>
        <v>1676</v>
      </c>
      <c r="L57" s="174">
        <f t="shared" si="0"/>
        <v>0.23783537971805366</v>
      </c>
      <c r="M57" s="62">
        <v>2199</v>
      </c>
      <c r="N57" s="299">
        <f t="shared" si="11"/>
        <v>1979.1</v>
      </c>
      <c r="O57" s="63">
        <v>0</v>
      </c>
      <c r="P57" s="64">
        <f t="shared" si="12"/>
        <v>1676</v>
      </c>
      <c r="Q57" s="17">
        <f t="shared" si="2"/>
        <v>0.15315042190894848</v>
      </c>
      <c r="R57" s="59">
        <v>2199</v>
      </c>
      <c r="S57" s="60">
        <v>0</v>
      </c>
      <c r="T57" s="61">
        <f t="shared" si="3"/>
        <v>1676</v>
      </c>
      <c r="U57" s="15">
        <f t="shared" si="13"/>
        <v>0.23783537971805366</v>
      </c>
      <c r="V57" s="62">
        <v>2199</v>
      </c>
      <c r="W57" s="63">
        <v>0</v>
      </c>
      <c r="X57" s="64">
        <f t="shared" si="5"/>
        <v>1676</v>
      </c>
      <c r="Y57" s="17">
        <f t="shared" si="14"/>
        <v>0.23783537971805366</v>
      </c>
      <c r="Z57" s="59">
        <v>2199</v>
      </c>
      <c r="AA57" s="60">
        <v>0</v>
      </c>
      <c r="AB57" s="61">
        <f t="shared" si="9"/>
        <v>1676</v>
      </c>
      <c r="AC57" s="15">
        <f t="shared" si="15"/>
        <v>0.23783537971805366</v>
      </c>
      <c r="AD57" s="62">
        <v>2199</v>
      </c>
      <c r="AE57" s="299">
        <f t="shared" si="16"/>
        <v>1979.1</v>
      </c>
      <c r="AF57" s="63">
        <v>0</v>
      </c>
      <c r="AG57" s="64">
        <f t="shared" si="17"/>
        <v>1676</v>
      </c>
      <c r="AH57" s="17">
        <f t="shared" si="8"/>
        <v>0.15315042190894848</v>
      </c>
    </row>
    <row r="58" spans="1:34" s="5" customFormat="1" ht="12.75" customHeight="1">
      <c r="A58" s="219" t="s">
        <v>296</v>
      </c>
      <c r="B58" s="146" t="s">
        <v>73</v>
      </c>
      <c r="C58" s="320"/>
      <c r="D58" s="148">
        <v>3.12</v>
      </c>
      <c r="E58" s="149" t="s">
        <v>175</v>
      </c>
      <c r="F58" s="164">
        <v>3299</v>
      </c>
      <c r="G58" s="124">
        <v>2999</v>
      </c>
      <c r="H58" s="124">
        <v>2699</v>
      </c>
      <c r="I58" s="110">
        <v>2243</v>
      </c>
      <c r="J58" s="124">
        <v>29</v>
      </c>
      <c r="K58" s="164">
        <f t="shared" si="10"/>
        <v>2214</v>
      </c>
      <c r="L58" s="174">
        <f t="shared" si="0"/>
        <v>0.26175391797265757</v>
      </c>
      <c r="M58" s="62">
        <v>2999</v>
      </c>
      <c r="N58" s="299">
        <f t="shared" si="11"/>
        <v>2699.1</v>
      </c>
      <c r="O58" s="63">
        <v>0</v>
      </c>
      <c r="P58" s="64">
        <f t="shared" si="12"/>
        <v>2214</v>
      </c>
      <c r="Q58" s="17">
        <f t="shared" si="2"/>
        <v>0.17972657552517504</v>
      </c>
      <c r="R58" s="191">
        <v>2699</v>
      </c>
      <c r="S58" s="60">
        <v>0</v>
      </c>
      <c r="T58" s="61">
        <f t="shared" si="3"/>
        <v>2214</v>
      </c>
      <c r="U58" s="15">
        <f t="shared" si="13"/>
        <v>0.17969618377176733</v>
      </c>
      <c r="V58" s="191">
        <v>2699</v>
      </c>
      <c r="W58" s="63">
        <v>0</v>
      </c>
      <c r="X58" s="64">
        <f t="shared" si="5"/>
        <v>2214</v>
      </c>
      <c r="Y58" s="17">
        <f t="shared" si="14"/>
        <v>0.17969618377176733</v>
      </c>
      <c r="Z58" s="191">
        <v>2699</v>
      </c>
      <c r="AA58" s="60">
        <v>0</v>
      </c>
      <c r="AB58" s="61">
        <f t="shared" si="9"/>
        <v>2214</v>
      </c>
      <c r="AC58" s="15">
        <f t="shared" si="15"/>
        <v>0.17969618377176733</v>
      </c>
      <c r="AD58" s="62">
        <v>2999</v>
      </c>
      <c r="AE58" s="299">
        <f t="shared" si="16"/>
        <v>2699.1</v>
      </c>
      <c r="AF58" s="63">
        <v>0</v>
      </c>
      <c r="AG58" s="64">
        <f t="shared" si="17"/>
        <v>2214</v>
      </c>
      <c r="AH58" s="17">
        <f t="shared" si="8"/>
        <v>0.17972657552517504</v>
      </c>
    </row>
    <row r="59" spans="1:34" s="5" customFormat="1" ht="12.75" customHeight="1">
      <c r="A59" s="219" t="s">
        <v>166</v>
      </c>
      <c r="B59" s="146" t="s">
        <v>73</v>
      </c>
      <c r="C59" s="335"/>
      <c r="D59" s="148">
        <v>3.12</v>
      </c>
      <c r="E59" s="149" t="s">
        <v>233</v>
      </c>
      <c r="F59" s="164">
        <v>3189</v>
      </c>
      <c r="G59" s="124">
        <v>2899</v>
      </c>
      <c r="H59" s="124">
        <v>2599</v>
      </c>
      <c r="I59" s="110">
        <v>2160</v>
      </c>
      <c r="J59" s="124">
        <v>28</v>
      </c>
      <c r="K59" s="164">
        <f t="shared" si="10"/>
        <v>2132</v>
      </c>
      <c r="L59" s="174">
        <f t="shared" si="0"/>
        <v>0.26457399103139012</v>
      </c>
      <c r="M59" s="62">
        <v>2899</v>
      </c>
      <c r="N59" s="299">
        <f t="shared" si="11"/>
        <v>2609.1</v>
      </c>
      <c r="O59" s="63">
        <v>0</v>
      </c>
      <c r="P59" s="64">
        <f t="shared" si="12"/>
        <v>2132</v>
      </c>
      <c r="Q59" s="17">
        <f t="shared" si="2"/>
        <v>0.18285999003487791</v>
      </c>
      <c r="R59" s="191">
        <v>2599</v>
      </c>
      <c r="S59" s="60">
        <v>0</v>
      </c>
      <c r="T59" s="61">
        <f t="shared" si="3"/>
        <v>2132</v>
      </c>
      <c r="U59" s="15">
        <f t="shared" si="13"/>
        <v>0.17968449403616776</v>
      </c>
      <c r="V59" s="191">
        <v>2599</v>
      </c>
      <c r="W59" s="63">
        <v>0</v>
      </c>
      <c r="X59" s="64">
        <f t="shared" si="5"/>
        <v>2132</v>
      </c>
      <c r="Y59" s="17">
        <f t="shared" si="14"/>
        <v>0.17968449403616776</v>
      </c>
      <c r="Z59" s="191">
        <v>2599</v>
      </c>
      <c r="AA59" s="60">
        <v>0</v>
      </c>
      <c r="AB59" s="61">
        <f t="shared" si="9"/>
        <v>2132</v>
      </c>
      <c r="AC59" s="15">
        <f t="shared" si="15"/>
        <v>0.17968449403616776</v>
      </c>
      <c r="AD59" s="62">
        <v>2899</v>
      </c>
      <c r="AE59" s="299">
        <f t="shared" si="16"/>
        <v>2609.1</v>
      </c>
      <c r="AF59" s="63">
        <v>0</v>
      </c>
      <c r="AG59" s="64">
        <f t="shared" si="17"/>
        <v>2132</v>
      </c>
      <c r="AH59" s="17">
        <f t="shared" si="8"/>
        <v>0.18285999003487791</v>
      </c>
    </row>
    <row r="60" spans="1:34" s="5" customFormat="1" ht="12.75" customHeight="1">
      <c r="A60" s="219" t="s">
        <v>152</v>
      </c>
      <c r="B60" s="146" t="s">
        <v>73</v>
      </c>
      <c r="C60" s="335"/>
      <c r="D60" s="148">
        <v>3.57</v>
      </c>
      <c r="E60" s="149" t="s">
        <v>234</v>
      </c>
      <c r="F60" s="164">
        <v>3849</v>
      </c>
      <c r="G60" s="124">
        <v>3499</v>
      </c>
      <c r="H60" s="124">
        <v>3199</v>
      </c>
      <c r="I60" s="110">
        <v>2628</v>
      </c>
      <c r="J60" s="124">
        <v>33</v>
      </c>
      <c r="K60" s="164">
        <f t="shared" si="10"/>
        <v>2595</v>
      </c>
      <c r="L60" s="174">
        <f t="shared" si="0"/>
        <v>0.25835953129465561</v>
      </c>
      <c r="M60" s="191">
        <v>3110</v>
      </c>
      <c r="N60" s="293">
        <f t="shared" si="11"/>
        <v>2799</v>
      </c>
      <c r="O60" s="188">
        <v>258</v>
      </c>
      <c r="P60" s="64">
        <f t="shared" si="12"/>
        <v>2337</v>
      </c>
      <c r="Q60" s="17">
        <f t="shared" si="2"/>
        <v>0.16505894962486603</v>
      </c>
      <c r="R60" s="293">
        <v>2799</v>
      </c>
      <c r="S60" s="188">
        <v>258</v>
      </c>
      <c r="T60" s="61">
        <f t="shared" si="3"/>
        <v>2337</v>
      </c>
      <c r="U60" s="15">
        <f t="shared" si="13"/>
        <v>0.16505894962486603</v>
      </c>
      <c r="V60" s="191">
        <v>3199</v>
      </c>
      <c r="W60" s="63">
        <v>0</v>
      </c>
      <c r="X60" s="64">
        <f t="shared" si="5"/>
        <v>2595</v>
      </c>
      <c r="Y60" s="17">
        <f t="shared" si="14"/>
        <v>0.18880900281337917</v>
      </c>
      <c r="Z60" s="191">
        <v>3199</v>
      </c>
      <c r="AA60" s="60">
        <v>0</v>
      </c>
      <c r="AB60" s="61">
        <f t="shared" si="9"/>
        <v>2595</v>
      </c>
      <c r="AC60" s="15">
        <f t="shared" si="15"/>
        <v>0.18880900281337917</v>
      </c>
      <c r="AD60" s="62">
        <v>3499</v>
      </c>
      <c r="AE60" s="299">
        <f t="shared" si="16"/>
        <v>3149.1</v>
      </c>
      <c r="AF60" s="63">
        <v>0</v>
      </c>
      <c r="AG60" s="64">
        <f t="shared" si="17"/>
        <v>2595</v>
      </c>
      <c r="AH60" s="17">
        <f t="shared" si="8"/>
        <v>0.17595503477183955</v>
      </c>
    </row>
    <row r="61" spans="1:34" s="5" customFormat="1" ht="12.75" customHeight="1">
      <c r="A61" s="219" t="s">
        <v>113</v>
      </c>
      <c r="B61" s="146" t="s">
        <v>73</v>
      </c>
      <c r="C61" s="335"/>
      <c r="D61" s="148">
        <v>4.16</v>
      </c>
      <c r="E61" s="149" t="s">
        <v>234</v>
      </c>
      <c r="F61" s="164">
        <v>3739</v>
      </c>
      <c r="G61" s="124">
        <v>3399</v>
      </c>
      <c r="H61" s="124">
        <v>3099</v>
      </c>
      <c r="I61" s="110">
        <v>2545</v>
      </c>
      <c r="J61" s="124">
        <v>32</v>
      </c>
      <c r="K61" s="164">
        <f t="shared" si="10"/>
        <v>2513</v>
      </c>
      <c r="L61" s="174">
        <f t="shared" si="0"/>
        <v>0.26066490144160048</v>
      </c>
      <c r="M61" s="191">
        <v>2999</v>
      </c>
      <c r="N61" s="293">
        <f t="shared" si="11"/>
        <v>2699.1</v>
      </c>
      <c r="O61" s="188">
        <v>260</v>
      </c>
      <c r="P61" s="64">
        <f t="shared" si="12"/>
        <v>2253</v>
      </c>
      <c r="Q61" s="17">
        <f t="shared" si="2"/>
        <v>0.16527731466044235</v>
      </c>
      <c r="R61" s="293">
        <v>2699.1</v>
      </c>
      <c r="S61" s="188">
        <v>260</v>
      </c>
      <c r="T61" s="61">
        <f t="shared" si="3"/>
        <v>2253</v>
      </c>
      <c r="U61" s="15">
        <f t="shared" si="13"/>
        <v>0.16527731466044235</v>
      </c>
      <c r="V61" s="191">
        <v>3099</v>
      </c>
      <c r="W61" s="63">
        <v>0</v>
      </c>
      <c r="X61" s="64">
        <f t="shared" si="5"/>
        <v>2513</v>
      </c>
      <c r="Y61" s="17">
        <f t="shared" si="14"/>
        <v>0.18909325588899645</v>
      </c>
      <c r="Z61" s="191">
        <v>3099</v>
      </c>
      <c r="AA61" s="60">
        <v>0</v>
      </c>
      <c r="AB61" s="61">
        <f t="shared" si="9"/>
        <v>2513</v>
      </c>
      <c r="AC61" s="15">
        <f t="shared" si="15"/>
        <v>0.18909325588899645</v>
      </c>
      <c r="AD61" s="191">
        <v>2888</v>
      </c>
      <c r="AE61" s="293">
        <f t="shared" si="16"/>
        <v>2599.1999999999998</v>
      </c>
      <c r="AF61" s="188">
        <v>345</v>
      </c>
      <c r="AG61" s="64">
        <f t="shared" si="17"/>
        <v>2168</v>
      </c>
      <c r="AH61" s="17">
        <f t="shared" si="8"/>
        <v>0.16589719913819631</v>
      </c>
    </row>
    <row r="62" spans="1:34" s="5" customFormat="1" ht="12.75" customHeight="1">
      <c r="A62" s="219" t="s">
        <v>109</v>
      </c>
      <c r="B62" s="146" t="s">
        <v>73</v>
      </c>
      <c r="C62" s="335"/>
      <c r="D62" s="148">
        <v>4.16</v>
      </c>
      <c r="E62" s="149" t="s">
        <v>235</v>
      </c>
      <c r="F62" s="164">
        <v>3189</v>
      </c>
      <c r="G62" s="124">
        <v>2899</v>
      </c>
      <c r="H62" s="124">
        <v>2599</v>
      </c>
      <c r="I62" s="110">
        <v>2190</v>
      </c>
      <c r="J62" s="124">
        <v>28</v>
      </c>
      <c r="K62" s="164">
        <f t="shared" si="10"/>
        <v>2162</v>
      </c>
      <c r="L62" s="174">
        <f t="shared" si="0"/>
        <v>0.25422559503276992</v>
      </c>
      <c r="M62" s="62">
        <v>2899</v>
      </c>
      <c r="N62" s="299">
        <f t="shared" si="11"/>
        <v>2609.1</v>
      </c>
      <c r="O62" s="63">
        <v>0</v>
      </c>
      <c r="P62" s="64">
        <f t="shared" si="12"/>
        <v>2162</v>
      </c>
      <c r="Q62" s="17">
        <f t="shared" si="2"/>
        <v>0.17136177225863322</v>
      </c>
      <c r="R62" s="191">
        <v>2599</v>
      </c>
      <c r="S62" s="60">
        <v>0</v>
      </c>
      <c r="T62" s="61">
        <f t="shared" si="3"/>
        <v>2162</v>
      </c>
      <c r="U62" s="15">
        <f t="shared" si="13"/>
        <v>0.16814159292035399</v>
      </c>
      <c r="V62" s="191">
        <v>2599</v>
      </c>
      <c r="W62" s="63">
        <v>0</v>
      </c>
      <c r="X62" s="64">
        <f t="shared" si="5"/>
        <v>2162</v>
      </c>
      <c r="Y62" s="17">
        <f t="shared" si="14"/>
        <v>0.16814159292035399</v>
      </c>
      <c r="Z62" s="191">
        <v>2599</v>
      </c>
      <c r="AA62" s="60">
        <v>0</v>
      </c>
      <c r="AB62" s="61">
        <f t="shared" si="9"/>
        <v>2162</v>
      </c>
      <c r="AC62" s="15">
        <f t="shared" si="15"/>
        <v>0.16814159292035399</v>
      </c>
      <c r="AD62" s="62">
        <v>2899</v>
      </c>
      <c r="AE62" s="299">
        <f t="shared" si="16"/>
        <v>2609.1</v>
      </c>
      <c r="AF62" s="63">
        <v>0</v>
      </c>
      <c r="AG62" s="64">
        <f t="shared" si="17"/>
        <v>2162</v>
      </c>
      <c r="AH62" s="17">
        <f t="shared" si="8"/>
        <v>0.17136177225863322</v>
      </c>
    </row>
    <row r="63" spans="1:34" s="5" customFormat="1" ht="12.75" customHeight="1">
      <c r="A63" s="219" t="s">
        <v>110</v>
      </c>
      <c r="B63" s="146" t="s">
        <v>73</v>
      </c>
      <c r="C63" s="335"/>
      <c r="D63" s="148">
        <v>4.16</v>
      </c>
      <c r="E63" s="149" t="s">
        <v>235</v>
      </c>
      <c r="F63" s="164">
        <v>3079</v>
      </c>
      <c r="G63" s="124">
        <v>2799</v>
      </c>
      <c r="H63" s="124">
        <v>2499</v>
      </c>
      <c r="I63" s="110">
        <v>2107</v>
      </c>
      <c r="J63" s="124">
        <v>27</v>
      </c>
      <c r="K63" s="164">
        <f t="shared" si="10"/>
        <v>2080</v>
      </c>
      <c r="L63" s="174">
        <f t="shared" si="0"/>
        <v>0.25687745623436942</v>
      </c>
      <c r="M63" s="62">
        <v>2799</v>
      </c>
      <c r="N63" s="299">
        <f t="shared" si="11"/>
        <v>2519.1</v>
      </c>
      <c r="O63" s="63">
        <v>0</v>
      </c>
      <c r="P63" s="64">
        <f t="shared" si="12"/>
        <v>2080</v>
      </c>
      <c r="Q63" s="17">
        <f t="shared" si="2"/>
        <v>0.17430828470485488</v>
      </c>
      <c r="R63" s="191">
        <v>2499</v>
      </c>
      <c r="S63" s="60">
        <v>0</v>
      </c>
      <c r="T63" s="61">
        <f t="shared" si="3"/>
        <v>2080</v>
      </c>
      <c r="U63" s="15">
        <f t="shared" si="13"/>
        <v>0.16766706682673069</v>
      </c>
      <c r="V63" s="191">
        <v>2499</v>
      </c>
      <c r="W63" s="63">
        <v>0</v>
      </c>
      <c r="X63" s="64">
        <f t="shared" si="5"/>
        <v>2080</v>
      </c>
      <c r="Y63" s="17">
        <f t="shared" si="14"/>
        <v>0.16766706682673069</v>
      </c>
      <c r="Z63" s="191">
        <v>2499</v>
      </c>
      <c r="AA63" s="60">
        <v>0</v>
      </c>
      <c r="AB63" s="61">
        <f t="shared" si="9"/>
        <v>2080</v>
      </c>
      <c r="AC63" s="15">
        <f t="shared" si="15"/>
        <v>0.16766706682673069</v>
      </c>
      <c r="AD63" s="191">
        <v>2332</v>
      </c>
      <c r="AE63" s="293">
        <f t="shared" si="16"/>
        <v>2098.8000000000002</v>
      </c>
      <c r="AF63" s="188">
        <v>278</v>
      </c>
      <c r="AG63" s="64">
        <f t="shared" si="17"/>
        <v>1802</v>
      </c>
      <c r="AH63" s="17">
        <f t="shared" si="8"/>
        <v>0.14141414141414149</v>
      </c>
    </row>
    <row r="64" spans="1:34" s="5" customFormat="1" ht="12.75" customHeight="1">
      <c r="A64" s="219" t="s">
        <v>161</v>
      </c>
      <c r="B64" s="146" t="s">
        <v>73</v>
      </c>
      <c r="C64" s="335"/>
      <c r="D64" s="148">
        <v>3.84</v>
      </c>
      <c r="E64" s="149" t="s">
        <v>236</v>
      </c>
      <c r="F64" s="164">
        <v>3079</v>
      </c>
      <c r="G64" s="124">
        <v>2799</v>
      </c>
      <c r="H64" s="124">
        <v>2499</v>
      </c>
      <c r="I64" s="110">
        <v>2077</v>
      </c>
      <c r="J64" s="124">
        <v>27</v>
      </c>
      <c r="K64" s="164">
        <f t="shared" si="10"/>
        <v>2050</v>
      </c>
      <c r="L64" s="174">
        <f t="shared" si="0"/>
        <v>0.26759556984637373</v>
      </c>
      <c r="M64" s="191">
        <v>2443</v>
      </c>
      <c r="N64" s="293">
        <f t="shared" si="11"/>
        <v>2198.6999999999998</v>
      </c>
      <c r="O64" s="188">
        <v>189</v>
      </c>
      <c r="P64" s="64">
        <f t="shared" si="12"/>
        <v>1861</v>
      </c>
      <c r="Q64" s="17">
        <f t="shared" si="2"/>
        <v>0.15359075817528534</v>
      </c>
      <c r="R64" s="293">
        <v>2198.6999999999998</v>
      </c>
      <c r="S64" s="188">
        <v>189</v>
      </c>
      <c r="T64" s="61">
        <f t="shared" si="3"/>
        <v>1861</v>
      </c>
      <c r="U64" s="15">
        <f t="shared" si="13"/>
        <v>0.15359075817528534</v>
      </c>
      <c r="V64" s="191">
        <v>2499</v>
      </c>
      <c r="W64" s="63">
        <v>0</v>
      </c>
      <c r="X64" s="64">
        <f t="shared" si="5"/>
        <v>2050</v>
      </c>
      <c r="Y64" s="17">
        <f t="shared" si="14"/>
        <v>0.17967186874749899</v>
      </c>
      <c r="Z64" s="191">
        <v>2499</v>
      </c>
      <c r="AA64" s="60">
        <v>0</v>
      </c>
      <c r="AB64" s="61">
        <f t="shared" si="9"/>
        <v>2050</v>
      </c>
      <c r="AC64" s="15">
        <f t="shared" si="15"/>
        <v>0.17967186874749899</v>
      </c>
      <c r="AD64" s="62">
        <v>2799</v>
      </c>
      <c r="AE64" s="299">
        <f t="shared" si="16"/>
        <v>2519.1</v>
      </c>
      <c r="AF64" s="63">
        <v>0</v>
      </c>
      <c r="AG64" s="64">
        <f t="shared" si="17"/>
        <v>2050</v>
      </c>
      <c r="AH64" s="17">
        <f t="shared" si="8"/>
        <v>0.1862172998293041</v>
      </c>
    </row>
    <row r="65" spans="1:34" s="5" customFormat="1" ht="12.75" customHeight="1">
      <c r="A65" s="219" t="s">
        <v>70</v>
      </c>
      <c r="B65" s="146" t="s">
        <v>73</v>
      </c>
      <c r="C65" s="335"/>
      <c r="D65" s="148">
        <v>4.16</v>
      </c>
      <c r="E65" s="149" t="s">
        <v>237</v>
      </c>
      <c r="F65" s="164">
        <v>3409</v>
      </c>
      <c r="G65" s="124">
        <v>3099</v>
      </c>
      <c r="H65" s="124">
        <v>2799</v>
      </c>
      <c r="I65" s="110">
        <v>2293</v>
      </c>
      <c r="J65" s="124">
        <v>29</v>
      </c>
      <c r="K65" s="164">
        <f t="shared" si="10"/>
        <v>2264</v>
      </c>
      <c r="L65" s="174">
        <f t="shared" si="0"/>
        <v>0.26944175540496934</v>
      </c>
      <c r="M65" s="62">
        <v>3099</v>
      </c>
      <c r="N65" s="299">
        <f t="shared" si="11"/>
        <v>2789.1</v>
      </c>
      <c r="O65" s="63">
        <v>0</v>
      </c>
      <c r="P65" s="64">
        <f t="shared" si="12"/>
        <v>2264</v>
      </c>
      <c r="Q65" s="17">
        <f t="shared" si="2"/>
        <v>0.18826861711663259</v>
      </c>
      <c r="R65" s="191">
        <v>2799</v>
      </c>
      <c r="S65" s="60">
        <v>0</v>
      </c>
      <c r="T65" s="61">
        <f t="shared" si="3"/>
        <v>2264</v>
      </c>
      <c r="U65" s="15">
        <f t="shared" si="13"/>
        <v>0.1911396927474098</v>
      </c>
      <c r="V65" s="191">
        <v>2799</v>
      </c>
      <c r="W65" s="63">
        <v>0</v>
      </c>
      <c r="X65" s="64">
        <f t="shared" si="5"/>
        <v>2264</v>
      </c>
      <c r="Y65" s="17">
        <f t="shared" si="14"/>
        <v>0.1911396927474098</v>
      </c>
      <c r="Z65" s="191">
        <v>2799</v>
      </c>
      <c r="AA65" s="60">
        <v>0</v>
      </c>
      <c r="AB65" s="61">
        <f t="shared" si="9"/>
        <v>2264</v>
      </c>
      <c r="AC65" s="15">
        <f t="shared" si="15"/>
        <v>0.1911396927474098</v>
      </c>
      <c r="AD65" s="62">
        <v>3099</v>
      </c>
      <c r="AE65" s="299">
        <f t="shared" si="16"/>
        <v>2789.1</v>
      </c>
      <c r="AF65" s="63">
        <v>0</v>
      </c>
      <c r="AG65" s="64">
        <f t="shared" si="17"/>
        <v>2264</v>
      </c>
      <c r="AH65" s="17">
        <f t="shared" si="8"/>
        <v>0.18826861711663259</v>
      </c>
    </row>
    <row r="66" spans="1:34" s="5" customFormat="1" ht="12.75" customHeight="1">
      <c r="A66" s="221" t="s">
        <v>71</v>
      </c>
      <c r="B66" s="350" t="s">
        <v>73</v>
      </c>
      <c r="C66" s="351"/>
      <c r="D66" s="321">
        <v>4.16</v>
      </c>
      <c r="E66" s="322" t="s">
        <v>237</v>
      </c>
      <c r="F66" s="201">
        <v>3299</v>
      </c>
      <c r="G66" s="124">
        <v>2999</v>
      </c>
      <c r="H66" s="200">
        <v>2699</v>
      </c>
      <c r="I66" s="208">
        <v>2212</v>
      </c>
      <c r="J66" s="200">
        <v>28</v>
      </c>
      <c r="K66" s="201">
        <f t="shared" si="10"/>
        <v>2184</v>
      </c>
      <c r="L66" s="202">
        <f t="shared" si="0"/>
        <v>0.27175725241747251</v>
      </c>
      <c r="M66" s="206">
        <v>2999</v>
      </c>
      <c r="N66" s="304">
        <f t="shared" si="11"/>
        <v>2699.1</v>
      </c>
      <c r="O66" s="193">
        <v>0</v>
      </c>
      <c r="P66" s="194">
        <f t="shared" si="12"/>
        <v>2184</v>
      </c>
      <c r="Q66" s="195">
        <f t="shared" si="2"/>
        <v>0.1908413915749694</v>
      </c>
      <c r="R66" s="191">
        <v>2699</v>
      </c>
      <c r="S66" s="204">
        <v>0</v>
      </c>
      <c r="T66" s="205">
        <f t="shared" si="3"/>
        <v>2184</v>
      </c>
      <c r="U66" s="215">
        <f t="shared" si="13"/>
        <v>0.1908114116339385</v>
      </c>
      <c r="V66" s="209">
        <v>2699</v>
      </c>
      <c r="W66" s="193">
        <v>0</v>
      </c>
      <c r="X66" s="194">
        <f t="shared" si="5"/>
        <v>2184</v>
      </c>
      <c r="Y66" s="195">
        <f t="shared" si="14"/>
        <v>0.1908114116339385</v>
      </c>
      <c r="Z66" s="191">
        <v>2699</v>
      </c>
      <c r="AA66" s="204">
        <v>0</v>
      </c>
      <c r="AB66" s="205">
        <f t="shared" si="9"/>
        <v>2184</v>
      </c>
      <c r="AC66" s="215">
        <f t="shared" si="15"/>
        <v>0.1908114116339385</v>
      </c>
      <c r="AD66" s="209">
        <v>2554</v>
      </c>
      <c r="AE66" s="301">
        <f t="shared" si="16"/>
        <v>2298.6</v>
      </c>
      <c r="AF66" s="210">
        <v>268</v>
      </c>
      <c r="AG66" s="194">
        <f t="shared" si="17"/>
        <v>1916</v>
      </c>
      <c r="AH66" s="195">
        <f t="shared" si="8"/>
        <v>0.16644914295658222</v>
      </c>
    </row>
    <row r="67" spans="1:34" s="5" customFormat="1" ht="12.75" customHeight="1">
      <c r="A67" s="219" t="s">
        <v>416</v>
      </c>
      <c r="B67" s="146" t="s">
        <v>73</v>
      </c>
      <c r="C67" s="320"/>
      <c r="D67" s="148">
        <v>4.16</v>
      </c>
      <c r="E67" s="149" t="s">
        <v>418</v>
      </c>
      <c r="F67" s="164">
        <v>2565</v>
      </c>
      <c r="G67" s="200">
        <v>2332</v>
      </c>
      <c r="H67" s="124">
        <v>0</v>
      </c>
      <c r="I67" s="110">
        <v>1855</v>
      </c>
      <c r="J67" s="124">
        <v>0</v>
      </c>
      <c r="K67" s="124">
        <f t="shared" si="10"/>
        <v>1855</v>
      </c>
      <c r="L67" s="174">
        <f t="shared" si="0"/>
        <v>0.20454545454545456</v>
      </c>
      <c r="M67" s="62">
        <v>2332</v>
      </c>
      <c r="N67" s="299">
        <f t="shared" si="11"/>
        <v>2098.8000000000002</v>
      </c>
      <c r="O67" s="63">
        <v>0</v>
      </c>
      <c r="P67" s="64">
        <f t="shared" si="12"/>
        <v>1855</v>
      </c>
      <c r="Q67" s="17">
        <f t="shared" si="2"/>
        <v>0.11616161616161624</v>
      </c>
      <c r="R67" s="191">
        <v>2099</v>
      </c>
      <c r="S67" s="60">
        <v>0</v>
      </c>
      <c r="T67" s="61">
        <f t="shared" si="3"/>
        <v>1855</v>
      </c>
      <c r="U67" s="15">
        <f t="shared" si="13"/>
        <v>0.11624583134826108</v>
      </c>
      <c r="V67" s="191">
        <v>2099</v>
      </c>
      <c r="W67" s="63">
        <v>0</v>
      </c>
      <c r="X67" s="64">
        <f t="shared" si="5"/>
        <v>1855</v>
      </c>
      <c r="Y67" s="17">
        <f t="shared" si="14"/>
        <v>0.11624583134826108</v>
      </c>
      <c r="Z67" s="191">
        <v>2099</v>
      </c>
      <c r="AA67" s="60">
        <v>0</v>
      </c>
      <c r="AB67" s="61">
        <f t="shared" si="9"/>
        <v>1855</v>
      </c>
      <c r="AC67" s="15">
        <f t="shared" si="15"/>
        <v>0.11624583134826108</v>
      </c>
      <c r="AD67" s="62">
        <v>2332</v>
      </c>
      <c r="AE67" s="299">
        <f t="shared" si="16"/>
        <v>2098.8000000000002</v>
      </c>
      <c r="AF67" s="63">
        <v>0</v>
      </c>
      <c r="AG67" s="64">
        <f t="shared" si="17"/>
        <v>1855</v>
      </c>
      <c r="AH67" s="17">
        <f t="shared" si="8"/>
        <v>0.11616161616161624</v>
      </c>
    </row>
    <row r="68" spans="1:34" s="5" customFormat="1" ht="12.75" customHeight="1">
      <c r="A68" s="221" t="s">
        <v>417</v>
      </c>
      <c r="B68" s="350" t="s">
        <v>73</v>
      </c>
      <c r="C68" s="354"/>
      <c r="D68" s="321">
        <v>4.16</v>
      </c>
      <c r="E68" s="322" t="s">
        <v>418</v>
      </c>
      <c r="F68" s="201">
        <v>2443</v>
      </c>
      <c r="G68" s="124">
        <v>2221</v>
      </c>
      <c r="H68" s="200">
        <v>0</v>
      </c>
      <c r="I68" s="208">
        <v>1767</v>
      </c>
      <c r="J68" s="200">
        <v>0</v>
      </c>
      <c r="K68" s="200">
        <f t="shared" si="10"/>
        <v>1767</v>
      </c>
      <c r="L68" s="202">
        <f t="shared" si="0"/>
        <v>0.20441242683475913</v>
      </c>
      <c r="M68" s="206">
        <v>2221</v>
      </c>
      <c r="N68" s="304">
        <f t="shared" si="11"/>
        <v>1998.9</v>
      </c>
      <c r="O68" s="193">
        <v>0</v>
      </c>
      <c r="P68" s="194">
        <f t="shared" si="12"/>
        <v>1767</v>
      </c>
      <c r="Q68" s="195">
        <f t="shared" si="2"/>
        <v>0.11601380759417684</v>
      </c>
      <c r="R68" s="209">
        <v>1999</v>
      </c>
      <c r="S68" s="204">
        <v>0</v>
      </c>
      <c r="T68" s="205">
        <f t="shared" si="3"/>
        <v>1767</v>
      </c>
      <c r="U68" s="215">
        <f t="shared" si="13"/>
        <v>0.11605802901450725</v>
      </c>
      <c r="V68" s="209">
        <v>1999</v>
      </c>
      <c r="W68" s="193">
        <v>0</v>
      </c>
      <c r="X68" s="194">
        <f t="shared" si="5"/>
        <v>1767</v>
      </c>
      <c r="Y68" s="195">
        <f t="shared" si="14"/>
        <v>0.11605802901450725</v>
      </c>
      <c r="Z68" s="209">
        <v>1999</v>
      </c>
      <c r="AA68" s="204">
        <v>0</v>
      </c>
      <c r="AB68" s="205">
        <f t="shared" si="9"/>
        <v>1767</v>
      </c>
      <c r="AC68" s="215">
        <f t="shared" si="15"/>
        <v>0.11605802901450725</v>
      </c>
      <c r="AD68" s="206">
        <v>2221</v>
      </c>
      <c r="AE68" s="304">
        <f t="shared" si="16"/>
        <v>1998.9</v>
      </c>
      <c r="AF68" s="193">
        <v>0</v>
      </c>
      <c r="AG68" s="194">
        <f t="shared" si="17"/>
        <v>1767</v>
      </c>
      <c r="AH68" s="195">
        <f t="shared" si="8"/>
        <v>0.11601380759417684</v>
      </c>
    </row>
    <row r="69" spans="1:34" s="5" customFormat="1" ht="12.75" customHeight="1" thickBot="1">
      <c r="A69" s="218" t="s">
        <v>453</v>
      </c>
      <c r="B69" s="150" t="s">
        <v>73</v>
      </c>
      <c r="C69" s="154"/>
      <c r="D69" s="151">
        <v>4.16</v>
      </c>
      <c r="E69" s="152" t="s">
        <v>454</v>
      </c>
      <c r="F69" s="165">
        <v>2321</v>
      </c>
      <c r="G69" s="65">
        <v>2110</v>
      </c>
      <c r="H69" s="65">
        <v>0</v>
      </c>
      <c r="I69" s="111">
        <v>1704</v>
      </c>
      <c r="J69" s="65">
        <v>0</v>
      </c>
      <c r="K69" s="165">
        <f t="shared" si="10"/>
        <v>1704</v>
      </c>
      <c r="L69" s="175">
        <f t="shared" si="0"/>
        <v>0.1924170616113744</v>
      </c>
      <c r="M69" s="69">
        <v>2110</v>
      </c>
      <c r="N69" s="305">
        <f t="shared" si="11"/>
        <v>1899</v>
      </c>
      <c r="O69" s="70">
        <v>0</v>
      </c>
      <c r="P69" s="71">
        <f t="shared" si="12"/>
        <v>1704</v>
      </c>
      <c r="Q69" s="18">
        <f t="shared" si="2"/>
        <v>0.10268562401263823</v>
      </c>
      <c r="R69" s="190">
        <v>1899</v>
      </c>
      <c r="S69" s="67">
        <v>0</v>
      </c>
      <c r="T69" s="68">
        <f t="shared" si="3"/>
        <v>1704</v>
      </c>
      <c r="U69" s="16">
        <f t="shared" si="13"/>
        <v>0.10268562401263823</v>
      </c>
      <c r="V69" s="190">
        <v>1899</v>
      </c>
      <c r="W69" s="70">
        <v>0</v>
      </c>
      <c r="X69" s="71">
        <f t="shared" si="5"/>
        <v>1704</v>
      </c>
      <c r="Y69" s="18">
        <f t="shared" si="14"/>
        <v>0.10268562401263823</v>
      </c>
      <c r="Z69" s="190">
        <v>1899</v>
      </c>
      <c r="AA69" s="67">
        <v>0</v>
      </c>
      <c r="AB69" s="68">
        <f t="shared" si="9"/>
        <v>1704</v>
      </c>
      <c r="AC69" s="16">
        <f t="shared" si="15"/>
        <v>0.10268562401263823</v>
      </c>
      <c r="AD69" s="69">
        <v>2110</v>
      </c>
      <c r="AE69" s="305">
        <f t="shared" si="16"/>
        <v>1899</v>
      </c>
      <c r="AF69" s="70">
        <v>0</v>
      </c>
      <c r="AG69" s="71">
        <f t="shared" si="17"/>
        <v>1704</v>
      </c>
      <c r="AH69" s="18">
        <f t="shared" si="8"/>
        <v>0.10268562401263823</v>
      </c>
    </row>
    <row r="70" spans="1:34" s="5" customFormat="1" ht="12.75" customHeight="1">
      <c r="A70" s="217" t="s">
        <v>191</v>
      </c>
      <c r="B70" s="323" t="s">
        <v>73</v>
      </c>
      <c r="C70" s="324"/>
      <c r="D70" s="326" t="s">
        <v>303</v>
      </c>
      <c r="E70" s="325" t="s">
        <v>176</v>
      </c>
      <c r="F70" s="166">
        <v>2749</v>
      </c>
      <c r="G70" s="125">
        <v>2499</v>
      </c>
      <c r="H70" s="125">
        <v>2299</v>
      </c>
      <c r="I70" s="112">
        <v>1861</v>
      </c>
      <c r="J70" s="125">
        <v>0</v>
      </c>
      <c r="K70" s="166">
        <f t="shared" si="10"/>
        <v>1861</v>
      </c>
      <c r="L70" s="176">
        <f t="shared" si="0"/>
        <v>0.25530212084833931</v>
      </c>
      <c r="M70" s="88">
        <v>2499</v>
      </c>
      <c r="N70" s="297">
        <f t="shared" si="11"/>
        <v>2249.1</v>
      </c>
      <c r="O70" s="89">
        <v>0</v>
      </c>
      <c r="P70" s="91">
        <f t="shared" si="12"/>
        <v>1861</v>
      </c>
      <c r="Q70" s="19">
        <f t="shared" si="2"/>
        <v>0.17255791205371035</v>
      </c>
      <c r="R70" s="191">
        <v>2299</v>
      </c>
      <c r="S70" s="87">
        <v>0</v>
      </c>
      <c r="T70" s="90">
        <f t="shared" si="3"/>
        <v>1861</v>
      </c>
      <c r="U70" s="14">
        <f t="shared" si="13"/>
        <v>0.19051761635493694</v>
      </c>
      <c r="V70" s="192">
        <v>2299</v>
      </c>
      <c r="W70" s="89">
        <v>0</v>
      </c>
      <c r="X70" s="91">
        <f t="shared" si="5"/>
        <v>1861</v>
      </c>
      <c r="Y70" s="19">
        <f t="shared" si="14"/>
        <v>0.19051761635493694</v>
      </c>
      <c r="Z70" s="191">
        <v>2299</v>
      </c>
      <c r="AA70" s="87">
        <v>0</v>
      </c>
      <c r="AB70" s="90">
        <f t="shared" si="9"/>
        <v>1861</v>
      </c>
      <c r="AC70" s="14">
        <f t="shared" si="15"/>
        <v>0.19051761635493694</v>
      </c>
      <c r="AD70" s="88">
        <v>2499</v>
      </c>
      <c r="AE70" s="297">
        <f t="shared" si="16"/>
        <v>2249.1</v>
      </c>
      <c r="AF70" s="89">
        <v>0</v>
      </c>
      <c r="AG70" s="91">
        <f t="shared" si="17"/>
        <v>1861</v>
      </c>
      <c r="AH70" s="19">
        <f t="shared" si="8"/>
        <v>0.17255791205371035</v>
      </c>
    </row>
    <row r="71" spans="1:34" s="5" customFormat="1" ht="12.75" customHeight="1">
      <c r="A71" s="217" t="s">
        <v>413</v>
      </c>
      <c r="B71" s="146" t="s">
        <v>73</v>
      </c>
      <c r="C71" s="320" t="s">
        <v>5</v>
      </c>
      <c r="D71" s="148" t="s">
        <v>303</v>
      </c>
      <c r="E71" s="325" t="s">
        <v>415</v>
      </c>
      <c r="F71" s="166">
        <v>3629</v>
      </c>
      <c r="G71" s="125">
        <v>3299</v>
      </c>
      <c r="H71" s="125">
        <v>2999</v>
      </c>
      <c r="I71" s="112">
        <v>2392</v>
      </c>
      <c r="J71" s="125">
        <v>0</v>
      </c>
      <c r="K71" s="166">
        <f t="shared" si="10"/>
        <v>2392</v>
      </c>
      <c r="L71" s="176">
        <f t="shared" si="0"/>
        <v>0.27493179751439828</v>
      </c>
      <c r="M71" s="62">
        <v>3299</v>
      </c>
      <c r="N71" s="299">
        <f t="shared" si="11"/>
        <v>2969.1</v>
      </c>
      <c r="O71" s="63">
        <v>0</v>
      </c>
      <c r="P71" s="64">
        <f t="shared" si="12"/>
        <v>2392</v>
      </c>
      <c r="Q71" s="17">
        <f t="shared" si="2"/>
        <v>0.19436866390488697</v>
      </c>
      <c r="R71" s="191">
        <v>2999</v>
      </c>
      <c r="S71" s="60">
        <v>0</v>
      </c>
      <c r="T71" s="61">
        <f t="shared" si="3"/>
        <v>2392</v>
      </c>
      <c r="U71" s="15">
        <f t="shared" si="13"/>
        <v>0.20240080026675558</v>
      </c>
      <c r="V71" s="191">
        <v>2999</v>
      </c>
      <c r="W71" s="63">
        <v>0</v>
      </c>
      <c r="X71" s="64">
        <f t="shared" si="5"/>
        <v>2392</v>
      </c>
      <c r="Y71" s="17">
        <f t="shared" si="14"/>
        <v>0.20240080026675558</v>
      </c>
      <c r="Z71" s="191">
        <v>2999</v>
      </c>
      <c r="AA71" s="60">
        <v>0</v>
      </c>
      <c r="AB71" s="61">
        <f t="shared" si="9"/>
        <v>2392</v>
      </c>
      <c r="AC71" s="15">
        <f t="shared" si="15"/>
        <v>0.20240080026675558</v>
      </c>
      <c r="AD71" s="62">
        <v>3299</v>
      </c>
      <c r="AE71" s="299">
        <f t="shared" si="16"/>
        <v>2969.1</v>
      </c>
      <c r="AF71" s="63">
        <v>0</v>
      </c>
      <c r="AG71" s="64">
        <f t="shared" si="17"/>
        <v>2392</v>
      </c>
      <c r="AH71" s="17">
        <f t="shared" si="8"/>
        <v>0.19436866390488697</v>
      </c>
    </row>
    <row r="72" spans="1:34" s="5" customFormat="1" ht="12.75" customHeight="1">
      <c r="A72" s="217" t="s">
        <v>414</v>
      </c>
      <c r="B72" s="146" t="s">
        <v>73</v>
      </c>
      <c r="C72" s="320" t="s">
        <v>5</v>
      </c>
      <c r="D72" s="148" t="s">
        <v>303</v>
      </c>
      <c r="E72" s="325" t="s">
        <v>415</v>
      </c>
      <c r="F72" s="166">
        <v>3519</v>
      </c>
      <c r="G72" s="125">
        <v>3199</v>
      </c>
      <c r="H72" s="125">
        <v>2899</v>
      </c>
      <c r="I72" s="112">
        <v>2312</v>
      </c>
      <c r="J72" s="125">
        <v>0</v>
      </c>
      <c r="K72" s="166">
        <f t="shared" si="10"/>
        <v>2312</v>
      </c>
      <c r="L72" s="176">
        <f t="shared" ref="L72:L93" si="18">IFERROR((G72-K72)/G72, " ")</f>
        <v>0.27727414817130352</v>
      </c>
      <c r="M72" s="191">
        <v>2777</v>
      </c>
      <c r="N72" s="293">
        <f t="shared" si="11"/>
        <v>2499.3000000000002</v>
      </c>
      <c r="O72" s="188">
        <v>260</v>
      </c>
      <c r="P72" s="64">
        <f t="shared" si="12"/>
        <v>2052</v>
      </c>
      <c r="Q72" s="17">
        <f t="shared" ref="Q72:Q93" si="19">(N72-P72)/N72</f>
        <v>0.17897011163125681</v>
      </c>
      <c r="R72" s="293">
        <v>2499.3000000000002</v>
      </c>
      <c r="S72" s="188">
        <v>260</v>
      </c>
      <c r="T72" s="61">
        <f t="shared" ref="T72:T93" si="20">K72-S72</f>
        <v>2052</v>
      </c>
      <c r="U72" s="15">
        <f t="shared" si="13"/>
        <v>0.17897011163125681</v>
      </c>
      <c r="V72" s="191">
        <v>2899</v>
      </c>
      <c r="W72" s="63">
        <v>0</v>
      </c>
      <c r="X72" s="64">
        <f t="shared" ref="X72:X93" si="21">K72-W72</f>
        <v>2312</v>
      </c>
      <c r="Y72" s="17">
        <f t="shared" si="14"/>
        <v>0.20248361503966886</v>
      </c>
      <c r="Z72" s="191">
        <v>2899</v>
      </c>
      <c r="AA72" s="60">
        <v>0</v>
      </c>
      <c r="AB72" s="61">
        <f t="shared" si="9"/>
        <v>2312</v>
      </c>
      <c r="AC72" s="15">
        <f t="shared" si="15"/>
        <v>0.20248361503966886</v>
      </c>
      <c r="AD72" s="191">
        <v>2888</v>
      </c>
      <c r="AE72" s="293">
        <f t="shared" si="16"/>
        <v>2599.1999999999998</v>
      </c>
      <c r="AF72" s="188">
        <v>178</v>
      </c>
      <c r="AG72" s="64">
        <f t="shared" si="17"/>
        <v>2134</v>
      </c>
      <c r="AH72" s="17">
        <f t="shared" ref="AH72:AH93" si="22">(AE72-AG72)/AE72</f>
        <v>0.17897814712219137</v>
      </c>
    </row>
    <row r="73" spans="1:34" s="5" customFormat="1" ht="12.75" customHeight="1">
      <c r="A73" s="219" t="s">
        <v>172</v>
      </c>
      <c r="B73" s="146" t="s">
        <v>73</v>
      </c>
      <c r="C73" s="320"/>
      <c r="D73" s="148" t="s">
        <v>303</v>
      </c>
      <c r="E73" s="149" t="s">
        <v>173</v>
      </c>
      <c r="F73" s="164">
        <v>2639</v>
      </c>
      <c r="G73" s="124">
        <v>2399</v>
      </c>
      <c r="H73" s="124">
        <v>2199</v>
      </c>
      <c r="I73" s="110">
        <v>1879</v>
      </c>
      <c r="J73" s="124">
        <v>0</v>
      </c>
      <c r="K73" s="164">
        <f t="shared" si="10"/>
        <v>1879</v>
      </c>
      <c r="L73" s="174">
        <f t="shared" si="18"/>
        <v>0.21675698207586494</v>
      </c>
      <c r="M73" s="191">
        <v>2221</v>
      </c>
      <c r="N73" s="293">
        <f t="shared" si="11"/>
        <v>1998.9</v>
      </c>
      <c r="O73" s="188">
        <v>112</v>
      </c>
      <c r="P73" s="64">
        <f t="shared" si="12"/>
        <v>1767</v>
      </c>
      <c r="Q73" s="17">
        <f t="shared" si="19"/>
        <v>0.11601380759417684</v>
      </c>
      <c r="R73" s="293">
        <v>1998.9</v>
      </c>
      <c r="S73" s="188">
        <v>112</v>
      </c>
      <c r="T73" s="61">
        <f t="shared" si="20"/>
        <v>1767</v>
      </c>
      <c r="U73" s="15">
        <f t="shared" si="13"/>
        <v>0.11601380759417684</v>
      </c>
      <c r="V73" s="191">
        <v>2199</v>
      </c>
      <c r="W73" s="63">
        <v>0</v>
      </c>
      <c r="X73" s="64">
        <f t="shared" si="21"/>
        <v>1879</v>
      </c>
      <c r="Y73" s="17">
        <f t="shared" si="14"/>
        <v>0.14552069122328332</v>
      </c>
      <c r="Z73" s="191">
        <v>2199</v>
      </c>
      <c r="AA73" s="60">
        <v>0</v>
      </c>
      <c r="AB73" s="61">
        <f t="shared" ref="AB73:AB93" si="23">K73-AA73</f>
        <v>1879</v>
      </c>
      <c r="AC73" s="15">
        <f t="shared" si="15"/>
        <v>0.14552069122328332</v>
      </c>
      <c r="AD73" s="62">
        <v>2399</v>
      </c>
      <c r="AE73" s="299">
        <f t="shared" si="16"/>
        <v>2159.1</v>
      </c>
      <c r="AF73" s="63">
        <v>0</v>
      </c>
      <c r="AG73" s="64">
        <f t="shared" si="17"/>
        <v>1879</v>
      </c>
      <c r="AH73" s="17">
        <f t="shared" si="22"/>
        <v>0.12972998008429434</v>
      </c>
    </row>
    <row r="74" spans="1:34" s="5" customFormat="1" ht="12.75" customHeight="1">
      <c r="A74" s="219" t="s">
        <v>68</v>
      </c>
      <c r="B74" s="146" t="s">
        <v>73</v>
      </c>
      <c r="C74" s="335"/>
      <c r="D74" s="148">
        <v>4.16</v>
      </c>
      <c r="E74" s="149" t="s">
        <v>238</v>
      </c>
      <c r="F74" s="164">
        <v>3519</v>
      </c>
      <c r="G74" s="124">
        <v>3199</v>
      </c>
      <c r="H74" s="124">
        <v>2899</v>
      </c>
      <c r="I74" s="110">
        <v>2310</v>
      </c>
      <c r="J74" s="124">
        <v>29</v>
      </c>
      <c r="K74" s="164">
        <f t="shared" si="10"/>
        <v>2281</v>
      </c>
      <c r="L74" s="174">
        <f t="shared" si="18"/>
        <v>0.28696467646139417</v>
      </c>
      <c r="M74" s="62">
        <v>3199</v>
      </c>
      <c r="N74" s="299">
        <f t="shared" ref="N74:N93" si="24">M74-(M74*10%)</f>
        <v>2879.1</v>
      </c>
      <c r="O74" s="63">
        <v>0</v>
      </c>
      <c r="P74" s="64">
        <f t="shared" ref="P74:P93" si="25">K74-O74</f>
        <v>2281</v>
      </c>
      <c r="Q74" s="17">
        <f t="shared" si="19"/>
        <v>0.20773852940154908</v>
      </c>
      <c r="R74" s="191">
        <v>2899</v>
      </c>
      <c r="S74" s="60">
        <v>0</v>
      </c>
      <c r="T74" s="61">
        <f t="shared" si="20"/>
        <v>2281</v>
      </c>
      <c r="U74" s="15">
        <f t="shared" ref="U74:U93" si="26">(R74-T74)/R74</f>
        <v>0.2131769575715764</v>
      </c>
      <c r="V74" s="191">
        <v>2899</v>
      </c>
      <c r="W74" s="63">
        <v>0</v>
      </c>
      <c r="X74" s="64">
        <f t="shared" si="21"/>
        <v>2281</v>
      </c>
      <c r="Y74" s="17">
        <f t="shared" ref="Y74:Y93" si="27">(V74-X74)/V74</f>
        <v>0.2131769575715764</v>
      </c>
      <c r="Z74" s="191">
        <v>2899</v>
      </c>
      <c r="AA74" s="60">
        <v>0</v>
      </c>
      <c r="AB74" s="61">
        <f t="shared" si="23"/>
        <v>2281</v>
      </c>
      <c r="AC74" s="15">
        <f t="shared" ref="AC74:AC93" si="28">(Z74-AB74)/Z74</f>
        <v>0.2131769575715764</v>
      </c>
      <c r="AD74" s="62">
        <v>3199</v>
      </c>
      <c r="AE74" s="299">
        <f t="shared" ref="AE74:AE93" si="29">AD74-(AD74*10%)</f>
        <v>2879.1</v>
      </c>
      <c r="AF74" s="63">
        <v>0</v>
      </c>
      <c r="AG74" s="64">
        <f t="shared" ref="AG74:AG93" si="30">AB74-AF74</f>
        <v>2281</v>
      </c>
      <c r="AH74" s="17">
        <f t="shared" si="22"/>
        <v>0.20773852940154908</v>
      </c>
    </row>
    <row r="75" spans="1:34" s="5" customFormat="1" ht="12.75" customHeight="1">
      <c r="A75" s="219" t="s">
        <v>69</v>
      </c>
      <c r="B75" s="146" t="s">
        <v>73</v>
      </c>
      <c r="C75" s="335"/>
      <c r="D75" s="148">
        <v>4.16</v>
      </c>
      <c r="E75" s="149" t="s">
        <v>238</v>
      </c>
      <c r="F75" s="164">
        <v>3409</v>
      </c>
      <c r="G75" s="124">
        <v>3099</v>
      </c>
      <c r="H75" s="124">
        <v>2799</v>
      </c>
      <c r="I75" s="110">
        <v>2231</v>
      </c>
      <c r="J75" s="124">
        <v>28</v>
      </c>
      <c r="K75" s="164">
        <f t="shared" si="10"/>
        <v>2203</v>
      </c>
      <c r="L75" s="174">
        <f t="shared" si="18"/>
        <v>0.28912552436269762</v>
      </c>
      <c r="M75" s="191">
        <v>2666</v>
      </c>
      <c r="N75" s="293">
        <f t="shared" si="24"/>
        <v>2399.4</v>
      </c>
      <c r="O75" s="188">
        <v>261</v>
      </c>
      <c r="P75" s="64">
        <f t="shared" si="25"/>
        <v>1942</v>
      </c>
      <c r="Q75" s="17">
        <f t="shared" si="19"/>
        <v>0.19063099108110365</v>
      </c>
      <c r="R75" s="293">
        <v>2399.4</v>
      </c>
      <c r="S75" s="188">
        <v>261</v>
      </c>
      <c r="T75" s="61">
        <f t="shared" si="20"/>
        <v>1942</v>
      </c>
      <c r="U75" s="15">
        <f t="shared" si="26"/>
        <v>0.19063099108110365</v>
      </c>
      <c r="V75" s="191">
        <v>2799</v>
      </c>
      <c r="W75" s="63">
        <v>0</v>
      </c>
      <c r="X75" s="64">
        <f t="shared" si="21"/>
        <v>2203</v>
      </c>
      <c r="Y75" s="17">
        <f t="shared" si="27"/>
        <v>0.21293319042515185</v>
      </c>
      <c r="Z75" s="191">
        <v>2799</v>
      </c>
      <c r="AA75" s="60">
        <v>0</v>
      </c>
      <c r="AB75" s="61">
        <f t="shared" si="23"/>
        <v>2203</v>
      </c>
      <c r="AC75" s="15">
        <f t="shared" si="28"/>
        <v>0.21293319042515185</v>
      </c>
      <c r="AD75" s="191">
        <v>2888</v>
      </c>
      <c r="AE75" s="293">
        <f t="shared" si="29"/>
        <v>2599.1999999999998</v>
      </c>
      <c r="AF75" s="188">
        <v>99</v>
      </c>
      <c r="AG75" s="64">
        <f t="shared" si="30"/>
        <v>2104</v>
      </c>
      <c r="AH75" s="17">
        <f t="shared" si="22"/>
        <v>0.19052016004924585</v>
      </c>
    </row>
    <row r="76" spans="1:34" s="5" customFormat="1" ht="12.75" customHeight="1">
      <c r="A76" s="219" t="s">
        <v>149</v>
      </c>
      <c r="B76" s="146" t="s">
        <v>73</v>
      </c>
      <c r="C76" s="335"/>
      <c r="D76" s="148">
        <v>4.16</v>
      </c>
      <c r="E76" s="149" t="s">
        <v>239</v>
      </c>
      <c r="F76" s="164">
        <v>4179</v>
      </c>
      <c r="G76" s="124">
        <v>3799</v>
      </c>
      <c r="H76" s="124">
        <v>3399</v>
      </c>
      <c r="I76" s="110">
        <v>2715</v>
      </c>
      <c r="J76" s="124">
        <v>34</v>
      </c>
      <c r="K76" s="164">
        <f t="shared" ref="K76:K93" si="31">IFERROR(I76-J76,I76)</f>
        <v>2681</v>
      </c>
      <c r="L76" s="174">
        <f t="shared" si="18"/>
        <v>0.29428797051855754</v>
      </c>
      <c r="M76" s="62">
        <v>3799</v>
      </c>
      <c r="N76" s="299">
        <f t="shared" si="24"/>
        <v>3419.1</v>
      </c>
      <c r="O76" s="63">
        <v>0</v>
      </c>
      <c r="P76" s="64">
        <f t="shared" si="25"/>
        <v>2681</v>
      </c>
      <c r="Q76" s="17">
        <f t="shared" si="19"/>
        <v>0.21587552279839722</v>
      </c>
      <c r="R76" s="191">
        <v>3399</v>
      </c>
      <c r="S76" s="60">
        <v>0</v>
      </c>
      <c r="T76" s="61">
        <f t="shared" si="20"/>
        <v>2681</v>
      </c>
      <c r="U76" s="15">
        <f t="shared" si="26"/>
        <v>0.21123859958811414</v>
      </c>
      <c r="V76" s="191">
        <v>3399</v>
      </c>
      <c r="W76" s="63">
        <v>0</v>
      </c>
      <c r="X76" s="64">
        <f t="shared" si="21"/>
        <v>2681</v>
      </c>
      <c r="Y76" s="17">
        <f t="shared" si="27"/>
        <v>0.21123859958811414</v>
      </c>
      <c r="Z76" s="191">
        <v>3399</v>
      </c>
      <c r="AA76" s="60">
        <v>0</v>
      </c>
      <c r="AB76" s="61">
        <f t="shared" si="23"/>
        <v>2681</v>
      </c>
      <c r="AC76" s="15">
        <f t="shared" si="28"/>
        <v>0.21123859958811414</v>
      </c>
      <c r="AD76" s="62">
        <v>3799</v>
      </c>
      <c r="AE76" s="299">
        <f t="shared" si="29"/>
        <v>3419.1</v>
      </c>
      <c r="AF76" s="63">
        <v>0</v>
      </c>
      <c r="AG76" s="64">
        <f t="shared" si="30"/>
        <v>2681</v>
      </c>
      <c r="AH76" s="17">
        <f t="shared" si="22"/>
        <v>0.21587552279839722</v>
      </c>
    </row>
    <row r="77" spans="1:34" s="5" customFormat="1" ht="12.75" customHeight="1" thickBot="1">
      <c r="A77" s="218" t="s">
        <v>150</v>
      </c>
      <c r="B77" s="150" t="s">
        <v>73</v>
      </c>
      <c r="C77" s="37"/>
      <c r="D77" s="151">
        <v>4.16</v>
      </c>
      <c r="E77" s="152" t="s">
        <v>239</v>
      </c>
      <c r="F77" s="165">
        <v>4069</v>
      </c>
      <c r="G77" s="65">
        <v>3699</v>
      </c>
      <c r="H77" s="65">
        <v>3299</v>
      </c>
      <c r="I77" s="111">
        <v>2636</v>
      </c>
      <c r="J77" s="65">
        <v>33</v>
      </c>
      <c r="K77" s="165">
        <f t="shared" si="31"/>
        <v>2603</v>
      </c>
      <c r="L77" s="175">
        <f t="shared" si="18"/>
        <v>0.29629629629629628</v>
      </c>
      <c r="M77" s="69">
        <v>3699</v>
      </c>
      <c r="N77" s="305">
        <f t="shared" si="24"/>
        <v>3329.1</v>
      </c>
      <c r="O77" s="70">
        <v>0</v>
      </c>
      <c r="P77" s="71">
        <f t="shared" si="25"/>
        <v>2603</v>
      </c>
      <c r="Q77" s="18">
        <f t="shared" si="19"/>
        <v>0.21810699588477364</v>
      </c>
      <c r="R77" s="190">
        <v>3299</v>
      </c>
      <c r="S77" s="67">
        <v>0</v>
      </c>
      <c r="T77" s="68">
        <f t="shared" si="20"/>
        <v>2603</v>
      </c>
      <c r="U77" s="16">
        <f t="shared" si="26"/>
        <v>0.21097302212791755</v>
      </c>
      <c r="V77" s="190">
        <v>3299</v>
      </c>
      <c r="W77" s="70">
        <v>0</v>
      </c>
      <c r="X77" s="71">
        <f t="shared" si="21"/>
        <v>2603</v>
      </c>
      <c r="Y77" s="18">
        <f t="shared" si="27"/>
        <v>0.21097302212791755</v>
      </c>
      <c r="Z77" s="190">
        <v>3299</v>
      </c>
      <c r="AA77" s="67">
        <v>0</v>
      </c>
      <c r="AB77" s="68">
        <f t="shared" si="23"/>
        <v>2603</v>
      </c>
      <c r="AC77" s="16">
        <f t="shared" si="28"/>
        <v>0.21097302212791755</v>
      </c>
      <c r="AD77" s="69">
        <v>3699</v>
      </c>
      <c r="AE77" s="305">
        <f t="shared" si="29"/>
        <v>3329.1</v>
      </c>
      <c r="AF77" s="70">
        <v>0</v>
      </c>
      <c r="AG77" s="71">
        <f t="shared" si="30"/>
        <v>2603</v>
      </c>
      <c r="AH77" s="18">
        <f t="shared" si="22"/>
        <v>0.21810699588477364</v>
      </c>
    </row>
    <row r="78" spans="1:34" s="5" customFormat="1" ht="12.75" customHeight="1">
      <c r="A78" s="219" t="s">
        <v>457</v>
      </c>
      <c r="B78" s="146" t="s">
        <v>73</v>
      </c>
      <c r="C78" s="320"/>
      <c r="D78" s="148">
        <v>3.57</v>
      </c>
      <c r="E78" s="149" t="s">
        <v>459</v>
      </c>
      <c r="F78" s="164">
        <v>2137</v>
      </c>
      <c r="G78" s="124">
        <v>1943</v>
      </c>
      <c r="H78" s="124">
        <v>0</v>
      </c>
      <c r="I78" s="110">
        <v>1568</v>
      </c>
      <c r="J78" s="124">
        <v>20</v>
      </c>
      <c r="K78" s="164">
        <f t="shared" si="31"/>
        <v>1548</v>
      </c>
      <c r="L78" s="174">
        <f t="shared" si="18"/>
        <v>0.20329387545033453</v>
      </c>
      <c r="M78" s="191">
        <v>1666</v>
      </c>
      <c r="N78" s="293">
        <f t="shared" si="24"/>
        <v>1499.4</v>
      </c>
      <c r="O78" s="188">
        <v>219</v>
      </c>
      <c r="P78" s="64">
        <f t="shared" si="25"/>
        <v>1329</v>
      </c>
      <c r="Q78" s="17">
        <f t="shared" si="19"/>
        <v>0.11364545818327336</v>
      </c>
      <c r="R78" s="191">
        <v>1749</v>
      </c>
      <c r="S78" s="60">
        <v>0</v>
      </c>
      <c r="T78" s="61">
        <f t="shared" si="20"/>
        <v>1548</v>
      </c>
      <c r="U78" s="15">
        <f t="shared" si="26"/>
        <v>0.11492281303602059</v>
      </c>
      <c r="V78" s="191">
        <v>1749</v>
      </c>
      <c r="W78" s="188">
        <v>87</v>
      </c>
      <c r="X78" s="64">
        <f t="shared" si="21"/>
        <v>1461</v>
      </c>
      <c r="Y78" s="17">
        <f t="shared" si="27"/>
        <v>0.16466552315608921</v>
      </c>
      <c r="Z78" s="191">
        <v>1749</v>
      </c>
      <c r="AA78" s="60">
        <v>0</v>
      </c>
      <c r="AB78" s="61">
        <f t="shared" si="23"/>
        <v>1548</v>
      </c>
      <c r="AC78" s="15">
        <f t="shared" si="28"/>
        <v>0.11492281303602059</v>
      </c>
      <c r="AD78" s="191">
        <v>1832</v>
      </c>
      <c r="AE78" s="293">
        <f t="shared" si="29"/>
        <v>1648.8</v>
      </c>
      <c r="AF78" s="188">
        <v>87</v>
      </c>
      <c r="AG78" s="64">
        <f t="shared" si="30"/>
        <v>1461</v>
      </c>
      <c r="AH78" s="17">
        <f t="shared" si="22"/>
        <v>0.11390101892285295</v>
      </c>
    </row>
    <row r="79" spans="1:34" s="5" customFormat="1" ht="12.75" customHeight="1">
      <c r="A79" s="219" t="s">
        <v>458</v>
      </c>
      <c r="B79" s="146" t="s">
        <v>73</v>
      </c>
      <c r="C79" s="320"/>
      <c r="D79" s="148">
        <v>3.57</v>
      </c>
      <c r="E79" s="149" t="s">
        <v>460</v>
      </c>
      <c r="F79" s="164">
        <v>2015</v>
      </c>
      <c r="G79" s="124">
        <v>1832</v>
      </c>
      <c r="H79" s="124">
        <v>0</v>
      </c>
      <c r="I79" s="110">
        <v>1479</v>
      </c>
      <c r="J79" s="124">
        <v>19</v>
      </c>
      <c r="K79" s="164">
        <f t="shared" si="31"/>
        <v>1460</v>
      </c>
      <c r="L79" s="174">
        <f t="shared" si="18"/>
        <v>0.20305676855895197</v>
      </c>
      <c r="M79" s="191">
        <v>1610</v>
      </c>
      <c r="N79" s="293">
        <f t="shared" si="24"/>
        <v>1449</v>
      </c>
      <c r="O79" s="188">
        <v>175</v>
      </c>
      <c r="P79" s="64">
        <f t="shared" si="25"/>
        <v>1285</v>
      </c>
      <c r="Q79" s="17">
        <f t="shared" si="19"/>
        <v>0.11318150448585231</v>
      </c>
      <c r="R79" s="191">
        <v>1649</v>
      </c>
      <c r="S79" s="60">
        <v>0</v>
      </c>
      <c r="T79" s="61">
        <f t="shared" si="20"/>
        <v>1460</v>
      </c>
      <c r="U79" s="15">
        <f t="shared" si="26"/>
        <v>0.11461491813220133</v>
      </c>
      <c r="V79" s="191">
        <v>1649</v>
      </c>
      <c r="W79" s="188">
        <v>87</v>
      </c>
      <c r="X79" s="64">
        <f t="shared" si="21"/>
        <v>1373</v>
      </c>
      <c r="Y79" s="17">
        <f t="shared" si="27"/>
        <v>0.16737416616130987</v>
      </c>
      <c r="Z79" s="191">
        <v>1649</v>
      </c>
      <c r="AA79" s="60">
        <v>0</v>
      </c>
      <c r="AB79" s="61">
        <f t="shared" si="23"/>
        <v>1460</v>
      </c>
      <c r="AC79" s="15">
        <f t="shared" si="28"/>
        <v>0.11461491813220133</v>
      </c>
      <c r="AD79" s="62">
        <v>1832</v>
      </c>
      <c r="AE79" s="299">
        <f t="shared" si="29"/>
        <v>1648.8</v>
      </c>
      <c r="AF79" s="63">
        <v>0</v>
      </c>
      <c r="AG79" s="64">
        <f t="shared" si="30"/>
        <v>1460</v>
      </c>
      <c r="AH79" s="17">
        <f t="shared" si="22"/>
        <v>0.11450752062105772</v>
      </c>
    </row>
    <row r="80" spans="1:34" s="5" customFormat="1" ht="12.75" customHeight="1">
      <c r="A80" s="219" t="s">
        <v>461</v>
      </c>
      <c r="B80" s="146" t="s">
        <v>73</v>
      </c>
      <c r="C80" s="320"/>
      <c r="D80" s="148">
        <v>3.57</v>
      </c>
      <c r="E80" s="149" t="s">
        <v>463</v>
      </c>
      <c r="F80" s="164">
        <v>2687</v>
      </c>
      <c r="G80" s="124">
        <v>2443</v>
      </c>
      <c r="H80" s="124">
        <v>0</v>
      </c>
      <c r="I80" s="110">
        <v>1973</v>
      </c>
      <c r="J80" s="124">
        <v>25</v>
      </c>
      <c r="K80" s="164">
        <f t="shared" si="31"/>
        <v>1948</v>
      </c>
      <c r="L80" s="174">
        <f t="shared" si="18"/>
        <v>0.20261972984036022</v>
      </c>
      <c r="M80" s="62">
        <v>2443</v>
      </c>
      <c r="N80" s="299">
        <f t="shared" si="24"/>
        <v>2198.6999999999998</v>
      </c>
      <c r="O80" s="63">
        <v>0</v>
      </c>
      <c r="P80" s="64">
        <f t="shared" si="25"/>
        <v>1948</v>
      </c>
      <c r="Q80" s="17">
        <f t="shared" si="19"/>
        <v>0.11402192204484461</v>
      </c>
      <c r="R80" s="191">
        <v>2199</v>
      </c>
      <c r="S80" s="60">
        <v>0</v>
      </c>
      <c r="T80" s="61">
        <f t="shared" si="20"/>
        <v>1948</v>
      </c>
      <c r="U80" s="15">
        <f t="shared" si="26"/>
        <v>0.11414279217826284</v>
      </c>
      <c r="V80" s="191">
        <v>2199</v>
      </c>
      <c r="W80" s="63">
        <v>0</v>
      </c>
      <c r="X80" s="64">
        <f t="shared" si="21"/>
        <v>1948</v>
      </c>
      <c r="Y80" s="17">
        <f t="shared" si="27"/>
        <v>0.11414279217826284</v>
      </c>
      <c r="Z80" s="191">
        <v>2199</v>
      </c>
      <c r="AA80" s="60">
        <v>0</v>
      </c>
      <c r="AB80" s="61">
        <f t="shared" si="23"/>
        <v>1948</v>
      </c>
      <c r="AC80" s="15">
        <f t="shared" si="28"/>
        <v>0.11414279217826284</v>
      </c>
      <c r="AD80" s="62">
        <v>2443</v>
      </c>
      <c r="AE80" s="299">
        <f t="shared" si="29"/>
        <v>2198.6999999999998</v>
      </c>
      <c r="AF80" s="63">
        <v>0</v>
      </c>
      <c r="AG80" s="64">
        <f t="shared" si="30"/>
        <v>1948</v>
      </c>
      <c r="AH80" s="17">
        <f t="shared" si="22"/>
        <v>0.11402192204484461</v>
      </c>
    </row>
    <row r="81" spans="1:34" s="5" customFormat="1" ht="12.75" customHeight="1">
      <c r="A81" s="219" t="s">
        <v>462</v>
      </c>
      <c r="B81" s="146" t="s">
        <v>73</v>
      </c>
      <c r="C81" s="320"/>
      <c r="D81" s="148">
        <v>3.57</v>
      </c>
      <c r="E81" s="149" t="s">
        <v>464</v>
      </c>
      <c r="F81" s="164">
        <v>2565</v>
      </c>
      <c r="G81" s="124">
        <v>2332</v>
      </c>
      <c r="H81" s="124">
        <v>0</v>
      </c>
      <c r="I81" s="110">
        <v>1882</v>
      </c>
      <c r="J81" s="124">
        <v>24</v>
      </c>
      <c r="K81" s="164">
        <f t="shared" si="31"/>
        <v>1858</v>
      </c>
      <c r="L81" s="174">
        <f t="shared" si="18"/>
        <v>0.20325900514579759</v>
      </c>
      <c r="M81" s="62">
        <v>2332</v>
      </c>
      <c r="N81" s="299">
        <f t="shared" si="24"/>
        <v>2098.8000000000002</v>
      </c>
      <c r="O81" s="63">
        <v>0</v>
      </c>
      <c r="P81" s="64">
        <f t="shared" si="25"/>
        <v>1858</v>
      </c>
      <c r="Q81" s="17">
        <f t="shared" si="19"/>
        <v>0.11473222793977518</v>
      </c>
      <c r="R81" s="191">
        <v>2099</v>
      </c>
      <c r="S81" s="60">
        <v>0</v>
      </c>
      <c r="T81" s="61">
        <f t="shared" si="20"/>
        <v>1858</v>
      </c>
      <c r="U81" s="15">
        <f t="shared" si="26"/>
        <v>0.11481657932348738</v>
      </c>
      <c r="V81" s="191">
        <v>2099</v>
      </c>
      <c r="W81" s="63">
        <v>0</v>
      </c>
      <c r="X81" s="64">
        <f t="shared" si="21"/>
        <v>1858</v>
      </c>
      <c r="Y81" s="17">
        <f t="shared" si="27"/>
        <v>0.11481657932348738</v>
      </c>
      <c r="Z81" s="191">
        <v>2099</v>
      </c>
      <c r="AA81" s="60">
        <v>0</v>
      </c>
      <c r="AB81" s="61">
        <f t="shared" si="23"/>
        <v>1858</v>
      </c>
      <c r="AC81" s="15">
        <f t="shared" si="28"/>
        <v>0.11481657932348738</v>
      </c>
      <c r="AD81" s="62">
        <v>2332</v>
      </c>
      <c r="AE81" s="299">
        <f t="shared" si="29"/>
        <v>2098.8000000000002</v>
      </c>
      <c r="AF81" s="63">
        <v>0</v>
      </c>
      <c r="AG81" s="64">
        <f t="shared" si="30"/>
        <v>1858</v>
      </c>
      <c r="AH81" s="17">
        <f t="shared" si="22"/>
        <v>0.11473222793977518</v>
      </c>
    </row>
    <row r="82" spans="1:34" s="5" customFormat="1" ht="12.75" customHeight="1">
      <c r="A82" s="219" t="s">
        <v>455</v>
      </c>
      <c r="B82" s="146" t="s">
        <v>73</v>
      </c>
      <c r="C82" s="320"/>
      <c r="D82" s="148">
        <v>3.12</v>
      </c>
      <c r="E82" s="149" t="s">
        <v>456</v>
      </c>
      <c r="F82" s="164">
        <v>2321</v>
      </c>
      <c r="G82" s="124">
        <v>2110</v>
      </c>
      <c r="H82" s="124">
        <v>0</v>
      </c>
      <c r="I82" s="110">
        <v>1679</v>
      </c>
      <c r="J82" s="124">
        <v>0</v>
      </c>
      <c r="K82" s="164">
        <f t="shared" si="31"/>
        <v>1679</v>
      </c>
      <c r="L82" s="174">
        <f t="shared" si="18"/>
        <v>0.2042654028436019</v>
      </c>
      <c r="M82" s="62">
        <v>2110</v>
      </c>
      <c r="N82" s="299">
        <f t="shared" si="24"/>
        <v>1899</v>
      </c>
      <c r="O82" s="63">
        <v>0</v>
      </c>
      <c r="P82" s="64">
        <f t="shared" si="25"/>
        <v>1679</v>
      </c>
      <c r="Q82" s="17">
        <f t="shared" si="19"/>
        <v>0.11585044760400211</v>
      </c>
      <c r="R82" s="59">
        <v>2110</v>
      </c>
      <c r="S82" s="60">
        <v>0</v>
      </c>
      <c r="T82" s="61">
        <f t="shared" si="20"/>
        <v>1679</v>
      </c>
      <c r="U82" s="15">
        <f t="shared" si="26"/>
        <v>0.2042654028436019</v>
      </c>
      <c r="V82" s="62">
        <v>2110</v>
      </c>
      <c r="W82" s="63">
        <v>0</v>
      </c>
      <c r="X82" s="64">
        <f t="shared" si="21"/>
        <v>1679</v>
      </c>
      <c r="Y82" s="17">
        <f t="shared" si="27"/>
        <v>0.2042654028436019</v>
      </c>
      <c r="Z82" s="59">
        <v>2110</v>
      </c>
      <c r="AA82" s="60">
        <v>0</v>
      </c>
      <c r="AB82" s="61">
        <f t="shared" si="23"/>
        <v>1679</v>
      </c>
      <c r="AC82" s="15">
        <f t="shared" si="28"/>
        <v>0.2042654028436019</v>
      </c>
      <c r="AD82" s="62">
        <v>2110</v>
      </c>
      <c r="AE82" s="299">
        <f t="shared" si="29"/>
        <v>1899</v>
      </c>
      <c r="AF82" s="63">
        <v>0</v>
      </c>
      <c r="AG82" s="64">
        <f t="shared" si="30"/>
        <v>1679</v>
      </c>
      <c r="AH82" s="17">
        <f t="shared" si="22"/>
        <v>0.11585044760400211</v>
      </c>
    </row>
    <row r="83" spans="1:34" s="5" customFormat="1" ht="12.75" customHeight="1">
      <c r="A83" s="219" t="s">
        <v>441</v>
      </c>
      <c r="B83" s="146" t="s">
        <v>73</v>
      </c>
      <c r="C83" s="320"/>
      <c r="D83" s="148">
        <v>3.12</v>
      </c>
      <c r="E83" s="149" t="s">
        <v>445</v>
      </c>
      <c r="F83" s="164">
        <v>1893</v>
      </c>
      <c r="G83" s="125">
        <v>1721</v>
      </c>
      <c r="H83" s="124">
        <v>0</v>
      </c>
      <c r="I83" s="110">
        <v>1389</v>
      </c>
      <c r="J83" s="124">
        <v>18</v>
      </c>
      <c r="K83" s="164">
        <f t="shared" si="31"/>
        <v>1371</v>
      </c>
      <c r="L83" s="174">
        <f t="shared" si="18"/>
        <v>0.20337013364323067</v>
      </c>
      <c r="M83" s="191">
        <v>1499</v>
      </c>
      <c r="N83" s="293">
        <f t="shared" si="24"/>
        <v>1349.1</v>
      </c>
      <c r="O83" s="188">
        <v>175</v>
      </c>
      <c r="P83" s="64">
        <f t="shared" si="25"/>
        <v>1196</v>
      </c>
      <c r="Q83" s="17">
        <f t="shared" si="19"/>
        <v>0.11348306278259575</v>
      </c>
      <c r="R83" s="191">
        <v>1549</v>
      </c>
      <c r="S83" s="60">
        <v>0</v>
      </c>
      <c r="T83" s="61">
        <f t="shared" si="20"/>
        <v>1371</v>
      </c>
      <c r="U83" s="15">
        <f t="shared" si="26"/>
        <v>0.11491284699806327</v>
      </c>
      <c r="V83" s="191">
        <v>1549</v>
      </c>
      <c r="W83" s="188">
        <v>42</v>
      </c>
      <c r="X83" s="64">
        <f t="shared" si="21"/>
        <v>1329</v>
      </c>
      <c r="Y83" s="17">
        <f t="shared" si="27"/>
        <v>0.14202711426726922</v>
      </c>
      <c r="Z83" s="191">
        <v>1549</v>
      </c>
      <c r="AA83" s="60">
        <v>0</v>
      </c>
      <c r="AB83" s="61">
        <f t="shared" si="23"/>
        <v>1371</v>
      </c>
      <c r="AC83" s="15">
        <f t="shared" si="28"/>
        <v>0.11491284699806327</v>
      </c>
      <c r="AD83" s="191">
        <v>1554</v>
      </c>
      <c r="AE83" s="293">
        <f t="shared" si="29"/>
        <v>1398.6</v>
      </c>
      <c r="AF83" s="188">
        <v>132</v>
      </c>
      <c r="AG83" s="64">
        <f t="shared" si="30"/>
        <v>1239</v>
      </c>
      <c r="AH83" s="17">
        <f t="shared" si="22"/>
        <v>0.11411411411411405</v>
      </c>
    </row>
    <row r="84" spans="1:34" s="5" customFormat="1" ht="12.75" customHeight="1">
      <c r="A84" s="219" t="s">
        <v>442</v>
      </c>
      <c r="B84" s="146" t="s">
        <v>73</v>
      </c>
      <c r="C84" s="320"/>
      <c r="D84" s="148">
        <v>3.12</v>
      </c>
      <c r="E84" s="149" t="s">
        <v>446</v>
      </c>
      <c r="F84" s="164">
        <v>2015</v>
      </c>
      <c r="G84" s="124">
        <v>1832</v>
      </c>
      <c r="H84" s="124">
        <v>0</v>
      </c>
      <c r="I84" s="110">
        <v>1478</v>
      </c>
      <c r="J84" s="124">
        <v>19</v>
      </c>
      <c r="K84" s="164">
        <f t="shared" si="31"/>
        <v>1459</v>
      </c>
      <c r="L84" s="174">
        <f t="shared" si="18"/>
        <v>0.20360262008733623</v>
      </c>
      <c r="M84" s="191">
        <v>1554</v>
      </c>
      <c r="N84" s="293">
        <f t="shared" si="24"/>
        <v>1398.6</v>
      </c>
      <c r="O84" s="188">
        <v>220</v>
      </c>
      <c r="P84" s="64">
        <f t="shared" si="25"/>
        <v>1239</v>
      </c>
      <c r="Q84" s="17">
        <f t="shared" si="19"/>
        <v>0.11411411411411405</v>
      </c>
      <c r="R84" s="191">
        <v>1649</v>
      </c>
      <c r="S84" s="60">
        <v>0</v>
      </c>
      <c r="T84" s="61">
        <f t="shared" si="20"/>
        <v>1459</v>
      </c>
      <c r="U84" s="15">
        <f t="shared" si="26"/>
        <v>0.11522134627046694</v>
      </c>
      <c r="V84" s="191">
        <v>1649</v>
      </c>
      <c r="W84" s="188">
        <v>87</v>
      </c>
      <c r="X84" s="64">
        <f t="shared" si="21"/>
        <v>1372</v>
      </c>
      <c r="Y84" s="17">
        <f t="shared" si="27"/>
        <v>0.16798059429957551</v>
      </c>
      <c r="Z84" s="191">
        <v>1649</v>
      </c>
      <c r="AA84" s="60">
        <v>0</v>
      </c>
      <c r="AB84" s="61">
        <f t="shared" si="23"/>
        <v>1459</v>
      </c>
      <c r="AC84" s="15">
        <f t="shared" si="28"/>
        <v>0.11522134627046694</v>
      </c>
      <c r="AD84" s="191">
        <v>1554</v>
      </c>
      <c r="AE84" s="293">
        <f t="shared" si="29"/>
        <v>1398.6</v>
      </c>
      <c r="AF84" s="188">
        <v>220</v>
      </c>
      <c r="AG84" s="64">
        <f t="shared" si="30"/>
        <v>1239</v>
      </c>
      <c r="AH84" s="17">
        <f t="shared" si="22"/>
        <v>0.11411411411411405</v>
      </c>
    </row>
    <row r="85" spans="1:34" s="5" customFormat="1" ht="12.75" customHeight="1">
      <c r="A85" s="219" t="s">
        <v>443</v>
      </c>
      <c r="B85" s="146" t="s">
        <v>73</v>
      </c>
      <c r="C85" s="320"/>
      <c r="D85" s="148">
        <v>3.12</v>
      </c>
      <c r="E85" s="149" t="s">
        <v>447</v>
      </c>
      <c r="F85" s="164">
        <v>1893</v>
      </c>
      <c r="G85" s="124">
        <v>1721</v>
      </c>
      <c r="H85" s="124">
        <v>0</v>
      </c>
      <c r="I85" s="110">
        <v>1389</v>
      </c>
      <c r="J85" s="124">
        <v>18</v>
      </c>
      <c r="K85" s="164">
        <f t="shared" si="31"/>
        <v>1371</v>
      </c>
      <c r="L85" s="174">
        <f t="shared" si="18"/>
        <v>0.20337013364323067</v>
      </c>
      <c r="M85" s="191">
        <v>1499</v>
      </c>
      <c r="N85" s="293">
        <f t="shared" si="24"/>
        <v>1349.1</v>
      </c>
      <c r="O85" s="188">
        <v>175</v>
      </c>
      <c r="P85" s="64">
        <f t="shared" si="25"/>
        <v>1196</v>
      </c>
      <c r="Q85" s="17">
        <f t="shared" si="19"/>
        <v>0.11348306278259575</v>
      </c>
      <c r="R85" s="191">
        <v>1549</v>
      </c>
      <c r="S85" s="60">
        <v>0</v>
      </c>
      <c r="T85" s="61">
        <f t="shared" si="20"/>
        <v>1371</v>
      </c>
      <c r="U85" s="15">
        <f t="shared" si="26"/>
        <v>0.11491284699806327</v>
      </c>
      <c r="V85" s="191">
        <v>1549</v>
      </c>
      <c r="W85" s="188">
        <v>42</v>
      </c>
      <c r="X85" s="64">
        <f t="shared" si="21"/>
        <v>1329</v>
      </c>
      <c r="Y85" s="17">
        <f t="shared" si="27"/>
        <v>0.14202711426726922</v>
      </c>
      <c r="Z85" s="191">
        <v>1549</v>
      </c>
      <c r="AA85" s="60">
        <v>0</v>
      </c>
      <c r="AB85" s="61">
        <f t="shared" si="23"/>
        <v>1371</v>
      </c>
      <c r="AC85" s="15">
        <f t="shared" si="28"/>
        <v>0.11491284699806327</v>
      </c>
      <c r="AD85" s="191">
        <v>1554</v>
      </c>
      <c r="AE85" s="293">
        <f t="shared" si="29"/>
        <v>1398.6</v>
      </c>
      <c r="AF85" s="188">
        <v>132</v>
      </c>
      <c r="AG85" s="64">
        <f t="shared" si="30"/>
        <v>1239</v>
      </c>
      <c r="AH85" s="17">
        <f t="shared" si="22"/>
        <v>0.11411411411411405</v>
      </c>
    </row>
    <row r="86" spans="1:34" s="5" customFormat="1" ht="12.75" customHeight="1">
      <c r="A86" s="219" t="s">
        <v>444</v>
      </c>
      <c r="B86" s="146" t="s">
        <v>73</v>
      </c>
      <c r="C86" s="320"/>
      <c r="D86" s="148">
        <v>3.12</v>
      </c>
      <c r="E86" s="149" t="s">
        <v>448</v>
      </c>
      <c r="F86" s="164">
        <v>1893</v>
      </c>
      <c r="G86" s="124">
        <v>1721</v>
      </c>
      <c r="H86" s="124">
        <v>0</v>
      </c>
      <c r="I86" s="110">
        <v>1389</v>
      </c>
      <c r="J86" s="124">
        <v>18</v>
      </c>
      <c r="K86" s="164">
        <f t="shared" si="31"/>
        <v>1371</v>
      </c>
      <c r="L86" s="174">
        <f t="shared" si="18"/>
        <v>0.20337013364323067</v>
      </c>
      <c r="M86" s="191">
        <v>1499</v>
      </c>
      <c r="N86" s="293">
        <f t="shared" si="24"/>
        <v>1349.1</v>
      </c>
      <c r="O86" s="188">
        <v>175</v>
      </c>
      <c r="P86" s="64">
        <f t="shared" si="25"/>
        <v>1196</v>
      </c>
      <c r="Q86" s="17">
        <f t="shared" si="19"/>
        <v>0.11348306278259575</v>
      </c>
      <c r="R86" s="191">
        <v>1549</v>
      </c>
      <c r="S86" s="60">
        <v>0</v>
      </c>
      <c r="T86" s="61">
        <f t="shared" si="20"/>
        <v>1371</v>
      </c>
      <c r="U86" s="15">
        <f t="shared" si="26"/>
        <v>0.11491284699806327</v>
      </c>
      <c r="V86" s="191">
        <v>1549</v>
      </c>
      <c r="W86" s="188">
        <v>42</v>
      </c>
      <c r="X86" s="64">
        <f t="shared" si="21"/>
        <v>1329</v>
      </c>
      <c r="Y86" s="17">
        <f t="shared" si="27"/>
        <v>0.14202711426726922</v>
      </c>
      <c r="Z86" s="191">
        <v>1549</v>
      </c>
      <c r="AA86" s="60">
        <v>0</v>
      </c>
      <c r="AB86" s="61">
        <f t="shared" si="23"/>
        <v>1371</v>
      </c>
      <c r="AC86" s="15">
        <f t="shared" si="28"/>
        <v>0.11491284699806327</v>
      </c>
      <c r="AD86" s="191">
        <v>1554</v>
      </c>
      <c r="AE86" s="293">
        <f t="shared" si="29"/>
        <v>1398.6</v>
      </c>
      <c r="AF86" s="188">
        <v>132</v>
      </c>
      <c r="AG86" s="64">
        <f t="shared" si="30"/>
        <v>1239</v>
      </c>
      <c r="AH86" s="17">
        <f t="shared" si="22"/>
        <v>0.11411411411411405</v>
      </c>
    </row>
    <row r="87" spans="1:34" s="5" customFormat="1" ht="12.75" customHeight="1">
      <c r="A87" s="219" t="s">
        <v>438</v>
      </c>
      <c r="B87" s="146" t="s">
        <v>73</v>
      </c>
      <c r="C87" s="320"/>
      <c r="D87" s="148">
        <v>3.12</v>
      </c>
      <c r="E87" s="149" t="s">
        <v>440</v>
      </c>
      <c r="F87" s="164">
        <v>2565</v>
      </c>
      <c r="G87" s="124">
        <v>2332</v>
      </c>
      <c r="H87" s="124">
        <v>0</v>
      </c>
      <c r="I87" s="110">
        <v>1883</v>
      </c>
      <c r="J87" s="124">
        <v>24</v>
      </c>
      <c r="K87" s="164">
        <f t="shared" si="31"/>
        <v>1859</v>
      </c>
      <c r="L87" s="174">
        <f t="shared" si="18"/>
        <v>0.20283018867924529</v>
      </c>
      <c r="M87" s="62">
        <v>2332</v>
      </c>
      <c r="N87" s="299">
        <f t="shared" si="24"/>
        <v>2098.8000000000002</v>
      </c>
      <c r="O87" s="63">
        <v>0</v>
      </c>
      <c r="P87" s="64">
        <f t="shared" si="25"/>
        <v>1859</v>
      </c>
      <c r="Q87" s="17">
        <f t="shared" si="19"/>
        <v>0.1142557651991615</v>
      </c>
      <c r="R87" s="191">
        <v>2099</v>
      </c>
      <c r="S87" s="60">
        <v>0</v>
      </c>
      <c r="T87" s="61">
        <f t="shared" si="20"/>
        <v>1859</v>
      </c>
      <c r="U87" s="15">
        <f t="shared" si="26"/>
        <v>0.11434016198189614</v>
      </c>
      <c r="V87" s="191">
        <v>2099</v>
      </c>
      <c r="W87" s="63">
        <v>0</v>
      </c>
      <c r="X87" s="64">
        <f t="shared" si="21"/>
        <v>1859</v>
      </c>
      <c r="Y87" s="17">
        <f t="shared" si="27"/>
        <v>0.11434016198189614</v>
      </c>
      <c r="Z87" s="191">
        <v>2099</v>
      </c>
      <c r="AA87" s="60">
        <v>0</v>
      </c>
      <c r="AB87" s="61">
        <f t="shared" si="23"/>
        <v>1859</v>
      </c>
      <c r="AC87" s="15">
        <f t="shared" si="28"/>
        <v>0.11434016198189614</v>
      </c>
      <c r="AD87" s="62">
        <v>2332</v>
      </c>
      <c r="AE87" s="299">
        <f t="shared" si="29"/>
        <v>2098.8000000000002</v>
      </c>
      <c r="AF87" s="63">
        <v>0</v>
      </c>
      <c r="AG87" s="64">
        <f t="shared" si="30"/>
        <v>1859</v>
      </c>
      <c r="AH87" s="17">
        <f t="shared" si="22"/>
        <v>0.1142557651991615</v>
      </c>
    </row>
    <row r="88" spans="1:34" s="5" customFormat="1" ht="12.75" customHeight="1">
      <c r="A88" s="219" t="s">
        <v>439</v>
      </c>
      <c r="B88" s="146" t="s">
        <v>73</v>
      </c>
      <c r="C88" s="320"/>
      <c r="D88" s="148">
        <v>3.12</v>
      </c>
      <c r="E88" s="149" t="s">
        <v>440</v>
      </c>
      <c r="F88" s="164">
        <v>2443</v>
      </c>
      <c r="G88" s="124">
        <v>2221</v>
      </c>
      <c r="H88" s="124">
        <v>0</v>
      </c>
      <c r="I88" s="110">
        <v>1795</v>
      </c>
      <c r="J88" s="124">
        <v>28</v>
      </c>
      <c r="K88" s="164">
        <f t="shared" si="31"/>
        <v>1767</v>
      </c>
      <c r="L88" s="174">
        <f t="shared" si="18"/>
        <v>0.20441242683475913</v>
      </c>
      <c r="M88" s="62">
        <v>2221</v>
      </c>
      <c r="N88" s="299">
        <f t="shared" si="24"/>
        <v>1998.9</v>
      </c>
      <c r="O88" s="63">
        <v>0</v>
      </c>
      <c r="P88" s="64">
        <f t="shared" si="25"/>
        <v>1767</v>
      </c>
      <c r="Q88" s="17">
        <f t="shared" si="19"/>
        <v>0.11601380759417684</v>
      </c>
      <c r="R88" s="191">
        <v>1999</v>
      </c>
      <c r="S88" s="60">
        <v>0</v>
      </c>
      <c r="T88" s="61">
        <f t="shared" si="20"/>
        <v>1767</v>
      </c>
      <c r="U88" s="15">
        <f t="shared" si="26"/>
        <v>0.11605802901450725</v>
      </c>
      <c r="V88" s="191">
        <v>1999</v>
      </c>
      <c r="W88" s="63">
        <v>0</v>
      </c>
      <c r="X88" s="64">
        <f t="shared" si="21"/>
        <v>1767</v>
      </c>
      <c r="Y88" s="17">
        <f t="shared" si="27"/>
        <v>0.11605802901450725</v>
      </c>
      <c r="Z88" s="191">
        <v>1999</v>
      </c>
      <c r="AA88" s="60">
        <v>0</v>
      </c>
      <c r="AB88" s="61">
        <f t="shared" si="23"/>
        <v>1767</v>
      </c>
      <c r="AC88" s="15">
        <f t="shared" si="28"/>
        <v>0.11605802901450725</v>
      </c>
      <c r="AD88" s="62">
        <v>2221</v>
      </c>
      <c r="AE88" s="299">
        <f t="shared" si="29"/>
        <v>1998.9</v>
      </c>
      <c r="AF88" s="63">
        <v>0</v>
      </c>
      <c r="AG88" s="64">
        <f t="shared" si="30"/>
        <v>1767</v>
      </c>
      <c r="AH88" s="17">
        <f t="shared" si="22"/>
        <v>0.11601380759417684</v>
      </c>
    </row>
    <row r="89" spans="1:34" s="5" customFormat="1" ht="12.75" customHeight="1">
      <c r="A89" s="219" t="s">
        <v>435</v>
      </c>
      <c r="B89" s="146" t="s">
        <v>73</v>
      </c>
      <c r="C89" s="320"/>
      <c r="D89" s="148">
        <v>3.12</v>
      </c>
      <c r="E89" s="149" t="s">
        <v>437</v>
      </c>
      <c r="F89" s="164">
        <v>2565</v>
      </c>
      <c r="G89" s="125">
        <v>2332</v>
      </c>
      <c r="H89" s="124">
        <v>0</v>
      </c>
      <c r="I89" s="110">
        <v>1882</v>
      </c>
      <c r="J89" s="124">
        <v>24</v>
      </c>
      <c r="K89" s="164">
        <f t="shared" si="31"/>
        <v>1858</v>
      </c>
      <c r="L89" s="174">
        <f t="shared" si="18"/>
        <v>0.20325900514579759</v>
      </c>
      <c r="M89" s="191">
        <v>2221</v>
      </c>
      <c r="N89" s="293">
        <f t="shared" si="24"/>
        <v>1998.9</v>
      </c>
      <c r="O89" s="188">
        <v>87</v>
      </c>
      <c r="P89" s="64">
        <f t="shared" si="25"/>
        <v>1771</v>
      </c>
      <c r="Q89" s="17">
        <f t="shared" si="19"/>
        <v>0.1140127069888439</v>
      </c>
      <c r="R89" s="293">
        <v>1998.9</v>
      </c>
      <c r="S89" s="188">
        <v>87</v>
      </c>
      <c r="T89" s="61">
        <f t="shared" si="20"/>
        <v>1771</v>
      </c>
      <c r="U89" s="15">
        <f t="shared" si="26"/>
        <v>0.1140127069888439</v>
      </c>
      <c r="V89" s="191">
        <v>2099</v>
      </c>
      <c r="W89" s="63">
        <v>0</v>
      </c>
      <c r="X89" s="64">
        <f t="shared" si="21"/>
        <v>1858</v>
      </c>
      <c r="Y89" s="17">
        <f t="shared" si="27"/>
        <v>0.11481657932348738</v>
      </c>
      <c r="Z89" s="191">
        <v>2099</v>
      </c>
      <c r="AA89" s="60">
        <v>0</v>
      </c>
      <c r="AB89" s="61">
        <f t="shared" si="23"/>
        <v>1858</v>
      </c>
      <c r="AC89" s="15">
        <f t="shared" si="28"/>
        <v>0.11481657932348738</v>
      </c>
      <c r="AD89" s="62">
        <v>2332</v>
      </c>
      <c r="AE89" s="299">
        <f t="shared" si="29"/>
        <v>2098.8000000000002</v>
      </c>
      <c r="AF89" s="63">
        <v>0</v>
      </c>
      <c r="AG89" s="64">
        <f t="shared" si="30"/>
        <v>1858</v>
      </c>
      <c r="AH89" s="17">
        <f t="shared" si="22"/>
        <v>0.11473222793977518</v>
      </c>
    </row>
    <row r="90" spans="1:34" s="5" customFormat="1" ht="12.75" customHeight="1" thickBot="1">
      <c r="A90" s="218" t="s">
        <v>436</v>
      </c>
      <c r="B90" s="150" t="s">
        <v>73</v>
      </c>
      <c r="C90" s="154"/>
      <c r="D90" s="151">
        <v>3.12</v>
      </c>
      <c r="E90" s="152" t="s">
        <v>437</v>
      </c>
      <c r="F90" s="165">
        <v>2443</v>
      </c>
      <c r="G90" s="65">
        <v>2221</v>
      </c>
      <c r="H90" s="65">
        <v>0</v>
      </c>
      <c r="I90" s="111">
        <v>1794</v>
      </c>
      <c r="J90" s="65">
        <v>23</v>
      </c>
      <c r="K90" s="165">
        <f t="shared" si="31"/>
        <v>1771</v>
      </c>
      <c r="L90" s="175">
        <f t="shared" si="18"/>
        <v>0.20261143628995948</v>
      </c>
      <c r="M90" s="190">
        <v>2110</v>
      </c>
      <c r="N90" s="296">
        <f t="shared" si="24"/>
        <v>1899</v>
      </c>
      <c r="O90" s="186">
        <v>88</v>
      </c>
      <c r="P90" s="71">
        <f t="shared" si="25"/>
        <v>1683</v>
      </c>
      <c r="Q90" s="18">
        <f t="shared" si="19"/>
        <v>0.11374407582938388</v>
      </c>
      <c r="R90" s="296">
        <v>1899</v>
      </c>
      <c r="S90" s="186">
        <v>88</v>
      </c>
      <c r="T90" s="68">
        <f t="shared" si="20"/>
        <v>1683</v>
      </c>
      <c r="U90" s="16">
        <f t="shared" si="26"/>
        <v>0.11374407582938388</v>
      </c>
      <c r="V90" s="190">
        <v>1999</v>
      </c>
      <c r="W90" s="70">
        <v>0</v>
      </c>
      <c r="X90" s="71">
        <f t="shared" si="21"/>
        <v>1771</v>
      </c>
      <c r="Y90" s="18">
        <f t="shared" si="27"/>
        <v>0.11405702851425713</v>
      </c>
      <c r="Z90" s="190">
        <v>1999</v>
      </c>
      <c r="AA90" s="67">
        <v>0</v>
      </c>
      <c r="AB90" s="68">
        <f t="shared" si="23"/>
        <v>1771</v>
      </c>
      <c r="AC90" s="16">
        <f t="shared" si="28"/>
        <v>0.11405702851425713</v>
      </c>
      <c r="AD90" s="69">
        <v>2221</v>
      </c>
      <c r="AE90" s="305">
        <f t="shared" si="29"/>
        <v>1998.9</v>
      </c>
      <c r="AF90" s="70">
        <v>0</v>
      </c>
      <c r="AG90" s="71">
        <f t="shared" si="30"/>
        <v>1771</v>
      </c>
      <c r="AH90" s="18">
        <f t="shared" si="22"/>
        <v>0.1140127069888439</v>
      </c>
    </row>
    <row r="91" spans="1:34" s="5" customFormat="1" ht="12.75" customHeight="1">
      <c r="A91" s="220" t="s">
        <v>542</v>
      </c>
      <c r="B91" s="331" t="s">
        <v>73</v>
      </c>
      <c r="C91" s="338"/>
      <c r="D91" s="332" t="s">
        <v>303</v>
      </c>
      <c r="E91" s="333" t="s">
        <v>543</v>
      </c>
      <c r="F91" s="163">
        <v>549</v>
      </c>
      <c r="G91" s="136">
        <v>499</v>
      </c>
      <c r="H91" s="136">
        <v>0</v>
      </c>
      <c r="I91" s="118">
        <v>394</v>
      </c>
      <c r="J91" s="136">
        <v>0</v>
      </c>
      <c r="K91" s="163">
        <f t="shared" si="31"/>
        <v>394</v>
      </c>
      <c r="L91" s="177">
        <f t="shared" si="18"/>
        <v>0.21042084168336672</v>
      </c>
      <c r="M91" s="140">
        <v>499</v>
      </c>
      <c r="N91" s="295">
        <f t="shared" si="24"/>
        <v>449.1</v>
      </c>
      <c r="O91" s="141">
        <v>0</v>
      </c>
      <c r="P91" s="142">
        <f t="shared" si="25"/>
        <v>394</v>
      </c>
      <c r="Q91" s="143">
        <f t="shared" si="19"/>
        <v>0.12268982409262975</v>
      </c>
      <c r="R91" s="137">
        <v>499</v>
      </c>
      <c r="S91" s="138">
        <v>0</v>
      </c>
      <c r="T91" s="139">
        <f t="shared" si="20"/>
        <v>394</v>
      </c>
      <c r="U91" s="214">
        <f t="shared" si="26"/>
        <v>0.21042084168336672</v>
      </c>
      <c r="V91" s="140">
        <v>499</v>
      </c>
      <c r="W91" s="141">
        <v>0</v>
      </c>
      <c r="X91" s="142">
        <f t="shared" si="21"/>
        <v>394</v>
      </c>
      <c r="Y91" s="143">
        <f t="shared" si="27"/>
        <v>0.21042084168336672</v>
      </c>
      <c r="Z91" s="137">
        <v>499</v>
      </c>
      <c r="AA91" s="138">
        <v>0</v>
      </c>
      <c r="AB91" s="139">
        <f t="shared" si="23"/>
        <v>394</v>
      </c>
      <c r="AC91" s="214">
        <f t="shared" si="28"/>
        <v>0.21042084168336672</v>
      </c>
      <c r="AD91" s="189">
        <v>388</v>
      </c>
      <c r="AE91" s="300">
        <f t="shared" si="29"/>
        <v>349.2</v>
      </c>
      <c r="AF91" s="310">
        <v>85</v>
      </c>
      <c r="AG91" s="142">
        <f t="shared" si="30"/>
        <v>309</v>
      </c>
      <c r="AH91" s="143">
        <f t="shared" si="22"/>
        <v>0.11512027491408931</v>
      </c>
    </row>
    <row r="92" spans="1:34" s="5" customFormat="1" ht="12.75" customHeight="1">
      <c r="A92" s="217" t="s">
        <v>493</v>
      </c>
      <c r="B92" s="32" t="s">
        <v>73</v>
      </c>
      <c r="C92" s="153"/>
      <c r="D92" s="44" t="s">
        <v>303</v>
      </c>
      <c r="E92" s="7" t="s">
        <v>496</v>
      </c>
      <c r="F92" s="250">
        <v>604</v>
      </c>
      <c r="G92" s="125">
        <v>549</v>
      </c>
      <c r="H92" s="74">
        <v>0</v>
      </c>
      <c r="I92" s="112">
        <v>434</v>
      </c>
      <c r="J92" s="125">
        <v>0</v>
      </c>
      <c r="K92" s="166">
        <f t="shared" si="31"/>
        <v>434</v>
      </c>
      <c r="L92" s="176">
        <f t="shared" si="18"/>
        <v>0.20947176684881602</v>
      </c>
      <c r="M92" s="191">
        <v>443</v>
      </c>
      <c r="N92" s="293">
        <f t="shared" si="24"/>
        <v>398.7</v>
      </c>
      <c r="O92" s="188">
        <v>70</v>
      </c>
      <c r="P92" s="64">
        <f t="shared" si="25"/>
        <v>364</v>
      </c>
      <c r="Q92" s="17">
        <f t="shared" si="19"/>
        <v>8.7032856784549764E-2</v>
      </c>
      <c r="R92" s="293">
        <v>398.7</v>
      </c>
      <c r="S92" s="188">
        <v>70</v>
      </c>
      <c r="T92" s="61">
        <f t="shared" si="20"/>
        <v>364</v>
      </c>
      <c r="U92" s="15">
        <f t="shared" si="26"/>
        <v>8.7032856784549764E-2</v>
      </c>
      <c r="V92" s="191">
        <v>399</v>
      </c>
      <c r="W92" s="188">
        <v>82</v>
      </c>
      <c r="X92" s="64">
        <f t="shared" si="21"/>
        <v>352</v>
      </c>
      <c r="Y92" s="17">
        <f t="shared" si="27"/>
        <v>0.11779448621553884</v>
      </c>
      <c r="Z92" s="191">
        <v>399</v>
      </c>
      <c r="AA92" s="188">
        <v>82</v>
      </c>
      <c r="AB92" s="61">
        <f t="shared" si="23"/>
        <v>352</v>
      </c>
      <c r="AC92" s="15">
        <f t="shared" si="28"/>
        <v>0.11779448621553884</v>
      </c>
      <c r="AD92" s="191">
        <v>443</v>
      </c>
      <c r="AE92" s="293">
        <f t="shared" si="29"/>
        <v>398.7</v>
      </c>
      <c r="AF92" s="188">
        <v>82</v>
      </c>
      <c r="AG92" s="64">
        <f t="shared" si="30"/>
        <v>270</v>
      </c>
      <c r="AH92" s="17">
        <f t="shared" si="22"/>
        <v>0.32279909706546273</v>
      </c>
    </row>
    <row r="93" spans="1:34" s="5" customFormat="1" ht="12.75" customHeight="1" thickBot="1">
      <c r="A93" s="225" t="s">
        <v>494</v>
      </c>
      <c r="B93" s="93" t="s">
        <v>73</v>
      </c>
      <c r="C93" s="241"/>
      <c r="D93" s="94" t="s">
        <v>303</v>
      </c>
      <c r="E93" s="95" t="s">
        <v>495</v>
      </c>
      <c r="F93" s="253">
        <v>604</v>
      </c>
      <c r="G93" s="254">
        <v>549</v>
      </c>
      <c r="H93" s="100">
        <v>0</v>
      </c>
      <c r="I93" s="120">
        <v>434</v>
      </c>
      <c r="J93" s="254">
        <v>0</v>
      </c>
      <c r="K93" s="169">
        <f t="shared" si="31"/>
        <v>434</v>
      </c>
      <c r="L93" s="185">
        <f t="shared" si="18"/>
        <v>0.20947176684881602</v>
      </c>
      <c r="M93" s="192">
        <v>443</v>
      </c>
      <c r="N93" s="298">
        <f t="shared" si="24"/>
        <v>398.7</v>
      </c>
      <c r="O93" s="187">
        <v>70</v>
      </c>
      <c r="P93" s="91">
        <f t="shared" si="25"/>
        <v>364</v>
      </c>
      <c r="Q93" s="19">
        <f t="shared" si="19"/>
        <v>8.7032856784549764E-2</v>
      </c>
      <c r="R93" s="298">
        <v>398.7</v>
      </c>
      <c r="S93" s="187">
        <v>70</v>
      </c>
      <c r="T93" s="90">
        <f t="shared" si="20"/>
        <v>364</v>
      </c>
      <c r="U93" s="14">
        <f t="shared" si="26"/>
        <v>8.7032856784549764E-2</v>
      </c>
      <c r="V93" s="192">
        <v>399</v>
      </c>
      <c r="W93" s="187">
        <v>82</v>
      </c>
      <c r="X93" s="91">
        <f t="shared" si="21"/>
        <v>352</v>
      </c>
      <c r="Y93" s="19">
        <f t="shared" si="27"/>
        <v>0.11779448621553884</v>
      </c>
      <c r="Z93" s="192">
        <v>399</v>
      </c>
      <c r="AA93" s="187">
        <v>82</v>
      </c>
      <c r="AB93" s="90">
        <f t="shared" si="23"/>
        <v>352</v>
      </c>
      <c r="AC93" s="14">
        <f t="shared" si="28"/>
        <v>0.11779448621553884</v>
      </c>
      <c r="AD93" s="192">
        <v>443</v>
      </c>
      <c r="AE93" s="298">
        <f t="shared" si="29"/>
        <v>398.7</v>
      </c>
      <c r="AF93" s="187">
        <v>82</v>
      </c>
      <c r="AG93" s="91">
        <f t="shared" si="30"/>
        <v>270</v>
      </c>
      <c r="AH93" s="19">
        <f t="shared" si="22"/>
        <v>0.32279909706546273</v>
      </c>
    </row>
    <row r="94" spans="1:34" s="5" customFormat="1" ht="12.75" customHeight="1">
      <c r="A94" s="224" t="s">
        <v>11</v>
      </c>
      <c r="B94" s="113" t="s">
        <v>65</v>
      </c>
      <c r="C94" s="114"/>
      <c r="D94" s="115" t="s">
        <v>303</v>
      </c>
      <c r="E94" s="116" t="s">
        <v>107</v>
      </c>
      <c r="F94" s="247">
        <v>0</v>
      </c>
      <c r="G94" s="124">
        <v>49</v>
      </c>
      <c r="H94" s="161">
        <v>0</v>
      </c>
      <c r="I94" s="118">
        <v>37</v>
      </c>
      <c r="J94" s="118">
        <v>0</v>
      </c>
      <c r="K94" s="163">
        <f t="shared" ref="K94:K101" si="32">IFERROR(I94-J94,I94)</f>
        <v>37</v>
      </c>
      <c r="L94" s="177">
        <f t="shared" ref="L94:L101" si="33">IFERROR((G94-K94)/G94, " ")</f>
        <v>0.24489795918367346</v>
      </c>
      <c r="M94" s="140">
        <v>49</v>
      </c>
      <c r="N94" s="295">
        <f t="shared" ref="N94:N101" si="34">M94-(M94*10%)</f>
        <v>44.1</v>
      </c>
      <c r="O94" s="141">
        <v>0</v>
      </c>
      <c r="P94" s="142">
        <f t="shared" ref="P94:P101" si="35">K94-O94</f>
        <v>37</v>
      </c>
      <c r="Q94" s="143">
        <f t="shared" ref="Q94:Q101" si="36">(N94-P94)/N94</f>
        <v>0.16099773242630389</v>
      </c>
      <c r="R94" s="137">
        <v>49</v>
      </c>
      <c r="S94" s="138">
        <v>0</v>
      </c>
      <c r="T94" s="139">
        <f t="shared" ref="T94:T101" si="37">K94-S94</f>
        <v>37</v>
      </c>
      <c r="U94" s="214">
        <f t="shared" ref="U94:U101" si="38">(R94-T94)/R94</f>
        <v>0.24489795918367346</v>
      </c>
      <c r="V94" s="140">
        <v>49</v>
      </c>
      <c r="W94" s="141">
        <v>0</v>
      </c>
      <c r="X94" s="142">
        <f t="shared" ref="X94:X101" si="39">K94-W94</f>
        <v>37</v>
      </c>
      <c r="Y94" s="143">
        <f t="shared" ref="Y94:Y101" si="40">(V94-X94)/V94</f>
        <v>0.24489795918367346</v>
      </c>
      <c r="Z94" s="137">
        <v>49</v>
      </c>
      <c r="AA94" s="138">
        <v>0</v>
      </c>
      <c r="AB94" s="139">
        <f t="shared" ref="AB94:AB101" si="41">K94-AA94</f>
        <v>37</v>
      </c>
      <c r="AC94" s="214">
        <f t="shared" ref="AC94:AC101" si="42">(Z94-AB94)/Z94</f>
        <v>0.24489795918367346</v>
      </c>
      <c r="AD94" s="140">
        <v>49</v>
      </c>
      <c r="AE94" s="295">
        <f t="shared" ref="AE94:AE101" si="43">AD94-(AD94*10%)</f>
        <v>44.1</v>
      </c>
      <c r="AF94" s="141">
        <v>0</v>
      </c>
      <c r="AG94" s="142">
        <f t="shared" ref="AG94:AG101" si="44">AB94-AF94</f>
        <v>37</v>
      </c>
      <c r="AH94" s="143">
        <f t="shared" ref="AH94:AH101" si="45">(AE94-AG94)/AE94</f>
        <v>0.16099773242630389</v>
      </c>
    </row>
    <row r="95" spans="1:34" s="5" customFormat="1" ht="12.75" customHeight="1">
      <c r="A95" s="219" t="s">
        <v>7</v>
      </c>
      <c r="B95" s="35" t="s">
        <v>65</v>
      </c>
      <c r="C95" s="4"/>
      <c r="D95" s="42" t="s">
        <v>303</v>
      </c>
      <c r="E95" s="36" t="s">
        <v>105</v>
      </c>
      <c r="F95" s="248">
        <v>0</v>
      </c>
      <c r="G95" s="125">
        <v>49</v>
      </c>
      <c r="H95" s="82">
        <v>0</v>
      </c>
      <c r="I95" s="110">
        <v>37</v>
      </c>
      <c r="J95" s="110">
        <v>0</v>
      </c>
      <c r="K95" s="164">
        <f t="shared" si="32"/>
        <v>37</v>
      </c>
      <c r="L95" s="174">
        <f t="shared" si="33"/>
        <v>0.24489795918367346</v>
      </c>
      <c r="M95" s="62">
        <v>49</v>
      </c>
      <c r="N95" s="299">
        <f t="shared" si="34"/>
        <v>44.1</v>
      </c>
      <c r="O95" s="63">
        <v>0</v>
      </c>
      <c r="P95" s="64">
        <f t="shared" si="35"/>
        <v>37</v>
      </c>
      <c r="Q95" s="17">
        <f t="shared" si="36"/>
        <v>0.16099773242630389</v>
      </c>
      <c r="R95" s="59">
        <v>49</v>
      </c>
      <c r="S95" s="60">
        <v>0</v>
      </c>
      <c r="T95" s="61">
        <f t="shared" si="37"/>
        <v>37</v>
      </c>
      <c r="U95" s="15">
        <f t="shared" si="38"/>
        <v>0.24489795918367346</v>
      </c>
      <c r="V95" s="62">
        <v>49</v>
      </c>
      <c r="W95" s="63">
        <v>0</v>
      </c>
      <c r="X95" s="64">
        <f t="shared" si="39"/>
        <v>37</v>
      </c>
      <c r="Y95" s="17">
        <f t="shared" si="40"/>
        <v>0.24489795918367346</v>
      </c>
      <c r="Z95" s="59">
        <v>49</v>
      </c>
      <c r="AA95" s="60">
        <v>0</v>
      </c>
      <c r="AB95" s="61">
        <f t="shared" si="41"/>
        <v>37</v>
      </c>
      <c r="AC95" s="15">
        <f t="shared" si="42"/>
        <v>0.24489795918367346</v>
      </c>
      <c r="AD95" s="62">
        <v>49</v>
      </c>
      <c r="AE95" s="299">
        <f t="shared" si="43"/>
        <v>44.1</v>
      </c>
      <c r="AF95" s="63">
        <v>0</v>
      </c>
      <c r="AG95" s="64">
        <f t="shared" si="44"/>
        <v>37</v>
      </c>
      <c r="AH95" s="17">
        <f t="shared" si="45"/>
        <v>0.16099773242630389</v>
      </c>
    </row>
    <row r="96" spans="1:34" s="5" customFormat="1" ht="12.75" customHeight="1">
      <c r="A96" s="219" t="s">
        <v>8</v>
      </c>
      <c r="B96" s="35" t="s">
        <v>65</v>
      </c>
      <c r="C96" s="4"/>
      <c r="D96" s="42" t="s">
        <v>303</v>
      </c>
      <c r="E96" s="36" t="s">
        <v>106</v>
      </c>
      <c r="F96" s="248">
        <v>0</v>
      </c>
      <c r="G96" s="124">
        <v>49</v>
      </c>
      <c r="H96" s="82">
        <v>0</v>
      </c>
      <c r="I96" s="110">
        <v>37</v>
      </c>
      <c r="J96" s="110">
        <v>0</v>
      </c>
      <c r="K96" s="164">
        <f t="shared" si="32"/>
        <v>37</v>
      </c>
      <c r="L96" s="174">
        <f t="shared" si="33"/>
        <v>0.24489795918367346</v>
      </c>
      <c r="M96" s="62">
        <v>49</v>
      </c>
      <c r="N96" s="299">
        <f t="shared" si="34"/>
        <v>44.1</v>
      </c>
      <c r="O96" s="63">
        <v>0</v>
      </c>
      <c r="P96" s="64">
        <f t="shared" si="35"/>
        <v>37</v>
      </c>
      <c r="Q96" s="17">
        <f t="shared" si="36"/>
        <v>0.16099773242630389</v>
      </c>
      <c r="R96" s="59">
        <v>49</v>
      </c>
      <c r="S96" s="60">
        <v>0</v>
      </c>
      <c r="T96" s="61">
        <f t="shared" si="37"/>
        <v>37</v>
      </c>
      <c r="U96" s="15">
        <f t="shared" si="38"/>
        <v>0.24489795918367346</v>
      </c>
      <c r="V96" s="62">
        <v>49</v>
      </c>
      <c r="W96" s="63">
        <v>0</v>
      </c>
      <c r="X96" s="64">
        <f t="shared" si="39"/>
        <v>37</v>
      </c>
      <c r="Y96" s="17">
        <f t="shared" si="40"/>
        <v>0.24489795918367346</v>
      </c>
      <c r="Z96" s="59">
        <v>49</v>
      </c>
      <c r="AA96" s="60">
        <v>0</v>
      </c>
      <c r="AB96" s="61">
        <f t="shared" si="41"/>
        <v>37</v>
      </c>
      <c r="AC96" s="15">
        <f t="shared" si="42"/>
        <v>0.24489795918367346</v>
      </c>
      <c r="AD96" s="62">
        <v>49</v>
      </c>
      <c r="AE96" s="299">
        <f t="shared" si="43"/>
        <v>44.1</v>
      </c>
      <c r="AF96" s="63">
        <v>0</v>
      </c>
      <c r="AG96" s="64">
        <f t="shared" si="44"/>
        <v>37</v>
      </c>
      <c r="AH96" s="17">
        <f t="shared" si="45"/>
        <v>0.16099773242630389</v>
      </c>
    </row>
    <row r="97" spans="1:34" s="5" customFormat="1" ht="12.75" customHeight="1">
      <c r="A97" s="219" t="s">
        <v>9</v>
      </c>
      <c r="B97" s="35" t="s">
        <v>65</v>
      </c>
      <c r="C97" s="4"/>
      <c r="D97" s="42" t="s">
        <v>303</v>
      </c>
      <c r="E97" s="36" t="s">
        <v>107</v>
      </c>
      <c r="F97" s="248">
        <v>0</v>
      </c>
      <c r="G97" s="124">
        <v>49</v>
      </c>
      <c r="H97" s="82">
        <v>0</v>
      </c>
      <c r="I97" s="110">
        <v>37</v>
      </c>
      <c r="J97" s="110">
        <v>0</v>
      </c>
      <c r="K97" s="164">
        <f t="shared" si="32"/>
        <v>37</v>
      </c>
      <c r="L97" s="174">
        <f t="shared" si="33"/>
        <v>0.24489795918367346</v>
      </c>
      <c r="M97" s="62">
        <v>49</v>
      </c>
      <c r="N97" s="299">
        <f t="shared" si="34"/>
        <v>44.1</v>
      </c>
      <c r="O97" s="63">
        <v>0</v>
      </c>
      <c r="P97" s="64">
        <f t="shared" si="35"/>
        <v>37</v>
      </c>
      <c r="Q97" s="17">
        <f t="shared" si="36"/>
        <v>0.16099773242630389</v>
      </c>
      <c r="R97" s="59">
        <v>49</v>
      </c>
      <c r="S97" s="60">
        <v>0</v>
      </c>
      <c r="T97" s="61">
        <f t="shared" si="37"/>
        <v>37</v>
      </c>
      <c r="U97" s="15">
        <f t="shared" si="38"/>
        <v>0.24489795918367346</v>
      </c>
      <c r="V97" s="62">
        <v>49</v>
      </c>
      <c r="W97" s="63">
        <v>0</v>
      </c>
      <c r="X97" s="64">
        <f t="shared" si="39"/>
        <v>37</v>
      </c>
      <c r="Y97" s="17">
        <f t="shared" si="40"/>
        <v>0.24489795918367346</v>
      </c>
      <c r="Z97" s="59">
        <v>49</v>
      </c>
      <c r="AA97" s="60">
        <v>0</v>
      </c>
      <c r="AB97" s="61">
        <f t="shared" si="41"/>
        <v>37</v>
      </c>
      <c r="AC97" s="15">
        <f t="shared" si="42"/>
        <v>0.24489795918367346</v>
      </c>
      <c r="AD97" s="62">
        <v>49</v>
      </c>
      <c r="AE97" s="299">
        <f t="shared" si="43"/>
        <v>44.1</v>
      </c>
      <c r="AF97" s="63">
        <v>0</v>
      </c>
      <c r="AG97" s="64">
        <f t="shared" si="44"/>
        <v>37</v>
      </c>
      <c r="AH97" s="17">
        <f t="shared" si="45"/>
        <v>0.16099773242630389</v>
      </c>
    </row>
    <row r="98" spans="1:34" s="5" customFormat="1" ht="12.75" customHeight="1" thickBot="1">
      <c r="A98" s="218" t="s">
        <v>10</v>
      </c>
      <c r="B98" s="34" t="s">
        <v>65</v>
      </c>
      <c r="C98" s="8"/>
      <c r="D98" s="43" t="s">
        <v>303</v>
      </c>
      <c r="E98" s="2" t="s">
        <v>107</v>
      </c>
      <c r="F98" s="249">
        <v>0</v>
      </c>
      <c r="G98" s="65">
        <v>49</v>
      </c>
      <c r="H98" s="83">
        <v>0</v>
      </c>
      <c r="I98" s="111">
        <v>37</v>
      </c>
      <c r="J98" s="111">
        <v>0</v>
      </c>
      <c r="K98" s="165">
        <f t="shared" si="32"/>
        <v>37</v>
      </c>
      <c r="L98" s="175">
        <f t="shared" si="33"/>
        <v>0.24489795918367346</v>
      </c>
      <c r="M98" s="69">
        <v>49</v>
      </c>
      <c r="N98" s="305">
        <f t="shared" si="34"/>
        <v>44.1</v>
      </c>
      <c r="O98" s="70">
        <v>0</v>
      </c>
      <c r="P98" s="71">
        <f t="shared" si="35"/>
        <v>37</v>
      </c>
      <c r="Q98" s="18">
        <f t="shared" si="36"/>
        <v>0.16099773242630389</v>
      </c>
      <c r="R98" s="66">
        <v>49</v>
      </c>
      <c r="S98" s="67">
        <v>0</v>
      </c>
      <c r="T98" s="68">
        <f t="shared" si="37"/>
        <v>37</v>
      </c>
      <c r="U98" s="16">
        <f t="shared" si="38"/>
        <v>0.24489795918367346</v>
      </c>
      <c r="V98" s="69">
        <v>49</v>
      </c>
      <c r="W98" s="70">
        <v>0</v>
      </c>
      <c r="X98" s="71">
        <f t="shared" si="39"/>
        <v>37</v>
      </c>
      <c r="Y98" s="18">
        <f t="shared" si="40"/>
        <v>0.24489795918367346</v>
      </c>
      <c r="Z98" s="66">
        <v>49</v>
      </c>
      <c r="AA98" s="67">
        <v>0</v>
      </c>
      <c r="AB98" s="68">
        <f t="shared" si="41"/>
        <v>37</v>
      </c>
      <c r="AC98" s="16">
        <f t="shared" si="42"/>
        <v>0.24489795918367346</v>
      </c>
      <c r="AD98" s="69">
        <v>49</v>
      </c>
      <c r="AE98" s="305">
        <f t="shared" si="43"/>
        <v>44.1</v>
      </c>
      <c r="AF98" s="70">
        <v>0</v>
      </c>
      <c r="AG98" s="71">
        <f t="shared" si="44"/>
        <v>37</v>
      </c>
      <c r="AH98" s="18">
        <f t="shared" si="45"/>
        <v>0.16099773242630389</v>
      </c>
    </row>
    <row r="99" spans="1:34" s="5" customFormat="1" ht="12.75" customHeight="1" thickBot="1">
      <c r="A99" s="225" t="s">
        <v>12</v>
      </c>
      <c r="B99" s="93" t="s">
        <v>65</v>
      </c>
      <c r="C99" s="92"/>
      <c r="D99" s="94" t="s">
        <v>303</v>
      </c>
      <c r="E99" s="95" t="s">
        <v>56</v>
      </c>
      <c r="F99" s="253">
        <v>0</v>
      </c>
      <c r="G99" s="65">
        <v>25</v>
      </c>
      <c r="H99" s="162">
        <v>0</v>
      </c>
      <c r="I99" s="120">
        <v>19</v>
      </c>
      <c r="J99" s="120">
        <v>0</v>
      </c>
      <c r="K99" s="169">
        <f t="shared" si="32"/>
        <v>19</v>
      </c>
      <c r="L99" s="185">
        <f t="shared" si="33"/>
        <v>0.24</v>
      </c>
      <c r="M99" s="106">
        <v>25</v>
      </c>
      <c r="N99" s="302">
        <f t="shared" si="34"/>
        <v>22.5</v>
      </c>
      <c r="O99" s="98">
        <v>0</v>
      </c>
      <c r="P99" s="99">
        <f t="shared" si="35"/>
        <v>19</v>
      </c>
      <c r="Q99" s="107">
        <f t="shared" si="36"/>
        <v>0.15555555555555556</v>
      </c>
      <c r="R99" s="104">
        <v>25</v>
      </c>
      <c r="S99" s="96">
        <v>0</v>
      </c>
      <c r="T99" s="97">
        <f t="shared" si="37"/>
        <v>19</v>
      </c>
      <c r="U99" s="105">
        <f t="shared" si="38"/>
        <v>0.24</v>
      </c>
      <c r="V99" s="106">
        <v>25</v>
      </c>
      <c r="W99" s="98">
        <v>0</v>
      </c>
      <c r="X99" s="99">
        <f t="shared" si="39"/>
        <v>19</v>
      </c>
      <c r="Y99" s="107">
        <f t="shared" si="40"/>
        <v>0.24</v>
      </c>
      <c r="Z99" s="104">
        <v>25</v>
      </c>
      <c r="AA99" s="96">
        <v>0</v>
      </c>
      <c r="AB99" s="97">
        <f t="shared" si="41"/>
        <v>19</v>
      </c>
      <c r="AC99" s="105">
        <f t="shared" si="42"/>
        <v>0.24</v>
      </c>
      <c r="AD99" s="106">
        <v>25</v>
      </c>
      <c r="AE99" s="302">
        <f t="shared" si="43"/>
        <v>22.5</v>
      </c>
      <c r="AF99" s="98">
        <v>0</v>
      </c>
      <c r="AG99" s="99">
        <f t="shared" si="44"/>
        <v>19</v>
      </c>
      <c r="AH99" s="107">
        <f t="shared" si="45"/>
        <v>0.15555555555555556</v>
      </c>
    </row>
    <row r="100" spans="1:34" s="5" customFormat="1" ht="12.75" customHeight="1">
      <c r="A100" s="226" t="s">
        <v>117</v>
      </c>
      <c r="B100" s="227" t="s">
        <v>65</v>
      </c>
      <c r="C100" s="245"/>
      <c r="D100" s="228" t="s">
        <v>303</v>
      </c>
      <c r="E100" s="229" t="s">
        <v>171</v>
      </c>
      <c r="F100" s="252">
        <v>164</v>
      </c>
      <c r="G100" s="200">
        <v>149</v>
      </c>
      <c r="H100" s="246">
        <v>0</v>
      </c>
      <c r="I100" s="231">
        <v>117</v>
      </c>
      <c r="J100" s="231">
        <v>0</v>
      </c>
      <c r="K100" s="232">
        <f t="shared" si="32"/>
        <v>117</v>
      </c>
      <c r="L100" s="178">
        <f t="shared" si="33"/>
        <v>0.21476510067114093</v>
      </c>
      <c r="M100" s="234">
        <v>149</v>
      </c>
      <c r="N100" s="307">
        <f t="shared" si="34"/>
        <v>134.1</v>
      </c>
      <c r="O100" s="235">
        <v>0</v>
      </c>
      <c r="P100" s="156">
        <f t="shared" si="35"/>
        <v>117</v>
      </c>
      <c r="Q100" s="273">
        <f t="shared" si="36"/>
        <v>0.12751677852348989</v>
      </c>
      <c r="R100" s="272">
        <v>149</v>
      </c>
      <c r="S100" s="233">
        <v>0</v>
      </c>
      <c r="T100" s="155">
        <f t="shared" si="37"/>
        <v>117</v>
      </c>
      <c r="U100" s="268">
        <f t="shared" si="38"/>
        <v>0.21476510067114093</v>
      </c>
      <c r="V100" s="234">
        <v>149</v>
      </c>
      <c r="W100" s="235">
        <v>0</v>
      </c>
      <c r="X100" s="156">
        <f t="shared" si="39"/>
        <v>117</v>
      </c>
      <c r="Y100" s="273">
        <f t="shared" si="40"/>
        <v>0.21476510067114093</v>
      </c>
      <c r="Z100" s="272">
        <v>149</v>
      </c>
      <c r="AA100" s="233">
        <v>0</v>
      </c>
      <c r="AB100" s="155">
        <f t="shared" si="41"/>
        <v>117</v>
      </c>
      <c r="AC100" s="268">
        <f t="shared" si="42"/>
        <v>0.21476510067114093</v>
      </c>
      <c r="AD100" s="234">
        <v>149</v>
      </c>
      <c r="AE100" s="307">
        <f t="shared" si="43"/>
        <v>134.1</v>
      </c>
      <c r="AF100" s="235">
        <v>0</v>
      </c>
      <c r="AG100" s="156">
        <f t="shared" si="44"/>
        <v>117</v>
      </c>
      <c r="AH100" s="273">
        <f t="shared" si="45"/>
        <v>0.12751677852348989</v>
      </c>
    </row>
    <row r="101" spans="1:34" s="5" customFormat="1" ht="12.75" customHeight="1" thickBot="1">
      <c r="A101" s="218" t="s">
        <v>491</v>
      </c>
      <c r="B101" s="34" t="s">
        <v>65</v>
      </c>
      <c r="C101" s="8"/>
      <c r="D101" s="43" t="s">
        <v>303</v>
      </c>
      <c r="E101" s="2" t="s">
        <v>492</v>
      </c>
      <c r="F101" s="249">
        <v>164</v>
      </c>
      <c r="G101" s="65">
        <v>149</v>
      </c>
      <c r="H101" s="73">
        <v>0</v>
      </c>
      <c r="I101" s="65">
        <v>117</v>
      </c>
      <c r="J101" s="65">
        <v>0</v>
      </c>
      <c r="K101" s="65">
        <f t="shared" si="32"/>
        <v>117</v>
      </c>
      <c r="L101" s="175">
        <f t="shared" si="33"/>
        <v>0.21476510067114093</v>
      </c>
      <c r="M101" s="69">
        <v>149</v>
      </c>
      <c r="N101" s="305">
        <f t="shared" si="34"/>
        <v>134.1</v>
      </c>
      <c r="O101" s="70">
        <v>0</v>
      </c>
      <c r="P101" s="71">
        <f t="shared" si="35"/>
        <v>117</v>
      </c>
      <c r="Q101" s="18">
        <f t="shared" si="36"/>
        <v>0.12751677852348989</v>
      </c>
      <c r="R101" s="66">
        <v>149</v>
      </c>
      <c r="S101" s="67">
        <v>0</v>
      </c>
      <c r="T101" s="68">
        <f t="shared" si="37"/>
        <v>117</v>
      </c>
      <c r="U101" s="16">
        <f t="shared" si="38"/>
        <v>0.21476510067114093</v>
      </c>
      <c r="V101" s="69">
        <v>149</v>
      </c>
      <c r="W101" s="70">
        <v>0</v>
      </c>
      <c r="X101" s="71">
        <f t="shared" si="39"/>
        <v>117</v>
      </c>
      <c r="Y101" s="18">
        <f t="shared" si="40"/>
        <v>0.21476510067114093</v>
      </c>
      <c r="Z101" s="66">
        <v>149</v>
      </c>
      <c r="AA101" s="67">
        <v>0</v>
      </c>
      <c r="AB101" s="68">
        <f t="shared" si="41"/>
        <v>117</v>
      </c>
      <c r="AC101" s="16">
        <f t="shared" si="42"/>
        <v>0.21476510067114093</v>
      </c>
      <c r="AD101" s="69">
        <v>149</v>
      </c>
      <c r="AE101" s="305">
        <f t="shared" si="43"/>
        <v>134.1</v>
      </c>
      <c r="AF101" s="70">
        <v>0</v>
      </c>
      <c r="AG101" s="71">
        <f t="shared" si="44"/>
        <v>117</v>
      </c>
      <c r="AH101" s="18">
        <f t="shared" si="45"/>
        <v>0.12751677852348989</v>
      </c>
    </row>
    <row r="102" spans="1:34" ht="12" thickBot="1">
      <c r="L102" s="180"/>
    </row>
    <row r="103" spans="1:34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81"/>
      <c r="M103" s="261"/>
      <c r="N103" s="261"/>
      <c r="O103" s="261"/>
      <c r="P103" s="261"/>
      <c r="Q103" s="261"/>
      <c r="R103" s="261"/>
      <c r="S103" s="261"/>
      <c r="T103" s="261"/>
      <c r="U103" s="261"/>
      <c r="V103" s="261"/>
      <c r="W103" s="261"/>
      <c r="X103" s="261"/>
      <c r="Y103" s="261"/>
      <c r="Z103" s="261"/>
      <c r="AA103" s="261"/>
      <c r="AB103" s="261"/>
      <c r="AC103" s="261"/>
      <c r="AD103" s="261"/>
      <c r="AE103" s="261"/>
      <c r="AF103" s="261"/>
      <c r="AG103" s="261"/>
      <c r="AH103" s="261"/>
    </row>
    <row r="104" spans="1:34" s="23" customFormat="1" ht="24.95" customHeight="1" thickBot="1">
      <c r="A104" s="75" t="s">
        <v>0</v>
      </c>
      <c r="B104" s="75" t="s">
        <v>74</v>
      </c>
      <c r="C104" s="75" t="s">
        <v>1</v>
      </c>
      <c r="D104" s="75" t="s">
        <v>91</v>
      </c>
      <c r="E104" s="75" t="s">
        <v>2</v>
      </c>
      <c r="F104" s="75" t="s">
        <v>3</v>
      </c>
      <c r="G104" s="75" t="s">
        <v>4</v>
      </c>
      <c r="H104" s="75" t="s">
        <v>362</v>
      </c>
      <c r="I104" s="75" t="s">
        <v>44</v>
      </c>
      <c r="J104" s="75" t="s">
        <v>606</v>
      </c>
      <c r="K104" s="123" t="str">
        <f>K7</f>
        <v>Net</v>
      </c>
      <c r="L104" s="173" t="s">
        <v>364</v>
      </c>
      <c r="M104" s="258" t="s">
        <v>62</v>
      </c>
      <c r="N104" s="294" t="s">
        <v>365</v>
      </c>
      <c r="O104" s="259" t="s">
        <v>53</v>
      </c>
      <c r="P104" s="259" t="s">
        <v>61</v>
      </c>
      <c r="Q104" s="260" t="s">
        <v>363</v>
      </c>
      <c r="R104" s="258" t="s">
        <v>365</v>
      </c>
      <c r="S104" s="259" t="s">
        <v>53</v>
      </c>
      <c r="T104" s="259" t="str">
        <f>T7</f>
        <v>Promo
Net</v>
      </c>
      <c r="U104" s="260" t="str">
        <f>U7</f>
        <v>Promo Margin</v>
      </c>
      <c r="V104" s="258" t="s">
        <v>62</v>
      </c>
      <c r="W104" s="259" t="s">
        <v>53</v>
      </c>
      <c r="X104" s="259" t="s">
        <v>61</v>
      </c>
      <c r="Y104" s="260" t="s">
        <v>363</v>
      </c>
      <c r="Z104" s="258" t="s">
        <v>365</v>
      </c>
      <c r="AA104" s="259" t="s">
        <v>53</v>
      </c>
      <c r="AB104" s="259" t="str">
        <f>AB7</f>
        <v>Promo
Net</v>
      </c>
      <c r="AC104" s="260" t="str">
        <f>AC7</f>
        <v>Promo Margin</v>
      </c>
      <c r="AD104" s="258" t="s">
        <v>62</v>
      </c>
      <c r="AE104" s="294" t="s">
        <v>365</v>
      </c>
      <c r="AF104" s="259" t="s">
        <v>53</v>
      </c>
      <c r="AG104" s="259" t="s">
        <v>61</v>
      </c>
      <c r="AH104" s="260" t="s">
        <v>363</v>
      </c>
    </row>
    <row r="105" spans="1:34" s="5" customFormat="1" ht="12.75" customHeight="1" thickBot="1">
      <c r="A105" s="218" t="s">
        <v>60</v>
      </c>
      <c r="B105" s="34" t="s">
        <v>67</v>
      </c>
      <c r="C105" s="8"/>
      <c r="D105" s="43">
        <v>2.08</v>
      </c>
      <c r="E105" s="2" t="s">
        <v>78</v>
      </c>
      <c r="F105" s="73">
        <v>1699.99</v>
      </c>
      <c r="G105" s="73">
        <v>0</v>
      </c>
      <c r="H105" s="83">
        <v>0</v>
      </c>
      <c r="I105" s="111">
        <v>1366</v>
      </c>
      <c r="J105" s="111">
        <v>0</v>
      </c>
      <c r="K105" s="165">
        <v>1327</v>
      </c>
      <c r="L105" s="182"/>
      <c r="M105" s="308">
        <v>0</v>
      </c>
      <c r="N105" s="309">
        <f t="shared" ref="N105:N106" si="46">M105-(M105*10%)</f>
        <v>0</v>
      </c>
      <c r="O105" s="108">
        <v>0</v>
      </c>
      <c r="P105" s="109">
        <f>K105-O105</f>
        <v>1327</v>
      </c>
      <c r="Q105" s="275" t="str">
        <f>IFERROR(IF((IFERROR(IF(O105&gt;1,(M105-P105)/M105,""),(($G105*0.9)-P105)/($G105*0.9)))&gt;1%,IFERROR(IF(O105&gt;1,(M105-P105)/M105,""),(($G105*0.9)-P105)/($G105*0.9)),""),"")</f>
        <v/>
      </c>
      <c r="R105" s="101">
        <v>0</v>
      </c>
      <c r="S105" s="102">
        <v>0</v>
      </c>
      <c r="T105" s="103">
        <f>K105-S105</f>
        <v>1327</v>
      </c>
      <c r="U105" s="271" t="str">
        <f>IFERROR(IF((IFERROR(IF(S105&gt;1,(R105-T105)/R105,""),(($G105*0.9)-T105)/($G105*0.9)))&gt;1%,IFERROR(IF(S105&gt;1,(R105-T105)/R105,""),(($G105*0.9)-T105)/($G105*0.9)),""),"")</f>
        <v/>
      </c>
      <c r="V105" s="308">
        <v>0</v>
      </c>
      <c r="W105" s="108">
        <v>0</v>
      </c>
      <c r="X105" s="109">
        <f>K105-W105</f>
        <v>1327</v>
      </c>
      <c r="Y105" s="275"/>
      <c r="Z105" s="101">
        <v>0</v>
      </c>
      <c r="AA105" s="102">
        <v>0</v>
      </c>
      <c r="AB105" s="103">
        <f t="shared" ref="AB105:AB106" si="47">K105-AA105</f>
        <v>1327</v>
      </c>
      <c r="AC105" s="271" t="str">
        <f>IFERROR(IF((IFERROR(IF(AA105&gt;1,(Z105-AB105)/Z105,""),(($G105*0.9)-AB105)/($G105*0.9)))&gt;1%,IFERROR(IF(AA105&gt;1,(Z105-AB105)/Z105,""),(($G105*0.9)-AB105)/($G105*0.9)),""),"")</f>
        <v/>
      </c>
      <c r="AD105" s="211">
        <v>1554</v>
      </c>
      <c r="AE105" s="312">
        <f t="shared" ref="AE105:AE106" si="48">AD105-(AD105*10%)</f>
        <v>1398.6</v>
      </c>
      <c r="AF105" s="108">
        <v>0</v>
      </c>
      <c r="AG105" s="109">
        <f>AB105-AF105</f>
        <v>1327</v>
      </c>
      <c r="AH105" s="275" t="str">
        <f>IFERROR(IF((IFERROR(IF(AF105&gt;1,(AD105-AG105)/AD105,""),(($G105*0.9)-AG105)/($G105*0.9)))&gt;1%,IFERROR(IF(AF105&gt;1,(AD105-AG105)/AD105,""),(($G105*0.9)-AG105)/($G105*0.9)),""),"")</f>
        <v/>
      </c>
    </row>
    <row r="106" spans="1:34" s="5" customFormat="1" ht="12.75" customHeight="1" thickBot="1">
      <c r="A106" s="218" t="s">
        <v>350</v>
      </c>
      <c r="B106" s="34" t="s">
        <v>67</v>
      </c>
      <c r="C106" s="8"/>
      <c r="D106" s="43">
        <v>2.08</v>
      </c>
      <c r="E106" s="2" t="s">
        <v>351</v>
      </c>
      <c r="F106" s="73">
        <v>1699</v>
      </c>
      <c r="G106" s="73">
        <v>0</v>
      </c>
      <c r="H106" s="83">
        <v>0</v>
      </c>
      <c r="I106" s="111">
        <v>1464</v>
      </c>
      <c r="J106" s="111">
        <v>0</v>
      </c>
      <c r="K106" s="165">
        <f>I106-J106</f>
        <v>1464</v>
      </c>
      <c r="L106" s="182"/>
      <c r="M106" s="211">
        <v>1666</v>
      </c>
      <c r="N106" s="312">
        <f t="shared" si="46"/>
        <v>1499.4</v>
      </c>
      <c r="O106" s="108">
        <v>0</v>
      </c>
      <c r="P106" s="109">
        <f>K106-O106</f>
        <v>1464</v>
      </c>
      <c r="Q106" s="275" t="str">
        <f>IFERROR(IF((IFERROR(IF(O106&gt;1,(M106-P106)/M106,""),(($G106*0.9)-P106)/($G106*0.9)))&gt;1%,IFERROR(IF(O106&gt;1,(M106-P106)/M106,""),(($G106*0.9)-P106)/($G106*0.9)),""),"")</f>
        <v/>
      </c>
      <c r="R106" s="211">
        <v>1666</v>
      </c>
      <c r="S106" s="312">
        <v>1499.4</v>
      </c>
      <c r="T106" s="103">
        <f>K106-S106</f>
        <v>-35.400000000000091</v>
      </c>
      <c r="U106" s="271">
        <f>IFERROR(IF((IFERROR(IF(S106&gt;1,(R106-T106)/R106,""),(($G106*0.9)-T106)/($G106*0.9)))&gt;1%,IFERROR(IF(S106&gt;1,(R106-T106)/R106,""),(($G106*0.9)-T106)/($G106*0.9)),""),"")</f>
        <v>1.0212484993997599</v>
      </c>
      <c r="V106" s="308">
        <v>0</v>
      </c>
      <c r="W106" s="108">
        <v>0</v>
      </c>
      <c r="X106" s="109">
        <f>K106-W106</f>
        <v>1464</v>
      </c>
      <c r="Y106" s="275"/>
      <c r="Z106" s="101">
        <v>0</v>
      </c>
      <c r="AA106" s="102">
        <v>0</v>
      </c>
      <c r="AB106" s="103">
        <f t="shared" si="47"/>
        <v>1464</v>
      </c>
      <c r="AC106" s="271" t="str">
        <f>IFERROR(IF((IFERROR(IF(AA106&gt;1,(Z106-AB106)/Z106,""),(($G106*0.9)-AB106)/($G106*0.9)))&gt;1%,IFERROR(IF(AA106&gt;1,(Z106-AB106)/Z106,""),(($G106*0.9)-AB106)/($G106*0.9)),""),"")</f>
        <v/>
      </c>
      <c r="AD106" s="211">
        <v>1666</v>
      </c>
      <c r="AE106" s="312">
        <f t="shared" si="48"/>
        <v>1499.4</v>
      </c>
      <c r="AF106" s="108">
        <v>0</v>
      </c>
      <c r="AG106" s="109">
        <f>AB106-AF106</f>
        <v>1464</v>
      </c>
      <c r="AH106" s="275" t="str">
        <f>IFERROR(IF((IFERROR(IF(AF106&gt;1,(AD106-AG106)/AD106,""),(($G106*0.9)-AG106)/($G106*0.9)))&gt;1%,IFERROR(IF(AF106&gt;1,(AD106-AG106)/AD106,""),(($G106*0.9)-AG106)/($G106*0.9)),""),"")</f>
        <v/>
      </c>
    </row>
  </sheetData>
  <mergeCells count="6">
    <mergeCell ref="AD3:AH3"/>
    <mergeCell ref="F2:G2"/>
    <mergeCell ref="M3:Q3"/>
    <mergeCell ref="R3:U3"/>
    <mergeCell ref="V3:Y3"/>
    <mergeCell ref="Z3:AC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H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315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20" t="s">
        <v>373</v>
      </c>
      <c r="B8" s="131" t="s">
        <v>75</v>
      </c>
      <c r="C8" s="132"/>
      <c r="D8" s="133">
        <v>0.71</v>
      </c>
      <c r="E8" s="134" t="s">
        <v>374</v>
      </c>
      <c r="F8" s="247">
        <v>1044</v>
      </c>
      <c r="G8" s="125">
        <v>949</v>
      </c>
      <c r="H8" s="135">
        <v>0</v>
      </c>
      <c r="I8" s="118">
        <v>749</v>
      </c>
      <c r="J8" s="136">
        <v>0</v>
      </c>
      <c r="K8" s="136">
        <f t="shared" ref="K8:K25" si="0">IFERROR(I8-J8,I8)</f>
        <v>749</v>
      </c>
      <c r="L8" s="177">
        <f t="shared" ref="L8:L25" si="1">IFERROR((G8-K8)/G8, " ")</f>
        <v>0.21074815595363541</v>
      </c>
      <c r="M8" s="140">
        <v>949</v>
      </c>
      <c r="N8" s="295">
        <f t="shared" ref="N8:N25" si="2">M8-(M8*10%)</f>
        <v>854.1</v>
      </c>
      <c r="O8" s="141">
        <v>0</v>
      </c>
      <c r="P8" s="142">
        <f t="shared" ref="P8:P25" si="3">K8-O8</f>
        <v>749</v>
      </c>
      <c r="Q8" s="143">
        <f t="shared" ref="Q8:Q25" si="4">(N8-P8)/N8</f>
        <v>0.12305350661515048</v>
      </c>
      <c r="R8" s="137">
        <v>949</v>
      </c>
      <c r="S8" s="138">
        <v>0</v>
      </c>
      <c r="T8" s="139">
        <f t="shared" ref="T8:T25" si="5">K8-S8</f>
        <v>749</v>
      </c>
      <c r="U8" s="214">
        <f t="shared" ref="U8:U25" si="6">(R8-T8)/R8</f>
        <v>0.21074815595363541</v>
      </c>
      <c r="V8" s="140">
        <v>949</v>
      </c>
      <c r="W8" s="141">
        <v>0</v>
      </c>
      <c r="X8" s="142">
        <f t="shared" ref="X8:X25" si="7">K8-W8</f>
        <v>749</v>
      </c>
      <c r="Y8" s="143">
        <f t="shared" ref="Y8:Y25" si="8">(V8-X8)/V8</f>
        <v>0.21074815595363541</v>
      </c>
      <c r="Z8" s="137">
        <v>949</v>
      </c>
      <c r="AA8" s="138">
        <v>0</v>
      </c>
      <c r="AB8" s="139">
        <f t="shared" ref="AB8:AB25" si="9">K8-AA8</f>
        <v>749</v>
      </c>
      <c r="AC8" s="214">
        <f t="shared" ref="AC8:AC25" si="10">(Z8-AB8)/Z8</f>
        <v>0.21074815595363541</v>
      </c>
      <c r="AD8" s="140">
        <v>949</v>
      </c>
      <c r="AE8" s="295">
        <f t="shared" ref="AE8:AE25" si="11">AD8-(AD8*10%)</f>
        <v>854.1</v>
      </c>
      <c r="AF8" s="141">
        <v>0</v>
      </c>
      <c r="AG8" s="142">
        <f t="shared" ref="AG8:AG25" si="12">AB8-AF8</f>
        <v>749</v>
      </c>
      <c r="AH8" s="143">
        <f t="shared" ref="AH8:AH25" si="13">(AE8-AG8)/AE8</f>
        <v>0.12305350661515048</v>
      </c>
    </row>
    <row r="9" spans="1:34" s="5" customFormat="1" ht="12.75" customHeight="1">
      <c r="A9" s="217" t="s">
        <v>367</v>
      </c>
      <c r="B9" s="32" t="s">
        <v>75</v>
      </c>
      <c r="C9" s="144"/>
      <c r="D9" s="44">
        <v>0.71</v>
      </c>
      <c r="E9" s="7" t="s">
        <v>368</v>
      </c>
      <c r="F9" s="250">
        <v>879</v>
      </c>
      <c r="G9" s="124">
        <v>799</v>
      </c>
      <c r="H9" s="74">
        <v>699</v>
      </c>
      <c r="I9" s="112">
        <v>601</v>
      </c>
      <c r="J9" s="125">
        <v>0</v>
      </c>
      <c r="K9" s="125">
        <f t="shared" si="0"/>
        <v>601</v>
      </c>
      <c r="L9" s="176">
        <f t="shared" si="1"/>
        <v>0.24780976220275344</v>
      </c>
      <c r="M9" s="192">
        <v>721</v>
      </c>
      <c r="N9" s="298">
        <f t="shared" si="2"/>
        <v>648.9</v>
      </c>
      <c r="O9" s="187">
        <v>22</v>
      </c>
      <c r="P9" s="91">
        <f t="shared" si="3"/>
        <v>579</v>
      </c>
      <c r="Q9" s="19">
        <f t="shared" si="4"/>
        <v>0.10772075820619507</v>
      </c>
      <c r="R9" s="298">
        <v>648.9</v>
      </c>
      <c r="S9" s="187">
        <v>22</v>
      </c>
      <c r="T9" s="90">
        <f t="shared" si="5"/>
        <v>579</v>
      </c>
      <c r="U9" s="14">
        <f t="shared" si="6"/>
        <v>0.10772075820619507</v>
      </c>
      <c r="V9" s="192">
        <v>649</v>
      </c>
      <c r="W9" s="187">
        <v>42</v>
      </c>
      <c r="X9" s="91">
        <f t="shared" si="7"/>
        <v>559</v>
      </c>
      <c r="Y9" s="19">
        <f t="shared" si="8"/>
        <v>0.13867488443759629</v>
      </c>
      <c r="Z9" s="192">
        <v>649</v>
      </c>
      <c r="AA9" s="187">
        <v>42</v>
      </c>
      <c r="AB9" s="90">
        <f t="shared" si="9"/>
        <v>559</v>
      </c>
      <c r="AC9" s="14">
        <f t="shared" si="10"/>
        <v>0.13867488443759629</v>
      </c>
      <c r="AD9" s="192">
        <v>699</v>
      </c>
      <c r="AE9" s="298">
        <f t="shared" si="11"/>
        <v>629.1</v>
      </c>
      <c r="AF9" s="187">
        <v>41</v>
      </c>
      <c r="AG9" s="91">
        <f t="shared" si="12"/>
        <v>518</v>
      </c>
      <c r="AH9" s="19">
        <f t="shared" si="13"/>
        <v>0.17660149419806076</v>
      </c>
    </row>
    <row r="10" spans="1:34" s="5" customFormat="1" ht="12.75" customHeight="1">
      <c r="A10" s="219" t="s">
        <v>370</v>
      </c>
      <c r="B10" s="35" t="s">
        <v>75</v>
      </c>
      <c r="C10" s="144"/>
      <c r="D10" s="42">
        <v>0.71</v>
      </c>
      <c r="E10" s="36" t="s">
        <v>375</v>
      </c>
      <c r="F10" s="248">
        <v>879</v>
      </c>
      <c r="G10" s="125">
        <v>799</v>
      </c>
      <c r="H10" s="72">
        <v>699</v>
      </c>
      <c r="I10" s="110">
        <v>588</v>
      </c>
      <c r="J10" s="124">
        <v>0</v>
      </c>
      <c r="K10" s="124">
        <f t="shared" si="0"/>
        <v>588</v>
      </c>
      <c r="L10" s="174">
        <f t="shared" si="1"/>
        <v>0.26408010012515643</v>
      </c>
      <c r="M10" s="191">
        <v>777</v>
      </c>
      <c r="N10" s="293">
        <f t="shared" si="2"/>
        <v>699.3</v>
      </c>
      <c r="O10" s="63">
        <v>0</v>
      </c>
      <c r="P10" s="64">
        <f t="shared" si="3"/>
        <v>588</v>
      </c>
      <c r="Q10" s="17">
        <f t="shared" si="4"/>
        <v>0.1591591591591591</v>
      </c>
      <c r="R10" s="293">
        <v>699.3</v>
      </c>
      <c r="S10" s="60">
        <v>0</v>
      </c>
      <c r="T10" s="61">
        <f t="shared" si="5"/>
        <v>588</v>
      </c>
      <c r="U10" s="15">
        <f t="shared" si="6"/>
        <v>0.1591591591591591</v>
      </c>
      <c r="V10" s="191">
        <v>699</v>
      </c>
      <c r="W10" s="63">
        <v>0</v>
      </c>
      <c r="X10" s="64">
        <f t="shared" si="7"/>
        <v>588</v>
      </c>
      <c r="Y10" s="17">
        <f t="shared" si="8"/>
        <v>0.15879828326180256</v>
      </c>
      <c r="Z10" s="191">
        <v>699</v>
      </c>
      <c r="AA10" s="60">
        <v>0</v>
      </c>
      <c r="AB10" s="61">
        <f t="shared" si="9"/>
        <v>588</v>
      </c>
      <c r="AC10" s="15">
        <f t="shared" si="10"/>
        <v>0.15879828326180256</v>
      </c>
      <c r="AD10" s="191">
        <v>777</v>
      </c>
      <c r="AE10" s="293">
        <f t="shared" si="11"/>
        <v>699.3</v>
      </c>
      <c r="AF10" s="63">
        <v>0</v>
      </c>
      <c r="AG10" s="64">
        <f t="shared" si="12"/>
        <v>588</v>
      </c>
      <c r="AH10" s="17">
        <f t="shared" si="13"/>
        <v>0.1591591591591591</v>
      </c>
    </row>
    <row r="11" spans="1:34" s="5" customFormat="1" ht="12.75" customHeight="1">
      <c r="A11" s="219" t="s">
        <v>371</v>
      </c>
      <c r="B11" s="35" t="s">
        <v>75</v>
      </c>
      <c r="C11" s="144"/>
      <c r="D11" s="42">
        <v>0.71</v>
      </c>
      <c r="E11" s="36" t="s">
        <v>376</v>
      </c>
      <c r="F11" s="248">
        <v>1044</v>
      </c>
      <c r="G11" s="124">
        <v>949</v>
      </c>
      <c r="H11" s="72">
        <v>849</v>
      </c>
      <c r="I11" s="110">
        <v>713</v>
      </c>
      <c r="J11" s="124">
        <v>9</v>
      </c>
      <c r="K11" s="124">
        <f t="shared" si="0"/>
        <v>704</v>
      </c>
      <c r="L11" s="174">
        <f t="shared" si="1"/>
        <v>0.25816649104320338</v>
      </c>
      <c r="M11" s="191">
        <v>888</v>
      </c>
      <c r="N11" s="293">
        <f t="shared" si="2"/>
        <v>799.2</v>
      </c>
      <c r="O11" s="188">
        <v>18</v>
      </c>
      <c r="P11" s="64">
        <f t="shared" si="3"/>
        <v>686</v>
      </c>
      <c r="Q11" s="17">
        <f t="shared" si="4"/>
        <v>0.1416416416416417</v>
      </c>
      <c r="R11" s="293">
        <v>799.2</v>
      </c>
      <c r="S11" s="188">
        <v>18</v>
      </c>
      <c r="T11" s="61">
        <f t="shared" si="5"/>
        <v>686</v>
      </c>
      <c r="U11" s="15">
        <f t="shared" si="6"/>
        <v>0.1416416416416417</v>
      </c>
      <c r="V11" s="191">
        <v>849</v>
      </c>
      <c r="W11" s="63">
        <v>0</v>
      </c>
      <c r="X11" s="64">
        <f t="shared" si="7"/>
        <v>704</v>
      </c>
      <c r="Y11" s="17">
        <f t="shared" si="8"/>
        <v>0.17078916372202591</v>
      </c>
      <c r="Z11" s="191">
        <v>849</v>
      </c>
      <c r="AA11" s="60">
        <v>0</v>
      </c>
      <c r="AB11" s="61">
        <f t="shared" si="9"/>
        <v>704</v>
      </c>
      <c r="AC11" s="15">
        <f t="shared" si="10"/>
        <v>0.17078916372202591</v>
      </c>
      <c r="AD11" s="191">
        <v>888</v>
      </c>
      <c r="AE11" s="293">
        <f t="shared" si="11"/>
        <v>799.2</v>
      </c>
      <c r="AF11" s="188">
        <v>19</v>
      </c>
      <c r="AG11" s="64">
        <f t="shared" si="12"/>
        <v>685</v>
      </c>
      <c r="AH11" s="17">
        <f t="shared" si="13"/>
        <v>0.14289289289289295</v>
      </c>
    </row>
    <row r="12" spans="1:34" s="5" customFormat="1" ht="12.75" customHeight="1">
      <c r="A12" s="219" t="s">
        <v>372</v>
      </c>
      <c r="B12" s="35" t="s">
        <v>75</v>
      </c>
      <c r="C12" s="144"/>
      <c r="D12" s="42">
        <v>0.71</v>
      </c>
      <c r="E12" s="36" t="s">
        <v>377</v>
      </c>
      <c r="F12" s="248">
        <v>989</v>
      </c>
      <c r="G12" s="124">
        <v>899</v>
      </c>
      <c r="H12" s="72">
        <v>799</v>
      </c>
      <c r="I12" s="110">
        <v>672</v>
      </c>
      <c r="J12" s="124">
        <v>9</v>
      </c>
      <c r="K12" s="124">
        <f t="shared" si="0"/>
        <v>663</v>
      </c>
      <c r="L12" s="174">
        <f t="shared" si="1"/>
        <v>0.26251390433815353</v>
      </c>
      <c r="M12" s="191">
        <v>832</v>
      </c>
      <c r="N12" s="293">
        <f t="shared" si="2"/>
        <v>748.8</v>
      </c>
      <c r="O12" s="188">
        <v>19</v>
      </c>
      <c r="P12" s="64">
        <f t="shared" si="3"/>
        <v>644</v>
      </c>
      <c r="Q12" s="17">
        <f t="shared" si="4"/>
        <v>0.1399572649572649</v>
      </c>
      <c r="R12" s="293">
        <v>748.8</v>
      </c>
      <c r="S12" s="188">
        <v>19</v>
      </c>
      <c r="T12" s="61">
        <f t="shared" si="5"/>
        <v>644</v>
      </c>
      <c r="U12" s="15">
        <f t="shared" si="6"/>
        <v>0.1399572649572649</v>
      </c>
      <c r="V12" s="191">
        <v>799</v>
      </c>
      <c r="W12" s="63">
        <v>0</v>
      </c>
      <c r="X12" s="64">
        <f t="shared" si="7"/>
        <v>663</v>
      </c>
      <c r="Y12" s="17">
        <f t="shared" si="8"/>
        <v>0.1702127659574468</v>
      </c>
      <c r="Z12" s="191">
        <v>799</v>
      </c>
      <c r="AA12" s="60">
        <v>0</v>
      </c>
      <c r="AB12" s="61">
        <f t="shared" si="9"/>
        <v>663</v>
      </c>
      <c r="AC12" s="15">
        <f t="shared" si="10"/>
        <v>0.1702127659574468</v>
      </c>
      <c r="AD12" s="191">
        <v>832</v>
      </c>
      <c r="AE12" s="293">
        <f t="shared" si="11"/>
        <v>748.8</v>
      </c>
      <c r="AF12" s="188">
        <v>20</v>
      </c>
      <c r="AG12" s="64">
        <f t="shared" si="12"/>
        <v>643</v>
      </c>
      <c r="AH12" s="17">
        <f t="shared" si="13"/>
        <v>0.14129273504273498</v>
      </c>
    </row>
    <row r="13" spans="1:34" s="5" customFormat="1" ht="12.75" customHeight="1" thickBot="1">
      <c r="A13" s="218" t="s">
        <v>369</v>
      </c>
      <c r="B13" s="34" t="s">
        <v>75</v>
      </c>
      <c r="C13" s="145"/>
      <c r="D13" s="43">
        <v>0.71</v>
      </c>
      <c r="E13" s="2" t="s">
        <v>375</v>
      </c>
      <c r="F13" s="249">
        <v>879</v>
      </c>
      <c r="G13" s="65">
        <v>799</v>
      </c>
      <c r="H13" s="73">
        <v>699</v>
      </c>
      <c r="I13" s="111">
        <v>588</v>
      </c>
      <c r="J13" s="65">
        <v>0</v>
      </c>
      <c r="K13" s="65">
        <f t="shared" si="0"/>
        <v>588</v>
      </c>
      <c r="L13" s="175">
        <f t="shared" si="1"/>
        <v>0.26408010012515643</v>
      </c>
      <c r="M13" s="190">
        <v>777</v>
      </c>
      <c r="N13" s="296">
        <f t="shared" si="2"/>
        <v>699.3</v>
      </c>
      <c r="O13" s="70">
        <v>0</v>
      </c>
      <c r="P13" s="71">
        <f t="shared" si="3"/>
        <v>588</v>
      </c>
      <c r="Q13" s="18">
        <f t="shared" si="4"/>
        <v>0.1591591591591591</v>
      </c>
      <c r="R13" s="296">
        <v>699.3</v>
      </c>
      <c r="S13" s="67">
        <v>0</v>
      </c>
      <c r="T13" s="68">
        <f t="shared" si="5"/>
        <v>588</v>
      </c>
      <c r="U13" s="16">
        <f t="shared" si="6"/>
        <v>0.1591591591591591</v>
      </c>
      <c r="V13" s="190">
        <v>699</v>
      </c>
      <c r="W13" s="70">
        <v>0</v>
      </c>
      <c r="X13" s="71">
        <f t="shared" si="7"/>
        <v>588</v>
      </c>
      <c r="Y13" s="18">
        <f t="shared" si="8"/>
        <v>0.15879828326180256</v>
      </c>
      <c r="Z13" s="190">
        <v>699</v>
      </c>
      <c r="AA13" s="67">
        <v>0</v>
      </c>
      <c r="AB13" s="68">
        <f t="shared" si="9"/>
        <v>588</v>
      </c>
      <c r="AC13" s="16">
        <f t="shared" si="10"/>
        <v>0.15879828326180256</v>
      </c>
      <c r="AD13" s="190">
        <v>777</v>
      </c>
      <c r="AE13" s="296">
        <f t="shared" si="11"/>
        <v>699.3</v>
      </c>
      <c r="AF13" s="70">
        <v>0</v>
      </c>
      <c r="AG13" s="71">
        <f t="shared" si="12"/>
        <v>588</v>
      </c>
      <c r="AH13" s="18">
        <f t="shared" si="13"/>
        <v>0.1591591591591591</v>
      </c>
    </row>
    <row r="14" spans="1:34" s="5" customFormat="1" ht="12.75" customHeight="1">
      <c r="A14" s="226" t="s">
        <v>465</v>
      </c>
      <c r="B14" s="227" t="s">
        <v>75</v>
      </c>
      <c r="C14" s="237"/>
      <c r="D14" s="228">
        <v>0.71</v>
      </c>
      <c r="E14" s="229" t="s">
        <v>467</v>
      </c>
      <c r="F14" s="252">
        <v>1154</v>
      </c>
      <c r="G14" s="124">
        <v>1049</v>
      </c>
      <c r="H14" s="230">
        <v>949</v>
      </c>
      <c r="I14" s="231">
        <v>767</v>
      </c>
      <c r="J14" s="238">
        <v>0</v>
      </c>
      <c r="K14" s="232">
        <f t="shared" si="0"/>
        <v>767</v>
      </c>
      <c r="L14" s="178">
        <f t="shared" si="1"/>
        <v>0.26882745471877978</v>
      </c>
      <c r="M14" s="244">
        <v>999</v>
      </c>
      <c r="N14" s="303">
        <f t="shared" si="2"/>
        <v>899.1</v>
      </c>
      <c r="O14" s="285">
        <v>17</v>
      </c>
      <c r="P14" s="156">
        <f t="shared" si="3"/>
        <v>750</v>
      </c>
      <c r="Q14" s="273">
        <f t="shared" si="4"/>
        <v>0.16583249916583251</v>
      </c>
      <c r="R14" s="303">
        <v>899.1</v>
      </c>
      <c r="S14" s="285">
        <v>17</v>
      </c>
      <c r="T14" s="155">
        <f t="shared" si="5"/>
        <v>750</v>
      </c>
      <c r="U14" s="268">
        <f t="shared" si="6"/>
        <v>0.16583249916583251</v>
      </c>
      <c r="V14" s="244">
        <v>949</v>
      </c>
      <c r="W14" s="235">
        <v>0</v>
      </c>
      <c r="X14" s="156">
        <f t="shared" si="7"/>
        <v>767</v>
      </c>
      <c r="Y14" s="273">
        <f t="shared" si="8"/>
        <v>0.19178082191780821</v>
      </c>
      <c r="Z14" s="244">
        <v>949</v>
      </c>
      <c r="AA14" s="233">
        <v>0</v>
      </c>
      <c r="AB14" s="155">
        <f t="shared" si="9"/>
        <v>767</v>
      </c>
      <c r="AC14" s="268">
        <f t="shared" si="10"/>
        <v>0.19178082191780821</v>
      </c>
      <c r="AD14" s="244">
        <v>999</v>
      </c>
      <c r="AE14" s="303">
        <f t="shared" si="11"/>
        <v>899.1</v>
      </c>
      <c r="AF14" s="285">
        <v>18</v>
      </c>
      <c r="AG14" s="156">
        <f t="shared" si="12"/>
        <v>749</v>
      </c>
      <c r="AH14" s="273">
        <f t="shared" si="13"/>
        <v>0.16694472250027809</v>
      </c>
    </row>
    <row r="15" spans="1:34" s="5" customFormat="1" ht="12.75" customHeight="1" thickBot="1">
      <c r="A15" s="218" t="s">
        <v>466</v>
      </c>
      <c r="B15" s="34" t="s">
        <v>75</v>
      </c>
      <c r="C15" s="145"/>
      <c r="D15" s="43">
        <v>0.71</v>
      </c>
      <c r="E15" s="2" t="s">
        <v>468</v>
      </c>
      <c r="F15" s="249">
        <v>1099</v>
      </c>
      <c r="G15" s="65">
        <v>999</v>
      </c>
      <c r="H15" s="73">
        <v>899</v>
      </c>
      <c r="I15" s="111">
        <v>746</v>
      </c>
      <c r="J15" s="65">
        <v>0</v>
      </c>
      <c r="K15" s="165">
        <f t="shared" si="0"/>
        <v>746</v>
      </c>
      <c r="L15" s="175">
        <f t="shared" si="1"/>
        <v>0.25325325325325326</v>
      </c>
      <c r="M15" s="190">
        <v>943</v>
      </c>
      <c r="N15" s="296">
        <f t="shared" si="2"/>
        <v>848.7</v>
      </c>
      <c r="O15" s="186">
        <v>17</v>
      </c>
      <c r="P15" s="71">
        <f t="shared" si="3"/>
        <v>729</v>
      </c>
      <c r="Q15" s="18">
        <f t="shared" si="4"/>
        <v>0.14103923647932137</v>
      </c>
      <c r="R15" s="296">
        <v>848.7</v>
      </c>
      <c r="S15" s="186">
        <v>17</v>
      </c>
      <c r="T15" s="68">
        <f t="shared" si="5"/>
        <v>729</v>
      </c>
      <c r="U15" s="16">
        <f t="shared" si="6"/>
        <v>0.14103923647932137</v>
      </c>
      <c r="V15" s="190">
        <v>899</v>
      </c>
      <c r="W15" s="70">
        <v>0</v>
      </c>
      <c r="X15" s="71">
        <f t="shared" si="7"/>
        <v>746</v>
      </c>
      <c r="Y15" s="18">
        <f t="shared" si="8"/>
        <v>0.17018909899888765</v>
      </c>
      <c r="Z15" s="190">
        <v>899</v>
      </c>
      <c r="AA15" s="67">
        <v>0</v>
      </c>
      <c r="AB15" s="68">
        <f t="shared" si="9"/>
        <v>746</v>
      </c>
      <c r="AC15" s="16">
        <f t="shared" si="10"/>
        <v>0.17018909899888765</v>
      </c>
      <c r="AD15" s="190">
        <v>943</v>
      </c>
      <c r="AE15" s="296">
        <f t="shared" si="11"/>
        <v>848.7</v>
      </c>
      <c r="AF15" s="186">
        <v>18</v>
      </c>
      <c r="AG15" s="71">
        <f t="shared" si="12"/>
        <v>728</v>
      </c>
      <c r="AH15" s="18">
        <f t="shared" si="13"/>
        <v>0.1422175091316131</v>
      </c>
    </row>
    <row r="16" spans="1:34" s="5" customFormat="1" ht="12.75" customHeight="1">
      <c r="A16" s="217" t="s">
        <v>301</v>
      </c>
      <c r="B16" s="32" t="s">
        <v>75</v>
      </c>
      <c r="C16" s="6"/>
      <c r="D16" s="44">
        <v>0.71</v>
      </c>
      <c r="E16" s="7" t="s">
        <v>240</v>
      </c>
      <c r="F16" s="250">
        <v>1264</v>
      </c>
      <c r="G16" s="238">
        <v>1149</v>
      </c>
      <c r="H16" s="74">
        <v>999</v>
      </c>
      <c r="I16" s="112">
        <v>810</v>
      </c>
      <c r="J16" s="124">
        <v>0</v>
      </c>
      <c r="K16" s="166">
        <f t="shared" si="0"/>
        <v>810</v>
      </c>
      <c r="L16" s="176">
        <f t="shared" si="1"/>
        <v>0.29503916449086159</v>
      </c>
      <c r="M16" s="192">
        <v>1054</v>
      </c>
      <c r="N16" s="298">
        <f t="shared" si="2"/>
        <v>948.6</v>
      </c>
      <c r="O16" s="187">
        <v>16</v>
      </c>
      <c r="P16" s="91">
        <f t="shared" si="3"/>
        <v>794</v>
      </c>
      <c r="Q16" s="19">
        <f t="shared" si="4"/>
        <v>0.16297701876449505</v>
      </c>
      <c r="R16" s="298">
        <v>948.6</v>
      </c>
      <c r="S16" s="187">
        <v>16</v>
      </c>
      <c r="T16" s="90">
        <f t="shared" si="5"/>
        <v>794</v>
      </c>
      <c r="U16" s="14">
        <f t="shared" si="6"/>
        <v>0.16297701876449505</v>
      </c>
      <c r="V16" s="192">
        <v>999</v>
      </c>
      <c r="W16" s="89">
        <v>0</v>
      </c>
      <c r="X16" s="91">
        <f t="shared" si="7"/>
        <v>810</v>
      </c>
      <c r="Y16" s="19">
        <f t="shared" si="8"/>
        <v>0.1891891891891892</v>
      </c>
      <c r="Z16" s="192">
        <v>999</v>
      </c>
      <c r="AA16" s="87">
        <v>0</v>
      </c>
      <c r="AB16" s="90">
        <f t="shared" si="9"/>
        <v>810</v>
      </c>
      <c r="AC16" s="14">
        <f t="shared" si="10"/>
        <v>0.1891891891891892</v>
      </c>
      <c r="AD16" s="192">
        <v>1054</v>
      </c>
      <c r="AE16" s="298">
        <f t="shared" si="11"/>
        <v>948.6</v>
      </c>
      <c r="AF16" s="187">
        <v>17</v>
      </c>
      <c r="AG16" s="91">
        <f t="shared" si="12"/>
        <v>793</v>
      </c>
      <c r="AH16" s="19">
        <f t="shared" si="13"/>
        <v>0.16403120387940123</v>
      </c>
    </row>
    <row r="17" spans="1:34" s="5" customFormat="1" ht="12.75" customHeight="1">
      <c r="A17" s="219" t="s">
        <v>300</v>
      </c>
      <c r="B17" s="35" t="s">
        <v>75</v>
      </c>
      <c r="C17" s="4"/>
      <c r="D17" s="42">
        <v>0.71</v>
      </c>
      <c r="E17" s="36" t="s">
        <v>240</v>
      </c>
      <c r="F17" s="248">
        <v>1209</v>
      </c>
      <c r="G17" s="124">
        <v>1099</v>
      </c>
      <c r="H17" s="72">
        <v>949</v>
      </c>
      <c r="I17" s="110">
        <v>770</v>
      </c>
      <c r="J17" s="124">
        <v>0</v>
      </c>
      <c r="K17" s="164">
        <f t="shared" si="0"/>
        <v>770</v>
      </c>
      <c r="L17" s="174">
        <f t="shared" si="1"/>
        <v>0.29936305732484075</v>
      </c>
      <c r="M17" s="191">
        <v>999</v>
      </c>
      <c r="N17" s="293">
        <f t="shared" si="2"/>
        <v>899.1</v>
      </c>
      <c r="O17" s="188">
        <v>17</v>
      </c>
      <c r="P17" s="64">
        <f t="shared" si="3"/>
        <v>753</v>
      </c>
      <c r="Q17" s="17">
        <f t="shared" si="4"/>
        <v>0.16249582916249586</v>
      </c>
      <c r="R17" s="293">
        <v>899.1</v>
      </c>
      <c r="S17" s="188">
        <v>17</v>
      </c>
      <c r="T17" s="61">
        <f t="shared" si="5"/>
        <v>753</v>
      </c>
      <c r="U17" s="15">
        <f t="shared" si="6"/>
        <v>0.16249582916249586</v>
      </c>
      <c r="V17" s="191">
        <v>949</v>
      </c>
      <c r="W17" s="63">
        <v>0</v>
      </c>
      <c r="X17" s="64">
        <f t="shared" si="7"/>
        <v>770</v>
      </c>
      <c r="Y17" s="17">
        <f t="shared" si="8"/>
        <v>0.18861959957850369</v>
      </c>
      <c r="Z17" s="191">
        <v>949</v>
      </c>
      <c r="AA17" s="60">
        <v>0</v>
      </c>
      <c r="AB17" s="61">
        <f t="shared" si="9"/>
        <v>770</v>
      </c>
      <c r="AC17" s="15">
        <f t="shared" si="10"/>
        <v>0.18861959957850369</v>
      </c>
      <c r="AD17" s="191">
        <v>999</v>
      </c>
      <c r="AE17" s="293">
        <f t="shared" si="11"/>
        <v>899.1</v>
      </c>
      <c r="AF17" s="188">
        <v>18</v>
      </c>
      <c r="AG17" s="64">
        <f t="shared" si="12"/>
        <v>752</v>
      </c>
      <c r="AH17" s="17">
        <f t="shared" si="13"/>
        <v>0.16360805249694141</v>
      </c>
    </row>
    <row r="18" spans="1:34" s="5" customFormat="1" ht="12.75" customHeight="1">
      <c r="A18" s="219" t="s">
        <v>562</v>
      </c>
      <c r="B18" s="146" t="s">
        <v>75</v>
      </c>
      <c r="C18" s="320" t="s">
        <v>5</v>
      </c>
      <c r="D18" s="148">
        <v>0.71</v>
      </c>
      <c r="E18" s="149" t="s">
        <v>564</v>
      </c>
      <c r="F18" s="164">
        <v>1264</v>
      </c>
      <c r="G18" s="125">
        <v>1149</v>
      </c>
      <c r="H18" s="124">
        <v>999</v>
      </c>
      <c r="I18" s="110">
        <v>810</v>
      </c>
      <c r="J18" s="124">
        <v>0</v>
      </c>
      <c r="K18" s="164">
        <f t="shared" si="0"/>
        <v>810</v>
      </c>
      <c r="L18" s="174">
        <f t="shared" si="1"/>
        <v>0.29503916449086159</v>
      </c>
      <c r="M18" s="62">
        <v>1149</v>
      </c>
      <c r="N18" s="299">
        <f t="shared" si="2"/>
        <v>1034.0999999999999</v>
      </c>
      <c r="O18" s="63">
        <v>0</v>
      </c>
      <c r="P18" s="64">
        <f t="shared" si="3"/>
        <v>810</v>
      </c>
      <c r="Q18" s="17">
        <f t="shared" si="4"/>
        <v>0.21671018276762397</v>
      </c>
      <c r="R18" s="59">
        <v>1149</v>
      </c>
      <c r="S18" s="60">
        <v>0</v>
      </c>
      <c r="T18" s="61">
        <f t="shared" si="5"/>
        <v>810</v>
      </c>
      <c r="U18" s="15">
        <f t="shared" si="6"/>
        <v>0.29503916449086159</v>
      </c>
      <c r="V18" s="62">
        <v>1149</v>
      </c>
      <c r="W18" s="63">
        <v>0</v>
      </c>
      <c r="X18" s="64">
        <f t="shared" si="7"/>
        <v>810</v>
      </c>
      <c r="Y18" s="17">
        <f t="shared" si="8"/>
        <v>0.29503916449086159</v>
      </c>
      <c r="Z18" s="59">
        <v>1149</v>
      </c>
      <c r="AA18" s="60">
        <v>0</v>
      </c>
      <c r="AB18" s="61">
        <f t="shared" si="9"/>
        <v>810</v>
      </c>
      <c r="AC18" s="15">
        <f t="shared" si="10"/>
        <v>0.29503916449086159</v>
      </c>
      <c r="AD18" s="62">
        <v>1149</v>
      </c>
      <c r="AE18" s="299">
        <f t="shared" si="11"/>
        <v>1034.0999999999999</v>
      </c>
      <c r="AF18" s="63">
        <v>0</v>
      </c>
      <c r="AG18" s="64">
        <f t="shared" si="12"/>
        <v>810</v>
      </c>
      <c r="AH18" s="17">
        <f t="shared" si="13"/>
        <v>0.21671018276762397</v>
      </c>
    </row>
    <row r="19" spans="1:34" s="5" customFormat="1" ht="12.75" customHeight="1">
      <c r="A19" s="219" t="s">
        <v>563</v>
      </c>
      <c r="B19" s="146" t="s">
        <v>75</v>
      </c>
      <c r="C19" s="320" t="s">
        <v>5</v>
      </c>
      <c r="D19" s="148">
        <v>0.71</v>
      </c>
      <c r="E19" s="149" t="s">
        <v>564</v>
      </c>
      <c r="F19" s="164">
        <v>1209</v>
      </c>
      <c r="G19" s="125">
        <v>1099</v>
      </c>
      <c r="H19" s="124">
        <v>949</v>
      </c>
      <c r="I19" s="110">
        <v>770</v>
      </c>
      <c r="J19" s="124">
        <v>0</v>
      </c>
      <c r="K19" s="164">
        <f t="shared" si="0"/>
        <v>770</v>
      </c>
      <c r="L19" s="174">
        <f t="shared" si="1"/>
        <v>0.29936305732484075</v>
      </c>
      <c r="M19" s="62">
        <v>1099</v>
      </c>
      <c r="N19" s="299">
        <f t="shared" si="2"/>
        <v>989.1</v>
      </c>
      <c r="O19" s="63">
        <v>0</v>
      </c>
      <c r="P19" s="64">
        <f t="shared" si="3"/>
        <v>770</v>
      </c>
      <c r="Q19" s="17">
        <f t="shared" si="4"/>
        <v>0.22151450813871199</v>
      </c>
      <c r="R19" s="59">
        <v>1099</v>
      </c>
      <c r="S19" s="60">
        <v>0</v>
      </c>
      <c r="T19" s="61">
        <f t="shared" si="5"/>
        <v>770</v>
      </c>
      <c r="U19" s="15">
        <f t="shared" si="6"/>
        <v>0.29936305732484075</v>
      </c>
      <c r="V19" s="62">
        <v>1099</v>
      </c>
      <c r="W19" s="63">
        <v>0</v>
      </c>
      <c r="X19" s="64">
        <f t="shared" si="7"/>
        <v>770</v>
      </c>
      <c r="Y19" s="17">
        <f t="shared" si="8"/>
        <v>0.29936305732484075</v>
      </c>
      <c r="Z19" s="59">
        <v>1099</v>
      </c>
      <c r="AA19" s="60">
        <v>0</v>
      </c>
      <c r="AB19" s="61">
        <f t="shared" si="9"/>
        <v>770</v>
      </c>
      <c r="AC19" s="15">
        <f t="shared" si="10"/>
        <v>0.29936305732484075</v>
      </c>
      <c r="AD19" s="62">
        <v>1099</v>
      </c>
      <c r="AE19" s="299">
        <f t="shared" si="11"/>
        <v>989.1</v>
      </c>
      <c r="AF19" s="63">
        <v>0</v>
      </c>
      <c r="AG19" s="64">
        <f t="shared" si="12"/>
        <v>770</v>
      </c>
      <c r="AH19" s="17">
        <f t="shared" si="13"/>
        <v>0.22151450813871199</v>
      </c>
    </row>
    <row r="20" spans="1:34" s="5" customFormat="1" ht="12.75" customHeight="1">
      <c r="A20" s="219" t="s">
        <v>93</v>
      </c>
      <c r="B20" s="146" t="s">
        <v>75</v>
      </c>
      <c r="C20" s="335"/>
      <c r="D20" s="148">
        <v>0.71</v>
      </c>
      <c r="E20" s="149" t="s">
        <v>241</v>
      </c>
      <c r="F20" s="164">
        <v>1429</v>
      </c>
      <c r="G20" s="125">
        <v>1299</v>
      </c>
      <c r="H20" s="124">
        <v>1099</v>
      </c>
      <c r="I20" s="110">
        <v>866</v>
      </c>
      <c r="J20" s="124">
        <v>0</v>
      </c>
      <c r="K20" s="164">
        <f t="shared" si="0"/>
        <v>866</v>
      </c>
      <c r="L20" s="174">
        <f t="shared" si="1"/>
        <v>0.33333333333333331</v>
      </c>
      <c r="M20" s="191">
        <v>1166</v>
      </c>
      <c r="N20" s="293">
        <f t="shared" si="2"/>
        <v>1049.4000000000001</v>
      </c>
      <c r="O20" s="188">
        <v>17</v>
      </c>
      <c r="P20" s="64">
        <f t="shared" si="3"/>
        <v>849</v>
      </c>
      <c r="Q20" s="17">
        <f t="shared" si="4"/>
        <v>0.19096626643796463</v>
      </c>
      <c r="R20" s="293">
        <v>1049.4000000000001</v>
      </c>
      <c r="S20" s="188">
        <v>17</v>
      </c>
      <c r="T20" s="61">
        <f t="shared" si="5"/>
        <v>849</v>
      </c>
      <c r="U20" s="15">
        <f t="shared" si="6"/>
        <v>0.19096626643796463</v>
      </c>
      <c r="V20" s="191">
        <v>1099</v>
      </c>
      <c r="W20" s="63">
        <v>0</v>
      </c>
      <c r="X20" s="64">
        <f t="shared" si="7"/>
        <v>866</v>
      </c>
      <c r="Y20" s="17">
        <f t="shared" si="8"/>
        <v>0.21201091901728844</v>
      </c>
      <c r="Z20" s="191">
        <v>1099</v>
      </c>
      <c r="AA20" s="60">
        <v>0</v>
      </c>
      <c r="AB20" s="61">
        <f t="shared" si="9"/>
        <v>866</v>
      </c>
      <c r="AC20" s="15">
        <f t="shared" si="10"/>
        <v>0.21201091901728844</v>
      </c>
      <c r="AD20" s="191">
        <v>1166</v>
      </c>
      <c r="AE20" s="293">
        <f t="shared" si="11"/>
        <v>1049.4000000000001</v>
      </c>
      <c r="AF20" s="188">
        <v>17</v>
      </c>
      <c r="AG20" s="64">
        <f t="shared" si="12"/>
        <v>849</v>
      </c>
      <c r="AH20" s="17">
        <f t="shared" si="13"/>
        <v>0.19096626643796463</v>
      </c>
    </row>
    <row r="21" spans="1:34" s="5" customFormat="1" ht="12.75" customHeight="1">
      <c r="A21" s="219" t="s">
        <v>147</v>
      </c>
      <c r="B21" s="146" t="s">
        <v>75</v>
      </c>
      <c r="C21" s="335"/>
      <c r="D21" s="148">
        <v>0.71</v>
      </c>
      <c r="E21" s="149" t="s">
        <v>241</v>
      </c>
      <c r="F21" s="164">
        <v>1374</v>
      </c>
      <c r="G21" s="124">
        <v>1249</v>
      </c>
      <c r="H21" s="124">
        <v>1049</v>
      </c>
      <c r="I21" s="110">
        <v>827</v>
      </c>
      <c r="J21" s="124">
        <v>0</v>
      </c>
      <c r="K21" s="164">
        <f t="shared" si="0"/>
        <v>827</v>
      </c>
      <c r="L21" s="174">
        <f t="shared" si="1"/>
        <v>0.33787029623698961</v>
      </c>
      <c r="M21" s="191">
        <v>1110</v>
      </c>
      <c r="N21" s="293">
        <f t="shared" si="2"/>
        <v>999</v>
      </c>
      <c r="O21" s="188">
        <v>18</v>
      </c>
      <c r="P21" s="64">
        <f t="shared" si="3"/>
        <v>809</v>
      </c>
      <c r="Q21" s="17">
        <f t="shared" si="4"/>
        <v>0.19019019019019018</v>
      </c>
      <c r="R21" s="293">
        <v>999</v>
      </c>
      <c r="S21" s="188">
        <v>18</v>
      </c>
      <c r="T21" s="61">
        <f t="shared" si="5"/>
        <v>809</v>
      </c>
      <c r="U21" s="15">
        <f t="shared" si="6"/>
        <v>0.19019019019019018</v>
      </c>
      <c r="V21" s="191">
        <v>1049</v>
      </c>
      <c r="W21" s="63">
        <v>0</v>
      </c>
      <c r="X21" s="64">
        <f t="shared" si="7"/>
        <v>827</v>
      </c>
      <c r="Y21" s="17">
        <f t="shared" si="8"/>
        <v>0.21163012392755004</v>
      </c>
      <c r="Z21" s="191">
        <v>1049</v>
      </c>
      <c r="AA21" s="60">
        <v>0</v>
      </c>
      <c r="AB21" s="61">
        <f t="shared" si="9"/>
        <v>827</v>
      </c>
      <c r="AC21" s="15">
        <f t="shared" si="10"/>
        <v>0.21163012392755004</v>
      </c>
      <c r="AD21" s="191">
        <v>1110</v>
      </c>
      <c r="AE21" s="293">
        <f t="shared" si="11"/>
        <v>999</v>
      </c>
      <c r="AF21" s="188">
        <v>18</v>
      </c>
      <c r="AG21" s="64">
        <f t="shared" si="12"/>
        <v>809</v>
      </c>
      <c r="AH21" s="17">
        <f t="shared" si="13"/>
        <v>0.19019019019019018</v>
      </c>
    </row>
    <row r="22" spans="1:34" s="5" customFormat="1" ht="12.75" customHeight="1">
      <c r="A22" s="226" t="s">
        <v>565</v>
      </c>
      <c r="B22" s="146" t="s">
        <v>75</v>
      </c>
      <c r="C22" s="320" t="s">
        <v>5</v>
      </c>
      <c r="D22" s="148">
        <v>0.71</v>
      </c>
      <c r="E22" s="149" t="s">
        <v>569</v>
      </c>
      <c r="F22" s="232">
        <v>1484</v>
      </c>
      <c r="G22" s="124">
        <v>1349</v>
      </c>
      <c r="H22" s="231">
        <v>1149</v>
      </c>
      <c r="I22" s="231">
        <v>904</v>
      </c>
      <c r="J22" s="231">
        <v>0</v>
      </c>
      <c r="K22" s="232">
        <f t="shared" si="0"/>
        <v>904</v>
      </c>
      <c r="L22" s="178">
        <f t="shared" si="1"/>
        <v>0.32987398072646407</v>
      </c>
      <c r="M22" s="234">
        <v>1349</v>
      </c>
      <c r="N22" s="307">
        <f t="shared" si="2"/>
        <v>1214.0999999999999</v>
      </c>
      <c r="O22" s="235">
        <v>0</v>
      </c>
      <c r="P22" s="156">
        <f t="shared" si="3"/>
        <v>904</v>
      </c>
      <c r="Q22" s="273">
        <f t="shared" si="4"/>
        <v>0.25541553414051554</v>
      </c>
      <c r="R22" s="272">
        <v>1349</v>
      </c>
      <c r="S22" s="233">
        <v>0</v>
      </c>
      <c r="T22" s="155">
        <f t="shared" si="5"/>
        <v>904</v>
      </c>
      <c r="U22" s="268">
        <f t="shared" si="6"/>
        <v>0.32987398072646407</v>
      </c>
      <c r="V22" s="234">
        <v>1349</v>
      </c>
      <c r="W22" s="235">
        <v>0</v>
      </c>
      <c r="X22" s="156">
        <f t="shared" si="7"/>
        <v>904</v>
      </c>
      <c r="Y22" s="273">
        <f t="shared" si="8"/>
        <v>0.32987398072646407</v>
      </c>
      <c r="Z22" s="272">
        <v>1349</v>
      </c>
      <c r="AA22" s="233">
        <v>0</v>
      </c>
      <c r="AB22" s="155">
        <f t="shared" si="9"/>
        <v>904</v>
      </c>
      <c r="AC22" s="268">
        <f t="shared" si="10"/>
        <v>0.32987398072646407</v>
      </c>
      <c r="AD22" s="234">
        <v>1349</v>
      </c>
      <c r="AE22" s="307">
        <f t="shared" si="11"/>
        <v>1214.0999999999999</v>
      </c>
      <c r="AF22" s="235">
        <v>0</v>
      </c>
      <c r="AG22" s="156">
        <f t="shared" si="12"/>
        <v>904</v>
      </c>
      <c r="AH22" s="273">
        <f t="shared" si="13"/>
        <v>0.25541553414051554</v>
      </c>
    </row>
    <row r="23" spans="1:34" s="5" customFormat="1" ht="12.75" customHeight="1">
      <c r="A23" s="221" t="s">
        <v>566</v>
      </c>
      <c r="B23" s="146" t="s">
        <v>75</v>
      </c>
      <c r="C23" s="320" t="s">
        <v>5</v>
      </c>
      <c r="D23" s="148">
        <v>0.71</v>
      </c>
      <c r="E23" s="342" t="s">
        <v>569</v>
      </c>
      <c r="F23" s="201">
        <v>1429</v>
      </c>
      <c r="G23" s="124">
        <v>1299</v>
      </c>
      <c r="H23" s="208">
        <v>1099</v>
      </c>
      <c r="I23" s="208">
        <v>866</v>
      </c>
      <c r="J23" s="208">
        <v>0</v>
      </c>
      <c r="K23" s="201">
        <f t="shared" si="0"/>
        <v>866</v>
      </c>
      <c r="L23" s="202">
        <f t="shared" si="1"/>
        <v>0.33333333333333331</v>
      </c>
      <c r="M23" s="206">
        <v>1299</v>
      </c>
      <c r="N23" s="304">
        <f t="shared" si="2"/>
        <v>1169.0999999999999</v>
      </c>
      <c r="O23" s="193">
        <v>0</v>
      </c>
      <c r="P23" s="194">
        <f t="shared" si="3"/>
        <v>866</v>
      </c>
      <c r="Q23" s="195">
        <f t="shared" si="4"/>
        <v>0.25925925925925919</v>
      </c>
      <c r="R23" s="203">
        <v>1299</v>
      </c>
      <c r="S23" s="204">
        <v>0</v>
      </c>
      <c r="T23" s="205">
        <f t="shared" si="5"/>
        <v>866</v>
      </c>
      <c r="U23" s="215">
        <f t="shared" si="6"/>
        <v>0.33333333333333331</v>
      </c>
      <c r="V23" s="206">
        <v>1299</v>
      </c>
      <c r="W23" s="193">
        <v>0</v>
      </c>
      <c r="X23" s="194">
        <f t="shared" si="7"/>
        <v>866</v>
      </c>
      <c r="Y23" s="195">
        <f t="shared" si="8"/>
        <v>0.33333333333333331</v>
      </c>
      <c r="Z23" s="203">
        <v>1299</v>
      </c>
      <c r="AA23" s="204">
        <v>0</v>
      </c>
      <c r="AB23" s="205">
        <f t="shared" si="9"/>
        <v>866</v>
      </c>
      <c r="AC23" s="215">
        <f t="shared" si="10"/>
        <v>0.33333333333333331</v>
      </c>
      <c r="AD23" s="206">
        <v>1299</v>
      </c>
      <c r="AE23" s="304">
        <f t="shared" si="11"/>
        <v>1169.0999999999999</v>
      </c>
      <c r="AF23" s="193">
        <v>0</v>
      </c>
      <c r="AG23" s="194">
        <f t="shared" si="12"/>
        <v>866</v>
      </c>
      <c r="AH23" s="195">
        <f t="shared" si="13"/>
        <v>0.25925925925925919</v>
      </c>
    </row>
    <row r="24" spans="1:34" s="5" customFormat="1" ht="12.75" customHeight="1">
      <c r="A24" s="221" t="s">
        <v>567</v>
      </c>
      <c r="B24" s="146" t="s">
        <v>75</v>
      </c>
      <c r="C24" s="320" t="s">
        <v>5</v>
      </c>
      <c r="D24" s="148">
        <v>0.71</v>
      </c>
      <c r="E24" s="322" t="s">
        <v>570</v>
      </c>
      <c r="F24" s="201">
        <v>1484</v>
      </c>
      <c r="G24" s="124">
        <v>1349</v>
      </c>
      <c r="H24" s="208">
        <v>1149</v>
      </c>
      <c r="I24" s="208">
        <v>906</v>
      </c>
      <c r="J24" s="208">
        <v>0</v>
      </c>
      <c r="K24" s="201">
        <f t="shared" si="0"/>
        <v>906</v>
      </c>
      <c r="L24" s="202">
        <f t="shared" si="1"/>
        <v>0.32839140103780579</v>
      </c>
      <c r="M24" s="206">
        <v>1349</v>
      </c>
      <c r="N24" s="304">
        <f t="shared" si="2"/>
        <v>1214.0999999999999</v>
      </c>
      <c r="O24" s="193">
        <v>0</v>
      </c>
      <c r="P24" s="194">
        <f t="shared" si="3"/>
        <v>906</v>
      </c>
      <c r="Q24" s="195">
        <f t="shared" si="4"/>
        <v>0.25376822337533972</v>
      </c>
      <c r="R24" s="203">
        <v>1349</v>
      </c>
      <c r="S24" s="204">
        <v>0</v>
      </c>
      <c r="T24" s="205">
        <f t="shared" si="5"/>
        <v>906</v>
      </c>
      <c r="U24" s="215">
        <f t="shared" si="6"/>
        <v>0.32839140103780579</v>
      </c>
      <c r="V24" s="206">
        <v>1349</v>
      </c>
      <c r="W24" s="193">
        <v>0</v>
      </c>
      <c r="X24" s="194">
        <f t="shared" si="7"/>
        <v>906</v>
      </c>
      <c r="Y24" s="195">
        <f t="shared" si="8"/>
        <v>0.32839140103780579</v>
      </c>
      <c r="Z24" s="203">
        <v>1349</v>
      </c>
      <c r="AA24" s="204">
        <v>0</v>
      </c>
      <c r="AB24" s="205">
        <f t="shared" si="9"/>
        <v>906</v>
      </c>
      <c r="AC24" s="215">
        <f t="shared" si="10"/>
        <v>0.32839140103780579</v>
      </c>
      <c r="AD24" s="206">
        <v>1349</v>
      </c>
      <c r="AE24" s="304">
        <f t="shared" si="11"/>
        <v>1214.0999999999999</v>
      </c>
      <c r="AF24" s="193">
        <v>0</v>
      </c>
      <c r="AG24" s="194">
        <f t="shared" si="12"/>
        <v>906</v>
      </c>
      <c r="AH24" s="195">
        <f t="shared" si="13"/>
        <v>0.25376822337533972</v>
      </c>
    </row>
    <row r="25" spans="1:34" s="5" customFormat="1" ht="12.75" customHeight="1" thickBot="1">
      <c r="A25" s="218" t="s">
        <v>568</v>
      </c>
      <c r="B25" s="150" t="s">
        <v>75</v>
      </c>
      <c r="C25" s="154" t="s">
        <v>5</v>
      </c>
      <c r="D25" s="151">
        <v>0.71</v>
      </c>
      <c r="E25" s="152" t="s">
        <v>570</v>
      </c>
      <c r="F25" s="165">
        <v>1429</v>
      </c>
      <c r="G25" s="254">
        <v>1299</v>
      </c>
      <c r="H25" s="111">
        <v>1099</v>
      </c>
      <c r="I25" s="111">
        <v>866</v>
      </c>
      <c r="J25" s="111">
        <v>0</v>
      </c>
      <c r="K25" s="165">
        <f t="shared" si="0"/>
        <v>866</v>
      </c>
      <c r="L25" s="175">
        <f t="shared" si="1"/>
        <v>0.33333333333333331</v>
      </c>
      <c r="M25" s="69">
        <v>1299</v>
      </c>
      <c r="N25" s="305">
        <f t="shared" si="2"/>
        <v>1169.0999999999999</v>
      </c>
      <c r="O25" s="70">
        <v>0</v>
      </c>
      <c r="P25" s="71">
        <f t="shared" si="3"/>
        <v>866</v>
      </c>
      <c r="Q25" s="18">
        <f t="shared" si="4"/>
        <v>0.25925925925925919</v>
      </c>
      <c r="R25" s="66">
        <v>1299</v>
      </c>
      <c r="S25" s="67">
        <v>0</v>
      </c>
      <c r="T25" s="68">
        <f t="shared" si="5"/>
        <v>866</v>
      </c>
      <c r="U25" s="16">
        <f t="shared" si="6"/>
        <v>0.33333333333333331</v>
      </c>
      <c r="V25" s="69">
        <v>1299</v>
      </c>
      <c r="W25" s="70">
        <v>0</v>
      </c>
      <c r="X25" s="71">
        <f t="shared" si="7"/>
        <v>866</v>
      </c>
      <c r="Y25" s="18">
        <f t="shared" si="8"/>
        <v>0.33333333333333331</v>
      </c>
      <c r="Z25" s="66">
        <v>1299</v>
      </c>
      <c r="AA25" s="67">
        <v>0</v>
      </c>
      <c r="AB25" s="68">
        <f t="shared" si="9"/>
        <v>866</v>
      </c>
      <c r="AC25" s="16">
        <f t="shared" si="10"/>
        <v>0.33333333333333331</v>
      </c>
      <c r="AD25" s="69">
        <v>1299</v>
      </c>
      <c r="AE25" s="305">
        <f t="shared" si="11"/>
        <v>1169.0999999999999</v>
      </c>
      <c r="AF25" s="70">
        <v>0</v>
      </c>
      <c r="AG25" s="71">
        <f t="shared" si="12"/>
        <v>866</v>
      </c>
      <c r="AH25" s="18">
        <f t="shared" si="13"/>
        <v>0.25925925925925919</v>
      </c>
    </row>
  </sheetData>
  <mergeCells count="6">
    <mergeCell ref="AD3:AH3"/>
    <mergeCell ref="F2:G2"/>
    <mergeCell ref="M3:Q3"/>
    <mergeCell ref="R3:U3"/>
    <mergeCell ref="V3:Y3"/>
    <mergeCell ref="Z3:AC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H11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315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17" t="s">
        <v>207</v>
      </c>
      <c r="B8" s="32" t="s">
        <v>63</v>
      </c>
      <c r="C8" s="153"/>
      <c r="D8" s="44">
        <v>0.66</v>
      </c>
      <c r="E8" s="7" t="s">
        <v>242</v>
      </c>
      <c r="F8" s="250">
        <v>2089</v>
      </c>
      <c r="G8" s="125">
        <v>1899</v>
      </c>
      <c r="H8" s="81">
        <v>0</v>
      </c>
      <c r="I8" s="112">
        <v>1382</v>
      </c>
      <c r="J8" s="112">
        <v>0</v>
      </c>
      <c r="K8" s="166">
        <f t="shared" ref="K8:K35" si="0">IFERROR(I8-J8,I8)</f>
        <v>1382</v>
      </c>
      <c r="L8" s="176">
        <f t="shared" ref="L8:L31" si="1">IFERROR((G8-K8)/G8, " ")</f>
        <v>0.27224855186940494</v>
      </c>
      <c r="M8" s="192">
        <v>1666</v>
      </c>
      <c r="N8" s="298">
        <f t="shared" ref="N8:N33" si="2">M8-(M8*10%)</f>
        <v>1499.4</v>
      </c>
      <c r="O8" s="187">
        <v>164</v>
      </c>
      <c r="P8" s="91">
        <f t="shared" ref="P8:P33" si="3">K8-O8</f>
        <v>1218</v>
      </c>
      <c r="Q8" s="19">
        <f t="shared" ref="Q8:Q31" si="4">(N8-P8)/N8</f>
        <v>0.18767507002801126</v>
      </c>
      <c r="R8" s="298">
        <v>1499.4</v>
      </c>
      <c r="S8" s="187">
        <v>164</v>
      </c>
      <c r="T8" s="90">
        <f t="shared" ref="T8:T31" si="5">K8-S8</f>
        <v>1218</v>
      </c>
      <c r="U8" s="14">
        <f t="shared" ref="U8:U33" si="6">(R8-T8)/R8</f>
        <v>0.18767507002801126</v>
      </c>
      <c r="V8" s="88">
        <v>1899</v>
      </c>
      <c r="W8" s="89">
        <v>0</v>
      </c>
      <c r="X8" s="91">
        <f t="shared" ref="X8:X31" si="7">K8-W8</f>
        <v>1382</v>
      </c>
      <c r="Y8" s="19">
        <f t="shared" ref="Y8:Y33" si="8">(V8-X8)/V8</f>
        <v>0.27224855186940494</v>
      </c>
      <c r="Z8" s="86">
        <v>1899</v>
      </c>
      <c r="AA8" s="87">
        <v>0</v>
      </c>
      <c r="AB8" s="90">
        <f t="shared" ref="AB8:AB32" si="9">K8-AA8</f>
        <v>1382</v>
      </c>
      <c r="AC8" s="14">
        <f t="shared" ref="AC8:AC33" si="10">(Z8-AB8)/Z8</f>
        <v>0.27224855186940494</v>
      </c>
      <c r="AD8" s="192">
        <v>1666</v>
      </c>
      <c r="AE8" s="298">
        <f t="shared" ref="AE8:AE33" si="11">AD8-(AD8*10%)</f>
        <v>1499.4</v>
      </c>
      <c r="AF8" s="187">
        <v>165</v>
      </c>
      <c r="AG8" s="91">
        <f t="shared" ref="AG8:AG33" si="12">AB8-AF8</f>
        <v>1217</v>
      </c>
      <c r="AH8" s="19">
        <f t="shared" ref="AH8:AH31" si="13">(AE8-AG8)/AE8</f>
        <v>0.18834200346805394</v>
      </c>
    </row>
    <row r="9" spans="1:34" s="5" customFormat="1" ht="12.75" customHeight="1">
      <c r="A9" s="219" t="s">
        <v>206</v>
      </c>
      <c r="B9" s="35" t="s">
        <v>63</v>
      </c>
      <c r="C9" s="144"/>
      <c r="D9" s="42">
        <v>0.66</v>
      </c>
      <c r="E9" s="36" t="s">
        <v>242</v>
      </c>
      <c r="F9" s="248">
        <v>1979</v>
      </c>
      <c r="G9" s="124">
        <v>1799</v>
      </c>
      <c r="H9" s="82">
        <v>0</v>
      </c>
      <c r="I9" s="110">
        <v>1310</v>
      </c>
      <c r="J9" s="110">
        <v>0</v>
      </c>
      <c r="K9" s="164">
        <f t="shared" si="0"/>
        <v>1310</v>
      </c>
      <c r="L9" s="174">
        <f t="shared" si="1"/>
        <v>0.27181767648693717</v>
      </c>
      <c r="M9" s="191">
        <v>1554</v>
      </c>
      <c r="N9" s="293">
        <f t="shared" si="2"/>
        <v>1398.6</v>
      </c>
      <c r="O9" s="188">
        <v>173</v>
      </c>
      <c r="P9" s="64">
        <f t="shared" si="3"/>
        <v>1137</v>
      </c>
      <c r="Q9" s="17">
        <f t="shared" si="4"/>
        <v>0.18704418704418699</v>
      </c>
      <c r="R9" s="293">
        <v>1398.6</v>
      </c>
      <c r="S9" s="188">
        <v>173</v>
      </c>
      <c r="T9" s="61">
        <f t="shared" si="5"/>
        <v>1137</v>
      </c>
      <c r="U9" s="15">
        <f t="shared" si="6"/>
        <v>0.18704418704418699</v>
      </c>
      <c r="V9" s="62">
        <v>1799</v>
      </c>
      <c r="W9" s="63">
        <v>0</v>
      </c>
      <c r="X9" s="64">
        <f t="shared" si="7"/>
        <v>1310</v>
      </c>
      <c r="Y9" s="17">
        <f t="shared" si="8"/>
        <v>0.27181767648693717</v>
      </c>
      <c r="Z9" s="59">
        <v>1799</v>
      </c>
      <c r="AA9" s="60">
        <v>0</v>
      </c>
      <c r="AB9" s="61">
        <f t="shared" si="9"/>
        <v>1310</v>
      </c>
      <c r="AC9" s="15">
        <f t="shared" si="10"/>
        <v>0.27181767648693717</v>
      </c>
      <c r="AD9" s="191">
        <v>1554</v>
      </c>
      <c r="AE9" s="293">
        <f t="shared" si="11"/>
        <v>1398.6</v>
      </c>
      <c r="AF9" s="188">
        <v>170</v>
      </c>
      <c r="AG9" s="64">
        <f t="shared" si="12"/>
        <v>1140</v>
      </c>
      <c r="AH9" s="17">
        <f t="shared" si="13"/>
        <v>0.18489918489918486</v>
      </c>
    </row>
    <row r="10" spans="1:34" s="5" customFormat="1" ht="12.75" customHeight="1" thickBot="1">
      <c r="A10" s="218" t="s">
        <v>356</v>
      </c>
      <c r="B10" s="34" t="s">
        <v>63</v>
      </c>
      <c r="C10" s="8"/>
      <c r="D10" s="43">
        <v>1.1100000000000001</v>
      </c>
      <c r="E10" s="2" t="s">
        <v>357</v>
      </c>
      <c r="F10" s="249">
        <v>2419</v>
      </c>
      <c r="G10" s="65">
        <v>2199</v>
      </c>
      <c r="H10" s="83">
        <v>0</v>
      </c>
      <c r="I10" s="111">
        <v>1600</v>
      </c>
      <c r="J10" s="111">
        <v>0</v>
      </c>
      <c r="K10" s="165">
        <f t="shared" si="0"/>
        <v>1600</v>
      </c>
      <c r="L10" s="175">
        <f t="shared" si="1"/>
        <v>0.27239654388358342</v>
      </c>
      <c r="M10" s="190">
        <v>1999</v>
      </c>
      <c r="N10" s="296">
        <f t="shared" si="2"/>
        <v>1799.1</v>
      </c>
      <c r="O10" s="186">
        <v>140</v>
      </c>
      <c r="P10" s="71">
        <f t="shared" si="3"/>
        <v>1460</v>
      </c>
      <c r="Q10" s="18">
        <f t="shared" si="4"/>
        <v>0.18848313045411591</v>
      </c>
      <c r="R10" s="296">
        <v>1799.1</v>
      </c>
      <c r="S10" s="186">
        <v>140</v>
      </c>
      <c r="T10" s="68">
        <f t="shared" si="5"/>
        <v>1460</v>
      </c>
      <c r="U10" s="16">
        <f t="shared" si="6"/>
        <v>0.18848313045411591</v>
      </c>
      <c r="V10" s="69">
        <v>2199</v>
      </c>
      <c r="W10" s="70">
        <v>0</v>
      </c>
      <c r="X10" s="71">
        <f t="shared" si="7"/>
        <v>1600</v>
      </c>
      <c r="Y10" s="18">
        <f t="shared" si="8"/>
        <v>0.27239654388358342</v>
      </c>
      <c r="Z10" s="66">
        <v>2199</v>
      </c>
      <c r="AA10" s="67">
        <v>0</v>
      </c>
      <c r="AB10" s="68">
        <f t="shared" si="9"/>
        <v>1600</v>
      </c>
      <c r="AC10" s="16">
        <f t="shared" si="10"/>
        <v>0.27239654388358342</v>
      </c>
      <c r="AD10" s="190">
        <v>1999</v>
      </c>
      <c r="AE10" s="296">
        <f t="shared" si="11"/>
        <v>1799.1</v>
      </c>
      <c r="AF10" s="186">
        <v>140</v>
      </c>
      <c r="AG10" s="71">
        <f t="shared" si="12"/>
        <v>1460</v>
      </c>
      <c r="AH10" s="18">
        <f t="shared" si="13"/>
        <v>0.18848313045411591</v>
      </c>
    </row>
    <row r="11" spans="1:34" s="5" customFormat="1" ht="12.75" customHeight="1">
      <c r="A11" s="217" t="s">
        <v>31</v>
      </c>
      <c r="B11" s="323" t="s">
        <v>63</v>
      </c>
      <c r="C11" s="349" t="s">
        <v>184</v>
      </c>
      <c r="D11" s="326">
        <v>0.66</v>
      </c>
      <c r="E11" s="325" t="s">
        <v>79</v>
      </c>
      <c r="F11" s="166">
        <v>1099</v>
      </c>
      <c r="G11" s="125">
        <v>999</v>
      </c>
      <c r="H11" s="112">
        <v>0</v>
      </c>
      <c r="I11" s="112">
        <v>765</v>
      </c>
      <c r="J11" s="112">
        <v>10</v>
      </c>
      <c r="K11" s="166">
        <f t="shared" si="0"/>
        <v>755</v>
      </c>
      <c r="L11" s="176">
        <f t="shared" si="1"/>
        <v>0.24424424424424424</v>
      </c>
      <c r="M11" s="88">
        <v>999</v>
      </c>
      <c r="N11" s="297">
        <f t="shared" si="2"/>
        <v>899.1</v>
      </c>
      <c r="O11" s="89">
        <v>0</v>
      </c>
      <c r="P11" s="91">
        <f t="shared" si="3"/>
        <v>755</v>
      </c>
      <c r="Q11" s="19">
        <f t="shared" si="4"/>
        <v>0.16027138249360473</v>
      </c>
      <c r="R11" s="86">
        <v>999</v>
      </c>
      <c r="S11" s="87">
        <v>0</v>
      </c>
      <c r="T11" s="90">
        <f t="shared" si="5"/>
        <v>755</v>
      </c>
      <c r="U11" s="14">
        <f t="shared" si="6"/>
        <v>0.24424424424424424</v>
      </c>
      <c r="V11" s="88">
        <v>999</v>
      </c>
      <c r="W11" s="89">
        <v>0</v>
      </c>
      <c r="X11" s="91">
        <f t="shared" si="7"/>
        <v>755</v>
      </c>
      <c r="Y11" s="19">
        <f t="shared" si="8"/>
        <v>0.24424424424424424</v>
      </c>
      <c r="Z11" s="86">
        <v>999</v>
      </c>
      <c r="AA11" s="87">
        <v>0</v>
      </c>
      <c r="AB11" s="90">
        <f t="shared" si="9"/>
        <v>755</v>
      </c>
      <c r="AC11" s="14">
        <f t="shared" si="10"/>
        <v>0.24424424424424424</v>
      </c>
      <c r="AD11" s="88">
        <v>999</v>
      </c>
      <c r="AE11" s="297">
        <f t="shared" si="11"/>
        <v>899.1</v>
      </c>
      <c r="AF11" s="89">
        <v>0</v>
      </c>
      <c r="AG11" s="91">
        <f t="shared" si="12"/>
        <v>755</v>
      </c>
      <c r="AH11" s="19">
        <f t="shared" si="13"/>
        <v>0.16027138249360473</v>
      </c>
    </row>
    <row r="12" spans="1:34" s="5" customFormat="1" ht="12.75" customHeight="1">
      <c r="A12" s="219" t="s">
        <v>204</v>
      </c>
      <c r="B12" s="146" t="s">
        <v>63</v>
      </c>
      <c r="C12" s="320"/>
      <c r="D12" s="148">
        <v>0.66</v>
      </c>
      <c r="E12" s="149" t="s">
        <v>243</v>
      </c>
      <c r="F12" s="164">
        <v>1539</v>
      </c>
      <c r="G12" s="124">
        <v>1399</v>
      </c>
      <c r="H12" s="110">
        <v>0</v>
      </c>
      <c r="I12" s="110">
        <v>1050</v>
      </c>
      <c r="J12" s="110">
        <v>0</v>
      </c>
      <c r="K12" s="164">
        <f t="shared" si="0"/>
        <v>1050</v>
      </c>
      <c r="L12" s="174">
        <f t="shared" si="1"/>
        <v>0.2494639027877055</v>
      </c>
      <c r="M12" s="62">
        <v>1399</v>
      </c>
      <c r="N12" s="299">
        <f t="shared" si="2"/>
        <v>1259.0999999999999</v>
      </c>
      <c r="O12" s="63">
        <v>0</v>
      </c>
      <c r="P12" s="64">
        <f t="shared" si="3"/>
        <v>1050</v>
      </c>
      <c r="Q12" s="17">
        <f t="shared" si="4"/>
        <v>0.16607100309745049</v>
      </c>
      <c r="R12" s="59">
        <v>1399</v>
      </c>
      <c r="S12" s="60">
        <v>0</v>
      </c>
      <c r="T12" s="61">
        <f t="shared" si="5"/>
        <v>1050</v>
      </c>
      <c r="U12" s="15">
        <f t="shared" si="6"/>
        <v>0.2494639027877055</v>
      </c>
      <c r="V12" s="62">
        <v>1399</v>
      </c>
      <c r="W12" s="63">
        <v>0</v>
      </c>
      <c r="X12" s="64">
        <f t="shared" si="7"/>
        <v>1050</v>
      </c>
      <c r="Y12" s="17">
        <f t="shared" si="8"/>
        <v>0.2494639027877055</v>
      </c>
      <c r="Z12" s="59">
        <v>1399</v>
      </c>
      <c r="AA12" s="60">
        <v>0</v>
      </c>
      <c r="AB12" s="61">
        <f t="shared" si="9"/>
        <v>1050</v>
      </c>
      <c r="AC12" s="15">
        <f t="shared" si="10"/>
        <v>0.2494639027877055</v>
      </c>
      <c r="AD12" s="62">
        <v>1399</v>
      </c>
      <c r="AE12" s="299">
        <f t="shared" si="11"/>
        <v>1259.0999999999999</v>
      </c>
      <c r="AF12" s="63">
        <v>0</v>
      </c>
      <c r="AG12" s="64">
        <f t="shared" si="12"/>
        <v>1050</v>
      </c>
      <c r="AH12" s="17">
        <f t="shared" si="13"/>
        <v>0.16607100309745049</v>
      </c>
    </row>
    <row r="13" spans="1:34" s="5" customFormat="1" ht="12.75" customHeight="1">
      <c r="A13" s="222" t="s">
        <v>205</v>
      </c>
      <c r="B13" s="146" t="s">
        <v>63</v>
      </c>
      <c r="C13" s="320"/>
      <c r="D13" s="148">
        <v>0.66</v>
      </c>
      <c r="E13" s="149" t="s">
        <v>244</v>
      </c>
      <c r="F13" s="164">
        <v>1539</v>
      </c>
      <c r="G13" s="124">
        <v>1399</v>
      </c>
      <c r="H13" s="110">
        <v>0</v>
      </c>
      <c r="I13" s="110">
        <v>1050</v>
      </c>
      <c r="J13" s="110">
        <v>0</v>
      </c>
      <c r="K13" s="164">
        <f t="shared" si="0"/>
        <v>1050</v>
      </c>
      <c r="L13" s="174">
        <f t="shared" si="1"/>
        <v>0.2494639027877055</v>
      </c>
      <c r="M13" s="62">
        <v>1399</v>
      </c>
      <c r="N13" s="299">
        <f t="shared" si="2"/>
        <v>1259.0999999999999</v>
      </c>
      <c r="O13" s="63">
        <v>0</v>
      </c>
      <c r="P13" s="64">
        <f t="shared" si="3"/>
        <v>1050</v>
      </c>
      <c r="Q13" s="17">
        <f t="shared" si="4"/>
        <v>0.16607100309745049</v>
      </c>
      <c r="R13" s="59">
        <v>1399</v>
      </c>
      <c r="S13" s="60">
        <v>0</v>
      </c>
      <c r="T13" s="61">
        <f t="shared" si="5"/>
        <v>1050</v>
      </c>
      <c r="U13" s="15">
        <f t="shared" si="6"/>
        <v>0.2494639027877055</v>
      </c>
      <c r="V13" s="62">
        <v>1399</v>
      </c>
      <c r="W13" s="63">
        <v>0</v>
      </c>
      <c r="X13" s="64">
        <f t="shared" si="7"/>
        <v>1050</v>
      </c>
      <c r="Y13" s="17">
        <f t="shared" si="8"/>
        <v>0.2494639027877055</v>
      </c>
      <c r="Z13" s="59">
        <v>1399</v>
      </c>
      <c r="AA13" s="60">
        <v>0</v>
      </c>
      <c r="AB13" s="61">
        <f t="shared" si="9"/>
        <v>1050</v>
      </c>
      <c r="AC13" s="15">
        <f t="shared" si="10"/>
        <v>0.2494639027877055</v>
      </c>
      <c r="AD13" s="62">
        <v>1399</v>
      </c>
      <c r="AE13" s="299">
        <f t="shared" si="11"/>
        <v>1259.0999999999999</v>
      </c>
      <c r="AF13" s="63">
        <v>0</v>
      </c>
      <c r="AG13" s="64">
        <f t="shared" si="12"/>
        <v>1050</v>
      </c>
      <c r="AH13" s="17">
        <f t="shared" si="13"/>
        <v>0.16607100309745049</v>
      </c>
    </row>
    <row r="14" spans="1:34" s="5" customFormat="1" ht="12.75" customHeight="1">
      <c r="A14" s="219" t="s">
        <v>202</v>
      </c>
      <c r="B14" s="146" t="s">
        <v>63</v>
      </c>
      <c r="C14" s="320"/>
      <c r="D14" s="148">
        <v>0.66</v>
      </c>
      <c r="E14" s="149" t="s">
        <v>243</v>
      </c>
      <c r="F14" s="164">
        <v>1429</v>
      </c>
      <c r="G14" s="124">
        <v>1299</v>
      </c>
      <c r="H14" s="110">
        <v>0</v>
      </c>
      <c r="I14" s="110">
        <v>975</v>
      </c>
      <c r="J14" s="110">
        <v>12</v>
      </c>
      <c r="K14" s="164">
        <f t="shared" si="0"/>
        <v>963</v>
      </c>
      <c r="L14" s="174">
        <f t="shared" si="1"/>
        <v>0.25866050808314089</v>
      </c>
      <c r="M14" s="191">
        <v>1221</v>
      </c>
      <c r="N14" s="293">
        <f t="shared" si="2"/>
        <v>1098.9000000000001</v>
      </c>
      <c r="O14" s="188">
        <v>56</v>
      </c>
      <c r="P14" s="64">
        <f t="shared" si="3"/>
        <v>907</v>
      </c>
      <c r="Q14" s="17">
        <f t="shared" si="4"/>
        <v>0.17462917462917471</v>
      </c>
      <c r="R14" s="293">
        <v>1098.9000000000001</v>
      </c>
      <c r="S14" s="188">
        <v>56</v>
      </c>
      <c r="T14" s="61">
        <f t="shared" si="5"/>
        <v>907</v>
      </c>
      <c r="U14" s="15">
        <f t="shared" si="6"/>
        <v>0.17462917462917471</v>
      </c>
      <c r="V14" s="62">
        <v>1299</v>
      </c>
      <c r="W14" s="63">
        <v>0</v>
      </c>
      <c r="X14" s="64">
        <f t="shared" si="7"/>
        <v>963</v>
      </c>
      <c r="Y14" s="17">
        <f t="shared" si="8"/>
        <v>0.25866050808314089</v>
      </c>
      <c r="Z14" s="59">
        <v>1299</v>
      </c>
      <c r="AA14" s="60">
        <v>0</v>
      </c>
      <c r="AB14" s="61">
        <f t="shared" si="9"/>
        <v>963</v>
      </c>
      <c r="AC14" s="15">
        <f t="shared" si="10"/>
        <v>0.25866050808314089</v>
      </c>
      <c r="AD14" s="191">
        <v>1221</v>
      </c>
      <c r="AE14" s="293">
        <f t="shared" si="11"/>
        <v>1098.9000000000001</v>
      </c>
      <c r="AF14" s="188">
        <v>56</v>
      </c>
      <c r="AG14" s="64">
        <f t="shared" si="12"/>
        <v>907</v>
      </c>
      <c r="AH14" s="17">
        <f t="shared" si="13"/>
        <v>0.17462917462917471</v>
      </c>
    </row>
    <row r="15" spans="1:34" s="5" customFormat="1" ht="12.75" customHeight="1" thickBot="1">
      <c r="A15" s="223" t="s">
        <v>203</v>
      </c>
      <c r="B15" s="150" t="s">
        <v>63</v>
      </c>
      <c r="C15" s="154"/>
      <c r="D15" s="151">
        <v>0.66</v>
      </c>
      <c r="E15" s="152" t="s">
        <v>244</v>
      </c>
      <c r="F15" s="165">
        <v>1429</v>
      </c>
      <c r="G15" s="65">
        <v>1299</v>
      </c>
      <c r="H15" s="111">
        <v>0</v>
      </c>
      <c r="I15" s="111">
        <v>975</v>
      </c>
      <c r="J15" s="111">
        <v>12</v>
      </c>
      <c r="K15" s="165">
        <f t="shared" si="0"/>
        <v>963</v>
      </c>
      <c r="L15" s="175">
        <f t="shared" si="1"/>
        <v>0.25866050808314089</v>
      </c>
      <c r="M15" s="190">
        <v>1221</v>
      </c>
      <c r="N15" s="296">
        <f t="shared" si="2"/>
        <v>1098.9000000000001</v>
      </c>
      <c r="O15" s="186">
        <v>56</v>
      </c>
      <c r="P15" s="71">
        <f t="shared" si="3"/>
        <v>907</v>
      </c>
      <c r="Q15" s="18">
        <f t="shared" si="4"/>
        <v>0.17462917462917471</v>
      </c>
      <c r="R15" s="296">
        <v>1098.9000000000001</v>
      </c>
      <c r="S15" s="186">
        <v>56</v>
      </c>
      <c r="T15" s="68">
        <f t="shared" si="5"/>
        <v>907</v>
      </c>
      <c r="U15" s="16">
        <f t="shared" si="6"/>
        <v>0.17462917462917471</v>
      </c>
      <c r="V15" s="69">
        <v>1299</v>
      </c>
      <c r="W15" s="70">
        <v>0</v>
      </c>
      <c r="X15" s="71">
        <f t="shared" si="7"/>
        <v>963</v>
      </c>
      <c r="Y15" s="18">
        <f t="shared" si="8"/>
        <v>0.25866050808314089</v>
      </c>
      <c r="Z15" s="66">
        <v>1299</v>
      </c>
      <c r="AA15" s="67">
        <v>0</v>
      </c>
      <c r="AB15" s="68">
        <f t="shared" si="9"/>
        <v>963</v>
      </c>
      <c r="AC15" s="16">
        <f t="shared" si="10"/>
        <v>0.25866050808314089</v>
      </c>
      <c r="AD15" s="190">
        <v>1221</v>
      </c>
      <c r="AE15" s="296">
        <f t="shared" si="11"/>
        <v>1098.9000000000001</v>
      </c>
      <c r="AF15" s="186">
        <v>56</v>
      </c>
      <c r="AG15" s="71">
        <f t="shared" si="12"/>
        <v>907</v>
      </c>
      <c r="AH15" s="18">
        <f t="shared" si="13"/>
        <v>0.17462917462917471</v>
      </c>
    </row>
    <row r="16" spans="1:34" s="5" customFormat="1" ht="12.75" customHeight="1">
      <c r="A16" s="217" t="s">
        <v>208</v>
      </c>
      <c r="B16" s="323" t="s">
        <v>63</v>
      </c>
      <c r="C16" s="324"/>
      <c r="D16" s="326">
        <v>0.83</v>
      </c>
      <c r="E16" s="325" t="s">
        <v>177</v>
      </c>
      <c r="F16" s="166">
        <v>1044</v>
      </c>
      <c r="G16" s="125">
        <v>949</v>
      </c>
      <c r="H16" s="112">
        <v>849</v>
      </c>
      <c r="I16" s="112">
        <v>742</v>
      </c>
      <c r="J16" s="112">
        <v>18</v>
      </c>
      <c r="K16" s="166">
        <f t="shared" si="0"/>
        <v>724</v>
      </c>
      <c r="L16" s="176">
        <f t="shared" si="1"/>
        <v>0.23709167544783982</v>
      </c>
      <c r="M16" s="192">
        <v>777</v>
      </c>
      <c r="N16" s="298">
        <f t="shared" si="2"/>
        <v>699.3</v>
      </c>
      <c r="O16" s="187">
        <v>109</v>
      </c>
      <c r="P16" s="91">
        <f t="shared" si="3"/>
        <v>615</v>
      </c>
      <c r="Q16" s="19">
        <f t="shared" si="4"/>
        <v>0.12054912054912049</v>
      </c>
      <c r="R16" s="298">
        <v>699.3</v>
      </c>
      <c r="S16" s="187">
        <v>109</v>
      </c>
      <c r="T16" s="90">
        <f t="shared" si="5"/>
        <v>615</v>
      </c>
      <c r="U16" s="14">
        <f t="shared" si="6"/>
        <v>0.12054912054912049</v>
      </c>
      <c r="V16" s="192">
        <v>749</v>
      </c>
      <c r="W16" s="187">
        <v>88</v>
      </c>
      <c r="X16" s="91">
        <f t="shared" si="7"/>
        <v>636</v>
      </c>
      <c r="Y16" s="19">
        <f t="shared" si="8"/>
        <v>0.15086782376502003</v>
      </c>
      <c r="Z16" s="192">
        <v>849</v>
      </c>
      <c r="AA16" s="87">
        <v>0</v>
      </c>
      <c r="AB16" s="90">
        <f t="shared" si="9"/>
        <v>724</v>
      </c>
      <c r="AC16" s="14">
        <f t="shared" si="10"/>
        <v>0.14723203769140164</v>
      </c>
      <c r="AD16" s="192">
        <v>777</v>
      </c>
      <c r="AE16" s="298">
        <f t="shared" si="11"/>
        <v>699.3</v>
      </c>
      <c r="AF16" s="187">
        <v>108</v>
      </c>
      <c r="AG16" s="91">
        <f t="shared" si="12"/>
        <v>616</v>
      </c>
      <c r="AH16" s="19">
        <f t="shared" si="13"/>
        <v>0.11911911911911906</v>
      </c>
    </row>
    <row r="17" spans="1:34" s="5" customFormat="1" ht="12.75" customHeight="1">
      <c r="A17" s="222" t="s">
        <v>209</v>
      </c>
      <c r="B17" s="146" t="s">
        <v>63</v>
      </c>
      <c r="C17" s="335"/>
      <c r="D17" s="148">
        <v>1.1100000000000001</v>
      </c>
      <c r="E17" s="149" t="s">
        <v>178</v>
      </c>
      <c r="F17" s="164">
        <v>1044</v>
      </c>
      <c r="G17" s="124">
        <v>949</v>
      </c>
      <c r="H17" s="110">
        <v>849</v>
      </c>
      <c r="I17" s="110">
        <v>742</v>
      </c>
      <c r="J17" s="110">
        <v>18</v>
      </c>
      <c r="K17" s="164">
        <f t="shared" si="0"/>
        <v>724</v>
      </c>
      <c r="L17" s="174">
        <f t="shared" si="1"/>
        <v>0.23709167544783982</v>
      </c>
      <c r="M17" s="191">
        <v>777</v>
      </c>
      <c r="N17" s="293">
        <f t="shared" si="2"/>
        <v>699.3</v>
      </c>
      <c r="O17" s="188">
        <v>109</v>
      </c>
      <c r="P17" s="64">
        <f t="shared" si="3"/>
        <v>615</v>
      </c>
      <c r="Q17" s="17">
        <f t="shared" si="4"/>
        <v>0.12054912054912049</v>
      </c>
      <c r="R17" s="293">
        <v>699.3</v>
      </c>
      <c r="S17" s="188">
        <v>109</v>
      </c>
      <c r="T17" s="61">
        <f t="shared" si="5"/>
        <v>615</v>
      </c>
      <c r="U17" s="15">
        <f t="shared" si="6"/>
        <v>0.12054912054912049</v>
      </c>
      <c r="V17" s="191">
        <v>749</v>
      </c>
      <c r="W17" s="188">
        <v>88</v>
      </c>
      <c r="X17" s="64">
        <f t="shared" si="7"/>
        <v>636</v>
      </c>
      <c r="Y17" s="17">
        <f t="shared" si="8"/>
        <v>0.15086782376502003</v>
      </c>
      <c r="Z17" s="191">
        <v>849</v>
      </c>
      <c r="AA17" s="60">
        <v>0</v>
      </c>
      <c r="AB17" s="61">
        <f t="shared" si="9"/>
        <v>724</v>
      </c>
      <c r="AC17" s="15">
        <f t="shared" si="10"/>
        <v>0.14723203769140164</v>
      </c>
      <c r="AD17" s="191">
        <v>777</v>
      </c>
      <c r="AE17" s="293">
        <f t="shared" si="11"/>
        <v>699.3</v>
      </c>
      <c r="AF17" s="188">
        <v>109</v>
      </c>
      <c r="AG17" s="64">
        <f t="shared" si="12"/>
        <v>615</v>
      </c>
      <c r="AH17" s="17">
        <f t="shared" si="13"/>
        <v>0.12054912054912049</v>
      </c>
    </row>
    <row r="18" spans="1:34" s="5" customFormat="1" ht="12.75" customHeight="1">
      <c r="A18" s="222" t="s">
        <v>210</v>
      </c>
      <c r="B18" s="146" t="s">
        <v>63</v>
      </c>
      <c r="C18" s="335"/>
      <c r="D18" s="148">
        <v>1.1100000000000001</v>
      </c>
      <c r="E18" s="149" t="s">
        <v>179</v>
      </c>
      <c r="F18" s="164">
        <v>1154</v>
      </c>
      <c r="G18" s="124">
        <v>1049</v>
      </c>
      <c r="H18" s="110">
        <v>949</v>
      </c>
      <c r="I18" s="110">
        <v>829</v>
      </c>
      <c r="J18" s="110">
        <v>16</v>
      </c>
      <c r="K18" s="164">
        <f t="shared" si="0"/>
        <v>813</v>
      </c>
      <c r="L18" s="174">
        <f t="shared" si="1"/>
        <v>0.224976167778837</v>
      </c>
      <c r="M18" s="191">
        <v>888</v>
      </c>
      <c r="N18" s="293">
        <f t="shared" si="2"/>
        <v>799.2</v>
      </c>
      <c r="O18" s="188">
        <v>105</v>
      </c>
      <c r="P18" s="64">
        <f t="shared" si="3"/>
        <v>708</v>
      </c>
      <c r="Q18" s="17">
        <f t="shared" si="4"/>
        <v>0.11411411411411417</v>
      </c>
      <c r="R18" s="293">
        <v>799.2</v>
      </c>
      <c r="S18" s="188">
        <v>105</v>
      </c>
      <c r="T18" s="61">
        <f t="shared" si="5"/>
        <v>708</v>
      </c>
      <c r="U18" s="15">
        <f t="shared" si="6"/>
        <v>0.11411411411411417</v>
      </c>
      <c r="V18" s="191">
        <v>849</v>
      </c>
      <c r="W18" s="188">
        <v>88</v>
      </c>
      <c r="X18" s="64">
        <f t="shared" si="7"/>
        <v>725</v>
      </c>
      <c r="Y18" s="17">
        <f t="shared" si="8"/>
        <v>0.14605418138987045</v>
      </c>
      <c r="Z18" s="59">
        <v>1049</v>
      </c>
      <c r="AA18" s="60">
        <v>0</v>
      </c>
      <c r="AB18" s="61">
        <f t="shared" si="9"/>
        <v>813</v>
      </c>
      <c r="AC18" s="15">
        <f t="shared" si="10"/>
        <v>0.224976167778837</v>
      </c>
      <c r="AD18" s="191">
        <v>888</v>
      </c>
      <c r="AE18" s="293">
        <f t="shared" si="11"/>
        <v>799.2</v>
      </c>
      <c r="AF18" s="188">
        <v>105</v>
      </c>
      <c r="AG18" s="64">
        <f t="shared" si="12"/>
        <v>708</v>
      </c>
      <c r="AH18" s="17">
        <f t="shared" si="13"/>
        <v>0.11411411411411417</v>
      </c>
    </row>
    <row r="19" spans="1:34" s="5" customFormat="1" ht="12.75" customHeight="1">
      <c r="A19" s="219" t="s">
        <v>313</v>
      </c>
      <c r="B19" s="146" t="s">
        <v>63</v>
      </c>
      <c r="C19" s="335"/>
      <c r="D19" s="326">
        <v>0.83</v>
      </c>
      <c r="E19" s="149" t="s">
        <v>321</v>
      </c>
      <c r="F19" s="164">
        <v>1264</v>
      </c>
      <c r="G19" s="124">
        <v>1149</v>
      </c>
      <c r="H19" s="110">
        <v>1049</v>
      </c>
      <c r="I19" s="110">
        <v>894</v>
      </c>
      <c r="J19" s="110">
        <v>11</v>
      </c>
      <c r="K19" s="164">
        <f t="shared" si="0"/>
        <v>883</v>
      </c>
      <c r="L19" s="174">
        <f t="shared" si="1"/>
        <v>0.23150565709312446</v>
      </c>
      <c r="M19" s="191">
        <v>866</v>
      </c>
      <c r="N19" s="293">
        <f t="shared" si="2"/>
        <v>779.4</v>
      </c>
      <c r="O19" s="188">
        <v>207</v>
      </c>
      <c r="P19" s="64">
        <f t="shared" si="3"/>
        <v>676</v>
      </c>
      <c r="Q19" s="17">
        <f t="shared" si="4"/>
        <v>0.13266615345137284</v>
      </c>
      <c r="R19" s="293">
        <v>779.4</v>
      </c>
      <c r="S19" s="188">
        <v>207</v>
      </c>
      <c r="T19" s="61">
        <f t="shared" si="5"/>
        <v>676</v>
      </c>
      <c r="U19" s="15">
        <f t="shared" si="6"/>
        <v>0.13266615345137284</v>
      </c>
      <c r="V19" s="191">
        <v>849</v>
      </c>
      <c r="W19" s="188">
        <v>169</v>
      </c>
      <c r="X19" s="64">
        <f t="shared" si="7"/>
        <v>714</v>
      </c>
      <c r="Y19" s="17">
        <f t="shared" si="8"/>
        <v>0.15901060070671377</v>
      </c>
      <c r="Z19" s="59">
        <v>1149</v>
      </c>
      <c r="AA19" s="60">
        <v>0</v>
      </c>
      <c r="AB19" s="61">
        <f t="shared" si="9"/>
        <v>883</v>
      </c>
      <c r="AC19" s="15">
        <f t="shared" si="10"/>
        <v>0.23150565709312446</v>
      </c>
      <c r="AD19" s="191">
        <v>943</v>
      </c>
      <c r="AE19" s="293">
        <f t="shared" si="11"/>
        <v>848.7</v>
      </c>
      <c r="AF19" s="188">
        <v>145</v>
      </c>
      <c r="AG19" s="64">
        <f t="shared" si="12"/>
        <v>738</v>
      </c>
      <c r="AH19" s="17">
        <f t="shared" si="13"/>
        <v>0.1304347826086957</v>
      </c>
    </row>
    <row r="20" spans="1:34" s="5" customFormat="1" ht="12.75" customHeight="1">
      <c r="A20" s="222" t="s">
        <v>315</v>
      </c>
      <c r="B20" s="146" t="s">
        <v>63</v>
      </c>
      <c r="C20" s="335"/>
      <c r="D20" s="148">
        <v>1.1100000000000001</v>
      </c>
      <c r="E20" s="149" t="s">
        <v>319</v>
      </c>
      <c r="F20" s="164">
        <v>1264</v>
      </c>
      <c r="G20" s="124">
        <v>1149</v>
      </c>
      <c r="H20" s="110">
        <v>1049</v>
      </c>
      <c r="I20" s="110">
        <v>894</v>
      </c>
      <c r="J20" s="110">
        <v>11</v>
      </c>
      <c r="K20" s="164">
        <f t="shared" si="0"/>
        <v>883</v>
      </c>
      <c r="L20" s="174">
        <f t="shared" si="1"/>
        <v>0.23150565709312446</v>
      </c>
      <c r="M20" s="191">
        <v>866</v>
      </c>
      <c r="N20" s="293">
        <f t="shared" si="2"/>
        <v>779.4</v>
      </c>
      <c r="O20" s="188">
        <v>207</v>
      </c>
      <c r="P20" s="64">
        <f t="shared" si="3"/>
        <v>676</v>
      </c>
      <c r="Q20" s="17">
        <f t="shared" si="4"/>
        <v>0.13266615345137284</v>
      </c>
      <c r="R20" s="293">
        <v>779.4</v>
      </c>
      <c r="S20" s="188">
        <v>207</v>
      </c>
      <c r="T20" s="61">
        <f t="shared" si="5"/>
        <v>676</v>
      </c>
      <c r="U20" s="15">
        <f t="shared" si="6"/>
        <v>0.13266615345137284</v>
      </c>
      <c r="V20" s="191">
        <v>849</v>
      </c>
      <c r="W20" s="188">
        <v>169</v>
      </c>
      <c r="X20" s="64">
        <f t="shared" si="7"/>
        <v>714</v>
      </c>
      <c r="Y20" s="17">
        <f t="shared" si="8"/>
        <v>0.15901060070671377</v>
      </c>
      <c r="Z20" s="59">
        <v>1149</v>
      </c>
      <c r="AA20" s="60">
        <v>0</v>
      </c>
      <c r="AB20" s="61">
        <f t="shared" si="9"/>
        <v>883</v>
      </c>
      <c r="AC20" s="15">
        <f t="shared" si="10"/>
        <v>0.23150565709312446</v>
      </c>
      <c r="AD20" s="191">
        <v>943</v>
      </c>
      <c r="AE20" s="293">
        <f t="shared" si="11"/>
        <v>848.7</v>
      </c>
      <c r="AF20" s="188">
        <v>145</v>
      </c>
      <c r="AG20" s="64">
        <f t="shared" si="12"/>
        <v>738</v>
      </c>
      <c r="AH20" s="17">
        <f t="shared" si="13"/>
        <v>0.1304347826086957</v>
      </c>
    </row>
    <row r="21" spans="1:34" s="5" customFormat="1" ht="12.75" customHeight="1">
      <c r="A21" s="222" t="s">
        <v>316</v>
      </c>
      <c r="B21" s="146" t="s">
        <v>63</v>
      </c>
      <c r="C21" s="335"/>
      <c r="D21" s="148">
        <v>1.1100000000000001</v>
      </c>
      <c r="E21" s="149" t="s">
        <v>320</v>
      </c>
      <c r="F21" s="164">
        <v>1374</v>
      </c>
      <c r="G21" s="124">
        <v>1249</v>
      </c>
      <c r="H21" s="110">
        <v>1149</v>
      </c>
      <c r="I21" s="110">
        <v>979</v>
      </c>
      <c r="J21" s="110">
        <v>12</v>
      </c>
      <c r="K21" s="164">
        <f t="shared" si="0"/>
        <v>967</v>
      </c>
      <c r="L21" s="174">
        <f t="shared" si="1"/>
        <v>0.22578062449959968</v>
      </c>
      <c r="M21" s="191">
        <v>977</v>
      </c>
      <c r="N21" s="293">
        <f t="shared" si="2"/>
        <v>879.3</v>
      </c>
      <c r="O21" s="188">
        <v>204</v>
      </c>
      <c r="P21" s="64">
        <f t="shared" si="3"/>
        <v>763</v>
      </c>
      <c r="Q21" s="17">
        <f t="shared" si="4"/>
        <v>0.13226430114864091</v>
      </c>
      <c r="R21" s="293">
        <v>879.3</v>
      </c>
      <c r="S21" s="188">
        <v>204</v>
      </c>
      <c r="T21" s="61">
        <f t="shared" si="5"/>
        <v>763</v>
      </c>
      <c r="U21" s="15">
        <f t="shared" si="6"/>
        <v>0.13226430114864091</v>
      </c>
      <c r="V21" s="191">
        <v>949</v>
      </c>
      <c r="W21" s="188">
        <v>169</v>
      </c>
      <c r="X21" s="64">
        <f t="shared" si="7"/>
        <v>798</v>
      </c>
      <c r="Y21" s="17">
        <f t="shared" si="8"/>
        <v>0.15911485774499473</v>
      </c>
      <c r="Z21" s="59">
        <v>1249</v>
      </c>
      <c r="AA21" s="60">
        <v>0</v>
      </c>
      <c r="AB21" s="61">
        <f t="shared" si="9"/>
        <v>967</v>
      </c>
      <c r="AC21" s="15">
        <f t="shared" si="10"/>
        <v>0.22578062449959968</v>
      </c>
      <c r="AD21" s="191">
        <v>1054</v>
      </c>
      <c r="AE21" s="293">
        <f t="shared" si="11"/>
        <v>948.6</v>
      </c>
      <c r="AF21" s="188">
        <v>143</v>
      </c>
      <c r="AG21" s="64">
        <f t="shared" si="12"/>
        <v>824</v>
      </c>
      <c r="AH21" s="17">
        <f t="shared" si="13"/>
        <v>0.13135146531730973</v>
      </c>
    </row>
    <row r="22" spans="1:34" s="5" customFormat="1" ht="12.75" customHeight="1">
      <c r="A22" s="219" t="s">
        <v>314</v>
      </c>
      <c r="B22" s="146" t="s">
        <v>63</v>
      </c>
      <c r="C22" s="335"/>
      <c r="D22" s="326">
        <v>0.83</v>
      </c>
      <c r="E22" s="149" t="s">
        <v>321</v>
      </c>
      <c r="F22" s="164">
        <v>1154</v>
      </c>
      <c r="G22" s="124">
        <v>1049</v>
      </c>
      <c r="H22" s="110">
        <v>949</v>
      </c>
      <c r="I22" s="110">
        <v>809</v>
      </c>
      <c r="J22" s="112">
        <v>10</v>
      </c>
      <c r="K22" s="164">
        <f t="shared" si="0"/>
        <v>799</v>
      </c>
      <c r="L22" s="174">
        <f t="shared" si="1"/>
        <v>0.23832221163012393</v>
      </c>
      <c r="M22" s="191">
        <v>866</v>
      </c>
      <c r="N22" s="293">
        <f t="shared" si="2"/>
        <v>779.4</v>
      </c>
      <c r="O22" s="188">
        <v>120</v>
      </c>
      <c r="P22" s="64">
        <f t="shared" si="3"/>
        <v>679</v>
      </c>
      <c r="Q22" s="17">
        <f t="shared" si="4"/>
        <v>0.12881703874775466</v>
      </c>
      <c r="R22" s="293">
        <v>779.4</v>
      </c>
      <c r="S22" s="188">
        <v>120</v>
      </c>
      <c r="T22" s="61">
        <f t="shared" si="5"/>
        <v>679</v>
      </c>
      <c r="U22" s="15">
        <f t="shared" si="6"/>
        <v>0.12881703874775466</v>
      </c>
      <c r="V22" s="191">
        <v>799</v>
      </c>
      <c r="W22" s="188">
        <v>127</v>
      </c>
      <c r="X22" s="64">
        <f t="shared" si="7"/>
        <v>672</v>
      </c>
      <c r="Y22" s="17">
        <f t="shared" si="8"/>
        <v>0.15894868585732166</v>
      </c>
      <c r="Z22" s="59">
        <v>1049</v>
      </c>
      <c r="AA22" s="60">
        <v>0</v>
      </c>
      <c r="AB22" s="61">
        <f t="shared" si="9"/>
        <v>799</v>
      </c>
      <c r="AC22" s="15">
        <f t="shared" si="10"/>
        <v>0.23832221163012393</v>
      </c>
      <c r="AD22" s="191">
        <v>888</v>
      </c>
      <c r="AE22" s="293">
        <f t="shared" si="11"/>
        <v>799.2</v>
      </c>
      <c r="AF22" s="188">
        <v>103</v>
      </c>
      <c r="AG22" s="64">
        <f t="shared" si="12"/>
        <v>696</v>
      </c>
      <c r="AH22" s="17">
        <f t="shared" si="13"/>
        <v>0.12912912912912919</v>
      </c>
    </row>
    <row r="23" spans="1:34" s="5" customFormat="1" ht="12.75" customHeight="1">
      <c r="A23" s="222" t="s">
        <v>317</v>
      </c>
      <c r="B23" s="146" t="s">
        <v>63</v>
      </c>
      <c r="C23" s="335"/>
      <c r="D23" s="148">
        <v>1.1100000000000001</v>
      </c>
      <c r="E23" s="149" t="s">
        <v>319</v>
      </c>
      <c r="F23" s="164">
        <v>1154</v>
      </c>
      <c r="G23" s="124">
        <v>1049</v>
      </c>
      <c r="H23" s="110">
        <v>949</v>
      </c>
      <c r="I23" s="110">
        <v>809</v>
      </c>
      <c r="J23" s="110">
        <v>10</v>
      </c>
      <c r="K23" s="164">
        <f t="shared" si="0"/>
        <v>799</v>
      </c>
      <c r="L23" s="174">
        <f t="shared" si="1"/>
        <v>0.23832221163012393</v>
      </c>
      <c r="M23" s="191">
        <v>866</v>
      </c>
      <c r="N23" s="293">
        <f t="shared" si="2"/>
        <v>779.4</v>
      </c>
      <c r="O23" s="188">
        <v>120</v>
      </c>
      <c r="P23" s="64">
        <f t="shared" si="3"/>
        <v>679</v>
      </c>
      <c r="Q23" s="17">
        <f t="shared" si="4"/>
        <v>0.12881703874775466</v>
      </c>
      <c r="R23" s="293">
        <v>779.4</v>
      </c>
      <c r="S23" s="188">
        <v>120</v>
      </c>
      <c r="T23" s="61">
        <f t="shared" si="5"/>
        <v>679</v>
      </c>
      <c r="U23" s="15">
        <f t="shared" si="6"/>
        <v>0.12881703874775466</v>
      </c>
      <c r="V23" s="191">
        <v>799</v>
      </c>
      <c r="W23" s="188">
        <v>127</v>
      </c>
      <c r="X23" s="64">
        <f t="shared" si="7"/>
        <v>672</v>
      </c>
      <c r="Y23" s="17">
        <f t="shared" si="8"/>
        <v>0.15894868585732166</v>
      </c>
      <c r="Z23" s="59">
        <v>1049</v>
      </c>
      <c r="AA23" s="60">
        <v>0</v>
      </c>
      <c r="AB23" s="61">
        <f t="shared" si="9"/>
        <v>799</v>
      </c>
      <c r="AC23" s="15">
        <f t="shared" si="10"/>
        <v>0.23832221163012393</v>
      </c>
      <c r="AD23" s="191">
        <v>888</v>
      </c>
      <c r="AE23" s="293">
        <f t="shared" si="11"/>
        <v>799.2</v>
      </c>
      <c r="AF23" s="188">
        <v>103</v>
      </c>
      <c r="AG23" s="64">
        <f t="shared" si="12"/>
        <v>696</v>
      </c>
      <c r="AH23" s="17">
        <f t="shared" si="13"/>
        <v>0.12912912912912919</v>
      </c>
    </row>
    <row r="24" spans="1:34" s="5" customFormat="1" ht="12.75" customHeight="1">
      <c r="A24" s="222" t="s">
        <v>318</v>
      </c>
      <c r="B24" s="146" t="s">
        <v>63</v>
      </c>
      <c r="C24" s="335"/>
      <c r="D24" s="148">
        <v>1.1100000000000001</v>
      </c>
      <c r="E24" s="149" t="s">
        <v>320</v>
      </c>
      <c r="F24" s="164">
        <v>1264</v>
      </c>
      <c r="G24" s="124">
        <v>1149</v>
      </c>
      <c r="H24" s="110">
        <v>1049</v>
      </c>
      <c r="I24" s="110">
        <v>894</v>
      </c>
      <c r="J24" s="110">
        <v>11</v>
      </c>
      <c r="K24" s="164">
        <f t="shared" si="0"/>
        <v>883</v>
      </c>
      <c r="L24" s="174">
        <f t="shared" si="1"/>
        <v>0.23150565709312446</v>
      </c>
      <c r="M24" s="191">
        <v>977</v>
      </c>
      <c r="N24" s="293">
        <f t="shared" si="2"/>
        <v>879.3</v>
      </c>
      <c r="O24" s="188">
        <v>118</v>
      </c>
      <c r="P24" s="64">
        <f t="shared" si="3"/>
        <v>765</v>
      </c>
      <c r="Q24" s="17">
        <f t="shared" si="4"/>
        <v>0.12998976458546566</v>
      </c>
      <c r="R24" s="293">
        <v>879.3</v>
      </c>
      <c r="S24" s="188">
        <v>118</v>
      </c>
      <c r="T24" s="61">
        <f t="shared" si="5"/>
        <v>765</v>
      </c>
      <c r="U24" s="15">
        <f t="shared" si="6"/>
        <v>0.12998976458546566</v>
      </c>
      <c r="V24" s="191">
        <v>899</v>
      </c>
      <c r="W24" s="188">
        <v>127</v>
      </c>
      <c r="X24" s="64">
        <f t="shared" si="7"/>
        <v>756</v>
      </c>
      <c r="Y24" s="17">
        <f t="shared" si="8"/>
        <v>0.15906562847608455</v>
      </c>
      <c r="Z24" s="59">
        <v>1149</v>
      </c>
      <c r="AA24" s="60">
        <v>0</v>
      </c>
      <c r="AB24" s="61">
        <f t="shared" si="9"/>
        <v>883</v>
      </c>
      <c r="AC24" s="15">
        <f t="shared" si="10"/>
        <v>0.23150565709312446</v>
      </c>
      <c r="AD24" s="191">
        <v>999</v>
      </c>
      <c r="AE24" s="293">
        <f t="shared" si="11"/>
        <v>899.1</v>
      </c>
      <c r="AF24" s="188">
        <v>100</v>
      </c>
      <c r="AG24" s="64">
        <f t="shared" si="12"/>
        <v>783</v>
      </c>
      <c r="AH24" s="17">
        <f t="shared" si="13"/>
        <v>0.12912912912912916</v>
      </c>
    </row>
    <row r="25" spans="1:34" s="5" customFormat="1" ht="12.75" customHeight="1">
      <c r="A25" s="219" t="s">
        <v>322</v>
      </c>
      <c r="B25" s="146" t="s">
        <v>63</v>
      </c>
      <c r="C25" s="335"/>
      <c r="D25" s="326">
        <v>0.83</v>
      </c>
      <c r="E25" s="149" t="s">
        <v>328</v>
      </c>
      <c r="F25" s="164">
        <v>1374</v>
      </c>
      <c r="G25" s="124">
        <v>1249</v>
      </c>
      <c r="H25" s="110">
        <v>1149</v>
      </c>
      <c r="I25" s="110">
        <v>943</v>
      </c>
      <c r="J25" s="110">
        <v>24</v>
      </c>
      <c r="K25" s="164">
        <f t="shared" si="0"/>
        <v>919</v>
      </c>
      <c r="L25" s="174">
        <f t="shared" si="1"/>
        <v>0.26421136909527621</v>
      </c>
      <c r="M25" s="191">
        <v>999</v>
      </c>
      <c r="N25" s="293">
        <f t="shared" si="2"/>
        <v>899.1</v>
      </c>
      <c r="O25" s="188">
        <v>182</v>
      </c>
      <c r="P25" s="64">
        <f t="shared" si="3"/>
        <v>737</v>
      </c>
      <c r="Q25" s="17">
        <f t="shared" si="4"/>
        <v>0.18029140251362474</v>
      </c>
      <c r="R25" s="293">
        <v>899.1</v>
      </c>
      <c r="S25" s="188">
        <v>182</v>
      </c>
      <c r="T25" s="61">
        <f t="shared" si="5"/>
        <v>737</v>
      </c>
      <c r="U25" s="15">
        <f t="shared" si="6"/>
        <v>0.18029140251362474</v>
      </c>
      <c r="V25" s="191">
        <v>999</v>
      </c>
      <c r="W25" s="188">
        <v>123</v>
      </c>
      <c r="X25" s="64">
        <f t="shared" si="7"/>
        <v>796</v>
      </c>
      <c r="Y25" s="17">
        <f t="shared" si="8"/>
        <v>0.2032032032032032</v>
      </c>
      <c r="Z25" s="59">
        <v>1249</v>
      </c>
      <c r="AA25" s="60">
        <v>0</v>
      </c>
      <c r="AB25" s="61">
        <f t="shared" si="9"/>
        <v>919</v>
      </c>
      <c r="AC25" s="15">
        <f t="shared" si="10"/>
        <v>0.26421136909527621</v>
      </c>
      <c r="AD25" s="191">
        <v>999</v>
      </c>
      <c r="AE25" s="293">
        <f t="shared" si="11"/>
        <v>899.1</v>
      </c>
      <c r="AF25" s="188">
        <v>182</v>
      </c>
      <c r="AG25" s="64">
        <f t="shared" si="12"/>
        <v>737</v>
      </c>
      <c r="AH25" s="17">
        <f t="shared" si="13"/>
        <v>0.18029140251362474</v>
      </c>
    </row>
    <row r="26" spans="1:34" s="5" customFormat="1" ht="12.75" customHeight="1">
      <c r="A26" s="222" t="s">
        <v>323</v>
      </c>
      <c r="B26" s="146" t="s">
        <v>63</v>
      </c>
      <c r="C26" s="335"/>
      <c r="D26" s="148">
        <v>1.1100000000000001</v>
      </c>
      <c r="E26" s="149" t="s">
        <v>329</v>
      </c>
      <c r="F26" s="164">
        <v>1374</v>
      </c>
      <c r="G26" s="124">
        <v>1249</v>
      </c>
      <c r="H26" s="110">
        <v>1149</v>
      </c>
      <c r="I26" s="110">
        <v>943</v>
      </c>
      <c r="J26" s="110">
        <v>24</v>
      </c>
      <c r="K26" s="164">
        <f t="shared" si="0"/>
        <v>919</v>
      </c>
      <c r="L26" s="174">
        <f t="shared" si="1"/>
        <v>0.26421136909527621</v>
      </c>
      <c r="M26" s="191">
        <v>999</v>
      </c>
      <c r="N26" s="293">
        <f t="shared" si="2"/>
        <v>899.1</v>
      </c>
      <c r="O26" s="188">
        <v>182</v>
      </c>
      <c r="P26" s="64">
        <f t="shared" si="3"/>
        <v>737</v>
      </c>
      <c r="Q26" s="17">
        <f t="shared" si="4"/>
        <v>0.18029140251362474</v>
      </c>
      <c r="R26" s="293">
        <v>899.1</v>
      </c>
      <c r="S26" s="188">
        <v>182</v>
      </c>
      <c r="T26" s="61">
        <f t="shared" si="5"/>
        <v>737</v>
      </c>
      <c r="U26" s="15">
        <f t="shared" si="6"/>
        <v>0.18029140251362474</v>
      </c>
      <c r="V26" s="191">
        <v>999</v>
      </c>
      <c r="W26" s="188">
        <v>123</v>
      </c>
      <c r="X26" s="64">
        <f t="shared" si="7"/>
        <v>796</v>
      </c>
      <c r="Y26" s="17">
        <f t="shared" si="8"/>
        <v>0.2032032032032032</v>
      </c>
      <c r="Z26" s="59">
        <v>1249</v>
      </c>
      <c r="AA26" s="60">
        <v>0</v>
      </c>
      <c r="AB26" s="61">
        <f t="shared" si="9"/>
        <v>919</v>
      </c>
      <c r="AC26" s="15">
        <f t="shared" si="10"/>
        <v>0.26421136909527621</v>
      </c>
      <c r="AD26" s="191">
        <v>999</v>
      </c>
      <c r="AE26" s="293">
        <f t="shared" si="11"/>
        <v>899.1</v>
      </c>
      <c r="AF26" s="188">
        <v>182</v>
      </c>
      <c r="AG26" s="64">
        <f t="shared" si="12"/>
        <v>737</v>
      </c>
      <c r="AH26" s="17">
        <f t="shared" si="13"/>
        <v>0.18029140251362474</v>
      </c>
    </row>
    <row r="27" spans="1:34" s="5" customFormat="1" ht="12.75" customHeight="1">
      <c r="A27" s="222" t="s">
        <v>324</v>
      </c>
      <c r="B27" s="146" t="s">
        <v>63</v>
      </c>
      <c r="C27" s="335"/>
      <c r="D27" s="148">
        <v>1.1100000000000001</v>
      </c>
      <c r="E27" s="149" t="s">
        <v>330</v>
      </c>
      <c r="F27" s="164">
        <v>1484</v>
      </c>
      <c r="G27" s="124">
        <v>1349</v>
      </c>
      <c r="H27" s="110">
        <v>1249</v>
      </c>
      <c r="I27" s="110">
        <v>1025</v>
      </c>
      <c r="J27" s="110">
        <v>26</v>
      </c>
      <c r="K27" s="164">
        <f t="shared" si="0"/>
        <v>999</v>
      </c>
      <c r="L27" s="174">
        <f t="shared" si="1"/>
        <v>0.25945144551519644</v>
      </c>
      <c r="M27" s="191">
        <v>1110</v>
      </c>
      <c r="N27" s="293">
        <f t="shared" si="2"/>
        <v>999</v>
      </c>
      <c r="O27" s="188">
        <v>182</v>
      </c>
      <c r="P27" s="64">
        <f t="shared" si="3"/>
        <v>817</v>
      </c>
      <c r="Q27" s="17">
        <f t="shared" si="4"/>
        <v>0.18218218218218218</v>
      </c>
      <c r="R27" s="293">
        <v>999</v>
      </c>
      <c r="S27" s="188">
        <v>182</v>
      </c>
      <c r="T27" s="61">
        <f t="shared" si="5"/>
        <v>817</v>
      </c>
      <c r="U27" s="15">
        <f t="shared" si="6"/>
        <v>0.18218218218218218</v>
      </c>
      <c r="V27" s="191">
        <v>1099</v>
      </c>
      <c r="W27" s="188">
        <v>123</v>
      </c>
      <c r="X27" s="64">
        <f t="shared" si="7"/>
        <v>876</v>
      </c>
      <c r="Y27" s="17">
        <f t="shared" si="8"/>
        <v>0.20291173794358508</v>
      </c>
      <c r="Z27" s="59">
        <v>1349</v>
      </c>
      <c r="AA27" s="60">
        <v>0</v>
      </c>
      <c r="AB27" s="61">
        <f t="shared" si="9"/>
        <v>999</v>
      </c>
      <c r="AC27" s="15">
        <f t="shared" si="10"/>
        <v>0.25945144551519644</v>
      </c>
      <c r="AD27" s="191">
        <v>1110</v>
      </c>
      <c r="AE27" s="293">
        <f t="shared" si="11"/>
        <v>999</v>
      </c>
      <c r="AF27" s="188">
        <v>180</v>
      </c>
      <c r="AG27" s="64">
        <f t="shared" si="12"/>
        <v>819</v>
      </c>
      <c r="AH27" s="17">
        <f t="shared" si="13"/>
        <v>0.18018018018018017</v>
      </c>
    </row>
    <row r="28" spans="1:34" s="5" customFormat="1" ht="12.75" customHeight="1">
      <c r="A28" s="219" t="s">
        <v>325</v>
      </c>
      <c r="B28" s="146" t="s">
        <v>63</v>
      </c>
      <c r="C28" s="335"/>
      <c r="D28" s="326">
        <v>0.83</v>
      </c>
      <c r="E28" s="149" t="s">
        <v>328</v>
      </c>
      <c r="F28" s="164">
        <v>1264</v>
      </c>
      <c r="G28" s="124">
        <v>1149</v>
      </c>
      <c r="H28" s="110">
        <v>1049</v>
      </c>
      <c r="I28" s="110">
        <v>861</v>
      </c>
      <c r="J28" s="110">
        <v>22</v>
      </c>
      <c r="K28" s="164">
        <f t="shared" si="0"/>
        <v>839</v>
      </c>
      <c r="L28" s="174">
        <f t="shared" si="1"/>
        <v>0.26979982593559615</v>
      </c>
      <c r="M28" s="191">
        <v>999</v>
      </c>
      <c r="N28" s="293">
        <f t="shared" si="2"/>
        <v>899.1</v>
      </c>
      <c r="O28" s="188">
        <v>99</v>
      </c>
      <c r="P28" s="64">
        <f t="shared" si="3"/>
        <v>740</v>
      </c>
      <c r="Q28" s="17">
        <f t="shared" si="4"/>
        <v>0.17695473251028809</v>
      </c>
      <c r="R28" s="293">
        <v>899.1</v>
      </c>
      <c r="S28" s="188">
        <v>99</v>
      </c>
      <c r="T28" s="61">
        <f t="shared" si="5"/>
        <v>740</v>
      </c>
      <c r="U28" s="15">
        <f t="shared" si="6"/>
        <v>0.17695473251028809</v>
      </c>
      <c r="V28" s="191">
        <v>949</v>
      </c>
      <c r="W28" s="188">
        <v>82</v>
      </c>
      <c r="X28" s="64">
        <f t="shared" si="7"/>
        <v>757</v>
      </c>
      <c r="Y28" s="17">
        <f t="shared" si="8"/>
        <v>0.20231822971548999</v>
      </c>
      <c r="Z28" s="59">
        <v>1149</v>
      </c>
      <c r="AA28" s="60">
        <v>0</v>
      </c>
      <c r="AB28" s="61">
        <f t="shared" si="9"/>
        <v>839</v>
      </c>
      <c r="AC28" s="15">
        <f t="shared" si="10"/>
        <v>0.26979982593559615</v>
      </c>
      <c r="AD28" s="191">
        <v>943</v>
      </c>
      <c r="AE28" s="293">
        <f t="shared" si="11"/>
        <v>848.7</v>
      </c>
      <c r="AF28" s="188">
        <v>142</v>
      </c>
      <c r="AG28" s="64">
        <f t="shared" si="12"/>
        <v>697</v>
      </c>
      <c r="AH28" s="17">
        <f t="shared" si="13"/>
        <v>0.17874396135265705</v>
      </c>
    </row>
    <row r="29" spans="1:34" s="5" customFormat="1" ht="12.75" customHeight="1">
      <c r="A29" s="222" t="s">
        <v>326</v>
      </c>
      <c r="B29" s="146" t="s">
        <v>63</v>
      </c>
      <c r="C29" s="335"/>
      <c r="D29" s="148">
        <v>1.1100000000000001</v>
      </c>
      <c r="E29" s="149" t="s">
        <v>329</v>
      </c>
      <c r="F29" s="164">
        <v>1264</v>
      </c>
      <c r="G29" s="124">
        <v>1149</v>
      </c>
      <c r="H29" s="110">
        <v>1049</v>
      </c>
      <c r="I29" s="110">
        <v>861</v>
      </c>
      <c r="J29" s="110">
        <v>22</v>
      </c>
      <c r="K29" s="164">
        <f t="shared" si="0"/>
        <v>839</v>
      </c>
      <c r="L29" s="174">
        <f t="shared" si="1"/>
        <v>0.26979982593559615</v>
      </c>
      <c r="M29" s="191">
        <v>999</v>
      </c>
      <c r="N29" s="293">
        <f t="shared" si="2"/>
        <v>899.1</v>
      </c>
      <c r="O29" s="188">
        <v>99</v>
      </c>
      <c r="P29" s="64">
        <f t="shared" si="3"/>
        <v>740</v>
      </c>
      <c r="Q29" s="17">
        <f t="shared" si="4"/>
        <v>0.17695473251028809</v>
      </c>
      <c r="R29" s="293">
        <v>899.1</v>
      </c>
      <c r="S29" s="188">
        <v>99</v>
      </c>
      <c r="T29" s="61">
        <f t="shared" si="5"/>
        <v>740</v>
      </c>
      <c r="U29" s="15">
        <f t="shared" si="6"/>
        <v>0.17695473251028809</v>
      </c>
      <c r="V29" s="191">
        <v>949</v>
      </c>
      <c r="W29" s="188">
        <v>82</v>
      </c>
      <c r="X29" s="64">
        <f t="shared" si="7"/>
        <v>757</v>
      </c>
      <c r="Y29" s="17">
        <f t="shared" si="8"/>
        <v>0.20231822971548999</v>
      </c>
      <c r="Z29" s="59">
        <v>1149</v>
      </c>
      <c r="AA29" s="60">
        <v>0</v>
      </c>
      <c r="AB29" s="61">
        <f t="shared" si="9"/>
        <v>839</v>
      </c>
      <c r="AC29" s="15">
        <f t="shared" si="10"/>
        <v>0.26979982593559615</v>
      </c>
      <c r="AD29" s="191">
        <v>943</v>
      </c>
      <c r="AE29" s="293">
        <f t="shared" si="11"/>
        <v>848.7</v>
      </c>
      <c r="AF29" s="188">
        <v>142</v>
      </c>
      <c r="AG29" s="64">
        <f t="shared" si="12"/>
        <v>697</v>
      </c>
      <c r="AH29" s="17">
        <f t="shared" si="13"/>
        <v>0.17874396135265705</v>
      </c>
    </row>
    <row r="30" spans="1:34" s="5" customFormat="1" ht="12.75" customHeight="1">
      <c r="A30" s="222" t="s">
        <v>327</v>
      </c>
      <c r="B30" s="146" t="s">
        <v>63</v>
      </c>
      <c r="C30" s="335"/>
      <c r="D30" s="148">
        <v>1.1100000000000001</v>
      </c>
      <c r="E30" s="149" t="s">
        <v>330</v>
      </c>
      <c r="F30" s="164">
        <v>1374</v>
      </c>
      <c r="G30" s="124">
        <v>1249</v>
      </c>
      <c r="H30" s="110">
        <v>1149</v>
      </c>
      <c r="I30" s="110">
        <v>943</v>
      </c>
      <c r="J30" s="110">
        <v>24</v>
      </c>
      <c r="K30" s="164">
        <f t="shared" si="0"/>
        <v>919</v>
      </c>
      <c r="L30" s="174">
        <f t="shared" si="1"/>
        <v>0.26421136909527621</v>
      </c>
      <c r="M30" s="191">
        <v>1110</v>
      </c>
      <c r="N30" s="293">
        <f t="shared" si="2"/>
        <v>999</v>
      </c>
      <c r="O30" s="188">
        <v>97</v>
      </c>
      <c r="P30" s="64">
        <f t="shared" si="3"/>
        <v>822</v>
      </c>
      <c r="Q30" s="17">
        <f t="shared" si="4"/>
        <v>0.17717717717717718</v>
      </c>
      <c r="R30" s="293">
        <v>999</v>
      </c>
      <c r="S30" s="188">
        <v>97</v>
      </c>
      <c r="T30" s="61">
        <f t="shared" si="5"/>
        <v>822</v>
      </c>
      <c r="U30" s="15">
        <f t="shared" si="6"/>
        <v>0.17717717717717718</v>
      </c>
      <c r="V30" s="191">
        <v>1049</v>
      </c>
      <c r="W30" s="188">
        <v>82</v>
      </c>
      <c r="X30" s="64">
        <f t="shared" si="7"/>
        <v>837</v>
      </c>
      <c r="Y30" s="17">
        <f t="shared" si="8"/>
        <v>0.20209723546234509</v>
      </c>
      <c r="Z30" s="59">
        <v>1249</v>
      </c>
      <c r="AA30" s="60">
        <v>0</v>
      </c>
      <c r="AB30" s="61">
        <f t="shared" si="9"/>
        <v>919</v>
      </c>
      <c r="AC30" s="15">
        <f t="shared" si="10"/>
        <v>0.26421136909527621</v>
      </c>
      <c r="AD30" s="191">
        <v>1054</v>
      </c>
      <c r="AE30" s="293">
        <f t="shared" si="11"/>
        <v>948.6</v>
      </c>
      <c r="AF30" s="188">
        <v>140</v>
      </c>
      <c r="AG30" s="64">
        <f t="shared" si="12"/>
        <v>779</v>
      </c>
      <c r="AH30" s="17">
        <f t="shared" si="13"/>
        <v>0.17878979548808774</v>
      </c>
    </row>
    <row r="31" spans="1:34" s="5" customFormat="1" ht="12.75" customHeight="1">
      <c r="A31" s="219" t="s">
        <v>331</v>
      </c>
      <c r="B31" s="146" t="s">
        <v>63</v>
      </c>
      <c r="C31" s="335"/>
      <c r="D31" s="326">
        <v>0.83</v>
      </c>
      <c r="E31" s="149" t="s">
        <v>337</v>
      </c>
      <c r="F31" s="164">
        <v>1594</v>
      </c>
      <c r="G31" s="124">
        <v>1449</v>
      </c>
      <c r="H31" s="110">
        <v>1249</v>
      </c>
      <c r="I31" s="110">
        <v>1015</v>
      </c>
      <c r="J31" s="110">
        <v>0</v>
      </c>
      <c r="K31" s="164">
        <f t="shared" si="0"/>
        <v>1015</v>
      </c>
      <c r="L31" s="174">
        <f t="shared" si="1"/>
        <v>0.29951690821256038</v>
      </c>
      <c r="M31" s="191">
        <v>1110</v>
      </c>
      <c r="N31" s="293">
        <f t="shared" si="2"/>
        <v>999</v>
      </c>
      <c r="O31" s="188">
        <v>178</v>
      </c>
      <c r="P31" s="64">
        <f t="shared" si="3"/>
        <v>837</v>
      </c>
      <c r="Q31" s="17">
        <f t="shared" si="4"/>
        <v>0.16216216216216217</v>
      </c>
      <c r="R31" s="293">
        <v>999</v>
      </c>
      <c r="S31" s="188">
        <v>178</v>
      </c>
      <c r="T31" s="61">
        <f t="shared" si="5"/>
        <v>837</v>
      </c>
      <c r="U31" s="15">
        <f t="shared" si="6"/>
        <v>0.16216216216216217</v>
      </c>
      <c r="V31" s="191">
        <v>1099</v>
      </c>
      <c r="W31" s="188">
        <v>120</v>
      </c>
      <c r="X31" s="64">
        <f t="shared" si="7"/>
        <v>895</v>
      </c>
      <c r="Y31" s="17">
        <f t="shared" si="8"/>
        <v>0.18562329390354868</v>
      </c>
      <c r="Z31" s="191">
        <v>1249</v>
      </c>
      <c r="AA31" s="60">
        <v>0</v>
      </c>
      <c r="AB31" s="61">
        <f t="shared" si="9"/>
        <v>1015</v>
      </c>
      <c r="AC31" s="15">
        <f t="shared" si="10"/>
        <v>0.18734987990392313</v>
      </c>
      <c r="AD31" s="191">
        <v>1054</v>
      </c>
      <c r="AE31" s="293">
        <f t="shared" si="11"/>
        <v>948.6</v>
      </c>
      <c r="AF31" s="188">
        <v>220</v>
      </c>
      <c r="AG31" s="64">
        <f t="shared" si="12"/>
        <v>795</v>
      </c>
      <c r="AH31" s="17">
        <f t="shared" si="13"/>
        <v>0.1619228336495889</v>
      </c>
    </row>
    <row r="32" spans="1:34" s="5" customFormat="1" ht="12.75" customHeight="1">
      <c r="A32" s="222" t="s">
        <v>332</v>
      </c>
      <c r="B32" s="146" t="s">
        <v>63</v>
      </c>
      <c r="C32" s="335"/>
      <c r="D32" s="148">
        <v>1.1100000000000001</v>
      </c>
      <c r="E32" s="149" t="s">
        <v>329</v>
      </c>
      <c r="F32" s="164">
        <v>1594</v>
      </c>
      <c r="G32" s="124">
        <v>1449</v>
      </c>
      <c r="H32" s="110">
        <v>1249</v>
      </c>
      <c r="I32" s="110">
        <v>1015</v>
      </c>
      <c r="J32" s="110">
        <v>0</v>
      </c>
      <c r="K32" s="164">
        <f t="shared" si="0"/>
        <v>1015</v>
      </c>
      <c r="L32" s="174">
        <f t="shared" ref="L32:L95" si="14">IFERROR((G32-K32)/G32, " ")</f>
        <v>0.29951690821256038</v>
      </c>
      <c r="M32" s="191">
        <v>1110</v>
      </c>
      <c r="N32" s="293">
        <f t="shared" si="2"/>
        <v>999</v>
      </c>
      <c r="O32" s="188">
        <v>178</v>
      </c>
      <c r="P32" s="64">
        <f t="shared" si="3"/>
        <v>837</v>
      </c>
      <c r="Q32" s="17">
        <f t="shared" ref="Q32:Q95" si="15">(N32-P32)/N32</f>
        <v>0.16216216216216217</v>
      </c>
      <c r="R32" s="293">
        <v>999</v>
      </c>
      <c r="S32" s="188">
        <v>178</v>
      </c>
      <c r="T32" s="61">
        <f t="shared" ref="T32:T95" si="16">K32-S32</f>
        <v>837</v>
      </c>
      <c r="U32" s="15">
        <f t="shared" si="6"/>
        <v>0.16216216216216217</v>
      </c>
      <c r="V32" s="191">
        <v>1099</v>
      </c>
      <c r="W32" s="188">
        <v>120</v>
      </c>
      <c r="X32" s="64">
        <f t="shared" ref="X32:X95" si="17">K32-W32</f>
        <v>895</v>
      </c>
      <c r="Y32" s="17">
        <f t="shared" si="8"/>
        <v>0.18562329390354868</v>
      </c>
      <c r="Z32" s="191">
        <v>1249</v>
      </c>
      <c r="AA32" s="60">
        <v>0</v>
      </c>
      <c r="AB32" s="61">
        <f t="shared" si="9"/>
        <v>1015</v>
      </c>
      <c r="AC32" s="15">
        <f t="shared" si="10"/>
        <v>0.18734987990392313</v>
      </c>
      <c r="AD32" s="191">
        <v>1054</v>
      </c>
      <c r="AE32" s="293">
        <f t="shared" si="11"/>
        <v>948.6</v>
      </c>
      <c r="AF32" s="188">
        <v>220</v>
      </c>
      <c r="AG32" s="64">
        <f t="shared" si="12"/>
        <v>795</v>
      </c>
      <c r="AH32" s="17">
        <f t="shared" ref="AH32:AH95" si="18">(AE32-AG32)/AE32</f>
        <v>0.1619228336495889</v>
      </c>
    </row>
    <row r="33" spans="1:34" s="5" customFormat="1" ht="12.75" customHeight="1">
      <c r="A33" s="222" t="s">
        <v>333</v>
      </c>
      <c r="B33" s="146" t="s">
        <v>63</v>
      </c>
      <c r="C33" s="335"/>
      <c r="D33" s="148">
        <v>1.1100000000000001</v>
      </c>
      <c r="E33" s="149" t="s">
        <v>338</v>
      </c>
      <c r="F33" s="164">
        <v>1704</v>
      </c>
      <c r="G33" s="124">
        <v>1549</v>
      </c>
      <c r="H33" s="110">
        <v>1349</v>
      </c>
      <c r="I33" s="110">
        <v>1096</v>
      </c>
      <c r="J33" s="110">
        <v>0</v>
      </c>
      <c r="K33" s="164">
        <f t="shared" si="0"/>
        <v>1096</v>
      </c>
      <c r="L33" s="174">
        <f t="shared" si="14"/>
        <v>0.29244673983214975</v>
      </c>
      <c r="M33" s="191">
        <v>1221</v>
      </c>
      <c r="N33" s="293">
        <f t="shared" si="2"/>
        <v>1098.9000000000001</v>
      </c>
      <c r="O33" s="188">
        <v>175</v>
      </c>
      <c r="P33" s="64">
        <f t="shared" si="3"/>
        <v>921</v>
      </c>
      <c r="Q33" s="17">
        <f t="shared" si="15"/>
        <v>0.16188916188916197</v>
      </c>
      <c r="R33" s="293">
        <v>1098.9000000000001</v>
      </c>
      <c r="S33" s="188">
        <v>175</v>
      </c>
      <c r="T33" s="61">
        <f t="shared" si="16"/>
        <v>921</v>
      </c>
      <c r="U33" s="15">
        <f t="shared" si="6"/>
        <v>0.16188916188916197</v>
      </c>
      <c r="V33" s="191">
        <v>1199</v>
      </c>
      <c r="W33" s="188">
        <v>120</v>
      </c>
      <c r="X33" s="64">
        <f t="shared" si="17"/>
        <v>976</v>
      </c>
      <c r="Y33" s="17">
        <f t="shared" si="8"/>
        <v>0.18598832360300249</v>
      </c>
      <c r="Z33" s="191">
        <v>1349</v>
      </c>
      <c r="AA33" s="60">
        <v>0</v>
      </c>
      <c r="AB33" s="61">
        <f t="shared" ref="AB33:AB96" si="19">K33-AA33</f>
        <v>1096</v>
      </c>
      <c r="AC33" s="15">
        <f t="shared" si="10"/>
        <v>0.18754633061527057</v>
      </c>
      <c r="AD33" s="191">
        <v>1166</v>
      </c>
      <c r="AE33" s="293">
        <f t="shared" si="11"/>
        <v>1049.4000000000001</v>
      </c>
      <c r="AF33" s="188">
        <v>215</v>
      </c>
      <c r="AG33" s="64">
        <f t="shared" si="12"/>
        <v>881</v>
      </c>
      <c r="AH33" s="17">
        <f t="shared" si="18"/>
        <v>0.16047265103868885</v>
      </c>
    </row>
    <row r="34" spans="1:34" s="5" customFormat="1" ht="12.75" customHeight="1">
      <c r="A34" s="219" t="s">
        <v>334</v>
      </c>
      <c r="B34" s="146" t="s">
        <v>63</v>
      </c>
      <c r="C34" s="335"/>
      <c r="D34" s="326">
        <v>0.83</v>
      </c>
      <c r="E34" s="149" t="s">
        <v>337</v>
      </c>
      <c r="F34" s="164">
        <v>1484</v>
      </c>
      <c r="G34" s="124">
        <v>1349</v>
      </c>
      <c r="H34" s="110">
        <v>1149</v>
      </c>
      <c r="I34" s="110">
        <v>934</v>
      </c>
      <c r="J34" s="110">
        <v>0</v>
      </c>
      <c r="K34" s="164">
        <f t="shared" si="0"/>
        <v>934</v>
      </c>
      <c r="L34" s="174">
        <f t="shared" si="14"/>
        <v>0.30763528539659007</v>
      </c>
      <c r="M34" s="191">
        <v>1054</v>
      </c>
      <c r="N34" s="293">
        <f t="shared" ref="N34:N97" si="20">M34-(M34*10%)</f>
        <v>948.6</v>
      </c>
      <c r="O34" s="188">
        <v>138</v>
      </c>
      <c r="P34" s="64">
        <f t="shared" ref="P34:P97" si="21">K34-O34</f>
        <v>796</v>
      </c>
      <c r="Q34" s="17">
        <f t="shared" si="15"/>
        <v>0.16086864853468272</v>
      </c>
      <c r="R34" s="293">
        <v>948.6</v>
      </c>
      <c r="S34" s="188">
        <v>138</v>
      </c>
      <c r="T34" s="61">
        <f t="shared" si="16"/>
        <v>796</v>
      </c>
      <c r="U34" s="15">
        <f t="shared" ref="U34:U97" si="22">(R34-T34)/R34</f>
        <v>0.16086864853468272</v>
      </c>
      <c r="V34" s="191">
        <v>1049</v>
      </c>
      <c r="W34" s="188">
        <v>80</v>
      </c>
      <c r="X34" s="64">
        <f t="shared" si="17"/>
        <v>854</v>
      </c>
      <c r="Y34" s="17">
        <f t="shared" ref="Y34:Y97" si="23">(V34-X34)/V34</f>
        <v>0.18589132507149667</v>
      </c>
      <c r="Z34" s="191">
        <v>1149</v>
      </c>
      <c r="AA34" s="60">
        <v>0</v>
      </c>
      <c r="AB34" s="61">
        <f t="shared" si="19"/>
        <v>934</v>
      </c>
      <c r="AC34" s="15">
        <f t="shared" ref="AC34:AC97" si="24">(Z34-AB34)/Z34</f>
        <v>0.18711923411662315</v>
      </c>
      <c r="AD34" s="191">
        <v>999</v>
      </c>
      <c r="AE34" s="293">
        <f t="shared" ref="AE34:AE97" si="25">AD34-(AD34*10%)</f>
        <v>899.1</v>
      </c>
      <c r="AF34" s="188">
        <v>180</v>
      </c>
      <c r="AG34" s="64">
        <f t="shared" ref="AG34:AG97" si="26">AB34-AF34</f>
        <v>754</v>
      </c>
      <c r="AH34" s="17">
        <f t="shared" si="18"/>
        <v>0.16138360582805028</v>
      </c>
    </row>
    <row r="35" spans="1:34" s="5" customFormat="1" ht="12.75" customHeight="1">
      <c r="A35" s="222" t="s">
        <v>335</v>
      </c>
      <c r="B35" s="146" t="s">
        <v>63</v>
      </c>
      <c r="C35" s="335"/>
      <c r="D35" s="148">
        <v>1.1100000000000001</v>
      </c>
      <c r="E35" s="149" t="s">
        <v>329</v>
      </c>
      <c r="F35" s="164">
        <v>1484</v>
      </c>
      <c r="G35" s="124">
        <v>1349</v>
      </c>
      <c r="H35" s="110">
        <v>1149</v>
      </c>
      <c r="I35" s="110">
        <v>934</v>
      </c>
      <c r="J35" s="110">
        <v>0</v>
      </c>
      <c r="K35" s="164">
        <f t="shared" si="0"/>
        <v>934</v>
      </c>
      <c r="L35" s="174">
        <f t="shared" si="14"/>
        <v>0.30763528539659007</v>
      </c>
      <c r="M35" s="191">
        <v>1054</v>
      </c>
      <c r="N35" s="293">
        <f t="shared" si="20"/>
        <v>948.6</v>
      </c>
      <c r="O35" s="188">
        <v>138</v>
      </c>
      <c r="P35" s="64">
        <f t="shared" si="21"/>
        <v>796</v>
      </c>
      <c r="Q35" s="17">
        <f t="shared" si="15"/>
        <v>0.16086864853468272</v>
      </c>
      <c r="R35" s="293">
        <v>948.6</v>
      </c>
      <c r="S35" s="188">
        <v>138</v>
      </c>
      <c r="T35" s="61">
        <f t="shared" si="16"/>
        <v>796</v>
      </c>
      <c r="U35" s="15">
        <f t="shared" si="22"/>
        <v>0.16086864853468272</v>
      </c>
      <c r="V35" s="191">
        <v>1049</v>
      </c>
      <c r="W35" s="188">
        <v>80</v>
      </c>
      <c r="X35" s="64">
        <f t="shared" si="17"/>
        <v>854</v>
      </c>
      <c r="Y35" s="17">
        <f t="shared" si="23"/>
        <v>0.18589132507149667</v>
      </c>
      <c r="Z35" s="191">
        <v>1149</v>
      </c>
      <c r="AA35" s="60">
        <v>0</v>
      </c>
      <c r="AB35" s="61">
        <f t="shared" si="19"/>
        <v>934</v>
      </c>
      <c r="AC35" s="15">
        <f t="shared" si="24"/>
        <v>0.18711923411662315</v>
      </c>
      <c r="AD35" s="191">
        <v>999</v>
      </c>
      <c r="AE35" s="293">
        <f t="shared" si="25"/>
        <v>899.1</v>
      </c>
      <c r="AF35" s="188">
        <v>180</v>
      </c>
      <c r="AG35" s="64">
        <f t="shared" si="26"/>
        <v>754</v>
      </c>
      <c r="AH35" s="17">
        <f t="shared" si="18"/>
        <v>0.16138360582805028</v>
      </c>
    </row>
    <row r="36" spans="1:34" s="5" customFormat="1" ht="12.75" customHeight="1">
      <c r="A36" s="222" t="s">
        <v>336</v>
      </c>
      <c r="B36" s="146" t="s">
        <v>63</v>
      </c>
      <c r="C36" s="335"/>
      <c r="D36" s="148">
        <v>1.1100000000000001</v>
      </c>
      <c r="E36" s="149" t="s">
        <v>338</v>
      </c>
      <c r="F36" s="164">
        <v>1594</v>
      </c>
      <c r="G36" s="124">
        <v>1449</v>
      </c>
      <c r="H36" s="110">
        <v>1249</v>
      </c>
      <c r="I36" s="110">
        <v>1015</v>
      </c>
      <c r="J36" s="110">
        <v>0</v>
      </c>
      <c r="K36" s="164">
        <f t="shared" ref="K36:K99" si="27">IFERROR(I36-J36,I36)</f>
        <v>1015</v>
      </c>
      <c r="L36" s="174">
        <f t="shared" si="14"/>
        <v>0.29951690821256038</v>
      </c>
      <c r="M36" s="191">
        <v>1166</v>
      </c>
      <c r="N36" s="293">
        <f t="shared" si="20"/>
        <v>1049.4000000000001</v>
      </c>
      <c r="O36" s="188">
        <v>135</v>
      </c>
      <c r="P36" s="64">
        <f t="shared" si="21"/>
        <v>880</v>
      </c>
      <c r="Q36" s="17">
        <f t="shared" si="15"/>
        <v>0.16142557651991621</v>
      </c>
      <c r="R36" s="293">
        <v>1049.4000000000001</v>
      </c>
      <c r="S36" s="188">
        <v>135</v>
      </c>
      <c r="T36" s="61">
        <f t="shared" si="16"/>
        <v>880</v>
      </c>
      <c r="U36" s="15">
        <f t="shared" si="22"/>
        <v>0.16142557651991621</v>
      </c>
      <c r="V36" s="191">
        <v>1149</v>
      </c>
      <c r="W36" s="188">
        <v>80</v>
      </c>
      <c r="X36" s="64">
        <f t="shared" si="17"/>
        <v>935</v>
      </c>
      <c r="Y36" s="17">
        <f t="shared" si="23"/>
        <v>0.18624891209747607</v>
      </c>
      <c r="Z36" s="191">
        <v>1249</v>
      </c>
      <c r="AA36" s="60">
        <v>0</v>
      </c>
      <c r="AB36" s="61">
        <f t="shared" si="19"/>
        <v>1015</v>
      </c>
      <c r="AC36" s="15">
        <f t="shared" si="24"/>
        <v>0.18734987990392313</v>
      </c>
      <c r="AD36" s="191">
        <v>1110</v>
      </c>
      <c r="AE36" s="293">
        <f t="shared" si="25"/>
        <v>999</v>
      </c>
      <c r="AF36" s="188">
        <v>177</v>
      </c>
      <c r="AG36" s="64">
        <f t="shared" si="26"/>
        <v>838</v>
      </c>
      <c r="AH36" s="17">
        <f t="shared" si="18"/>
        <v>0.16116116116116116</v>
      </c>
    </row>
    <row r="37" spans="1:34" s="5" customFormat="1" ht="12.75" customHeight="1">
      <c r="A37" s="289" t="s">
        <v>169</v>
      </c>
      <c r="B37" s="146" t="s">
        <v>63</v>
      </c>
      <c r="C37" s="335"/>
      <c r="D37" s="148">
        <v>0.83</v>
      </c>
      <c r="E37" s="149" t="s">
        <v>245</v>
      </c>
      <c r="F37" s="164">
        <v>1814</v>
      </c>
      <c r="G37" s="238">
        <v>1649</v>
      </c>
      <c r="H37" s="110">
        <v>1349</v>
      </c>
      <c r="I37" s="110">
        <v>1109</v>
      </c>
      <c r="J37" s="110">
        <v>0</v>
      </c>
      <c r="K37" s="164">
        <f t="shared" si="27"/>
        <v>1109</v>
      </c>
      <c r="L37" s="174">
        <f t="shared" si="14"/>
        <v>0.32747119466343239</v>
      </c>
      <c r="M37" s="191">
        <v>1221</v>
      </c>
      <c r="N37" s="293">
        <f t="shared" si="20"/>
        <v>1098.9000000000001</v>
      </c>
      <c r="O37" s="188">
        <v>177</v>
      </c>
      <c r="P37" s="64">
        <f t="shared" si="21"/>
        <v>932</v>
      </c>
      <c r="Q37" s="17">
        <f t="shared" si="15"/>
        <v>0.15187915187915194</v>
      </c>
      <c r="R37" s="293">
        <v>1098.9000000000001</v>
      </c>
      <c r="S37" s="188">
        <v>177</v>
      </c>
      <c r="T37" s="61">
        <f t="shared" si="16"/>
        <v>932</v>
      </c>
      <c r="U37" s="15">
        <f t="shared" si="22"/>
        <v>0.15187915187915194</v>
      </c>
      <c r="V37" s="191">
        <v>1149</v>
      </c>
      <c r="W37" s="188">
        <v>164</v>
      </c>
      <c r="X37" s="64">
        <f t="shared" si="17"/>
        <v>945</v>
      </c>
      <c r="Y37" s="17">
        <f t="shared" si="23"/>
        <v>0.17754569190600522</v>
      </c>
      <c r="Z37" s="191">
        <v>1349</v>
      </c>
      <c r="AA37" s="60">
        <v>0</v>
      </c>
      <c r="AB37" s="61">
        <f t="shared" si="19"/>
        <v>1109</v>
      </c>
      <c r="AC37" s="15">
        <f t="shared" si="24"/>
        <v>0.17790956263899185</v>
      </c>
      <c r="AD37" s="191">
        <v>1221</v>
      </c>
      <c r="AE37" s="293">
        <f t="shared" si="25"/>
        <v>1098.9000000000001</v>
      </c>
      <c r="AF37" s="188">
        <v>177</v>
      </c>
      <c r="AG37" s="64">
        <f t="shared" si="26"/>
        <v>932</v>
      </c>
      <c r="AH37" s="17">
        <f t="shared" si="18"/>
        <v>0.15187915187915194</v>
      </c>
    </row>
    <row r="38" spans="1:34" s="5" customFormat="1" ht="12.75" customHeight="1">
      <c r="A38" s="222" t="s">
        <v>211</v>
      </c>
      <c r="B38" s="146" t="s">
        <v>63</v>
      </c>
      <c r="C38" s="335"/>
      <c r="D38" s="148">
        <v>1.1100000000000001</v>
      </c>
      <c r="E38" s="149" t="s">
        <v>246</v>
      </c>
      <c r="F38" s="164">
        <v>1814</v>
      </c>
      <c r="G38" s="200">
        <v>1649</v>
      </c>
      <c r="H38" s="110">
        <v>1349</v>
      </c>
      <c r="I38" s="110">
        <v>1109</v>
      </c>
      <c r="J38" s="110">
        <v>0</v>
      </c>
      <c r="K38" s="164">
        <f t="shared" si="27"/>
        <v>1109</v>
      </c>
      <c r="L38" s="174">
        <f t="shared" si="14"/>
        <v>0.32747119466343239</v>
      </c>
      <c r="M38" s="191">
        <v>1221</v>
      </c>
      <c r="N38" s="293">
        <f t="shared" si="20"/>
        <v>1098.9000000000001</v>
      </c>
      <c r="O38" s="188">
        <v>177</v>
      </c>
      <c r="P38" s="64">
        <f t="shared" si="21"/>
        <v>932</v>
      </c>
      <c r="Q38" s="17">
        <f t="shared" si="15"/>
        <v>0.15187915187915194</v>
      </c>
      <c r="R38" s="293">
        <v>1098.9000000000001</v>
      </c>
      <c r="S38" s="188">
        <v>177</v>
      </c>
      <c r="T38" s="61">
        <f t="shared" si="16"/>
        <v>932</v>
      </c>
      <c r="U38" s="15">
        <f t="shared" si="22"/>
        <v>0.15187915187915194</v>
      </c>
      <c r="V38" s="191">
        <v>1149</v>
      </c>
      <c r="W38" s="188">
        <v>164</v>
      </c>
      <c r="X38" s="64">
        <f t="shared" si="17"/>
        <v>945</v>
      </c>
      <c r="Y38" s="17">
        <f t="shared" si="23"/>
        <v>0.17754569190600522</v>
      </c>
      <c r="Z38" s="191">
        <v>1349</v>
      </c>
      <c r="AA38" s="60">
        <v>0</v>
      </c>
      <c r="AB38" s="61">
        <f t="shared" si="19"/>
        <v>1109</v>
      </c>
      <c r="AC38" s="15">
        <f t="shared" si="24"/>
        <v>0.17790956263899185</v>
      </c>
      <c r="AD38" s="191">
        <v>1221</v>
      </c>
      <c r="AE38" s="293">
        <f t="shared" si="25"/>
        <v>1098.9000000000001</v>
      </c>
      <c r="AF38" s="188">
        <v>177</v>
      </c>
      <c r="AG38" s="64">
        <f t="shared" si="26"/>
        <v>932</v>
      </c>
      <c r="AH38" s="17">
        <f t="shared" si="18"/>
        <v>0.15187915187915194</v>
      </c>
    </row>
    <row r="39" spans="1:34" s="5" customFormat="1" ht="12.75" customHeight="1">
      <c r="A39" s="222" t="s">
        <v>212</v>
      </c>
      <c r="B39" s="146" t="s">
        <v>63</v>
      </c>
      <c r="C39" s="335"/>
      <c r="D39" s="148">
        <v>1.1100000000000001</v>
      </c>
      <c r="E39" s="149" t="s">
        <v>247</v>
      </c>
      <c r="F39" s="164">
        <v>1924</v>
      </c>
      <c r="G39" s="200">
        <v>1749</v>
      </c>
      <c r="H39" s="110">
        <v>1449</v>
      </c>
      <c r="I39" s="110">
        <v>1192</v>
      </c>
      <c r="J39" s="110">
        <v>0</v>
      </c>
      <c r="K39" s="164">
        <f t="shared" si="27"/>
        <v>1192</v>
      </c>
      <c r="L39" s="174">
        <f t="shared" si="14"/>
        <v>0.31846769582618639</v>
      </c>
      <c r="M39" s="191">
        <v>1332</v>
      </c>
      <c r="N39" s="293">
        <f t="shared" si="20"/>
        <v>1198.8</v>
      </c>
      <c r="O39" s="188">
        <v>175</v>
      </c>
      <c r="P39" s="64">
        <f t="shared" si="21"/>
        <v>1017</v>
      </c>
      <c r="Q39" s="17">
        <f t="shared" si="15"/>
        <v>0.15165165165165162</v>
      </c>
      <c r="R39" s="293">
        <v>1198.8</v>
      </c>
      <c r="S39" s="188">
        <v>175</v>
      </c>
      <c r="T39" s="61">
        <f t="shared" si="16"/>
        <v>1017</v>
      </c>
      <c r="U39" s="15">
        <f t="shared" si="22"/>
        <v>0.15165165165165162</v>
      </c>
      <c r="V39" s="191">
        <v>1249</v>
      </c>
      <c r="W39" s="188">
        <v>164</v>
      </c>
      <c r="X39" s="64">
        <f t="shared" si="17"/>
        <v>1028</v>
      </c>
      <c r="Y39" s="17">
        <f t="shared" si="23"/>
        <v>0.17694155324259409</v>
      </c>
      <c r="Z39" s="191">
        <v>1449</v>
      </c>
      <c r="AA39" s="60">
        <v>0</v>
      </c>
      <c r="AB39" s="61">
        <f t="shared" si="19"/>
        <v>1192</v>
      </c>
      <c r="AC39" s="15">
        <f t="shared" si="24"/>
        <v>0.17736369910282954</v>
      </c>
      <c r="AD39" s="191">
        <v>1332</v>
      </c>
      <c r="AE39" s="293">
        <f t="shared" si="25"/>
        <v>1198.8</v>
      </c>
      <c r="AF39" s="188">
        <v>175</v>
      </c>
      <c r="AG39" s="64">
        <f t="shared" si="26"/>
        <v>1017</v>
      </c>
      <c r="AH39" s="17">
        <f t="shared" si="18"/>
        <v>0.15165165165165162</v>
      </c>
    </row>
    <row r="40" spans="1:34" s="5" customFormat="1" ht="12.75" customHeight="1">
      <c r="A40" s="219" t="s">
        <v>32</v>
      </c>
      <c r="B40" s="146" t="s">
        <v>63</v>
      </c>
      <c r="C40" s="335"/>
      <c r="D40" s="148">
        <v>1.78</v>
      </c>
      <c r="E40" s="149" t="s">
        <v>248</v>
      </c>
      <c r="F40" s="164">
        <v>1814</v>
      </c>
      <c r="G40" s="124">
        <v>1649</v>
      </c>
      <c r="H40" s="110">
        <v>1249</v>
      </c>
      <c r="I40" s="110">
        <v>1000</v>
      </c>
      <c r="J40" s="110">
        <v>0</v>
      </c>
      <c r="K40" s="164">
        <f t="shared" si="27"/>
        <v>1000</v>
      </c>
      <c r="L40" s="174">
        <f t="shared" si="14"/>
        <v>0.39357186173438446</v>
      </c>
      <c r="M40" s="62">
        <v>1649</v>
      </c>
      <c r="N40" s="299">
        <f t="shared" si="20"/>
        <v>1484.1</v>
      </c>
      <c r="O40" s="63">
        <v>0</v>
      </c>
      <c r="P40" s="64">
        <f t="shared" si="21"/>
        <v>1000</v>
      </c>
      <c r="Q40" s="17">
        <f t="shared" si="15"/>
        <v>0.32619095748264937</v>
      </c>
      <c r="R40" s="59">
        <v>1649</v>
      </c>
      <c r="S40" s="60">
        <v>0</v>
      </c>
      <c r="T40" s="61">
        <f t="shared" si="16"/>
        <v>1000</v>
      </c>
      <c r="U40" s="15">
        <f t="shared" si="22"/>
        <v>0.39357186173438446</v>
      </c>
      <c r="V40" s="62">
        <v>1649</v>
      </c>
      <c r="W40" s="63">
        <v>0</v>
      </c>
      <c r="X40" s="64">
        <f t="shared" si="17"/>
        <v>1000</v>
      </c>
      <c r="Y40" s="17">
        <f t="shared" si="23"/>
        <v>0.39357186173438446</v>
      </c>
      <c r="Z40" s="59">
        <v>1649</v>
      </c>
      <c r="AA40" s="60">
        <v>0</v>
      </c>
      <c r="AB40" s="61">
        <f t="shared" si="19"/>
        <v>1000</v>
      </c>
      <c r="AC40" s="15">
        <f t="shared" si="24"/>
        <v>0.39357186173438446</v>
      </c>
      <c r="AD40" s="62">
        <v>1649</v>
      </c>
      <c r="AE40" s="299">
        <f t="shared" si="25"/>
        <v>1484.1</v>
      </c>
      <c r="AF40" s="63">
        <v>0</v>
      </c>
      <c r="AG40" s="64">
        <f t="shared" si="26"/>
        <v>1000</v>
      </c>
      <c r="AH40" s="17">
        <f t="shared" si="18"/>
        <v>0.32619095748264937</v>
      </c>
    </row>
    <row r="41" spans="1:34" s="5" customFormat="1" ht="12.75" customHeight="1">
      <c r="A41" s="222" t="s">
        <v>36</v>
      </c>
      <c r="B41" s="146" t="s">
        <v>63</v>
      </c>
      <c r="C41" s="335"/>
      <c r="D41" s="148">
        <v>1.78</v>
      </c>
      <c r="E41" s="149" t="s">
        <v>249</v>
      </c>
      <c r="F41" s="164">
        <v>1814</v>
      </c>
      <c r="G41" s="124">
        <v>1649</v>
      </c>
      <c r="H41" s="110">
        <v>1249</v>
      </c>
      <c r="I41" s="110">
        <v>1000</v>
      </c>
      <c r="J41" s="110">
        <v>0</v>
      </c>
      <c r="K41" s="164">
        <f t="shared" si="27"/>
        <v>1000</v>
      </c>
      <c r="L41" s="174">
        <f t="shared" si="14"/>
        <v>0.39357186173438446</v>
      </c>
      <c r="M41" s="62">
        <v>1649</v>
      </c>
      <c r="N41" s="299">
        <f t="shared" si="20"/>
        <v>1484.1</v>
      </c>
      <c r="O41" s="63">
        <v>0</v>
      </c>
      <c r="P41" s="64">
        <f t="shared" si="21"/>
        <v>1000</v>
      </c>
      <c r="Q41" s="17">
        <f t="shared" si="15"/>
        <v>0.32619095748264937</v>
      </c>
      <c r="R41" s="59">
        <v>1649</v>
      </c>
      <c r="S41" s="60">
        <v>0</v>
      </c>
      <c r="T41" s="61">
        <f t="shared" si="16"/>
        <v>1000</v>
      </c>
      <c r="U41" s="15">
        <f t="shared" si="22"/>
        <v>0.39357186173438446</v>
      </c>
      <c r="V41" s="62">
        <v>1649</v>
      </c>
      <c r="W41" s="63">
        <v>0</v>
      </c>
      <c r="X41" s="64">
        <f t="shared" si="17"/>
        <v>1000</v>
      </c>
      <c r="Y41" s="17">
        <f t="shared" si="23"/>
        <v>0.39357186173438446</v>
      </c>
      <c r="Z41" s="59">
        <v>1649</v>
      </c>
      <c r="AA41" s="60">
        <v>0</v>
      </c>
      <c r="AB41" s="61">
        <f t="shared" si="19"/>
        <v>1000</v>
      </c>
      <c r="AC41" s="15">
        <f t="shared" si="24"/>
        <v>0.39357186173438446</v>
      </c>
      <c r="AD41" s="62">
        <v>1649</v>
      </c>
      <c r="AE41" s="299">
        <f t="shared" si="25"/>
        <v>1484.1</v>
      </c>
      <c r="AF41" s="63">
        <v>0</v>
      </c>
      <c r="AG41" s="64">
        <f t="shared" si="26"/>
        <v>1000</v>
      </c>
      <c r="AH41" s="17">
        <f t="shared" si="18"/>
        <v>0.32619095748264937</v>
      </c>
    </row>
    <row r="42" spans="1:34" s="5" customFormat="1" ht="12.75" customHeight="1">
      <c r="A42" s="287" t="s">
        <v>37</v>
      </c>
      <c r="B42" s="350" t="s">
        <v>63</v>
      </c>
      <c r="C42" s="351"/>
      <c r="D42" s="321">
        <v>1.78</v>
      </c>
      <c r="E42" s="322" t="s">
        <v>250</v>
      </c>
      <c r="F42" s="201">
        <v>1924</v>
      </c>
      <c r="G42" s="200">
        <v>1749</v>
      </c>
      <c r="H42" s="208">
        <v>1349</v>
      </c>
      <c r="I42" s="208">
        <v>1080</v>
      </c>
      <c r="J42" s="208">
        <v>0</v>
      </c>
      <c r="K42" s="201">
        <f t="shared" si="27"/>
        <v>1080</v>
      </c>
      <c r="L42" s="202">
        <f t="shared" si="14"/>
        <v>0.38250428816466553</v>
      </c>
      <c r="M42" s="206">
        <v>1749</v>
      </c>
      <c r="N42" s="304">
        <f t="shared" si="20"/>
        <v>1574.1</v>
      </c>
      <c r="O42" s="193">
        <v>0</v>
      </c>
      <c r="P42" s="194">
        <f t="shared" si="21"/>
        <v>1080</v>
      </c>
      <c r="Q42" s="195">
        <f t="shared" si="15"/>
        <v>0.313893653516295</v>
      </c>
      <c r="R42" s="203">
        <v>1749</v>
      </c>
      <c r="S42" s="204">
        <v>0</v>
      </c>
      <c r="T42" s="205">
        <f t="shared" si="16"/>
        <v>1080</v>
      </c>
      <c r="U42" s="215">
        <f t="shared" si="22"/>
        <v>0.38250428816466553</v>
      </c>
      <c r="V42" s="206">
        <v>1749</v>
      </c>
      <c r="W42" s="193">
        <v>0</v>
      </c>
      <c r="X42" s="194">
        <f t="shared" si="17"/>
        <v>1080</v>
      </c>
      <c r="Y42" s="195">
        <f t="shared" si="23"/>
        <v>0.38250428816466553</v>
      </c>
      <c r="Z42" s="203">
        <v>1749</v>
      </c>
      <c r="AA42" s="204">
        <v>0</v>
      </c>
      <c r="AB42" s="205">
        <f t="shared" si="19"/>
        <v>1080</v>
      </c>
      <c r="AC42" s="215">
        <f t="shared" si="24"/>
        <v>0.38250428816466553</v>
      </c>
      <c r="AD42" s="206">
        <v>1749</v>
      </c>
      <c r="AE42" s="304">
        <f t="shared" si="25"/>
        <v>1574.1</v>
      </c>
      <c r="AF42" s="193">
        <v>0</v>
      </c>
      <c r="AG42" s="194">
        <f t="shared" si="26"/>
        <v>1080</v>
      </c>
      <c r="AH42" s="195">
        <f t="shared" si="18"/>
        <v>0.313893653516295</v>
      </c>
    </row>
    <row r="43" spans="1:34" s="5" customFormat="1" ht="12.75" customHeight="1">
      <c r="A43" s="219" t="s">
        <v>531</v>
      </c>
      <c r="B43" s="146" t="s">
        <v>63</v>
      </c>
      <c r="C43" s="320" t="s">
        <v>5</v>
      </c>
      <c r="D43" s="148">
        <v>1.78</v>
      </c>
      <c r="E43" s="149" t="s">
        <v>534</v>
      </c>
      <c r="F43" s="124">
        <v>1814</v>
      </c>
      <c r="G43" s="124">
        <v>1649</v>
      </c>
      <c r="H43" s="124">
        <v>1349</v>
      </c>
      <c r="I43" s="124">
        <v>1081</v>
      </c>
      <c r="J43" s="124">
        <v>0</v>
      </c>
      <c r="K43" s="124">
        <f t="shared" si="27"/>
        <v>1081</v>
      </c>
      <c r="L43" s="174">
        <f t="shared" si="14"/>
        <v>0.34445118253486962</v>
      </c>
      <c r="M43" s="209">
        <v>1332</v>
      </c>
      <c r="N43" s="301">
        <f t="shared" si="20"/>
        <v>1198.8</v>
      </c>
      <c r="O43" s="210">
        <v>93</v>
      </c>
      <c r="P43" s="64">
        <f t="shared" si="21"/>
        <v>988</v>
      </c>
      <c r="Q43" s="17">
        <f t="shared" si="15"/>
        <v>0.17584250917584249</v>
      </c>
      <c r="R43" s="301">
        <v>1198.8</v>
      </c>
      <c r="S43" s="210">
        <v>93</v>
      </c>
      <c r="T43" s="61">
        <f t="shared" si="16"/>
        <v>988</v>
      </c>
      <c r="U43" s="15">
        <f t="shared" si="22"/>
        <v>0.17584250917584249</v>
      </c>
      <c r="V43" s="209">
        <v>1249</v>
      </c>
      <c r="W43" s="210">
        <v>80</v>
      </c>
      <c r="X43" s="64">
        <f t="shared" si="17"/>
        <v>1001</v>
      </c>
      <c r="Y43" s="17">
        <f t="shared" si="23"/>
        <v>0.19855884707766214</v>
      </c>
      <c r="Z43" s="191">
        <v>1349</v>
      </c>
      <c r="AA43" s="60">
        <v>0</v>
      </c>
      <c r="AB43" s="61">
        <f t="shared" si="19"/>
        <v>1081</v>
      </c>
      <c r="AC43" s="15">
        <f t="shared" si="24"/>
        <v>0.19866567828020756</v>
      </c>
      <c r="AD43" s="209">
        <v>1221</v>
      </c>
      <c r="AE43" s="301">
        <f t="shared" si="25"/>
        <v>1098.9000000000001</v>
      </c>
      <c r="AF43" s="210">
        <v>177</v>
      </c>
      <c r="AG43" s="64">
        <f t="shared" si="26"/>
        <v>904</v>
      </c>
      <c r="AH43" s="17">
        <f t="shared" si="18"/>
        <v>0.17735917735917742</v>
      </c>
    </row>
    <row r="44" spans="1:34" s="5" customFormat="1" ht="12.75" customHeight="1">
      <c r="A44" s="222" t="s">
        <v>532</v>
      </c>
      <c r="B44" s="146" t="s">
        <v>63</v>
      </c>
      <c r="C44" s="320" t="s">
        <v>5</v>
      </c>
      <c r="D44" s="148">
        <v>1.78</v>
      </c>
      <c r="E44" s="149" t="s">
        <v>535</v>
      </c>
      <c r="F44" s="124">
        <v>1814</v>
      </c>
      <c r="G44" s="124">
        <v>1649</v>
      </c>
      <c r="H44" s="124">
        <v>1349</v>
      </c>
      <c r="I44" s="124">
        <v>1081</v>
      </c>
      <c r="J44" s="124">
        <v>0</v>
      </c>
      <c r="K44" s="124">
        <f t="shared" si="27"/>
        <v>1081</v>
      </c>
      <c r="L44" s="174">
        <f t="shared" si="14"/>
        <v>0.34445118253486962</v>
      </c>
      <c r="M44" s="209">
        <v>1332</v>
      </c>
      <c r="N44" s="301">
        <f t="shared" si="20"/>
        <v>1198.8</v>
      </c>
      <c r="O44" s="210">
        <v>93</v>
      </c>
      <c r="P44" s="64">
        <f t="shared" si="21"/>
        <v>988</v>
      </c>
      <c r="Q44" s="17">
        <f t="shared" si="15"/>
        <v>0.17584250917584249</v>
      </c>
      <c r="R44" s="301">
        <v>1198.8</v>
      </c>
      <c r="S44" s="210">
        <v>93</v>
      </c>
      <c r="T44" s="61">
        <f t="shared" si="16"/>
        <v>988</v>
      </c>
      <c r="U44" s="15">
        <f t="shared" si="22"/>
        <v>0.17584250917584249</v>
      </c>
      <c r="V44" s="209">
        <v>1249</v>
      </c>
      <c r="W44" s="210">
        <v>80</v>
      </c>
      <c r="X44" s="64">
        <f t="shared" si="17"/>
        <v>1001</v>
      </c>
      <c r="Y44" s="17">
        <f t="shared" si="23"/>
        <v>0.19855884707766214</v>
      </c>
      <c r="Z44" s="191">
        <v>1349</v>
      </c>
      <c r="AA44" s="60">
        <v>0</v>
      </c>
      <c r="AB44" s="61">
        <f t="shared" si="19"/>
        <v>1081</v>
      </c>
      <c r="AC44" s="15">
        <f t="shared" si="24"/>
        <v>0.19866567828020756</v>
      </c>
      <c r="AD44" s="209">
        <v>1221</v>
      </c>
      <c r="AE44" s="301">
        <f t="shared" si="25"/>
        <v>1098.9000000000001</v>
      </c>
      <c r="AF44" s="210">
        <v>177</v>
      </c>
      <c r="AG44" s="64">
        <f t="shared" si="26"/>
        <v>904</v>
      </c>
      <c r="AH44" s="17">
        <f t="shared" si="18"/>
        <v>0.17735917735917742</v>
      </c>
    </row>
    <row r="45" spans="1:34" s="5" customFormat="1" ht="12.75" customHeight="1" thickBot="1">
      <c r="A45" s="288" t="s">
        <v>533</v>
      </c>
      <c r="B45" s="352" t="s">
        <v>63</v>
      </c>
      <c r="C45" s="348" t="s">
        <v>5</v>
      </c>
      <c r="D45" s="353">
        <v>1.78</v>
      </c>
      <c r="E45" s="337" t="s">
        <v>536</v>
      </c>
      <c r="F45" s="254">
        <v>1924</v>
      </c>
      <c r="G45" s="254">
        <v>1749</v>
      </c>
      <c r="H45" s="254">
        <v>1449</v>
      </c>
      <c r="I45" s="254">
        <v>1161</v>
      </c>
      <c r="J45" s="254">
        <v>0</v>
      </c>
      <c r="K45" s="254">
        <f t="shared" si="27"/>
        <v>1161</v>
      </c>
      <c r="L45" s="185">
        <f t="shared" si="14"/>
        <v>0.33619210977701541</v>
      </c>
      <c r="M45" s="190">
        <v>1443</v>
      </c>
      <c r="N45" s="296">
        <f t="shared" si="20"/>
        <v>1298.7</v>
      </c>
      <c r="O45" s="186">
        <v>91</v>
      </c>
      <c r="P45" s="99">
        <f t="shared" si="21"/>
        <v>1070</v>
      </c>
      <c r="Q45" s="107">
        <f t="shared" si="15"/>
        <v>0.17609917609917614</v>
      </c>
      <c r="R45" s="296">
        <v>1298.7</v>
      </c>
      <c r="S45" s="186">
        <v>91</v>
      </c>
      <c r="T45" s="97">
        <f t="shared" si="16"/>
        <v>1070</v>
      </c>
      <c r="U45" s="105">
        <f t="shared" si="22"/>
        <v>0.17609917609917614</v>
      </c>
      <c r="V45" s="190">
        <v>1349</v>
      </c>
      <c r="W45" s="186">
        <v>80</v>
      </c>
      <c r="X45" s="99">
        <f t="shared" si="17"/>
        <v>1081</v>
      </c>
      <c r="Y45" s="107">
        <f t="shared" si="23"/>
        <v>0.19866567828020756</v>
      </c>
      <c r="Z45" s="311">
        <v>1449</v>
      </c>
      <c r="AA45" s="96">
        <v>0</v>
      </c>
      <c r="AB45" s="97">
        <f t="shared" si="19"/>
        <v>1161</v>
      </c>
      <c r="AC45" s="105">
        <f t="shared" si="24"/>
        <v>0.19875776397515527</v>
      </c>
      <c r="AD45" s="190">
        <v>1332</v>
      </c>
      <c r="AE45" s="296">
        <f t="shared" si="25"/>
        <v>1198.8</v>
      </c>
      <c r="AF45" s="186">
        <v>175</v>
      </c>
      <c r="AG45" s="99">
        <f t="shared" si="26"/>
        <v>986</v>
      </c>
      <c r="AH45" s="107">
        <f t="shared" si="18"/>
        <v>0.17751084417751081</v>
      </c>
    </row>
    <row r="46" spans="1:34" s="5" customFormat="1" ht="12.75" customHeight="1">
      <c r="A46" s="226" t="s">
        <v>489</v>
      </c>
      <c r="B46" s="339" t="s">
        <v>63</v>
      </c>
      <c r="C46" s="336"/>
      <c r="D46" s="341">
        <v>0.83</v>
      </c>
      <c r="E46" s="342" t="s">
        <v>490</v>
      </c>
      <c r="F46" s="232">
        <v>934</v>
      </c>
      <c r="G46" s="125">
        <v>849</v>
      </c>
      <c r="H46" s="231">
        <v>749</v>
      </c>
      <c r="I46" s="231">
        <v>672</v>
      </c>
      <c r="J46" s="231">
        <v>18</v>
      </c>
      <c r="K46" s="232">
        <f t="shared" si="27"/>
        <v>654</v>
      </c>
      <c r="L46" s="178">
        <f t="shared" si="14"/>
        <v>0.22968197879858657</v>
      </c>
      <c r="M46" s="244">
        <v>666</v>
      </c>
      <c r="N46" s="303">
        <f t="shared" si="20"/>
        <v>599.4</v>
      </c>
      <c r="O46" s="285">
        <v>114</v>
      </c>
      <c r="P46" s="156">
        <f t="shared" si="21"/>
        <v>540</v>
      </c>
      <c r="Q46" s="273">
        <f t="shared" si="15"/>
        <v>9.9099099099099058E-2</v>
      </c>
      <c r="R46" s="303">
        <v>599.4</v>
      </c>
      <c r="S46" s="285">
        <v>114</v>
      </c>
      <c r="T46" s="155">
        <f t="shared" si="16"/>
        <v>540</v>
      </c>
      <c r="U46" s="268">
        <f t="shared" si="22"/>
        <v>9.9099099099099058E-2</v>
      </c>
      <c r="V46" s="244">
        <v>649</v>
      </c>
      <c r="W46" s="285">
        <v>89</v>
      </c>
      <c r="X46" s="156">
        <f t="shared" si="17"/>
        <v>565</v>
      </c>
      <c r="Y46" s="273">
        <f t="shared" si="23"/>
        <v>0.12942989214175654</v>
      </c>
      <c r="Z46" s="244">
        <v>749</v>
      </c>
      <c r="AA46" s="233">
        <v>0</v>
      </c>
      <c r="AB46" s="155">
        <f t="shared" si="19"/>
        <v>654</v>
      </c>
      <c r="AC46" s="268">
        <f t="shared" si="24"/>
        <v>0.12683578104138851</v>
      </c>
      <c r="AD46" s="244">
        <v>699</v>
      </c>
      <c r="AE46" s="303">
        <f t="shared" si="25"/>
        <v>629.1</v>
      </c>
      <c r="AF46" s="285">
        <v>86</v>
      </c>
      <c r="AG46" s="156">
        <f t="shared" si="26"/>
        <v>568</v>
      </c>
      <c r="AH46" s="273">
        <f t="shared" si="18"/>
        <v>9.7122873946908314E-2</v>
      </c>
    </row>
    <row r="47" spans="1:34" s="5" customFormat="1" ht="12.75" customHeight="1">
      <c r="A47" s="221" t="s">
        <v>428</v>
      </c>
      <c r="B47" s="350" t="s">
        <v>63</v>
      </c>
      <c r="C47" s="351"/>
      <c r="D47" s="148">
        <v>0.83</v>
      </c>
      <c r="E47" s="322" t="s">
        <v>431</v>
      </c>
      <c r="F47" s="201">
        <v>934</v>
      </c>
      <c r="G47" s="124">
        <v>849</v>
      </c>
      <c r="H47" s="208">
        <v>749</v>
      </c>
      <c r="I47" s="208">
        <v>672</v>
      </c>
      <c r="J47" s="208">
        <v>18</v>
      </c>
      <c r="K47" s="201">
        <f t="shared" si="27"/>
        <v>654</v>
      </c>
      <c r="L47" s="202">
        <f t="shared" si="14"/>
        <v>0.22968197879858657</v>
      </c>
      <c r="M47" s="209">
        <v>666</v>
      </c>
      <c r="N47" s="301">
        <f t="shared" si="20"/>
        <v>599.4</v>
      </c>
      <c r="O47" s="210">
        <v>114</v>
      </c>
      <c r="P47" s="194">
        <f t="shared" si="21"/>
        <v>540</v>
      </c>
      <c r="Q47" s="195">
        <f t="shared" si="15"/>
        <v>9.9099099099099058E-2</v>
      </c>
      <c r="R47" s="301">
        <v>599.4</v>
      </c>
      <c r="S47" s="210">
        <v>114</v>
      </c>
      <c r="T47" s="205">
        <f t="shared" si="16"/>
        <v>540</v>
      </c>
      <c r="U47" s="215">
        <f t="shared" si="22"/>
        <v>9.9099099099099058E-2</v>
      </c>
      <c r="V47" s="209">
        <v>649</v>
      </c>
      <c r="W47" s="210">
        <v>89</v>
      </c>
      <c r="X47" s="194">
        <f t="shared" si="17"/>
        <v>565</v>
      </c>
      <c r="Y47" s="195">
        <f t="shared" si="23"/>
        <v>0.12942989214175654</v>
      </c>
      <c r="Z47" s="209">
        <v>749</v>
      </c>
      <c r="AA47" s="204">
        <v>0</v>
      </c>
      <c r="AB47" s="205">
        <f t="shared" si="19"/>
        <v>654</v>
      </c>
      <c r="AC47" s="215">
        <f t="shared" si="24"/>
        <v>0.12683578104138851</v>
      </c>
      <c r="AD47" s="209">
        <v>699</v>
      </c>
      <c r="AE47" s="301">
        <f t="shared" si="25"/>
        <v>629.1</v>
      </c>
      <c r="AF47" s="210">
        <v>86</v>
      </c>
      <c r="AG47" s="194">
        <f t="shared" si="26"/>
        <v>568</v>
      </c>
      <c r="AH47" s="195">
        <f t="shared" si="18"/>
        <v>9.7122873946908314E-2</v>
      </c>
    </row>
    <row r="48" spans="1:34" s="5" customFormat="1" ht="12.75" customHeight="1">
      <c r="A48" s="287" t="s">
        <v>429</v>
      </c>
      <c r="B48" s="350" t="s">
        <v>63</v>
      </c>
      <c r="C48" s="351"/>
      <c r="D48" s="148">
        <v>1.1100000000000001</v>
      </c>
      <c r="E48" s="322" t="s">
        <v>432</v>
      </c>
      <c r="F48" s="201">
        <v>934</v>
      </c>
      <c r="G48" s="124">
        <v>849</v>
      </c>
      <c r="H48" s="208">
        <v>749</v>
      </c>
      <c r="I48" s="208">
        <v>672</v>
      </c>
      <c r="J48" s="208">
        <v>18</v>
      </c>
      <c r="K48" s="201">
        <f t="shared" si="27"/>
        <v>654</v>
      </c>
      <c r="L48" s="202">
        <f t="shared" si="14"/>
        <v>0.22968197879858657</v>
      </c>
      <c r="M48" s="209">
        <v>666</v>
      </c>
      <c r="N48" s="301">
        <f t="shared" si="20"/>
        <v>599.4</v>
      </c>
      <c r="O48" s="210">
        <v>114</v>
      </c>
      <c r="P48" s="194">
        <f t="shared" si="21"/>
        <v>540</v>
      </c>
      <c r="Q48" s="195">
        <f t="shared" si="15"/>
        <v>9.9099099099099058E-2</v>
      </c>
      <c r="R48" s="301">
        <v>599.4</v>
      </c>
      <c r="S48" s="210">
        <v>114</v>
      </c>
      <c r="T48" s="205">
        <f t="shared" si="16"/>
        <v>540</v>
      </c>
      <c r="U48" s="215">
        <f t="shared" si="22"/>
        <v>9.9099099099099058E-2</v>
      </c>
      <c r="V48" s="209">
        <v>649</v>
      </c>
      <c r="W48" s="210">
        <v>89</v>
      </c>
      <c r="X48" s="194">
        <f t="shared" si="17"/>
        <v>565</v>
      </c>
      <c r="Y48" s="195">
        <f t="shared" si="23"/>
        <v>0.12942989214175654</v>
      </c>
      <c r="Z48" s="209">
        <v>749</v>
      </c>
      <c r="AA48" s="204">
        <v>0</v>
      </c>
      <c r="AB48" s="205">
        <f t="shared" si="19"/>
        <v>654</v>
      </c>
      <c r="AC48" s="215">
        <f t="shared" si="24"/>
        <v>0.12683578104138851</v>
      </c>
      <c r="AD48" s="209">
        <v>699</v>
      </c>
      <c r="AE48" s="301">
        <f t="shared" si="25"/>
        <v>629.1</v>
      </c>
      <c r="AF48" s="210">
        <v>86</v>
      </c>
      <c r="AG48" s="194">
        <f t="shared" si="26"/>
        <v>568</v>
      </c>
      <c r="AH48" s="195">
        <f t="shared" si="18"/>
        <v>9.7122873946908314E-2</v>
      </c>
    </row>
    <row r="49" spans="1:34" s="5" customFormat="1" ht="12.75" customHeight="1">
      <c r="A49" s="287" t="s">
        <v>430</v>
      </c>
      <c r="B49" s="350" t="s">
        <v>63</v>
      </c>
      <c r="C49" s="351"/>
      <c r="D49" s="148">
        <v>1.1100000000000001</v>
      </c>
      <c r="E49" s="322" t="s">
        <v>433</v>
      </c>
      <c r="F49" s="201">
        <v>1044</v>
      </c>
      <c r="G49" s="124">
        <v>949</v>
      </c>
      <c r="H49" s="208">
        <v>849</v>
      </c>
      <c r="I49" s="208">
        <v>762</v>
      </c>
      <c r="J49" s="208">
        <v>19</v>
      </c>
      <c r="K49" s="201">
        <f t="shared" si="27"/>
        <v>743</v>
      </c>
      <c r="L49" s="202">
        <f t="shared" si="14"/>
        <v>0.21707060063224448</v>
      </c>
      <c r="M49" s="209">
        <v>777</v>
      </c>
      <c r="N49" s="301">
        <f t="shared" si="20"/>
        <v>699.3</v>
      </c>
      <c r="O49" s="210">
        <v>110</v>
      </c>
      <c r="P49" s="194">
        <f t="shared" si="21"/>
        <v>633</v>
      </c>
      <c r="Q49" s="195">
        <f t="shared" si="15"/>
        <v>9.4809094809094746E-2</v>
      </c>
      <c r="R49" s="301">
        <v>699.3</v>
      </c>
      <c r="S49" s="210">
        <v>110</v>
      </c>
      <c r="T49" s="205">
        <f t="shared" si="16"/>
        <v>633</v>
      </c>
      <c r="U49" s="215">
        <f t="shared" si="22"/>
        <v>9.4809094809094746E-2</v>
      </c>
      <c r="V49" s="209">
        <v>749</v>
      </c>
      <c r="W49" s="210">
        <v>89</v>
      </c>
      <c r="X49" s="194">
        <f t="shared" si="17"/>
        <v>654</v>
      </c>
      <c r="Y49" s="195">
        <f t="shared" si="23"/>
        <v>0.12683578104138851</v>
      </c>
      <c r="Z49" s="209">
        <v>849</v>
      </c>
      <c r="AA49" s="204">
        <v>0</v>
      </c>
      <c r="AB49" s="205">
        <f t="shared" si="19"/>
        <v>743</v>
      </c>
      <c r="AC49" s="215">
        <f t="shared" si="24"/>
        <v>0.1248527679623086</v>
      </c>
      <c r="AD49" s="209">
        <v>810</v>
      </c>
      <c r="AE49" s="301">
        <f t="shared" si="25"/>
        <v>729</v>
      </c>
      <c r="AF49" s="210">
        <v>83</v>
      </c>
      <c r="AG49" s="194">
        <f t="shared" si="26"/>
        <v>660</v>
      </c>
      <c r="AH49" s="195">
        <f t="shared" si="18"/>
        <v>9.4650205761316872E-2</v>
      </c>
    </row>
    <row r="50" spans="1:34" s="5" customFormat="1" ht="12.75" customHeight="1">
      <c r="A50" s="219" t="s">
        <v>114</v>
      </c>
      <c r="B50" s="146" t="s">
        <v>63</v>
      </c>
      <c r="C50" s="335"/>
      <c r="D50" s="148">
        <v>0.83</v>
      </c>
      <c r="E50" s="149" t="s">
        <v>180</v>
      </c>
      <c r="F50" s="164">
        <v>934</v>
      </c>
      <c r="G50" s="124">
        <v>849</v>
      </c>
      <c r="H50" s="110">
        <v>0</v>
      </c>
      <c r="I50" s="110">
        <v>678</v>
      </c>
      <c r="J50" s="110">
        <v>0</v>
      </c>
      <c r="K50" s="164">
        <f t="shared" si="27"/>
        <v>678</v>
      </c>
      <c r="L50" s="174">
        <f t="shared" si="14"/>
        <v>0.20141342756183744</v>
      </c>
      <c r="M50" s="62">
        <v>849</v>
      </c>
      <c r="N50" s="299">
        <f t="shared" si="20"/>
        <v>764.1</v>
      </c>
      <c r="O50" s="63">
        <v>0</v>
      </c>
      <c r="P50" s="64">
        <f t="shared" si="21"/>
        <v>678</v>
      </c>
      <c r="Q50" s="17">
        <f t="shared" si="15"/>
        <v>0.11268158617981942</v>
      </c>
      <c r="R50" s="59">
        <v>849</v>
      </c>
      <c r="S50" s="60">
        <v>0</v>
      </c>
      <c r="T50" s="61">
        <f t="shared" si="16"/>
        <v>678</v>
      </c>
      <c r="U50" s="15">
        <f t="shared" si="22"/>
        <v>0.20141342756183744</v>
      </c>
      <c r="V50" s="62">
        <v>849</v>
      </c>
      <c r="W50" s="63">
        <v>0</v>
      </c>
      <c r="X50" s="64">
        <f t="shared" si="17"/>
        <v>678</v>
      </c>
      <c r="Y50" s="17">
        <f t="shared" si="23"/>
        <v>0.20141342756183744</v>
      </c>
      <c r="Z50" s="59">
        <v>849</v>
      </c>
      <c r="AA50" s="60">
        <v>0</v>
      </c>
      <c r="AB50" s="61">
        <f t="shared" si="19"/>
        <v>678</v>
      </c>
      <c r="AC50" s="15">
        <f t="shared" si="24"/>
        <v>0.20141342756183744</v>
      </c>
      <c r="AD50" s="62">
        <v>849</v>
      </c>
      <c r="AE50" s="299">
        <f t="shared" si="25"/>
        <v>764.1</v>
      </c>
      <c r="AF50" s="63">
        <v>0</v>
      </c>
      <c r="AG50" s="64">
        <f t="shared" si="26"/>
        <v>678</v>
      </c>
      <c r="AH50" s="17">
        <f t="shared" si="18"/>
        <v>0.11268158617981942</v>
      </c>
    </row>
    <row r="51" spans="1:34" s="5" customFormat="1" ht="12.75" customHeight="1">
      <c r="A51" s="222" t="s">
        <v>118</v>
      </c>
      <c r="B51" s="146" t="s">
        <v>63</v>
      </c>
      <c r="C51" s="335"/>
      <c r="D51" s="148">
        <v>1.1100000000000001</v>
      </c>
      <c r="E51" s="149" t="s">
        <v>181</v>
      </c>
      <c r="F51" s="164">
        <v>934</v>
      </c>
      <c r="G51" s="124">
        <v>849</v>
      </c>
      <c r="H51" s="110">
        <v>0</v>
      </c>
      <c r="I51" s="110">
        <v>678</v>
      </c>
      <c r="J51" s="110">
        <v>0</v>
      </c>
      <c r="K51" s="164">
        <f t="shared" si="27"/>
        <v>678</v>
      </c>
      <c r="L51" s="174">
        <f t="shared" si="14"/>
        <v>0.20141342756183744</v>
      </c>
      <c r="M51" s="62">
        <v>849</v>
      </c>
      <c r="N51" s="299">
        <f t="shared" si="20"/>
        <v>764.1</v>
      </c>
      <c r="O51" s="63">
        <v>0</v>
      </c>
      <c r="P51" s="64">
        <f t="shared" si="21"/>
        <v>678</v>
      </c>
      <c r="Q51" s="17">
        <f t="shared" si="15"/>
        <v>0.11268158617981942</v>
      </c>
      <c r="R51" s="59">
        <v>849</v>
      </c>
      <c r="S51" s="60">
        <v>0</v>
      </c>
      <c r="T51" s="61">
        <f t="shared" si="16"/>
        <v>678</v>
      </c>
      <c r="U51" s="15">
        <f t="shared" si="22"/>
        <v>0.20141342756183744</v>
      </c>
      <c r="V51" s="62">
        <v>849</v>
      </c>
      <c r="W51" s="63">
        <v>0</v>
      </c>
      <c r="X51" s="64">
        <f t="shared" si="17"/>
        <v>678</v>
      </c>
      <c r="Y51" s="17">
        <f t="shared" si="23"/>
        <v>0.20141342756183744</v>
      </c>
      <c r="Z51" s="59">
        <v>849</v>
      </c>
      <c r="AA51" s="60">
        <v>0</v>
      </c>
      <c r="AB51" s="61">
        <f t="shared" si="19"/>
        <v>678</v>
      </c>
      <c r="AC51" s="15">
        <f t="shared" si="24"/>
        <v>0.20141342756183744</v>
      </c>
      <c r="AD51" s="62">
        <v>849</v>
      </c>
      <c r="AE51" s="299">
        <f t="shared" si="25"/>
        <v>764.1</v>
      </c>
      <c r="AF51" s="63">
        <v>0</v>
      </c>
      <c r="AG51" s="64">
        <f t="shared" si="26"/>
        <v>678</v>
      </c>
      <c r="AH51" s="17">
        <f t="shared" si="18"/>
        <v>0.11268158617981942</v>
      </c>
    </row>
    <row r="52" spans="1:34" s="5" customFormat="1" ht="12.75" customHeight="1">
      <c r="A52" s="222" t="s">
        <v>119</v>
      </c>
      <c r="B52" s="146" t="s">
        <v>63</v>
      </c>
      <c r="C52" s="335"/>
      <c r="D52" s="148">
        <v>1.1100000000000001</v>
      </c>
      <c r="E52" s="149" t="s">
        <v>182</v>
      </c>
      <c r="F52" s="164">
        <v>1044</v>
      </c>
      <c r="G52" s="124">
        <v>949</v>
      </c>
      <c r="H52" s="110">
        <v>0</v>
      </c>
      <c r="I52" s="110">
        <v>758</v>
      </c>
      <c r="J52" s="110">
        <v>0</v>
      </c>
      <c r="K52" s="164">
        <f t="shared" si="27"/>
        <v>758</v>
      </c>
      <c r="L52" s="174">
        <f t="shared" si="14"/>
        <v>0.20126448893572182</v>
      </c>
      <c r="M52" s="62">
        <v>949</v>
      </c>
      <c r="N52" s="299">
        <f t="shared" si="20"/>
        <v>854.1</v>
      </c>
      <c r="O52" s="63">
        <v>0</v>
      </c>
      <c r="P52" s="64">
        <f t="shared" si="21"/>
        <v>758</v>
      </c>
      <c r="Q52" s="17">
        <f t="shared" si="15"/>
        <v>0.1125160988174687</v>
      </c>
      <c r="R52" s="59">
        <v>949</v>
      </c>
      <c r="S52" s="60">
        <v>0</v>
      </c>
      <c r="T52" s="61">
        <f t="shared" si="16"/>
        <v>758</v>
      </c>
      <c r="U52" s="15">
        <f t="shared" si="22"/>
        <v>0.20126448893572182</v>
      </c>
      <c r="V52" s="62">
        <v>949</v>
      </c>
      <c r="W52" s="63">
        <v>0</v>
      </c>
      <c r="X52" s="64">
        <f t="shared" si="17"/>
        <v>758</v>
      </c>
      <c r="Y52" s="17">
        <f t="shared" si="23"/>
        <v>0.20126448893572182</v>
      </c>
      <c r="Z52" s="59">
        <v>949</v>
      </c>
      <c r="AA52" s="60">
        <v>0</v>
      </c>
      <c r="AB52" s="61">
        <f t="shared" si="19"/>
        <v>758</v>
      </c>
      <c r="AC52" s="15">
        <f t="shared" si="24"/>
        <v>0.20126448893572182</v>
      </c>
      <c r="AD52" s="62">
        <v>949</v>
      </c>
      <c r="AE52" s="299">
        <f t="shared" si="25"/>
        <v>854.1</v>
      </c>
      <c r="AF52" s="63">
        <v>0</v>
      </c>
      <c r="AG52" s="64">
        <f t="shared" si="26"/>
        <v>758</v>
      </c>
      <c r="AH52" s="17">
        <f t="shared" si="18"/>
        <v>0.1125160988174687</v>
      </c>
    </row>
    <row r="53" spans="1:34" s="5" customFormat="1" ht="12.75" customHeight="1">
      <c r="A53" s="219" t="s">
        <v>529</v>
      </c>
      <c r="B53" s="146" t="s">
        <v>63</v>
      </c>
      <c r="C53" s="320" t="s">
        <v>5</v>
      </c>
      <c r="D53" s="148">
        <v>0.83</v>
      </c>
      <c r="E53" s="149" t="s">
        <v>530</v>
      </c>
      <c r="F53" s="164">
        <v>1044</v>
      </c>
      <c r="G53" s="124">
        <v>949</v>
      </c>
      <c r="H53" s="110">
        <v>849</v>
      </c>
      <c r="I53" s="110">
        <v>721</v>
      </c>
      <c r="J53" s="110">
        <v>9</v>
      </c>
      <c r="K53" s="164">
        <f t="shared" si="27"/>
        <v>712</v>
      </c>
      <c r="L53" s="174">
        <f t="shared" si="14"/>
        <v>0.24973656480505796</v>
      </c>
      <c r="M53" s="191">
        <v>777</v>
      </c>
      <c r="N53" s="293">
        <f t="shared" si="20"/>
        <v>699.3</v>
      </c>
      <c r="O53" s="188">
        <v>107</v>
      </c>
      <c r="P53" s="64">
        <f t="shared" si="21"/>
        <v>605</v>
      </c>
      <c r="Q53" s="17">
        <f t="shared" si="15"/>
        <v>0.1348491348491348</v>
      </c>
      <c r="R53" s="293">
        <v>699.3</v>
      </c>
      <c r="S53" s="188">
        <v>107</v>
      </c>
      <c r="T53" s="61">
        <f t="shared" si="16"/>
        <v>605</v>
      </c>
      <c r="U53" s="15">
        <f t="shared" si="22"/>
        <v>0.1348491348491348</v>
      </c>
      <c r="V53" s="191">
        <v>749</v>
      </c>
      <c r="W53" s="188">
        <v>85</v>
      </c>
      <c r="X53" s="64">
        <f t="shared" si="17"/>
        <v>627</v>
      </c>
      <c r="Y53" s="17">
        <f t="shared" si="23"/>
        <v>0.16288384512683579</v>
      </c>
      <c r="Z53" s="191">
        <v>849</v>
      </c>
      <c r="AA53" s="60">
        <v>0</v>
      </c>
      <c r="AB53" s="61">
        <f t="shared" si="19"/>
        <v>712</v>
      </c>
      <c r="AC53" s="15">
        <f t="shared" si="24"/>
        <v>0.16136631330977622</v>
      </c>
      <c r="AD53" s="191">
        <v>777</v>
      </c>
      <c r="AE53" s="293">
        <f t="shared" si="25"/>
        <v>699.3</v>
      </c>
      <c r="AF53" s="188">
        <v>107</v>
      </c>
      <c r="AG53" s="64">
        <f t="shared" si="26"/>
        <v>605</v>
      </c>
      <c r="AH53" s="17">
        <f t="shared" si="18"/>
        <v>0.1348491348491348</v>
      </c>
    </row>
    <row r="54" spans="1:34" s="5" customFormat="1" ht="12.75" customHeight="1">
      <c r="A54" s="219" t="s">
        <v>469</v>
      </c>
      <c r="B54" s="146" t="s">
        <v>63</v>
      </c>
      <c r="C54" s="320"/>
      <c r="D54" s="148">
        <v>0.83</v>
      </c>
      <c r="E54" s="149" t="s">
        <v>472</v>
      </c>
      <c r="F54" s="164">
        <v>1044</v>
      </c>
      <c r="G54" s="124">
        <v>949</v>
      </c>
      <c r="H54" s="110">
        <v>849</v>
      </c>
      <c r="I54" s="110">
        <v>721</v>
      </c>
      <c r="J54" s="110">
        <v>9</v>
      </c>
      <c r="K54" s="164">
        <f t="shared" si="27"/>
        <v>712</v>
      </c>
      <c r="L54" s="174">
        <f t="shared" si="14"/>
        <v>0.24973656480505796</v>
      </c>
      <c r="M54" s="191">
        <v>777</v>
      </c>
      <c r="N54" s="293">
        <f t="shared" si="20"/>
        <v>699.3</v>
      </c>
      <c r="O54" s="188">
        <v>107</v>
      </c>
      <c r="P54" s="64">
        <f t="shared" si="21"/>
        <v>605</v>
      </c>
      <c r="Q54" s="17">
        <f t="shared" si="15"/>
        <v>0.1348491348491348</v>
      </c>
      <c r="R54" s="293">
        <v>699.3</v>
      </c>
      <c r="S54" s="188">
        <v>107</v>
      </c>
      <c r="T54" s="61">
        <f t="shared" si="16"/>
        <v>605</v>
      </c>
      <c r="U54" s="15">
        <f t="shared" si="22"/>
        <v>0.1348491348491348</v>
      </c>
      <c r="V54" s="191">
        <v>749</v>
      </c>
      <c r="W54" s="188">
        <v>85</v>
      </c>
      <c r="X54" s="64">
        <f t="shared" si="17"/>
        <v>627</v>
      </c>
      <c r="Y54" s="17">
        <f t="shared" si="23"/>
        <v>0.16288384512683579</v>
      </c>
      <c r="Z54" s="191">
        <v>849</v>
      </c>
      <c r="AA54" s="60">
        <v>0</v>
      </c>
      <c r="AB54" s="61">
        <f t="shared" si="19"/>
        <v>712</v>
      </c>
      <c r="AC54" s="15">
        <f t="shared" si="24"/>
        <v>0.16136631330977622</v>
      </c>
      <c r="AD54" s="191">
        <v>777</v>
      </c>
      <c r="AE54" s="293">
        <f t="shared" si="25"/>
        <v>699.3</v>
      </c>
      <c r="AF54" s="188">
        <v>107</v>
      </c>
      <c r="AG54" s="64">
        <f t="shared" si="26"/>
        <v>605</v>
      </c>
      <c r="AH54" s="17">
        <f t="shared" si="18"/>
        <v>0.1348491348491348</v>
      </c>
    </row>
    <row r="55" spans="1:34" s="5" customFormat="1" ht="12.75" customHeight="1">
      <c r="A55" s="222" t="s">
        <v>470</v>
      </c>
      <c r="B55" s="146" t="s">
        <v>63</v>
      </c>
      <c r="C55" s="320"/>
      <c r="D55" s="148">
        <v>1.1100000000000001</v>
      </c>
      <c r="E55" s="149" t="s">
        <v>473</v>
      </c>
      <c r="F55" s="164">
        <v>1044</v>
      </c>
      <c r="G55" s="124">
        <v>949</v>
      </c>
      <c r="H55" s="110">
        <v>849</v>
      </c>
      <c r="I55" s="110">
        <v>721</v>
      </c>
      <c r="J55" s="110">
        <v>9</v>
      </c>
      <c r="K55" s="164">
        <f t="shared" si="27"/>
        <v>712</v>
      </c>
      <c r="L55" s="174">
        <f t="shared" si="14"/>
        <v>0.24973656480505796</v>
      </c>
      <c r="M55" s="191">
        <v>777</v>
      </c>
      <c r="N55" s="293">
        <f t="shared" si="20"/>
        <v>699.3</v>
      </c>
      <c r="O55" s="188">
        <v>107</v>
      </c>
      <c r="P55" s="64">
        <f t="shared" si="21"/>
        <v>605</v>
      </c>
      <c r="Q55" s="17">
        <f t="shared" si="15"/>
        <v>0.1348491348491348</v>
      </c>
      <c r="R55" s="293">
        <v>699.3</v>
      </c>
      <c r="S55" s="188">
        <v>107</v>
      </c>
      <c r="T55" s="61">
        <f t="shared" si="16"/>
        <v>605</v>
      </c>
      <c r="U55" s="15">
        <f t="shared" si="22"/>
        <v>0.1348491348491348</v>
      </c>
      <c r="V55" s="191">
        <v>749</v>
      </c>
      <c r="W55" s="188">
        <v>85</v>
      </c>
      <c r="X55" s="64">
        <f t="shared" si="17"/>
        <v>627</v>
      </c>
      <c r="Y55" s="17">
        <f t="shared" si="23"/>
        <v>0.16288384512683579</v>
      </c>
      <c r="Z55" s="191">
        <v>849</v>
      </c>
      <c r="AA55" s="60">
        <v>0</v>
      </c>
      <c r="AB55" s="61">
        <f t="shared" si="19"/>
        <v>712</v>
      </c>
      <c r="AC55" s="15">
        <f t="shared" si="24"/>
        <v>0.16136631330977622</v>
      </c>
      <c r="AD55" s="191">
        <v>777</v>
      </c>
      <c r="AE55" s="293">
        <f t="shared" si="25"/>
        <v>699.3</v>
      </c>
      <c r="AF55" s="188">
        <v>107</v>
      </c>
      <c r="AG55" s="64">
        <f t="shared" si="26"/>
        <v>605</v>
      </c>
      <c r="AH55" s="17">
        <f t="shared" si="18"/>
        <v>0.1348491348491348</v>
      </c>
    </row>
    <row r="56" spans="1:34" s="5" customFormat="1" ht="12.75" customHeight="1">
      <c r="A56" s="222" t="s">
        <v>471</v>
      </c>
      <c r="B56" s="146" t="s">
        <v>63</v>
      </c>
      <c r="C56" s="320"/>
      <c r="D56" s="148">
        <v>1.1100000000000001</v>
      </c>
      <c r="E56" s="149" t="s">
        <v>474</v>
      </c>
      <c r="F56" s="164">
        <v>1154</v>
      </c>
      <c r="G56" s="124">
        <v>1049</v>
      </c>
      <c r="H56" s="110">
        <v>949</v>
      </c>
      <c r="I56" s="110">
        <v>806</v>
      </c>
      <c r="J56" s="110">
        <v>10</v>
      </c>
      <c r="K56" s="164">
        <f t="shared" si="27"/>
        <v>796</v>
      </c>
      <c r="L56" s="174">
        <f t="shared" si="14"/>
        <v>0.24118207816968543</v>
      </c>
      <c r="M56" s="191">
        <v>888</v>
      </c>
      <c r="N56" s="293">
        <f t="shared" si="20"/>
        <v>799.2</v>
      </c>
      <c r="O56" s="188">
        <v>104</v>
      </c>
      <c r="P56" s="64">
        <f t="shared" si="21"/>
        <v>692</v>
      </c>
      <c r="Q56" s="17">
        <f t="shared" si="15"/>
        <v>0.13413413413413419</v>
      </c>
      <c r="R56" s="293">
        <v>799.2</v>
      </c>
      <c r="S56" s="188">
        <v>104</v>
      </c>
      <c r="T56" s="61">
        <f t="shared" si="16"/>
        <v>692</v>
      </c>
      <c r="U56" s="15">
        <f t="shared" si="22"/>
        <v>0.13413413413413419</v>
      </c>
      <c r="V56" s="191">
        <v>849</v>
      </c>
      <c r="W56" s="188">
        <v>85</v>
      </c>
      <c r="X56" s="64">
        <f t="shared" si="17"/>
        <v>711</v>
      </c>
      <c r="Y56" s="17">
        <f t="shared" si="23"/>
        <v>0.16254416961130741</v>
      </c>
      <c r="Z56" s="59">
        <v>1049</v>
      </c>
      <c r="AA56" s="60">
        <v>0</v>
      </c>
      <c r="AB56" s="61">
        <f t="shared" si="19"/>
        <v>796</v>
      </c>
      <c r="AC56" s="15">
        <f t="shared" si="24"/>
        <v>0.24118207816968543</v>
      </c>
      <c r="AD56" s="191">
        <v>888</v>
      </c>
      <c r="AE56" s="293">
        <f t="shared" si="25"/>
        <v>799.2</v>
      </c>
      <c r="AF56" s="188">
        <v>104</v>
      </c>
      <c r="AG56" s="64">
        <f t="shared" si="26"/>
        <v>692</v>
      </c>
      <c r="AH56" s="17">
        <f t="shared" si="18"/>
        <v>0.13413413413413419</v>
      </c>
    </row>
    <row r="57" spans="1:34" s="5" customFormat="1" ht="12.75" customHeight="1">
      <c r="A57" s="219" t="s">
        <v>339</v>
      </c>
      <c r="B57" s="146" t="s">
        <v>63</v>
      </c>
      <c r="C57" s="335"/>
      <c r="D57" s="148">
        <v>0.83</v>
      </c>
      <c r="E57" s="149" t="s">
        <v>341</v>
      </c>
      <c r="F57" s="164">
        <v>1264</v>
      </c>
      <c r="G57" s="124">
        <v>1149</v>
      </c>
      <c r="H57" s="110">
        <v>1049</v>
      </c>
      <c r="I57" s="110">
        <v>884</v>
      </c>
      <c r="J57" s="110">
        <v>34</v>
      </c>
      <c r="K57" s="164">
        <f t="shared" si="27"/>
        <v>850</v>
      </c>
      <c r="L57" s="174">
        <f t="shared" si="14"/>
        <v>0.26022628372497825</v>
      </c>
      <c r="M57" s="62">
        <v>1149</v>
      </c>
      <c r="N57" s="299">
        <f t="shared" si="20"/>
        <v>1034.0999999999999</v>
      </c>
      <c r="O57" s="63">
        <v>0</v>
      </c>
      <c r="P57" s="64">
        <f t="shared" si="21"/>
        <v>850</v>
      </c>
      <c r="Q57" s="17">
        <f t="shared" si="15"/>
        <v>0.17802920413886464</v>
      </c>
      <c r="R57" s="59">
        <v>1149</v>
      </c>
      <c r="S57" s="60">
        <v>0</v>
      </c>
      <c r="T57" s="61">
        <f t="shared" si="16"/>
        <v>850</v>
      </c>
      <c r="U57" s="15">
        <f t="shared" si="22"/>
        <v>0.26022628372497825</v>
      </c>
      <c r="V57" s="62">
        <v>1149</v>
      </c>
      <c r="W57" s="63">
        <v>0</v>
      </c>
      <c r="X57" s="64">
        <f t="shared" si="17"/>
        <v>850</v>
      </c>
      <c r="Y57" s="17">
        <f t="shared" si="23"/>
        <v>0.26022628372497825</v>
      </c>
      <c r="Z57" s="59">
        <v>1149</v>
      </c>
      <c r="AA57" s="60">
        <v>0</v>
      </c>
      <c r="AB57" s="61">
        <f t="shared" si="19"/>
        <v>850</v>
      </c>
      <c r="AC57" s="15">
        <f t="shared" si="24"/>
        <v>0.26022628372497825</v>
      </c>
      <c r="AD57" s="62">
        <v>1149</v>
      </c>
      <c r="AE57" s="299">
        <f t="shared" si="25"/>
        <v>1034.0999999999999</v>
      </c>
      <c r="AF57" s="63">
        <v>0</v>
      </c>
      <c r="AG57" s="64">
        <f t="shared" si="26"/>
        <v>850</v>
      </c>
      <c r="AH57" s="17">
        <f t="shared" si="18"/>
        <v>0.17802920413886464</v>
      </c>
    </row>
    <row r="58" spans="1:34" s="5" customFormat="1" ht="12.75" customHeight="1">
      <c r="A58" s="219" t="s">
        <v>340</v>
      </c>
      <c r="B58" s="146" t="s">
        <v>63</v>
      </c>
      <c r="C58" s="335"/>
      <c r="D58" s="148">
        <v>0.83</v>
      </c>
      <c r="E58" s="149" t="s">
        <v>341</v>
      </c>
      <c r="F58" s="164">
        <v>1154</v>
      </c>
      <c r="G58" s="124">
        <v>1049</v>
      </c>
      <c r="H58" s="110">
        <v>949</v>
      </c>
      <c r="I58" s="110">
        <v>801</v>
      </c>
      <c r="J58" s="110">
        <v>28</v>
      </c>
      <c r="K58" s="164">
        <f t="shared" si="27"/>
        <v>773</v>
      </c>
      <c r="L58" s="174">
        <f t="shared" si="14"/>
        <v>0.26310772163965679</v>
      </c>
      <c r="M58" s="62">
        <v>1049</v>
      </c>
      <c r="N58" s="299">
        <f t="shared" si="20"/>
        <v>944.1</v>
      </c>
      <c r="O58" s="63">
        <v>0</v>
      </c>
      <c r="P58" s="64">
        <f t="shared" si="21"/>
        <v>773</v>
      </c>
      <c r="Q58" s="17">
        <f t="shared" si="15"/>
        <v>0.18123080182184093</v>
      </c>
      <c r="R58" s="59">
        <v>1049</v>
      </c>
      <c r="S58" s="60">
        <v>0</v>
      </c>
      <c r="T58" s="61">
        <f t="shared" si="16"/>
        <v>773</v>
      </c>
      <c r="U58" s="15">
        <f t="shared" si="22"/>
        <v>0.26310772163965679</v>
      </c>
      <c r="V58" s="62">
        <v>1049</v>
      </c>
      <c r="W58" s="63">
        <v>0</v>
      </c>
      <c r="X58" s="64">
        <f t="shared" si="17"/>
        <v>773</v>
      </c>
      <c r="Y58" s="17">
        <f t="shared" si="23"/>
        <v>0.26310772163965679</v>
      </c>
      <c r="Z58" s="59">
        <v>1049</v>
      </c>
      <c r="AA58" s="60">
        <v>0</v>
      </c>
      <c r="AB58" s="61">
        <f t="shared" si="19"/>
        <v>773</v>
      </c>
      <c r="AC58" s="15">
        <f t="shared" si="24"/>
        <v>0.26310772163965679</v>
      </c>
      <c r="AD58" s="62">
        <v>1049</v>
      </c>
      <c r="AE58" s="299">
        <f t="shared" si="25"/>
        <v>944.1</v>
      </c>
      <c r="AF58" s="63">
        <v>0</v>
      </c>
      <c r="AG58" s="64">
        <f t="shared" si="26"/>
        <v>773</v>
      </c>
      <c r="AH58" s="17">
        <f t="shared" si="18"/>
        <v>0.18123080182184093</v>
      </c>
    </row>
    <row r="59" spans="1:34" s="5" customFormat="1" ht="12.75" customHeight="1">
      <c r="A59" s="219" t="s">
        <v>115</v>
      </c>
      <c r="B59" s="146" t="s">
        <v>63</v>
      </c>
      <c r="C59" s="335"/>
      <c r="D59" s="148">
        <v>0.83</v>
      </c>
      <c r="E59" s="149" t="s">
        <v>251</v>
      </c>
      <c r="F59" s="164">
        <v>1264</v>
      </c>
      <c r="G59" s="124">
        <v>1149</v>
      </c>
      <c r="H59" s="110">
        <v>1049</v>
      </c>
      <c r="I59" s="110">
        <v>884</v>
      </c>
      <c r="J59" s="110">
        <v>34</v>
      </c>
      <c r="K59" s="164">
        <f t="shared" si="27"/>
        <v>850</v>
      </c>
      <c r="L59" s="174">
        <f t="shared" si="14"/>
        <v>0.26022628372497825</v>
      </c>
      <c r="M59" s="62">
        <v>1149</v>
      </c>
      <c r="N59" s="299">
        <f t="shared" si="20"/>
        <v>1034.0999999999999</v>
      </c>
      <c r="O59" s="63">
        <v>0</v>
      </c>
      <c r="P59" s="64">
        <f t="shared" si="21"/>
        <v>850</v>
      </c>
      <c r="Q59" s="17">
        <f t="shared" si="15"/>
        <v>0.17802920413886464</v>
      </c>
      <c r="R59" s="59">
        <v>1149</v>
      </c>
      <c r="S59" s="60">
        <v>0</v>
      </c>
      <c r="T59" s="61">
        <f t="shared" si="16"/>
        <v>850</v>
      </c>
      <c r="U59" s="15">
        <f t="shared" si="22"/>
        <v>0.26022628372497825</v>
      </c>
      <c r="V59" s="62">
        <v>1149</v>
      </c>
      <c r="W59" s="63">
        <v>0</v>
      </c>
      <c r="X59" s="64">
        <f t="shared" si="17"/>
        <v>850</v>
      </c>
      <c r="Y59" s="17">
        <f t="shared" si="23"/>
        <v>0.26022628372497825</v>
      </c>
      <c r="Z59" s="59">
        <v>1149</v>
      </c>
      <c r="AA59" s="60">
        <v>0</v>
      </c>
      <c r="AB59" s="61">
        <f t="shared" si="19"/>
        <v>850</v>
      </c>
      <c r="AC59" s="15">
        <f t="shared" si="24"/>
        <v>0.26022628372497825</v>
      </c>
      <c r="AD59" s="62">
        <v>1149</v>
      </c>
      <c r="AE59" s="299">
        <f t="shared" si="25"/>
        <v>1034.0999999999999</v>
      </c>
      <c r="AF59" s="63">
        <v>0</v>
      </c>
      <c r="AG59" s="64">
        <f t="shared" si="26"/>
        <v>850</v>
      </c>
      <c r="AH59" s="17">
        <f t="shared" si="18"/>
        <v>0.17802920413886464</v>
      </c>
    </row>
    <row r="60" spans="1:34" s="5" customFormat="1" ht="12.75" customHeight="1">
      <c r="A60" s="222" t="s">
        <v>122</v>
      </c>
      <c r="B60" s="146" t="s">
        <v>63</v>
      </c>
      <c r="C60" s="335"/>
      <c r="D60" s="148">
        <v>1.1100000000000001</v>
      </c>
      <c r="E60" s="149" t="s">
        <v>252</v>
      </c>
      <c r="F60" s="164">
        <v>1264</v>
      </c>
      <c r="G60" s="124">
        <v>1149</v>
      </c>
      <c r="H60" s="110">
        <v>1049</v>
      </c>
      <c r="I60" s="110">
        <v>884</v>
      </c>
      <c r="J60" s="110">
        <v>34</v>
      </c>
      <c r="K60" s="164">
        <f t="shared" si="27"/>
        <v>850</v>
      </c>
      <c r="L60" s="174">
        <f t="shared" si="14"/>
        <v>0.26022628372497825</v>
      </c>
      <c r="M60" s="62">
        <v>1149</v>
      </c>
      <c r="N60" s="299">
        <f t="shared" si="20"/>
        <v>1034.0999999999999</v>
      </c>
      <c r="O60" s="63">
        <v>0</v>
      </c>
      <c r="P60" s="64">
        <f t="shared" si="21"/>
        <v>850</v>
      </c>
      <c r="Q60" s="17">
        <f t="shared" si="15"/>
        <v>0.17802920413886464</v>
      </c>
      <c r="R60" s="59">
        <v>1149</v>
      </c>
      <c r="S60" s="60">
        <v>0</v>
      </c>
      <c r="T60" s="61">
        <f t="shared" si="16"/>
        <v>850</v>
      </c>
      <c r="U60" s="15">
        <f t="shared" si="22"/>
        <v>0.26022628372497825</v>
      </c>
      <c r="V60" s="62">
        <v>1149</v>
      </c>
      <c r="W60" s="63">
        <v>0</v>
      </c>
      <c r="X60" s="64">
        <f t="shared" si="17"/>
        <v>850</v>
      </c>
      <c r="Y60" s="17">
        <f t="shared" si="23"/>
        <v>0.26022628372497825</v>
      </c>
      <c r="Z60" s="59">
        <v>1149</v>
      </c>
      <c r="AA60" s="60">
        <v>0</v>
      </c>
      <c r="AB60" s="61">
        <f t="shared" si="19"/>
        <v>850</v>
      </c>
      <c r="AC60" s="15">
        <f t="shared" si="24"/>
        <v>0.26022628372497825</v>
      </c>
      <c r="AD60" s="62">
        <v>1149</v>
      </c>
      <c r="AE60" s="299">
        <f t="shared" si="25"/>
        <v>1034.0999999999999</v>
      </c>
      <c r="AF60" s="63">
        <v>0</v>
      </c>
      <c r="AG60" s="64">
        <f t="shared" si="26"/>
        <v>850</v>
      </c>
      <c r="AH60" s="17">
        <f t="shared" si="18"/>
        <v>0.17802920413886464</v>
      </c>
    </row>
    <row r="61" spans="1:34" s="5" customFormat="1" ht="12.75" customHeight="1">
      <c r="A61" s="222" t="s">
        <v>123</v>
      </c>
      <c r="B61" s="146" t="s">
        <v>63</v>
      </c>
      <c r="C61" s="335"/>
      <c r="D61" s="148">
        <v>1.1100000000000001</v>
      </c>
      <c r="E61" s="149" t="s">
        <v>253</v>
      </c>
      <c r="F61" s="164">
        <v>1374</v>
      </c>
      <c r="G61" s="238">
        <v>1249</v>
      </c>
      <c r="H61" s="110">
        <v>1149</v>
      </c>
      <c r="I61" s="110">
        <v>970</v>
      </c>
      <c r="J61" s="110">
        <v>34</v>
      </c>
      <c r="K61" s="164">
        <f t="shared" si="27"/>
        <v>936</v>
      </c>
      <c r="L61" s="174">
        <f t="shared" si="14"/>
        <v>0.25060048038430743</v>
      </c>
      <c r="M61" s="62">
        <v>1249</v>
      </c>
      <c r="N61" s="299">
        <f t="shared" si="20"/>
        <v>1124.0999999999999</v>
      </c>
      <c r="O61" s="63">
        <v>0</v>
      </c>
      <c r="P61" s="64">
        <f t="shared" si="21"/>
        <v>936</v>
      </c>
      <c r="Q61" s="17">
        <f t="shared" si="15"/>
        <v>0.16733386709367487</v>
      </c>
      <c r="R61" s="59">
        <v>1249</v>
      </c>
      <c r="S61" s="60">
        <v>0</v>
      </c>
      <c r="T61" s="61">
        <f t="shared" si="16"/>
        <v>936</v>
      </c>
      <c r="U61" s="15">
        <f t="shared" si="22"/>
        <v>0.25060048038430743</v>
      </c>
      <c r="V61" s="62">
        <v>1249</v>
      </c>
      <c r="W61" s="63">
        <v>0</v>
      </c>
      <c r="X61" s="64">
        <f t="shared" si="17"/>
        <v>936</v>
      </c>
      <c r="Y61" s="17">
        <f t="shared" si="23"/>
        <v>0.25060048038430743</v>
      </c>
      <c r="Z61" s="59">
        <v>1249</v>
      </c>
      <c r="AA61" s="60">
        <v>0</v>
      </c>
      <c r="AB61" s="61">
        <f t="shared" si="19"/>
        <v>936</v>
      </c>
      <c r="AC61" s="15">
        <f t="shared" si="24"/>
        <v>0.25060048038430743</v>
      </c>
      <c r="AD61" s="62">
        <v>1249</v>
      </c>
      <c r="AE61" s="299">
        <f t="shared" si="25"/>
        <v>1124.0999999999999</v>
      </c>
      <c r="AF61" s="63">
        <v>0</v>
      </c>
      <c r="AG61" s="64">
        <f t="shared" si="26"/>
        <v>936</v>
      </c>
      <c r="AH61" s="17">
        <f t="shared" si="18"/>
        <v>0.16733386709367487</v>
      </c>
    </row>
    <row r="62" spans="1:34" s="5" customFormat="1" ht="12.75" customHeight="1">
      <c r="A62" s="219" t="s">
        <v>507</v>
      </c>
      <c r="B62" s="146" t="s">
        <v>63</v>
      </c>
      <c r="C62" s="320" t="s">
        <v>5</v>
      </c>
      <c r="D62" s="148">
        <v>0.83</v>
      </c>
      <c r="E62" s="149" t="s">
        <v>515</v>
      </c>
      <c r="F62" s="164">
        <v>1264</v>
      </c>
      <c r="G62" s="124">
        <v>1149</v>
      </c>
      <c r="H62" s="110">
        <v>1049</v>
      </c>
      <c r="I62" s="110">
        <v>885</v>
      </c>
      <c r="J62" s="110">
        <v>34</v>
      </c>
      <c r="K62" s="164">
        <f t="shared" si="27"/>
        <v>851</v>
      </c>
      <c r="L62" s="174">
        <f t="shared" si="14"/>
        <v>0.25935596170583114</v>
      </c>
      <c r="M62" s="191">
        <v>866</v>
      </c>
      <c r="N62" s="293">
        <f t="shared" si="20"/>
        <v>779.4</v>
      </c>
      <c r="O62" s="188">
        <v>205</v>
      </c>
      <c r="P62" s="64">
        <f t="shared" si="21"/>
        <v>646</v>
      </c>
      <c r="Q62" s="17">
        <f t="shared" si="15"/>
        <v>0.17115730048755451</v>
      </c>
      <c r="R62" s="293">
        <v>779.4</v>
      </c>
      <c r="S62" s="188">
        <v>205</v>
      </c>
      <c r="T62" s="61">
        <f t="shared" si="16"/>
        <v>646</v>
      </c>
      <c r="U62" s="15">
        <f t="shared" si="22"/>
        <v>0.17115730048755451</v>
      </c>
      <c r="V62" s="191">
        <v>849</v>
      </c>
      <c r="W62" s="188">
        <v>168</v>
      </c>
      <c r="X62" s="64">
        <f t="shared" si="17"/>
        <v>683</v>
      </c>
      <c r="Y62" s="17">
        <f t="shared" si="23"/>
        <v>0.19552414605418139</v>
      </c>
      <c r="Z62" s="59">
        <v>1149</v>
      </c>
      <c r="AA62" s="60">
        <v>0</v>
      </c>
      <c r="AB62" s="61">
        <f t="shared" si="19"/>
        <v>851</v>
      </c>
      <c r="AC62" s="15">
        <f t="shared" si="24"/>
        <v>0.25935596170583114</v>
      </c>
      <c r="AD62" s="191">
        <v>943</v>
      </c>
      <c r="AE62" s="293">
        <f t="shared" si="25"/>
        <v>848.7</v>
      </c>
      <c r="AF62" s="188">
        <v>144</v>
      </c>
      <c r="AG62" s="64">
        <f t="shared" si="26"/>
        <v>707</v>
      </c>
      <c r="AH62" s="17">
        <f t="shared" si="18"/>
        <v>0.16696123482973965</v>
      </c>
    </row>
    <row r="63" spans="1:34" s="5" customFormat="1" ht="12.75" customHeight="1">
      <c r="A63" s="219" t="s">
        <v>509</v>
      </c>
      <c r="B63" s="146" t="s">
        <v>63</v>
      </c>
      <c r="C63" s="320" t="s">
        <v>5</v>
      </c>
      <c r="D63" s="148">
        <v>0.83</v>
      </c>
      <c r="E63" s="149" t="s">
        <v>517</v>
      </c>
      <c r="F63" s="164">
        <v>1264</v>
      </c>
      <c r="G63" s="124">
        <v>1149</v>
      </c>
      <c r="H63" s="110">
        <v>1049</v>
      </c>
      <c r="I63" s="110">
        <v>885</v>
      </c>
      <c r="J63" s="110">
        <v>34</v>
      </c>
      <c r="K63" s="164">
        <f t="shared" si="27"/>
        <v>851</v>
      </c>
      <c r="L63" s="174">
        <f t="shared" si="14"/>
        <v>0.25935596170583114</v>
      </c>
      <c r="M63" s="191">
        <v>866</v>
      </c>
      <c r="N63" s="293">
        <f t="shared" si="20"/>
        <v>779.4</v>
      </c>
      <c r="O63" s="188">
        <v>205</v>
      </c>
      <c r="P63" s="64">
        <f t="shared" si="21"/>
        <v>646</v>
      </c>
      <c r="Q63" s="17">
        <f t="shared" si="15"/>
        <v>0.17115730048755451</v>
      </c>
      <c r="R63" s="293">
        <v>779.4</v>
      </c>
      <c r="S63" s="188">
        <v>205</v>
      </c>
      <c r="T63" s="61">
        <f t="shared" si="16"/>
        <v>646</v>
      </c>
      <c r="U63" s="15">
        <f t="shared" si="22"/>
        <v>0.17115730048755451</v>
      </c>
      <c r="V63" s="191">
        <v>849</v>
      </c>
      <c r="W63" s="188">
        <v>168</v>
      </c>
      <c r="X63" s="64">
        <f t="shared" si="17"/>
        <v>683</v>
      </c>
      <c r="Y63" s="17">
        <f t="shared" si="23"/>
        <v>0.19552414605418139</v>
      </c>
      <c r="Z63" s="59">
        <v>1149</v>
      </c>
      <c r="AA63" s="60">
        <v>0</v>
      </c>
      <c r="AB63" s="61">
        <f t="shared" si="19"/>
        <v>851</v>
      </c>
      <c r="AC63" s="15">
        <f t="shared" si="24"/>
        <v>0.25935596170583114</v>
      </c>
      <c r="AD63" s="191">
        <v>943</v>
      </c>
      <c r="AE63" s="293">
        <f t="shared" si="25"/>
        <v>848.7</v>
      </c>
      <c r="AF63" s="188">
        <v>144</v>
      </c>
      <c r="AG63" s="64">
        <f t="shared" si="26"/>
        <v>707</v>
      </c>
      <c r="AH63" s="17">
        <f t="shared" si="18"/>
        <v>0.16696123482973965</v>
      </c>
    </row>
    <row r="64" spans="1:34" s="5" customFormat="1" ht="12.75" customHeight="1">
      <c r="A64" s="222" t="s">
        <v>511</v>
      </c>
      <c r="B64" s="146" t="s">
        <v>63</v>
      </c>
      <c r="C64" s="320" t="s">
        <v>5</v>
      </c>
      <c r="D64" s="148">
        <v>1.1100000000000001</v>
      </c>
      <c r="E64" s="149" t="s">
        <v>518</v>
      </c>
      <c r="F64" s="164">
        <v>1264</v>
      </c>
      <c r="G64" s="124">
        <v>1149</v>
      </c>
      <c r="H64" s="110">
        <v>1049</v>
      </c>
      <c r="I64" s="110">
        <v>885</v>
      </c>
      <c r="J64" s="110">
        <v>34</v>
      </c>
      <c r="K64" s="164">
        <f t="shared" si="27"/>
        <v>851</v>
      </c>
      <c r="L64" s="174">
        <f t="shared" si="14"/>
        <v>0.25935596170583114</v>
      </c>
      <c r="M64" s="191">
        <v>866</v>
      </c>
      <c r="N64" s="293">
        <f t="shared" si="20"/>
        <v>779.4</v>
      </c>
      <c r="O64" s="188">
        <v>205</v>
      </c>
      <c r="P64" s="64">
        <f t="shared" si="21"/>
        <v>646</v>
      </c>
      <c r="Q64" s="17">
        <f t="shared" si="15"/>
        <v>0.17115730048755451</v>
      </c>
      <c r="R64" s="293">
        <v>779.4</v>
      </c>
      <c r="S64" s="188">
        <v>205</v>
      </c>
      <c r="T64" s="61">
        <f t="shared" si="16"/>
        <v>646</v>
      </c>
      <c r="U64" s="15">
        <f t="shared" si="22"/>
        <v>0.17115730048755451</v>
      </c>
      <c r="V64" s="191">
        <v>849</v>
      </c>
      <c r="W64" s="188">
        <v>168</v>
      </c>
      <c r="X64" s="64">
        <f t="shared" si="17"/>
        <v>683</v>
      </c>
      <c r="Y64" s="17">
        <f t="shared" si="23"/>
        <v>0.19552414605418139</v>
      </c>
      <c r="Z64" s="59">
        <v>1149</v>
      </c>
      <c r="AA64" s="60">
        <v>0</v>
      </c>
      <c r="AB64" s="61">
        <f t="shared" si="19"/>
        <v>851</v>
      </c>
      <c r="AC64" s="15">
        <f t="shared" si="24"/>
        <v>0.25935596170583114</v>
      </c>
      <c r="AD64" s="191">
        <v>943</v>
      </c>
      <c r="AE64" s="293">
        <f t="shared" si="25"/>
        <v>848.7</v>
      </c>
      <c r="AF64" s="188">
        <v>144</v>
      </c>
      <c r="AG64" s="64">
        <f t="shared" si="26"/>
        <v>707</v>
      </c>
      <c r="AH64" s="17">
        <f t="shared" si="18"/>
        <v>0.16696123482973965</v>
      </c>
    </row>
    <row r="65" spans="1:34" s="5" customFormat="1" ht="12.75" customHeight="1">
      <c r="A65" s="222" t="s">
        <v>512</v>
      </c>
      <c r="B65" s="146" t="s">
        <v>63</v>
      </c>
      <c r="C65" s="320" t="s">
        <v>5</v>
      </c>
      <c r="D65" s="148">
        <v>1.1100000000000001</v>
      </c>
      <c r="E65" s="149" t="s">
        <v>519</v>
      </c>
      <c r="F65" s="164">
        <v>1374</v>
      </c>
      <c r="G65" s="124">
        <v>1249</v>
      </c>
      <c r="H65" s="110">
        <v>1149</v>
      </c>
      <c r="I65" s="110">
        <v>969</v>
      </c>
      <c r="J65" s="110">
        <v>34</v>
      </c>
      <c r="K65" s="164">
        <f t="shared" si="27"/>
        <v>935</v>
      </c>
      <c r="L65" s="174">
        <f t="shared" si="14"/>
        <v>0.2514011208967174</v>
      </c>
      <c r="M65" s="191">
        <v>977</v>
      </c>
      <c r="N65" s="293">
        <f t="shared" si="20"/>
        <v>879.3</v>
      </c>
      <c r="O65" s="188">
        <v>202</v>
      </c>
      <c r="P65" s="64">
        <f t="shared" si="21"/>
        <v>733</v>
      </c>
      <c r="Q65" s="17">
        <f t="shared" si="15"/>
        <v>0.16638234959626971</v>
      </c>
      <c r="R65" s="293">
        <v>879.3</v>
      </c>
      <c r="S65" s="188">
        <v>202</v>
      </c>
      <c r="T65" s="61">
        <f t="shared" si="16"/>
        <v>733</v>
      </c>
      <c r="U65" s="15">
        <f t="shared" si="22"/>
        <v>0.16638234959626971</v>
      </c>
      <c r="V65" s="191">
        <v>949</v>
      </c>
      <c r="W65" s="188">
        <v>168</v>
      </c>
      <c r="X65" s="64">
        <f t="shared" si="17"/>
        <v>767</v>
      </c>
      <c r="Y65" s="17">
        <f t="shared" si="23"/>
        <v>0.19178082191780821</v>
      </c>
      <c r="Z65" s="59">
        <v>1249</v>
      </c>
      <c r="AA65" s="60">
        <v>0</v>
      </c>
      <c r="AB65" s="61">
        <f t="shared" si="19"/>
        <v>935</v>
      </c>
      <c r="AC65" s="15">
        <f t="shared" si="24"/>
        <v>0.2514011208967174</v>
      </c>
      <c r="AD65" s="191">
        <v>1054</v>
      </c>
      <c r="AE65" s="293">
        <f t="shared" si="25"/>
        <v>948.6</v>
      </c>
      <c r="AF65" s="188">
        <v>140</v>
      </c>
      <c r="AG65" s="64">
        <f t="shared" si="26"/>
        <v>795</v>
      </c>
      <c r="AH65" s="17">
        <f t="shared" si="18"/>
        <v>0.1619228336495889</v>
      </c>
    </row>
    <row r="66" spans="1:34" s="5" customFormat="1" ht="12.75" customHeight="1">
      <c r="A66" s="219" t="s">
        <v>116</v>
      </c>
      <c r="B66" s="146" t="s">
        <v>63</v>
      </c>
      <c r="C66" s="335"/>
      <c r="D66" s="148">
        <v>0.83</v>
      </c>
      <c r="E66" s="149" t="s">
        <v>251</v>
      </c>
      <c r="F66" s="164">
        <v>1154</v>
      </c>
      <c r="G66" s="200">
        <v>1049</v>
      </c>
      <c r="H66" s="110">
        <v>949</v>
      </c>
      <c r="I66" s="110">
        <v>801</v>
      </c>
      <c r="J66" s="110">
        <v>28</v>
      </c>
      <c r="K66" s="164">
        <f t="shared" si="27"/>
        <v>773</v>
      </c>
      <c r="L66" s="174">
        <f t="shared" si="14"/>
        <v>0.26310772163965679</v>
      </c>
      <c r="M66" s="62">
        <v>1049</v>
      </c>
      <c r="N66" s="299">
        <f t="shared" si="20"/>
        <v>944.1</v>
      </c>
      <c r="O66" s="63">
        <v>0</v>
      </c>
      <c r="P66" s="64">
        <f t="shared" si="21"/>
        <v>773</v>
      </c>
      <c r="Q66" s="17">
        <f t="shared" si="15"/>
        <v>0.18123080182184093</v>
      </c>
      <c r="R66" s="59">
        <v>1049</v>
      </c>
      <c r="S66" s="60">
        <v>0</v>
      </c>
      <c r="T66" s="61">
        <f t="shared" si="16"/>
        <v>773</v>
      </c>
      <c r="U66" s="15">
        <f t="shared" si="22"/>
        <v>0.26310772163965679</v>
      </c>
      <c r="V66" s="62">
        <v>1049</v>
      </c>
      <c r="W66" s="63">
        <v>0</v>
      </c>
      <c r="X66" s="64">
        <f t="shared" si="17"/>
        <v>773</v>
      </c>
      <c r="Y66" s="17">
        <f t="shared" si="23"/>
        <v>0.26310772163965679</v>
      </c>
      <c r="Z66" s="59">
        <v>1049</v>
      </c>
      <c r="AA66" s="60">
        <v>0</v>
      </c>
      <c r="AB66" s="61">
        <f t="shared" si="19"/>
        <v>773</v>
      </c>
      <c r="AC66" s="15">
        <f t="shared" si="24"/>
        <v>0.26310772163965679</v>
      </c>
      <c r="AD66" s="62">
        <v>1049</v>
      </c>
      <c r="AE66" s="299">
        <f t="shared" si="25"/>
        <v>944.1</v>
      </c>
      <c r="AF66" s="63">
        <v>0</v>
      </c>
      <c r="AG66" s="64">
        <f t="shared" si="26"/>
        <v>773</v>
      </c>
      <c r="AH66" s="17">
        <f t="shared" si="18"/>
        <v>0.18123080182184093</v>
      </c>
    </row>
    <row r="67" spans="1:34" s="5" customFormat="1" ht="12.75" customHeight="1">
      <c r="A67" s="222" t="s">
        <v>120</v>
      </c>
      <c r="B67" s="146" t="s">
        <v>63</v>
      </c>
      <c r="C67" s="335"/>
      <c r="D67" s="148">
        <v>1.1100000000000001</v>
      </c>
      <c r="E67" s="149" t="s">
        <v>252</v>
      </c>
      <c r="F67" s="164">
        <v>1154</v>
      </c>
      <c r="G67" s="200">
        <v>1049</v>
      </c>
      <c r="H67" s="110">
        <v>949</v>
      </c>
      <c r="I67" s="110">
        <v>801</v>
      </c>
      <c r="J67" s="110">
        <v>28</v>
      </c>
      <c r="K67" s="164">
        <f t="shared" si="27"/>
        <v>773</v>
      </c>
      <c r="L67" s="174">
        <f t="shared" si="14"/>
        <v>0.26310772163965679</v>
      </c>
      <c r="M67" s="62">
        <v>1049</v>
      </c>
      <c r="N67" s="299">
        <f t="shared" si="20"/>
        <v>944.1</v>
      </c>
      <c r="O67" s="63">
        <v>0</v>
      </c>
      <c r="P67" s="64">
        <f t="shared" si="21"/>
        <v>773</v>
      </c>
      <c r="Q67" s="17">
        <f t="shared" si="15"/>
        <v>0.18123080182184093</v>
      </c>
      <c r="R67" s="59">
        <v>1049</v>
      </c>
      <c r="S67" s="60">
        <v>0</v>
      </c>
      <c r="T67" s="61">
        <f t="shared" si="16"/>
        <v>773</v>
      </c>
      <c r="U67" s="15">
        <f t="shared" si="22"/>
        <v>0.26310772163965679</v>
      </c>
      <c r="V67" s="62">
        <v>1049</v>
      </c>
      <c r="W67" s="63">
        <v>0</v>
      </c>
      <c r="X67" s="64">
        <f t="shared" si="17"/>
        <v>773</v>
      </c>
      <c r="Y67" s="17">
        <f t="shared" si="23"/>
        <v>0.26310772163965679</v>
      </c>
      <c r="Z67" s="59">
        <v>1049</v>
      </c>
      <c r="AA67" s="60">
        <v>0</v>
      </c>
      <c r="AB67" s="61">
        <f t="shared" si="19"/>
        <v>773</v>
      </c>
      <c r="AC67" s="15">
        <f t="shared" si="24"/>
        <v>0.26310772163965679</v>
      </c>
      <c r="AD67" s="62">
        <v>1049</v>
      </c>
      <c r="AE67" s="299">
        <f t="shared" si="25"/>
        <v>944.1</v>
      </c>
      <c r="AF67" s="63">
        <v>0</v>
      </c>
      <c r="AG67" s="64">
        <f t="shared" si="26"/>
        <v>773</v>
      </c>
      <c r="AH67" s="17">
        <f t="shared" si="18"/>
        <v>0.18123080182184093</v>
      </c>
    </row>
    <row r="68" spans="1:34" s="5" customFormat="1" ht="12.75" customHeight="1">
      <c r="A68" s="222" t="s">
        <v>121</v>
      </c>
      <c r="B68" s="146" t="s">
        <v>63</v>
      </c>
      <c r="C68" s="335"/>
      <c r="D68" s="148">
        <v>1.1100000000000001</v>
      </c>
      <c r="E68" s="149" t="s">
        <v>253</v>
      </c>
      <c r="F68" s="164">
        <v>1264</v>
      </c>
      <c r="G68" s="200">
        <v>1149</v>
      </c>
      <c r="H68" s="110">
        <v>1049</v>
      </c>
      <c r="I68" s="110">
        <v>884</v>
      </c>
      <c r="J68" s="110">
        <v>30</v>
      </c>
      <c r="K68" s="164">
        <f t="shared" si="27"/>
        <v>854</v>
      </c>
      <c r="L68" s="174">
        <f t="shared" si="14"/>
        <v>0.25674499564838993</v>
      </c>
      <c r="M68" s="62">
        <v>1149</v>
      </c>
      <c r="N68" s="299">
        <f t="shared" si="20"/>
        <v>1034.0999999999999</v>
      </c>
      <c r="O68" s="63">
        <v>0</v>
      </c>
      <c r="P68" s="64">
        <f t="shared" si="21"/>
        <v>854</v>
      </c>
      <c r="Q68" s="17">
        <f t="shared" si="15"/>
        <v>0.17416110627598871</v>
      </c>
      <c r="R68" s="59">
        <v>1149</v>
      </c>
      <c r="S68" s="60">
        <v>0</v>
      </c>
      <c r="T68" s="61">
        <f t="shared" si="16"/>
        <v>854</v>
      </c>
      <c r="U68" s="15">
        <f t="shared" si="22"/>
        <v>0.25674499564838993</v>
      </c>
      <c r="V68" s="62">
        <v>1149</v>
      </c>
      <c r="W68" s="63">
        <v>0</v>
      </c>
      <c r="X68" s="64">
        <f t="shared" si="17"/>
        <v>854</v>
      </c>
      <c r="Y68" s="17">
        <f t="shared" si="23"/>
        <v>0.25674499564838993</v>
      </c>
      <c r="Z68" s="59">
        <v>1149</v>
      </c>
      <c r="AA68" s="60">
        <v>0</v>
      </c>
      <c r="AB68" s="61">
        <f t="shared" si="19"/>
        <v>854</v>
      </c>
      <c r="AC68" s="15">
        <f t="shared" si="24"/>
        <v>0.25674499564838993</v>
      </c>
      <c r="AD68" s="62">
        <v>1149</v>
      </c>
      <c r="AE68" s="299">
        <f t="shared" si="25"/>
        <v>1034.0999999999999</v>
      </c>
      <c r="AF68" s="63">
        <v>0</v>
      </c>
      <c r="AG68" s="64">
        <f t="shared" si="26"/>
        <v>854</v>
      </c>
      <c r="AH68" s="17">
        <f t="shared" si="18"/>
        <v>0.17416110627598871</v>
      </c>
    </row>
    <row r="69" spans="1:34" s="5" customFormat="1" ht="12.75" customHeight="1">
      <c r="A69" s="219" t="s">
        <v>508</v>
      </c>
      <c r="B69" s="146" t="s">
        <v>63</v>
      </c>
      <c r="C69" s="320" t="s">
        <v>5</v>
      </c>
      <c r="D69" s="148">
        <v>0.83</v>
      </c>
      <c r="E69" s="149" t="s">
        <v>516</v>
      </c>
      <c r="F69" s="164">
        <v>1154</v>
      </c>
      <c r="G69" s="124">
        <v>1049</v>
      </c>
      <c r="H69" s="110">
        <v>949</v>
      </c>
      <c r="I69" s="110">
        <v>800</v>
      </c>
      <c r="J69" s="110">
        <v>28</v>
      </c>
      <c r="K69" s="164">
        <f t="shared" si="27"/>
        <v>772</v>
      </c>
      <c r="L69" s="174">
        <f t="shared" si="14"/>
        <v>0.26406101048617731</v>
      </c>
      <c r="M69" s="191">
        <v>866</v>
      </c>
      <c r="N69" s="293">
        <f t="shared" si="20"/>
        <v>779.4</v>
      </c>
      <c r="O69" s="188">
        <v>120</v>
      </c>
      <c r="P69" s="64">
        <f t="shared" si="21"/>
        <v>652</v>
      </c>
      <c r="Q69" s="17">
        <f t="shared" si="15"/>
        <v>0.16345907108031818</v>
      </c>
      <c r="R69" s="293">
        <v>779.4</v>
      </c>
      <c r="S69" s="188">
        <v>120</v>
      </c>
      <c r="T69" s="61">
        <f t="shared" si="16"/>
        <v>652</v>
      </c>
      <c r="U69" s="15">
        <f t="shared" si="22"/>
        <v>0.16345907108031818</v>
      </c>
      <c r="V69" s="191">
        <v>799</v>
      </c>
      <c r="W69" s="188">
        <v>125</v>
      </c>
      <c r="X69" s="64">
        <f t="shared" si="17"/>
        <v>647</v>
      </c>
      <c r="Y69" s="17">
        <f t="shared" si="23"/>
        <v>0.1902377972465582</v>
      </c>
      <c r="Z69" s="59">
        <v>1049</v>
      </c>
      <c r="AA69" s="60">
        <v>0</v>
      </c>
      <c r="AB69" s="61">
        <f t="shared" si="19"/>
        <v>772</v>
      </c>
      <c r="AC69" s="15">
        <f t="shared" si="24"/>
        <v>0.26406101048617731</v>
      </c>
      <c r="AD69" s="191">
        <v>888</v>
      </c>
      <c r="AE69" s="293">
        <f t="shared" si="25"/>
        <v>799.2</v>
      </c>
      <c r="AF69" s="188">
        <v>102</v>
      </c>
      <c r="AG69" s="64">
        <f t="shared" si="26"/>
        <v>670</v>
      </c>
      <c r="AH69" s="17">
        <f t="shared" si="18"/>
        <v>0.16166166166166171</v>
      </c>
    </row>
    <row r="70" spans="1:34" s="5" customFormat="1" ht="12.75" customHeight="1">
      <c r="A70" s="219" t="s">
        <v>510</v>
      </c>
      <c r="B70" s="146" t="s">
        <v>63</v>
      </c>
      <c r="C70" s="320" t="s">
        <v>5</v>
      </c>
      <c r="D70" s="148">
        <v>0.83</v>
      </c>
      <c r="E70" s="149" t="s">
        <v>520</v>
      </c>
      <c r="F70" s="164">
        <v>1154</v>
      </c>
      <c r="G70" s="124">
        <v>1049</v>
      </c>
      <c r="H70" s="110">
        <v>949</v>
      </c>
      <c r="I70" s="110">
        <v>800</v>
      </c>
      <c r="J70" s="110">
        <v>28</v>
      </c>
      <c r="K70" s="164">
        <f t="shared" si="27"/>
        <v>772</v>
      </c>
      <c r="L70" s="174">
        <f t="shared" si="14"/>
        <v>0.26406101048617731</v>
      </c>
      <c r="M70" s="191">
        <v>866</v>
      </c>
      <c r="N70" s="293">
        <f t="shared" si="20"/>
        <v>779.4</v>
      </c>
      <c r="O70" s="188">
        <v>120</v>
      </c>
      <c r="P70" s="64">
        <f t="shared" si="21"/>
        <v>652</v>
      </c>
      <c r="Q70" s="17">
        <f t="shared" si="15"/>
        <v>0.16345907108031818</v>
      </c>
      <c r="R70" s="293">
        <v>779.4</v>
      </c>
      <c r="S70" s="188">
        <v>120</v>
      </c>
      <c r="T70" s="61">
        <f t="shared" si="16"/>
        <v>652</v>
      </c>
      <c r="U70" s="15">
        <f t="shared" si="22"/>
        <v>0.16345907108031818</v>
      </c>
      <c r="V70" s="191">
        <v>799</v>
      </c>
      <c r="W70" s="188">
        <v>125</v>
      </c>
      <c r="X70" s="64">
        <f t="shared" si="17"/>
        <v>647</v>
      </c>
      <c r="Y70" s="17">
        <f t="shared" si="23"/>
        <v>0.1902377972465582</v>
      </c>
      <c r="Z70" s="59">
        <v>1049</v>
      </c>
      <c r="AA70" s="60">
        <v>0</v>
      </c>
      <c r="AB70" s="61">
        <f t="shared" si="19"/>
        <v>772</v>
      </c>
      <c r="AC70" s="15">
        <f t="shared" si="24"/>
        <v>0.26406101048617731</v>
      </c>
      <c r="AD70" s="191">
        <v>888</v>
      </c>
      <c r="AE70" s="293">
        <f t="shared" si="25"/>
        <v>799.2</v>
      </c>
      <c r="AF70" s="188">
        <v>102</v>
      </c>
      <c r="AG70" s="64">
        <f t="shared" si="26"/>
        <v>670</v>
      </c>
      <c r="AH70" s="17">
        <f t="shared" si="18"/>
        <v>0.16166166166166171</v>
      </c>
    </row>
    <row r="71" spans="1:34" s="5" customFormat="1" ht="12.75" customHeight="1">
      <c r="A71" s="222" t="s">
        <v>513</v>
      </c>
      <c r="B71" s="146" t="s">
        <v>63</v>
      </c>
      <c r="C71" s="320" t="s">
        <v>5</v>
      </c>
      <c r="D71" s="148">
        <v>1.1100000000000001</v>
      </c>
      <c r="E71" s="149" t="s">
        <v>521</v>
      </c>
      <c r="F71" s="164">
        <v>1154</v>
      </c>
      <c r="G71" s="124">
        <v>1049</v>
      </c>
      <c r="H71" s="110">
        <v>949</v>
      </c>
      <c r="I71" s="110">
        <v>800</v>
      </c>
      <c r="J71" s="110">
        <v>28</v>
      </c>
      <c r="K71" s="164">
        <f t="shared" si="27"/>
        <v>772</v>
      </c>
      <c r="L71" s="174">
        <f t="shared" si="14"/>
        <v>0.26406101048617731</v>
      </c>
      <c r="M71" s="191">
        <v>866</v>
      </c>
      <c r="N71" s="293">
        <f t="shared" si="20"/>
        <v>779.4</v>
      </c>
      <c r="O71" s="188">
        <v>120</v>
      </c>
      <c r="P71" s="64">
        <f t="shared" si="21"/>
        <v>652</v>
      </c>
      <c r="Q71" s="17">
        <f t="shared" si="15"/>
        <v>0.16345907108031818</v>
      </c>
      <c r="R71" s="293">
        <v>779.4</v>
      </c>
      <c r="S71" s="188">
        <v>120</v>
      </c>
      <c r="T71" s="61">
        <f t="shared" si="16"/>
        <v>652</v>
      </c>
      <c r="U71" s="15">
        <f t="shared" si="22"/>
        <v>0.16345907108031818</v>
      </c>
      <c r="V71" s="191">
        <v>799</v>
      </c>
      <c r="W71" s="188">
        <v>125</v>
      </c>
      <c r="X71" s="64">
        <f t="shared" si="17"/>
        <v>647</v>
      </c>
      <c r="Y71" s="17">
        <f t="shared" si="23"/>
        <v>0.1902377972465582</v>
      </c>
      <c r="Z71" s="59">
        <v>1049</v>
      </c>
      <c r="AA71" s="60">
        <v>0</v>
      </c>
      <c r="AB71" s="61">
        <f t="shared" si="19"/>
        <v>772</v>
      </c>
      <c r="AC71" s="15">
        <f t="shared" si="24"/>
        <v>0.26406101048617731</v>
      </c>
      <c r="AD71" s="191">
        <v>888</v>
      </c>
      <c r="AE71" s="293">
        <f t="shared" si="25"/>
        <v>799.2</v>
      </c>
      <c r="AF71" s="188">
        <v>102</v>
      </c>
      <c r="AG71" s="64">
        <f t="shared" si="26"/>
        <v>670</v>
      </c>
      <c r="AH71" s="17">
        <f t="shared" si="18"/>
        <v>0.16166166166166171</v>
      </c>
    </row>
    <row r="72" spans="1:34" s="5" customFormat="1" ht="12.75" customHeight="1">
      <c r="A72" s="222" t="s">
        <v>514</v>
      </c>
      <c r="B72" s="146" t="s">
        <v>63</v>
      </c>
      <c r="C72" s="320" t="s">
        <v>5</v>
      </c>
      <c r="D72" s="148">
        <v>1.1100000000000001</v>
      </c>
      <c r="E72" s="149" t="s">
        <v>522</v>
      </c>
      <c r="F72" s="164">
        <v>1264</v>
      </c>
      <c r="G72" s="200">
        <v>1149</v>
      </c>
      <c r="H72" s="110">
        <v>1049</v>
      </c>
      <c r="I72" s="110">
        <v>885</v>
      </c>
      <c r="J72" s="110">
        <v>30</v>
      </c>
      <c r="K72" s="164">
        <f t="shared" si="27"/>
        <v>855</v>
      </c>
      <c r="L72" s="174">
        <f t="shared" si="14"/>
        <v>0.25587467362924282</v>
      </c>
      <c r="M72" s="191">
        <v>977</v>
      </c>
      <c r="N72" s="293">
        <f t="shared" si="20"/>
        <v>879.3</v>
      </c>
      <c r="O72" s="188">
        <v>118</v>
      </c>
      <c r="P72" s="64">
        <f t="shared" si="21"/>
        <v>737</v>
      </c>
      <c r="Q72" s="17">
        <f t="shared" si="15"/>
        <v>0.16183327646991921</v>
      </c>
      <c r="R72" s="293">
        <v>879.3</v>
      </c>
      <c r="S72" s="188">
        <v>118</v>
      </c>
      <c r="T72" s="61">
        <f t="shared" si="16"/>
        <v>737</v>
      </c>
      <c r="U72" s="15">
        <f t="shared" si="22"/>
        <v>0.16183327646991921</v>
      </c>
      <c r="V72" s="191">
        <v>899</v>
      </c>
      <c r="W72" s="188">
        <v>126</v>
      </c>
      <c r="X72" s="64">
        <f t="shared" si="17"/>
        <v>729</v>
      </c>
      <c r="Y72" s="17">
        <f t="shared" si="23"/>
        <v>0.18909899888765294</v>
      </c>
      <c r="Z72" s="59">
        <v>1149</v>
      </c>
      <c r="AA72" s="60">
        <v>0</v>
      </c>
      <c r="AB72" s="61">
        <f t="shared" si="19"/>
        <v>855</v>
      </c>
      <c r="AC72" s="15">
        <f t="shared" si="24"/>
        <v>0.25587467362924282</v>
      </c>
      <c r="AD72" s="191">
        <v>999</v>
      </c>
      <c r="AE72" s="293">
        <f t="shared" si="25"/>
        <v>899.1</v>
      </c>
      <c r="AF72" s="188">
        <v>99</v>
      </c>
      <c r="AG72" s="64">
        <f t="shared" si="26"/>
        <v>756</v>
      </c>
      <c r="AH72" s="17">
        <f t="shared" si="18"/>
        <v>0.15915915915915918</v>
      </c>
    </row>
    <row r="73" spans="1:34" s="5" customFormat="1" ht="12.75" customHeight="1">
      <c r="A73" s="219" t="s">
        <v>141</v>
      </c>
      <c r="B73" s="146" t="s">
        <v>63</v>
      </c>
      <c r="C73" s="335"/>
      <c r="D73" s="148">
        <v>0.83</v>
      </c>
      <c r="E73" s="149" t="s">
        <v>254</v>
      </c>
      <c r="F73" s="164">
        <v>1484</v>
      </c>
      <c r="G73" s="200">
        <v>1349</v>
      </c>
      <c r="H73" s="110">
        <v>1149</v>
      </c>
      <c r="I73" s="110">
        <v>956</v>
      </c>
      <c r="J73" s="110">
        <v>12</v>
      </c>
      <c r="K73" s="164">
        <f t="shared" si="27"/>
        <v>944</v>
      </c>
      <c r="L73" s="174">
        <f t="shared" si="14"/>
        <v>0.30022238695329873</v>
      </c>
      <c r="M73" s="62">
        <v>1349</v>
      </c>
      <c r="N73" s="299">
        <f t="shared" si="20"/>
        <v>1214.0999999999999</v>
      </c>
      <c r="O73" s="63">
        <v>0</v>
      </c>
      <c r="P73" s="64">
        <f t="shared" si="21"/>
        <v>944</v>
      </c>
      <c r="Q73" s="17">
        <f t="shared" si="15"/>
        <v>0.22246931883699855</v>
      </c>
      <c r="R73" s="59">
        <v>1349</v>
      </c>
      <c r="S73" s="60">
        <v>0</v>
      </c>
      <c r="T73" s="61">
        <f t="shared" si="16"/>
        <v>944</v>
      </c>
      <c r="U73" s="15">
        <f t="shared" si="22"/>
        <v>0.30022238695329873</v>
      </c>
      <c r="V73" s="62">
        <v>1349</v>
      </c>
      <c r="W73" s="63">
        <v>0</v>
      </c>
      <c r="X73" s="64">
        <f t="shared" si="17"/>
        <v>944</v>
      </c>
      <c r="Y73" s="17">
        <f t="shared" si="23"/>
        <v>0.30022238695329873</v>
      </c>
      <c r="Z73" s="59">
        <v>1349</v>
      </c>
      <c r="AA73" s="60">
        <v>0</v>
      </c>
      <c r="AB73" s="61">
        <f t="shared" si="19"/>
        <v>944</v>
      </c>
      <c r="AC73" s="15">
        <f t="shared" si="24"/>
        <v>0.30022238695329873</v>
      </c>
      <c r="AD73" s="62">
        <v>1349</v>
      </c>
      <c r="AE73" s="299">
        <f t="shared" si="25"/>
        <v>1214.0999999999999</v>
      </c>
      <c r="AF73" s="63">
        <v>0</v>
      </c>
      <c r="AG73" s="64">
        <f t="shared" si="26"/>
        <v>944</v>
      </c>
      <c r="AH73" s="17">
        <f t="shared" si="18"/>
        <v>0.22246931883699855</v>
      </c>
    </row>
    <row r="74" spans="1:34" s="5" customFormat="1" ht="12.75" customHeight="1">
      <c r="A74" s="222" t="s">
        <v>142</v>
      </c>
      <c r="B74" s="146" t="s">
        <v>63</v>
      </c>
      <c r="C74" s="335"/>
      <c r="D74" s="148">
        <v>1.1100000000000001</v>
      </c>
      <c r="E74" s="149" t="s">
        <v>255</v>
      </c>
      <c r="F74" s="164">
        <v>1484</v>
      </c>
      <c r="G74" s="200">
        <v>1349</v>
      </c>
      <c r="H74" s="110">
        <v>1149</v>
      </c>
      <c r="I74" s="110">
        <v>956</v>
      </c>
      <c r="J74" s="110">
        <v>12</v>
      </c>
      <c r="K74" s="164">
        <f t="shared" si="27"/>
        <v>944</v>
      </c>
      <c r="L74" s="174">
        <f t="shared" si="14"/>
        <v>0.30022238695329873</v>
      </c>
      <c r="M74" s="62">
        <v>1349</v>
      </c>
      <c r="N74" s="299">
        <f t="shared" si="20"/>
        <v>1214.0999999999999</v>
      </c>
      <c r="O74" s="63">
        <v>0</v>
      </c>
      <c r="P74" s="64">
        <f t="shared" si="21"/>
        <v>944</v>
      </c>
      <c r="Q74" s="17">
        <f t="shared" si="15"/>
        <v>0.22246931883699855</v>
      </c>
      <c r="R74" s="59">
        <v>1349</v>
      </c>
      <c r="S74" s="60">
        <v>0</v>
      </c>
      <c r="T74" s="61">
        <f t="shared" si="16"/>
        <v>944</v>
      </c>
      <c r="U74" s="15">
        <f t="shared" si="22"/>
        <v>0.30022238695329873</v>
      </c>
      <c r="V74" s="62">
        <v>1349</v>
      </c>
      <c r="W74" s="63">
        <v>0</v>
      </c>
      <c r="X74" s="64">
        <f t="shared" si="17"/>
        <v>944</v>
      </c>
      <c r="Y74" s="17">
        <f t="shared" si="23"/>
        <v>0.30022238695329873</v>
      </c>
      <c r="Z74" s="59">
        <v>1349</v>
      </c>
      <c r="AA74" s="60">
        <v>0</v>
      </c>
      <c r="AB74" s="61">
        <f t="shared" si="19"/>
        <v>944</v>
      </c>
      <c r="AC74" s="15">
        <f t="shared" si="24"/>
        <v>0.30022238695329873</v>
      </c>
      <c r="AD74" s="62">
        <v>1349</v>
      </c>
      <c r="AE74" s="299">
        <f t="shared" si="25"/>
        <v>1214.0999999999999</v>
      </c>
      <c r="AF74" s="63">
        <v>0</v>
      </c>
      <c r="AG74" s="64">
        <f t="shared" si="26"/>
        <v>944</v>
      </c>
      <c r="AH74" s="17">
        <f t="shared" si="18"/>
        <v>0.22246931883699855</v>
      </c>
    </row>
    <row r="75" spans="1:34" s="5" customFormat="1" ht="12.75" customHeight="1">
      <c r="A75" s="222" t="s">
        <v>143</v>
      </c>
      <c r="B75" s="146" t="s">
        <v>63</v>
      </c>
      <c r="C75" s="335"/>
      <c r="D75" s="148">
        <v>1.1100000000000001</v>
      </c>
      <c r="E75" s="149" t="s">
        <v>256</v>
      </c>
      <c r="F75" s="164">
        <v>1594</v>
      </c>
      <c r="G75" s="200">
        <v>1449</v>
      </c>
      <c r="H75" s="110">
        <v>1249</v>
      </c>
      <c r="I75" s="110">
        <v>1039</v>
      </c>
      <c r="J75" s="110">
        <v>13</v>
      </c>
      <c r="K75" s="164">
        <f t="shared" si="27"/>
        <v>1026</v>
      </c>
      <c r="L75" s="174">
        <f t="shared" si="14"/>
        <v>0.29192546583850931</v>
      </c>
      <c r="M75" s="62">
        <v>1449</v>
      </c>
      <c r="N75" s="299">
        <f t="shared" si="20"/>
        <v>1304.0999999999999</v>
      </c>
      <c r="O75" s="63">
        <v>0</v>
      </c>
      <c r="P75" s="64">
        <f t="shared" si="21"/>
        <v>1026</v>
      </c>
      <c r="Q75" s="17">
        <f t="shared" si="15"/>
        <v>0.21325051759834363</v>
      </c>
      <c r="R75" s="59">
        <v>1449</v>
      </c>
      <c r="S75" s="60">
        <v>0</v>
      </c>
      <c r="T75" s="61">
        <f t="shared" si="16"/>
        <v>1026</v>
      </c>
      <c r="U75" s="15">
        <f t="shared" si="22"/>
        <v>0.29192546583850931</v>
      </c>
      <c r="V75" s="62">
        <v>1449</v>
      </c>
      <c r="W75" s="63">
        <v>0</v>
      </c>
      <c r="X75" s="64">
        <f t="shared" si="17"/>
        <v>1026</v>
      </c>
      <c r="Y75" s="17">
        <f t="shared" si="23"/>
        <v>0.29192546583850931</v>
      </c>
      <c r="Z75" s="59">
        <v>1449</v>
      </c>
      <c r="AA75" s="60">
        <v>0</v>
      </c>
      <c r="AB75" s="61">
        <f t="shared" si="19"/>
        <v>1026</v>
      </c>
      <c r="AC75" s="15">
        <f t="shared" si="24"/>
        <v>0.29192546583850931</v>
      </c>
      <c r="AD75" s="62">
        <v>1449</v>
      </c>
      <c r="AE75" s="299">
        <f t="shared" si="25"/>
        <v>1304.0999999999999</v>
      </c>
      <c r="AF75" s="63">
        <v>0</v>
      </c>
      <c r="AG75" s="64">
        <f t="shared" si="26"/>
        <v>1026</v>
      </c>
      <c r="AH75" s="17">
        <f t="shared" si="18"/>
        <v>0.21325051759834363</v>
      </c>
    </row>
    <row r="76" spans="1:34" s="5" customFormat="1" ht="12.75" customHeight="1">
      <c r="A76" s="219" t="s">
        <v>138</v>
      </c>
      <c r="B76" s="146" t="s">
        <v>63</v>
      </c>
      <c r="C76" s="335"/>
      <c r="D76" s="148">
        <v>0.83</v>
      </c>
      <c r="E76" s="149" t="s">
        <v>254</v>
      </c>
      <c r="F76" s="164">
        <v>1374</v>
      </c>
      <c r="G76" s="124">
        <v>1249</v>
      </c>
      <c r="H76" s="110">
        <v>1049</v>
      </c>
      <c r="I76" s="110">
        <v>873</v>
      </c>
      <c r="J76" s="110">
        <v>0</v>
      </c>
      <c r="K76" s="164">
        <f t="shared" si="27"/>
        <v>873</v>
      </c>
      <c r="L76" s="174">
        <f t="shared" si="14"/>
        <v>0.30104083266613291</v>
      </c>
      <c r="M76" s="62">
        <v>1249</v>
      </c>
      <c r="N76" s="299">
        <f t="shared" si="20"/>
        <v>1124.0999999999999</v>
      </c>
      <c r="O76" s="63">
        <v>0</v>
      </c>
      <c r="P76" s="64">
        <f t="shared" si="21"/>
        <v>873</v>
      </c>
      <c r="Q76" s="17">
        <f t="shared" si="15"/>
        <v>0.22337870296236984</v>
      </c>
      <c r="R76" s="59">
        <v>1249</v>
      </c>
      <c r="S76" s="60">
        <v>0</v>
      </c>
      <c r="T76" s="61">
        <f t="shared" si="16"/>
        <v>873</v>
      </c>
      <c r="U76" s="15">
        <f t="shared" si="22"/>
        <v>0.30104083266613291</v>
      </c>
      <c r="V76" s="62">
        <v>1249</v>
      </c>
      <c r="W76" s="63">
        <v>0</v>
      </c>
      <c r="X76" s="64">
        <f t="shared" si="17"/>
        <v>873</v>
      </c>
      <c r="Y76" s="17">
        <f t="shared" si="23"/>
        <v>0.30104083266613291</v>
      </c>
      <c r="Z76" s="59">
        <v>1249</v>
      </c>
      <c r="AA76" s="60">
        <v>0</v>
      </c>
      <c r="AB76" s="61">
        <f t="shared" si="19"/>
        <v>873</v>
      </c>
      <c r="AC76" s="15">
        <f t="shared" si="24"/>
        <v>0.30104083266613291</v>
      </c>
      <c r="AD76" s="62">
        <v>1249</v>
      </c>
      <c r="AE76" s="299">
        <f t="shared" si="25"/>
        <v>1124.0999999999999</v>
      </c>
      <c r="AF76" s="63">
        <v>0</v>
      </c>
      <c r="AG76" s="64">
        <f t="shared" si="26"/>
        <v>873</v>
      </c>
      <c r="AH76" s="17">
        <f t="shared" si="18"/>
        <v>0.22337870296236984</v>
      </c>
    </row>
    <row r="77" spans="1:34" s="5" customFormat="1" ht="12.75" customHeight="1">
      <c r="A77" s="222" t="s">
        <v>139</v>
      </c>
      <c r="B77" s="146" t="s">
        <v>63</v>
      </c>
      <c r="C77" s="335"/>
      <c r="D77" s="148">
        <v>1.1100000000000001</v>
      </c>
      <c r="E77" s="149" t="s">
        <v>255</v>
      </c>
      <c r="F77" s="164">
        <v>1374</v>
      </c>
      <c r="G77" s="125">
        <v>1249</v>
      </c>
      <c r="H77" s="110">
        <v>1049</v>
      </c>
      <c r="I77" s="110">
        <v>873</v>
      </c>
      <c r="J77" s="110">
        <v>0</v>
      </c>
      <c r="K77" s="164">
        <f t="shared" si="27"/>
        <v>873</v>
      </c>
      <c r="L77" s="174">
        <f t="shared" si="14"/>
        <v>0.30104083266613291</v>
      </c>
      <c r="M77" s="62">
        <v>1249</v>
      </c>
      <c r="N77" s="299">
        <f t="shared" si="20"/>
        <v>1124.0999999999999</v>
      </c>
      <c r="O77" s="63">
        <v>0</v>
      </c>
      <c r="P77" s="64">
        <f t="shared" si="21"/>
        <v>873</v>
      </c>
      <c r="Q77" s="17">
        <f t="shared" si="15"/>
        <v>0.22337870296236984</v>
      </c>
      <c r="R77" s="59">
        <v>1249</v>
      </c>
      <c r="S77" s="60">
        <v>0</v>
      </c>
      <c r="T77" s="61">
        <f t="shared" si="16"/>
        <v>873</v>
      </c>
      <c r="U77" s="15">
        <f t="shared" si="22"/>
        <v>0.30104083266613291</v>
      </c>
      <c r="V77" s="62">
        <v>1249</v>
      </c>
      <c r="W77" s="63">
        <v>0</v>
      </c>
      <c r="X77" s="64">
        <f t="shared" si="17"/>
        <v>873</v>
      </c>
      <c r="Y77" s="17">
        <f t="shared" si="23"/>
        <v>0.30104083266613291</v>
      </c>
      <c r="Z77" s="59">
        <v>1249</v>
      </c>
      <c r="AA77" s="60">
        <v>0</v>
      </c>
      <c r="AB77" s="61">
        <f t="shared" si="19"/>
        <v>873</v>
      </c>
      <c r="AC77" s="15">
        <f t="shared" si="24"/>
        <v>0.30104083266613291</v>
      </c>
      <c r="AD77" s="62">
        <v>1249</v>
      </c>
      <c r="AE77" s="299">
        <f t="shared" si="25"/>
        <v>1124.0999999999999</v>
      </c>
      <c r="AF77" s="63">
        <v>0</v>
      </c>
      <c r="AG77" s="64">
        <f t="shared" si="26"/>
        <v>873</v>
      </c>
      <c r="AH77" s="17">
        <f t="shared" si="18"/>
        <v>0.22337870296236984</v>
      </c>
    </row>
    <row r="78" spans="1:34" s="5" customFormat="1" ht="12.75" customHeight="1">
      <c r="A78" s="222" t="s">
        <v>140</v>
      </c>
      <c r="B78" s="146" t="s">
        <v>63</v>
      </c>
      <c r="C78" s="335"/>
      <c r="D78" s="148">
        <v>1.1100000000000001</v>
      </c>
      <c r="E78" s="149" t="s">
        <v>256</v>
      </c>
      <c r="F78" s="164">
        <v>1484</v>
      </c>
      <c r="G78" s="124">
        <v>1349</v>
      </c>
      <c r="H78" s="110">
        <v>1149</v>
      </c>
      <c r="I78" s="110">
        <v>956</v>
      </c>
      <c r="J78" s="110">
        <v>0</v>
      </c>
      <c r="K78" s="164">
        <f t="shared" si="27"/>
        <v>956</v>
      </c>
      <c r="L78" s="174">
        <f t="shared" si="14"/>
        <v>0.29132690882134915</v>
      </c>
      <c r="M78" s="62">
        <v>1349</v>
      </c>
      <c r="N78" s="299">
        <f t="shared" si="20"/>
        <v>1214.0999999999999</v>
      </c>
      <c r="O78" s="63">
        <v>0</v>
      </c>
      <c r="P78" s="64">
        <f t="shared" si="21"/>
        <v>956</v>
      </c>
      <c r="Q78" s="17">
        <f t="shared" si="15"/>
        <v>0.21258545424594344</v>
      </c>
      <c r="R78" s="59">
        <v>1349</v>
      </c>
      <c r="S78" s="60">
        <v>0</v>
      </c>
      <c r="T78" s="61">
        <f t="shared" si="16"/>
        <v>956</v>
      </c>
      <c r="U78" s="15">
        <f t="shared" si="22"/>
        <v>0.29132690882134915</v>
      </c>
      <c r="V78" s="62">
        <v>1349</v>
      </c>
      <c r="W78" s="63">
        <v>0</v>
      </c>
      <c r="X78" s="64">
        <f t="shared" si="17"/>
        <v>956</v>
      </c>
      <c r="Y78" s="17">
        <f t="shared" si="23"/>
        <v>0.29132690882134915</v>
      </c>
      <c r="Z78" s="59">
        <v>1349</v>
      </c>
      <c r="AA78" s="60">
        <v>0</v>
      </c>
      <c r="AB78" s="61">
        <f t="shared" si="19"/>
        <v>956</v>
      </c>
      <c r="AC78" s="15">
        <f t="shared" si="24"/>
        <v>0.29132690882134915</v>
      </c>
      <c r="AD78" s="62">
        <v>1349</v>
      </c>
      <c r="AE78" s="299">
        <f t="shared" si="25"/>
        <v>1214.0999999999999</v>
      </c>
      <c r="AF78" s="63">
        <v>0</v>
      </c>
      <c r="AG78" s="64">
        <f t="shared" si="26"/>
        <v>956</v>
      </c>
      <c r="AH78" s="17">
        <f t="shared" si="18"/>
        <v>0.21258545424594344</v>
      </c>
    </row>
    <row r="79" spans="1:34" s="5" customFormat="1" ht="12.75" customHeight="1">
      <c r="A79" s="219" t="s">
        <v>144</v>
      </c>
      <c r="B79" s="146" t="s">
        <v>63</v>
      </c>
      <c r="C79" s="335"/>
      <c r="D79" s="148">
        <v>0.83</v>
      </c>
      <c r="E79" s="149" t="s">
        <v>257</v>
      </c>
      <c r="F79" s="164">
        <v>1484</v>
      </c>
      <c r="G79" s="124">
        <v>1349</v>
      </c>
      <c r="H79" s="110">
        <v>1149</v>
      </c>
      <c r="I79" s="110">
        <v>986</v>
      </c>
      <c r="J79" s="110">
        <v>12</v>
      </c>
      <c r="K79" s="164">
        <f t="shared" si="27"/>
        <v>974</v>
      </c>
      <c r="L79" s="174">
        <f t="shared" si="14"/>
        <v>0.27798369162342473</v>
      </c>
      <c r="M79" s="191">
        <v>999</v>
      </c>
      <c r="N79" s="293">
        <f t="shared" si="20"/>
        <v>899.1</v>
      </c>
      <c r="O79" s="188">
        <v>183</v>
      </c>
      <c r="P79" s="64">
        <f t="shared" si="21"/>
        <v>791</v>
      </c>
      <c r="Q79" s="17">
        <f t="shared" si="15"/>
        <v>0.1202313424535647</v>
      </c>
      <c r="R79" s="293">
        <v>899.1</v>
      </c>
      <c r="S79" s="188">
        <v>183</v>
      </c>
      <c r="T79" s="61">
        <f t="shared" si="16"/>
        <v>791</v>
      </c>
      <c r="U79" s="15">
        <f t="shared" si="22"/>
        <v>0.1202313424535647</v>
      </c>
      <c r="V79" s="191">
        <v>949</v>
      </c>
      <c r="W79" s="188">
        <v>165</v>
      </c>
      <c r="X79" s="64">
        <f t="shared" si="17"/>
        <v>809</v>
      </c>
      <c r="Y79" s="17">
        <f t="shared" si="23"/>
        <v>0.14752370916754479</v>
      </c>
      <c r="Z79" s="191">
        <v>1149</v>
      </c>
      <c r="AA79" s="60">
        <v>0</v>
      </c>
      <c r="AB79" s="61">
        <f t="shared" si="19"/>
        <v>974</v>
      </c>
      <c r="AC79" s="15">
        <f t="shared" si="24"/>
        <v>0.15230635335073978</v>
      </c>
      <c r="AD79" s="191">
        <v>1054</v>
      </c>
      <c r="AE79" s="293">
        <f t="shared" si="25"/>
        <v>948.6</v>
      </c>
      <c r="AF79" s="188">
        <v>141</v>
      </c>
      <c r="AG79" s="64">
        <f t="shared" si="26"/>
        <v>833</v>
      </c>
      <c r="AH79" s="17">
        <f t="shared" si="18"/>
        <v>0.12186379928315415</v>
      </c>
    </row>
    <row r="80" spans="1:34" s="5" customFormat="1" ht="12.75" customHeight="1">
      <c r="A80" s="222" t="s">
        <v>145</v>
      </c>
      <c r="B80" s="146" t="s">
        <v>63</v>
      </c>
      <c r="C80" s="335"/>
      <c r="D80" s="148">
        <v>1.1100000000000001</v>
      </c>
      <c r="E80" s="149" t="s">
        <v>255</v>
      </c>
      <c r="F80" s="164">
        <v>1484</v>
      </c>
      <c r="G80" s="125">
        <v>1349</v>
      </c>
      <c r="H80" s="110">
        <v>1149</v>
      </c>
      <c r="I80" s="110">
        <v>986</v>
      </c>
      <c r="J80" s="110">
        <v>12</v>
      </c>
      <c r="K80" s="164">
        <f t="shared" si="27"/>
        <v>974</v>
      </c>
      <c r="L80" s="174">
        <f t="shared" si="14"/>
        <v>0.27798369162342473</v>
      </c>
      <c r="M80" s="191">
        <v>999</v>
      </c>
      <c r="N80" s="293">
        <f t="shared" si="20"/>
        <v>899.1</v>
      </c>
      <c r="O80" s="188">
        <v>183</v>
      </c>
      <c r="P80" s="64">
        <f t="shared" si="21"/>
        <v>791</v>
      </c>
      <c r="Q80" s="17">
        <f t="shared" si="15"/>
        <v>0.1202313424535647</v>
      </c>
      <c r="R80" s="293">
        <v>899.1</v>
      </c>
      <c r="S80" s="188">
        <v>183</v>
      </c>
      <c r="T80" s="61">
        <f t="shared" si="16"/>
        <v>791</v>
      </c>
      <c r="U80" s="15">
        <f t="shared" si="22"/>
        <v>0.1202313424535647</v>
      </c>
      <c r="V80" s="191">
        <v>949</v>
      </c>
      <c r="W80" s="188">
        <v>165</v>
      </c>
      <c r="X80" s="64">
        <f t="shared" si="17"/>
        <v>809</v>
      </c>
      <c r="Y80" s="17">
        <f t="shared" si="23"/>
        <v>0.14752370916754479</v>
      </c>
      <c r="Z80" s="191">
        <v>1149</v>
      </c>
      <c r="AA80" s="60">
        <v>0</v>
      </c>
      <c r="AB80" s="61">
        <f t="shared" si="19"/>
        <v>974</v>
      </c>
      <c r="AC80" s="15">
        <f t="shared" si="24"/>
        <v>0.15230635335073978</v>
      </c>
      <c r="AD80" s="191">
        <v>1054</v>
      </c>
      <c r="AE80" s="293">
        <f t="shared" si="25"/>
        <v>948.6</v>
      </c>
      <c r="AF80" s="188">
        <v>141</v>
      </c>
      <c r="AG80" s="64">
        <f t="shared" si="26"/>
        <v>833</v>
      </c>
      <c r="AH80" s="17">
        <f t="shared" si="18"/>
        <v>0.12186379928315415</v>
      </c>
    </row>
    <row r="81" spans="1:34" s="5" customFormat="1" ht="12.75" customHeight="1">
      <c r="A81" s="222" t="s">
        <v>146</v>
      </c>
      <c r="B81" s="146" t="s">
        <v>63</v>
      </c>
      <c r="C81" s="335"/>
      <c r="D81" s="148">
        <v>1.1100000000000001</v>
      </c>
      <c r="E81" s="149" t="s">
        <v>256</v>
      </c>
      <c r="F81" s="164">
        <v>1594</v>
      </c>
      <c r="G81" s="124">
        <v>1449</v>
      </c>
      <c r="H81" s="110">
        <v>1249</v>
      </c>
      <c r="I81" s="110">
        <v>1068</v>
      </c>
      <c r="J81" s="110">
        <v>13</v>
      </c>
      <c r="K81" s="164">
        <f t="shared" si="27"/>
        <v>1055</v>
      </c>
      <c r="L81" s="174">
        <f t="shared" si="14"/>
        <v>0.27191166321601107</v>
      </c>
      <c r="M81" s="191">
        <v>1110</v>
      </c>
      <c r="N81" s="293">
        <f t="shared" si="20"/>
        <v>999</v>
      </c>
      <c r="O81" s="188">
        <v>180</v>
      </c>
      <c r="P81" s="64">
        <f t="shared" si="21"/>
        <v>875</v>
      </c>
      <c r="Q81" s="17">
        <f t="shared" si="15"/>
        <v>0.12412412412412413</v>
      </c>
      <c r="R81" s="293">
        <v>999</v>
      </c>
      <c r="S81" s="188">
        <v>180</v>
      </c>
      <c r="T81" s="61">
        <f t="shared" si="16"/>
        <v>875</v>
      </c>
      <c r="U81" s="15">
        <f t="shared" si="22"/>
        <v>0.12412412412412413</v>
      </c>
      <c r="V81" s="191">
        <v>1049</v>
      </c>
      <c r="W81" s="188">
        <v>165</v>
      </c>
      <c r="X81" s="64">
        <f t="shared" si="17"/>
        <v>890</v>
      </c>
      <c r="Y81" s="17">
        <f t="shared" si="23"/>
        <v>0.15157292659675881</v>
      </c>
      <c r="Z81" s="191">
        <v>1249</v>
      </c>
      <c r="AA81" s="60">
        <v>0</v>
      </c>
      <c r="AB81" s="61">
        <f t="shared" si="19"/>
        <v>1055</v>
      </c>
      <c r="AC81" s="15">
        <f t="shared" si="24"/>
        <v>0.15532425940752603</v>
      </c>
      <c r="AD81" s="191">
        <v>1166</v>
      </c>
      <c r="AE81" s="293">
        <f t="shared" si="25"/>
        <v>1049.4000000000001</v>
      </c>
      <c r="AF81" s="188">
        <v>137</v>
      </c>
      <c r="AG81" s="64">
        <f t="shared" si="26"/>
        <v>918</v>
      </c>
      <c r="AH81" s="17">
        <f t="shared" si="18"/>
        <v>0.12521440823327623</v>
      </c>
    </row>
    <row r="82" spans="1:34" s="5" customFormat="1" ht="12.75" customHeight="1">
      <c r="A82" s="226" t="s">
        <v>523</v>
      </c>
      <c r="B82" s="339" t="s">
        <v>63</v>
      </c>
      <c r="C82" s="340" t="s">
        <v>5</v>
      </c>
      <c r="D82" s="341">
        <v>0.83</v>
      </c>
      <c r="E82" s="342" t="s">
        <v>526</v>
      </c>
      <c r="F82" s="232">
        <v>1374</v>
      </c>
      <c r="G82" s="238">
        <v>1249</v>
      </c>
      <c r="H82" s="231">
        <v>1049</v>
      </c>
      <c r="I82" s="231">
        <v>873</v>
      </c>
      <c r="J82" s="231">
        <v>0</v>
      </c>
      <c r="K82" s="232">
        <f t="shared" si="27"/>
        <v>873</v>
      </c>
      <c r="L82" s="178">
        <f t="shared" si="14"/>
        <v>0.30104083266613291</v>
      </c>
      <c r="M82" s="244">
        <v>999</v>
      </c>
      <c r="N82" s="303">
        <f t="shared" si="20"/>
        <v>899.1</v>
      </c>
      <c r="O82" s="285">
        <v>100</v>
      </c>
      <c r="P82" s="156">
        <f t="shared" si="21"/>
        <v>773</v>
      </c>
      <c r="Q82" s="273">
        <f t="shared" si="15"/>
        <v>0.14025136247358472</v>
      </c>
      <c r="R82" s="303">
        <v>899.1</v>
      </c>
      <c r="S82" s="285">
        <v>100</v>
      </c>
      <c r="T82" s="61">
        <f t="shared" si="16"/>
        <v>773</v>
      </c>
      <c r="U82" s="15">
        <f t="shared" si="22"/>
        <v>0.14025136247358472</v>
      </c>
      <c r="V82" s="244">
        <v>899</v>
      </c>
      <c r="W82" s="285">
        <v>124</v>
      </c>
      <c r="X82" s="156">
        <f t="shared" si="17"/>
        <v>749</v>
      </c>
      <c r="Y82" s="273">
        <f t="shared" si="23"/>
        <v>0.16685205784204671</v>
      </c>
      <c r="Z82" s="191">
        <v>1049</v>
      </c>
      <c r="AA82" s="60">
        <v>0</v>
      </c>
      <c r="AB82" s="61">
        <f t="shared" si="19"/>
        <v>873</v>
      </c>
      <c r="AC82" s="15">
        <f t="shared" si="24"/>
        <v>0.16777883698760723</v>
      </c>
      <c r="AD82" s="244">
        <v>999</v>
      </c>
      <c r="AE82" s="303">
        <f t="shared" si="25"/>
        <v>899.1</v>
      </c>
      <c r="AF82" s="285">
        <v>100</v>
      </c>
      <c r="AG82" s="156">
        <f t="shared" si="26"/>
        <v>773</v>
      </c>
      <c r="AH82" s="273">
        <f t="shared" si="18"/>
        <v>0.14025136247358472</v>
      </c>
    </row>
    <row r="83" spans="1:34" s="5" customFormat="1" ht="12.75" customHeight="1">
      <c r="A83" s="287" t="s">
        <v>524</v>
      </c>
      <c r="B83" s="350" t="s">
        <v>63</v>
      </c>
      <c r="C83" s="354" t="s">
        <v>5</v>
      </c>
      <c r="D83" s="321">
        <v>1.1100000000000001</v>
      </c>
      <c r="E83" s="322" t="s">
        <v>527</v>
      </c>
      <c r="F83" s="201">
        <v>1374</v>
      </c>
      <c r="G83" s="124">
        <v>1249</v>
      </c>
      <c r="H83" s="208">
        <v>1049</v>
      </c>
      <c r="I83" s="208">
        <v>873</v>
      </c>
      <c r="J83" s="208">
        <v>0</v>
      </c>
      <c r="K83" s="201">
        <f t="shared" si="27"/>
        <v>873</v>
      </c>
      <c r="L83" s="202">
        <f t="shared" si="14"/>
        <v>0.30104083266613291</v>
      </c>
      <c r="M83" s="209">
        <v>999</v>
      </c>
      <c r="N83" s="301">
        <f t="shared" si="20"/>
        <v>899.1</v>
      </c>
      <c r="O83" s="210">
        <v>100</v>
      </c>
      <c r="P83" s="194">
        <f t="shared" si="21"/>
        <v>773</v>
      </c>
      <c r="Q83" s="195">
        <f t="shared" si="15"/>
        <v>0.14025136247358472</v>
      </c>
      <c r="R83" s="301">
        <v>899.1</v>
      </c>
      <c r="S83" s="210">
        <v>100</v>
      </c>
      <c r="T83" s="61">
        <f t="shared" si="16"/>
        <v>773</v>
      </c>
      <c r="U83" s="15">
        <f t="shared" si="22"/>
        <v>0.14025136247358472</v>
      </c>
      <c r="V83" s="209">
        <v>899</v>
      </c>
      <c r="W83" s="210">
        <v>124</v>
      </c>
      <c r="X83" s="194">
        <f t="shared" si="17"/>
        <v>749</v>
      </c>
      <c r="Y83" s="195">
        <f t="shared" si="23"/>
        <v>0.16685205784204671</v>
      </c>
      <c r="Z83" s="191">
        <v>1049</v>
      </c>
      <c r="AA83" s="60">
        <v>0</v>
      </c>
      <c r="AB83" s="61">
        <f t="shared" si="19"/>
        <v>873</v>
      </c>
      <c r="AC83" s="15">
        <f t="shared" si="24"/>
        <v>0.16777883698760723</v>
      </c>
      <c r="AD83" s="209">
        <v>999</v>
      </c>
      <c r="AE83" s="301">
        <f t="shared" si="25"/>
        <v>899.1</v>
      </c>
      <c r="AF83" s="210">
        <v>100</v>
      </c>
      <c r="AG83" s="194">
        <f t="shared" si="26"/>
        <v>773</v>
      </c>
      <c r="AH83" s="195">
        <f t="shared" si="18"/>
        <v>0.14025136247358472</v>
      </c>
    </row>
    <row r="84" spans="1:34" s="5" customFormat="1" ht="12.75" customHeight="1" thickBot="1">
      <c r="A84" s="223" t="s">
        <v>525</v>
      </c>
      <c r="B84" s="150" t="s">
        <v>63</v>
      </c>
      <c r="C84" s="154" t="s">
        <v>5</v>
      </c>
      <c r="D84" s="151">
        <v>1.1100000000000001</v>
      </c>
      <c r="E84" s="152" t="s">
        <v>528</v>
      </c>
      <c r="F84" s="165">
        <v>1484</v>
      </c>
      <c r="G84" s="254">
        <v>1349</v>
      </c>
      <c r="H84" s="111">
        <v>1149</v>
      </c>
      <c r="I84" s="111">
        <v>956</v>
      </c>
      <c r="J84" s="111">
        <v>0</v>
      </c>
      <c r="K84" s="165">
        <f t="shared" si="27"/>
        <v>956</v>
      </c>
      <c r="L84" s="175">
        <f t="shared" si="14"/>
        <v>0.29132690882134915</v>
      </c>
      <c r="M84" s="190">
        <v>1110</v>
      </c>
      <c r="N84" s="296">
        <f t="shared" si="20"/>
        <v>999</v>
      </c>
      <c r="O84" s="186">
        <v>98</v>
      </c>
      <c r="P84" s="71">
        <f t="shared" si="21"/>
        <v>858</v>
      </c>
      <c r="Q84" s="18">
        <f t="shared" si="15"/>
        <v>0.14114114114114115</v>
      </c>
      <c r="R84" s="296">
        <v>999</v>
      </c>
      <c r="S84" s="186">
        <v>98</v>
      </c>
      <c r="T84" s="68">
        <f t="shared" si="16"/>
        <v>858</v>
      </c>
      <c r="U84" s="16">
        <f t="shared" si="22"/>
        <v>0.14114114114114115</v>
      </c>
      <c r="V84" s="190">
        <v>999</v>
      </c>
      <c r="W84" s="186">
        <v>124</v>
      </c>
      <c r="X84" s="71">
        <f t="shared" si="17"/>
        <v>832</v>
      </c>
      <c r="Y84" s="18">
        <f t="shared" si="23"/>
        <v>0.16716716716716717</v>
      </c>
      <c r="Z84" s="190">
        <v>1149</v>
      </c>
      <c r="AA84" s="67">
        <v>0</v>
      </c>
      <c r="AB84" s="68">
        <f t="shared" si="19"/>
        <v>956</v>
      </c>
      <c r="AC84" s="16">
        <f t="shared" si="24"/>
        <v>0.16797214969538729</v>
      </c>
      <c r="AD84" s="190">
        <v>1110</v>
      </c>
      <c r="AE84" s="296">
        <f t="shared" si="25"/>
        <v>999</v>
      </c>
      <c r="AF84" s="186">
        <v>98</v>
      </c>
      <c r="AG84" s="71">
        <f t="shared" si="26"/>
        <v>858</v>
      </c>
      <c r="AH84" s="18">
        <f t="shared" si="18"/>
        <v>0.14114114114114115</v>
      </c>
    </row>
    <row r="85" spans="1:34" s="5" customFormat="1" ht="12.75" customHeight="1">
      <c r="A85" s="290" t="s">
        <v>378</v>
      </c>
      <c r="B85" s="339" t="s">
        <v>63</v>
      </c>
      <c r="C85" s="336"/>
      <c r="D85" s="341" t="s">
        <v>303</v>
      </c>
      <c r="E85" s="342" t="s">
        <v>379</v>
      </c>
      <c r="F85" s="232">
        <v>2749</v>
      </c>
      <c r="G85" s="125">
        <v>2499</v>
      </c>
      <c r="H85" s="231">
        <v>2199</v>
      </c>
      <c r="I85" s="231">
        <v>1804</v>
      </c>
      <c r="J85" s="231">
        <v>23</v>
      </c>
      <c r="K85" s="232">
        <f t="shared" si="27"/>
        <v>1781</v>
      </c>
      <c r="L85" s="178">
        <f t="shared" si="14"/>
        <v>0.28731492597038816</v>
      </c>
      <c r="M85" s="244">
        <v>1999</v>
      </c>
      <c r="N85" s="303">
        <f t="shared" si="20"/>
        <v>1799.1</v>
      </c>
      <c r="O85" s="285">
        <v>282</v>
      </c>
      <c r="P85" s="156">
        <f t="shared" si="21"/>
        <v>1499</v>
      </c>
      <c r="Q85" s="273">
        <f t="shared" si="15"/>
        <v>0.16680562503473956</v>
      </c>
      <c r="R85" s="272">
        <v>2499</v>
      </c>
      <c r="S85" s="233">
        <v>0</v>
      </c>
      <c r="T85" s="155">
        <f t="shared" si="16"/>
        <v>1781</v>
      </c>
      <c r="U85" s="268">
        <f t="shared" si="22"/>
        <v>0.28731492597038816</v>
      </c>
      <c r="V85" s="244">
        <v>1999</v>
      </c>
      <c r="W85" s="285">
        <v>164</v>
      </c>
      <c r="X85" s="156">
        <f t="shared" si="17"/>
        <v>1617</v>
      </c>
      <c r="Y85" s="273">
        <f t="shared" si="23"/>
        <v>0.19109554777388693</v>
      </c>
      <c r="Z85" s="244">
        <v>2199</v>
      </c>
      <c r="AA85" s="233">
        <v>0</v>
      </c>
      <c r="AB85" s="155">
        <f t="shared" si="19"/>
        <v>1781</v>
      </c>
      <c r="AC85" s="268">
        <f t="shared" si="24"/>
        <v>0.19008640291041382</v>
      </c>
      <c r="AD85" s="244">
        <v>1999</v>
      </c>
      <c r="AE85" s="303">
        <f t="shared" si="25"/>
        <v>1799.1</v>
      </c>
      <c r="AF85" s="285">
        <v>281</v>
      </c>
      <c r="AG85" s="156">
        <f t="shared" si="26"/>
        <v>1500</v>
      </c>
      <c r="AH85" s="273">
        <f t="shared" si="18"/>
        <v>0.16624979156244785</v>
      </c>
    </row>
    <row r="86" spans="1:34" s="5" customFormat="1" ht="12.75" customHeight="1">
      <c r="A86" s="291" t="s">
        <v>380</v>
      </c>
      <c r="B86" s="350" t="s">
        <v>63</v>
      </c>
      <c r="C86" s="320"/>
      <c r="D86" s="321" t="s">
        <v>303</v>
      </c>
      <c r="E86" s="322" t="s">
        <v>379</v>
      </c>
      <c r="F86" s="201">
        <v>2529</v>
      </c>
      <c r="G86" s="124">
        <v>2299</v>
      </c>
      <c r="H86" s="208">
        <v>2099</v>
      </c>
      <c r="I86" s="208">
        <v>1722</v>
      </c>
      <c r="J86" s="208">
        <v>22</v>
      </c>
      <c r="K86" s="201">
        <f t="shared" si="27"/>
        <v>1700</v>
      </c>
      <c r="L86" s="202">
        <f t="shared" si="14"/>
        <v>0.26054806437581557</v>
      </c>
      <c r="M86" s="209">
        <v>1999</v>
      </c>
      <c r="N86" s="301">
        <f t="shared" si="20"/>
        <v>1799.1</v>
      </c>
      <c r="O86" s="210">
        <v>198</v>
      </c>
      <c r="P86" s="194">
        <f t="shared" si="21"/>
        <v>1502</v>
      </c>
      <c r="Q86" s="195">
        <f t="shared" si="15"/>
        <v>0.16513812461786445</v>
      </c>
      <c r="R86" s="301">
        <v>1799.1</v>
      </c>
      <c r="S86" s="210">
        <v>198</v>
      </c>
      <c r="T86" s="205">
        <f t="shared" si="16"/>
        <v>1502</v>
      </c>
      <c r="U86" s="215">
        <f t="shared" si="22"/>
        <v>0.16513812461786445</v>
      </c>
      <c r="V86" s="209">
        <v>1899</v>
      </c>
      <c r="W86" s="210">
        <v>163</v>
      </c>
      <c r="X86" s="194">
        <f t="shared" si="17"/>
        <v>1537</v>
      </c>
      <c r="Y86" s="195">
        <f t="shared" si="23"/>
        <v>0.19062664560294892</v>
      </c>
      <c r="Z86" s="203">
        <v>2299</v>
      </c>
      <c r="AA86" s="204">
        <v>0</v>
      </c>
      <c r="AB86" s="205">
        <f t="shared" si="19"/>
        <v>1700</v>
      </c>
      <c r="AC86" s="215">
        <f t="shared" si="24"/>
        <v>0.26054806437581557</v>
      </c>
      <c r="AD86" s="209">
        <v>1888</v>
      </c>
      <c r="AE86" s="301">
        <f t="shared" si="25"/>
        <v>1699.2</v>
      </c>
      <c r="AF86" s="210">
        <v>283</v>
      </c>
      <c r="AG86" s="194">
        <f t="shared" si="26"/>
        <v>1417</v>
      </c>
      <c r="AH86" s="195">
        <f t="shared" si="18"/>
        <v>0.16607815442561208</v>
      </c>
    </row>
    <row r="87" spans="1:34" s="5" customFormat="1" ht="12.75" customHeight="1">
      <c r="A87" s="291" t="s">
        <v>381</v>
      </c>
      <c r="B87" s="350" t="s">
        <v>63</v>
      </c>
      <c r="C87" s="320"/>
      <c r="D87" s="321" t="s">
        <v>303</v>
      </c>
      <c r="E87" s="322" t="s">
        <v>382</v>
      </c>
      <c r="F87" s="201">
        <v>2859</v>
      </c>
      <c r="G87" s="124">
        <v>2599</v>
      </c>
      <c r="H87" s="208">
        <v>2299</v>
      </c>
      <c r="I87" s="208">
        <v>1886</v>
      </c>
      <c r="J87" s="208">
        <v>24</v>
      </c>
      <c r="K87" s="201">
        <f t="shared" si="27"/>
        <v>1862</v>
      </c>
      <c r="L87" s="202">
        <f t="shared" si="14"/>
        <v>0.28357060407849172</v>
      </c>
      <c r="M87" s="209">
        <v>2110</v>
      </c>
      <c r="N87" s="301">
        <f t="shared" si="20"/>
        <v>1899</v>
      </c>
      <c r="O87" s="210">
        <v>278</v>
      </c>
      <c r="P87" s="194">
        <f t="shared" si="21"/>
        <v>1584</v>
      </c>
      <c r="Q87" s="195">
        <f t="shared" si="15"/>
        <v>0.16587677725118483</v>
      </c>
      <c r="R87" s="203">
        <v>2599</v>
      </c>
      <c r="S87" s="204">
        <v>0</v>
      </c>
      <c r="T87" s="205">
        <f t="shared" si="16"/>
        <v>1862</v>
      </c>
      <c r="U87" s="215">
        <f t="shared" si="22"/>
        <v>0.28357060407849172</v>
      </c>
      <c r="V87" s="209">
        <v>2099</v>
      </c>
      <c r="W87" s="210">
        <v>164</v>
      </c>
      <c r="X87" s="194">
        <f t="shared" si="17"/>
        <v>1698</v>
      </c>
      <c r="Y87" s="195">
        <f t="shared" si="23"/>
        <v>0.19104335397808481</v>
      </c>
      <c r="Z87" s="209">
        <v>2299</v>
      </c>
      <c r="AA87" s="204">
        <v>0</v>
      </c>
      <c r="AB87" s="205">
        <f t="shared" si="19"/>
        <v>1862</v>
      </c>
      <c r="AC87" s="215">
        <f t="shared" si="24"/>
        <v>0.19008264462809918</v>
      </c>
      <c r="AD87" s="209">
        <v>2110</v>
      </c>
      <c r="AE87" s="301">
        <f t="shared" si="25"/>
        <v>1899</v>
      </c>
      <c r="AF87" s="210">
        <v>278</v>
      </c>
      <c r="AG87" s="194">
        <f t="shared" si="26"/>
        <v>1584</v>
      </c>
      <c r="AH87" s="195">
        <f t="shared" si="18"/>
        <v>0.16587677725118483</v>
      </c>
    </row>
    <row r="88" spans="1:34" s="5" customFormat="1" ht="12.75" customHeight="1">
      <c r="A88" s="291" t="s">
        <v>383</v>
      </c>
      <c r="B88" s="350" t="s">
        <v>63</v>
      </c>
      <c r="C88" s="320"/>
      <c r="D88" s="321" t="s">
        <v>303</v>
      </c>
      <c r="E88" s="322" t="s">
        <v>382</v>
      </c>
      <c r="F88" s="201">
        <v>2639</v>
      </c>
      <c r="G88" s="125">
        <v>2399</v>
      </c>
      <c r="H88" s="208">
        <v>2199</v>
      </c>
      <c r="I88" s="208">
        <v>1804</v>
      </c>
      <c r="J88" s="208">
        <v>23</v>
      </c>
      <c r="K88" s="201">
        <f t="shared" si="27"/>
        <v>1781</v>
      </c>
      <c r="L88" s="202">
        <f t="shared" si="14"/>
        <v>0.25760733639016259</v>
      </c>
      <c r="M88" s="209">
        <v>2110</v>
      </c>
      <c r="N88" s="301">
        <f t="shared" si="20"/>
        <v>1899</v>
      </c>
      <c r="O88" s="210">
        <v>196</v>
      </c>
      <c r="P88" s="194">
        <f t="shared" si="21"/>
        <v>1585</v>
      </c>
      <c r="Q88" s="195">
        <f t="shared" si="15"/>
        <v>0.16535018430753029</v>
      </c>
      <c r="R88" s="301">
        <v>1899</v>
      </c>
      <c r="S88" s="210">
        <v>196</v>
      </c>
      <c r="T88" s="205">
        <f t="shared" si="16"/>
        <v>1585</v>
      </c>
      <c r="U88" s="215">
        <f t="shared" si="22"/>
        <v>0.16535018430753029</v>
      </c>
      <c r="V88" s="209">
        <v>1999</v>
      </c>
      <c r="W88" s="210">
        <v>163</v>
      </c>
      <c r="X88" s="194">
        <f t="shared" si="17"/>
        <v>1618</v>
      </c>
      <c r="Y88" s="195">
        <f t="shared" si="23"/>
        <v>0.19059529764882441</v>
      </c>
      <c r="Z88" s="203">
        <v>2399</v>
      </c>
      <c r="AA88" s="204">
        <v>0</v>
      </c>
      <c r="AB88" s="205">
        <f t="shared" si="19"/>
        <v>1781</v>
      </c>
      <c r="AC88" s="215">
        <f t="shared" si="24"/>
        <v>0.25760733639016259</v>
      </c>
      <c r="AD88" s="209">
        <v>1999</v>
      </c>
      <c r="AE88" s="301">
        <f t="shared" si="25"/>
        <v>1799.1</v>
      </c>
      <c r="AF88" s="210">
        <v>282</v>
      </c>
      <c r="AG88" s="194">
        <f t="shared" si="26"/>
        <v>1499</v>
      </c>
      <c r="AH88" s="195">
        <f t="shared" si="18"/>
        <v>0.16680562503473956</v>
      </c>
    </row>
    <row r="89" spans="1:34" s="5" customFormat="1" ht="12.75" customHeight="1">
      <c r="A89" s="292" t="s">
        <v>342</v>
      </c>
      <c r="B89" s="146" t="s">
        <v>63</v>
      </c>
      <c r="C89" s="355"/>
      <c r="D89" s="148" t="s">
        <v>303</v>
      </c>
      <c r="E89" s="356" t="s">
        <v>346</v>
      </c>
      <c r="F89" s="201">
        <v>2969</v>
      </c>
      <c r="G89" s="124">
        <v>2699</v>
      </c>
      <c r="H89" s="357">
        <v>2299</v>
      </c>
      <c r="I89" s="208">
        <v>1890</v>
      </c>
      <c r="J89" s="208">
        <v>24</v>
      </c>
      <c r="K89" s="164">
        <f t="shared" si="27"/>
        <v>1866</v>
      </c>
      <c r="L89" s="184">
        <f t="shared" si="14"/>
        <v>0.30863282697295297</v>
      </c>
      <c r="M89" s="209">
        <v>2221</v>
      </c>
      <c r="N89" s="301">
        <f t="shared" si="20"/>
        <v>1998.9</v>
      </c>
      <c r="O89" s="210">
        <v>195</v>
      </c>
      <c r="P89" s="194">
        <f t="shared" si="21"/>
        <v>1671</v>
      </c>
      <c r="Q89" s="195">
        <f t="shared" si="15"/>
        <v>0.16404022212216723</v>
      </c>
      <c r="R89" s="301">
        <v>1998.9</v>
      </c>
      <c r="S89" s="210">
        <v>195</v>
      </c>
      <c r="T89" s="205">
        <f t="shared" si="16"/>
        <v>1671</v>
      </c>
      <c r="U89" s="215">
        <f t="shared" si="22"/>
        <v>0.16404022212216723</v>
      </c>
      <c r="V89" s="209">
        <v>2099</v>
      </c>
      <c r="W89" s="210">
        <v>164</v>
      </c>
      <c r="X89" s="194">
        <f t="shared" si="17"/>
        <v>1702</v>
      </c>
      <c r="Y89" s="195">
        <f t="shared" si="23"/>
        <v>0.18913768461171987</v>
      </c>
      <c r="Z89" s="209">
        <v>2299</v>
      </c>
      <c r="AA89" s="204">
        <v>0</v>
      </c>
      <c r="AB89" s="205">
        <f t="shared" si="19"/>
        <v>1866</v>
      </c>
      <c r="AC89" s="215">
        <f t="shared" si="24"/>
        <v>0.18834275772074816</v>
      </c>
      <c r="AD89" s="209">
        <v>2110</v>
      </c>
      <c r="AE89" s="301">
        <f t="shared" si="25"/>
        <v>1899</v>
      </c>
      <c r="AF89" s="210">
        <v>281</v>
      </c>
      <c r="AG89" s="194">
        <f t="shared" si="26"/>
        <v>1585</v>
      </c>
      <c r="AH89" s="195">
        <f t="shared" si="18"/>
        <v>0.16535018430753029</v>
      </c>
    </row>
    <row r="90" spans="1:34" s="5" customFormat="1" ht="12.75" customHeight="1">
      <c r="A90" s="292" t="s">
        <v>343</v>
      </c>
      <c r="B90" s="146" t="s">
        <v>63</v>
      </c>
      <c r="C90" s="355"/>
      <c r="D90" s="148" t="s">
        <v>303</v>
      </c>
      <c r="E90" s="356" t="s">
        <v>347</v>
      </c>
      <c r="F90" s="201">
        <v>3079</v>
      </c>
      <c r="G90" s="124">
        <v>2799</v>
      </c>
      <c r="H90" s="357">
        <v>2399</v>
      </c>
      <c r="I90" s="208">
        <v>1973</v>
      </c>
      <c r="J90" s="208">
        <v>25</v>
      </c>
      <c r="K90" s="164">
        <f t="shared" si="27"/>
        <v>1948</v>
      </c>
      <c r="L90" s="184">
        <f t="shared" si="14"/>
        <v>0.30403715612718829</v>
      </c>
      <c r="M90" s="209">
        <v>2332</v>
      </c>
      <c r="N90" s="301">
        <f t="shared" si="20"/>
        <v>2098.8000000000002</v>
      </c>
      <c r="O90" s="210">
        <v>193</v>
      </c>
      <c r="P90" s="194">
        <f t="shared" si="21"/>
        <v>1755</v>
      </c>
      <c r="Q90" s="195">
        <f t="shared" si="15"/>
        <v>0.16380789022298464</v>
      </c>
      <c r="R90" s="301">
        <v>2098.8000000000002</v>
      </c>
      <c r="S90" s="210">
        <v>193</v>
      </c>
      <c r="T90" s="205">
        <f t="shared" si="16"/>
        <v>1755</v>
      </c>
      <c r="U90" s="215">
        <f t="shared" si="22"/>
        <v>0.16380789022298464</v>
      </c>
      <c r="V90" s="209">
        <v>2199</v>
      </c>
      <c r="W90" s="210">
        <v>164</v>
      </c>
      <c r="X90" s="194">
        <f t="shared" si="17"/>
        <v>1784</v>
      </c>
      <c r="Y90" s="195">
        <f t="shared" si="23"/>
        <v>0.18872214643019555</v>
      </c>
      <c r="Z90" s="209">
        <v>2399</v>
      </c>
      <c r="AA90" s="204">
        <v>0</v>
      </c>
      <c r="AB90" s="205">
        <f t="shared" si="19"/>
        <v>1948</v>
      </c>
      <c r="AC90" s="215">
        <f t="shared" si="24"/>
        <v>0.18799499791579824</v>
      </c>
      <c r="AD90" s="209">
        <v>2221</v>
      </c>
      <c r="AE90" s="301">
        <f t="shared" si="25"/>
        <v>1998.9</v>
      </c>
      <c r="AF90" s="210">
        <v>278</v>
      </c>
      <c r="AG90" s="194">
        <f t="shared" si="26"/>
        <v>1670</v>
      </c>
      <c r="AH90" s="195">
        <f t="shared" si="18"/>
        <v>0.16454049727350045</v>
      </c>
    </row>
    <row r="91" spans="1:34" s="5" customFormat="1" ht="12.75" customHeight="1">
      <c r="A91" s="221" t="s">
        <v>595</v>
      </c>
      <c r="B91" s="146" t="s">
        <v>63</v>
      </c>
      <c r="C91" s="320" t="s">
        <v>5</v>
      </c>
      <c r="D91" s="148" t="s">
        <v>303</v>
      </c>
      <c r="E91" s="322" t="s">
        <v>379</v>
      </c>
      <c r="F91" s="201">
        <v>2969</v>
      </c>
      <c r="G91" s="124">
        <v>2699</v>
      </c>
      <c r="H91" s="208">
        <v>2299</v>
      </c>
      <c r="I91" s="208">
        <v>1890</v>
      </c>
      <c r="J91" s="208">
        <v>24</v>
      </c>
      <c r="K91" s="164">
        <f t="shared" si="27"/>
        <v>1866</v>
      </c>
      <c r="L91" s="202">
        <f t="shared" si="14"/>
        <v>0.30863282697295297</v>
      </c>
      <c r="M91" s="206">
        <v>2699</v>
      </c>
      <c r="N91" s="304">
        <f t="shared" si="20"/>
        <v>2429.1</v>
      </c>
      <c r="O91" s="193">
        <v>0</v>
      </c>
      <c r="P91" s="194">
        <f t="shared" si="21"/>
        <v>1866</v>
      </c>
      <c r="Q91" s="195">
        <f t="shared" si="15"/>
        <v>0.23181425219216992</v>
      </c>
      <c r="R91" s="203">
        <v>2699</v>
      </c>
      <c r="S91" s="204">
        <v>0</v>
      </c>
      <c r="T91" s="205">
        <f t="shared" si="16"/>
        <v>1866</v>
      </c>
      <c r="U91" s="215">
        <f t="shared" si="22"/>
        <v>0.30863282697295297</v>
      </c>
      <c r="V91" s="206">
        <v>2699</v>
      </c>
      <c r="W91" s="193">
        <v>0</v>
      </c>
      <c r="X91" s="194">
        <f t="shared" si="17"/>
        <v>1866</v>
      </c>
      <c r="Y91" s="195">
        <f t="shared" si="23"/>
        <v>0.30863282697295297</v>
      </c>
      <c r="Z91" s="203">
        <v>2699</v>
      </c>
      <c r="AA91" s="204">
        <v>0</v>
      </c>
      <c r="AB91" s="205">
        <f t="shared" si="19"/>
        <v>1866</v>
      </c>
      <c r="AC91" s="215">
        <f t="shared" si="24"/>
        <v>0.30863282697295297</v>
      </c>
      <c r="AD91" s="209">
        <v>2110</v>
      </c>
      <c r="AE91" s="301">
        <f t="shared" si="25"/>
        <v>1899</v>
      </c>
      <c r="AF91" s="210">
        <v>281</v>
      </c>
      <c r="AG91" s="194">
        <f t="shared" si="26"/>
        <v>1585</v>
      </c>
      <c r="AH91" s="195">
        <f t="shared" si="18"/>
        <v>0.16535018430753029</v>
      </c>
    </row>
    <row r="92" spans="1:34" s="5" customFormat="1" ht="12.75" customHeight="1">
      <c r="A92" s="221" t="s">
        <v>596</v>
      </c>
      <c r="B92" s="146" t="s">
        <v>63</v>
      </c>
      <c r="C92" s="320" t="s">
        <v>5</v>
      </c>
      <c r="D92" s="148" t="s">
        <v>303</v>
      </c>
      <c r="E92" s="322" t="s">
        <v>379</v>
      </c>
      <c r="F92" s="201">
        <v>3079</v>
      </c>
      <c r="G92" s="124">
        <v>2799</v>
      </c>
      <c r="H92" s="208">
        <v>2399</v>
      </c>
      <c r="I92" s="208">
        <v>1973</v>
      </c>
      <c r="J92" s="208">
        <v>25</v>
      </c>
      <c r="K92" s="164">
        <f t="shared" si="27"/>
        <v>1948</v>
      </c>
      <c r="L92" s="202">
        <f t="shared" si="14"/>
        <v>0.30403715612718829</v>
      </c>
      <c r="M92" s="206">
        <v>2799</v>
      </c>
      <c r="N92" s="304">
        <f t="shared" si="20"/>
        <v>2519.1</v>
      </c>
      <c r="O92" s="193">
        <v>0</v>
      </c>
      <c r="P92" s="194">
        <f t="shared" si="21"/>
        <v>1948</v>
      </c>
      <c r="Q92" s="195">
        <f t="shared" si="15"/>
        <v>0.2267079512524314</v>
      </c>
      <c r="R92" s="203">
        <v>2799</v>
      </c>
      <c r="S92" s="204">
        <v>0</v>
      </c>
      <c r="T92" s="205">
        <f t="shared" si="16"/>
        <v>1948</v>
      </c>
      <c r="U92" s="215">
        <f t="shared" si="22"/>
        <v>0.30403715612718829</v>
      </c>
      <c r="V92" s="206">
        <v>2799</v>
      </c>
      <c r="W92" s="193">
        <v>0</v>
      </c>
      <c r="X92" s="194">
        <f t="shared" si="17"/>
        <v>1948</v>
      </c>
      <c r="Y92" s="195">
        <f t="shared" si="23"/>
        <v>0.30403715612718829</v>
      </c>
      <c r="Z92" s="203">
        <v>2799</v>
      </c>
      <c r="AA92" s="204">
        <v>0</v>
      </c>
      <c r="AB92" s="205">
        <f t="shared" si="19"/>
        <v>1948</v>
      </c>
      <c r="AC92" s="215">
        <f t="shared" si="24"/>
        <v>0.30403715612718829</v>
      </c>
      <c r="AD92" s="209">
        <v>2221</v>
      </c>
      <c r="AE92" s="301">
        <f t="shared" si="25"/>
        <v>1998.9</v>
      </c>
      <c r="AF92" s="210">
        <v>278</v>
      </c>
      <c r="AG92" s="194">
        <f t="shared" si="26"/>
        <v>1670</v>
      </c>
      <c r="AH92" s="195">
        <f t="shared" si="18"/>
        <v>0.16454049727350045</v>
      </c>
    </row>
    <row r="93" spans="1:34" s="5" customFormat="1" ht="12.75" customHeight="1">
      <c r="A93" s="221" t="s">
        <v>597</v>
      </c>
      <c r="B93" s="146" t="s">
        <v>63</v>
      </c>
      <c r="C93" s="320" t="s">
        <v>5</v>
      </c>
      <c r="D93" s="148" t="s">
        <v>303</v>
      </c>
      <c r="E93" s="322" t="s">
        <v>379</v>
      </c>
      <c r="F93" s="201">
        <v>2969</v>
      </c>
      <c r="G93" s="124">
        <v>2699</v>
      </c>
      <c r="H93" s="208">
        <v>2299</v>
      </c>
      <c r="I93" s="208">
        <v>1890</v>
      </c>
      <c r="J93" s="208">
        <v>24</v>
      </c>
      <c r="K93" s="164">
        <f t="shared" si="27"/>
        <v>1866</v>
      </c>
      <c r="L93" s="202">
        <f t="shared" si="14"/>
        <v>0.30863282697295297</v>
      </c>
      <c r="M93" s="206">
        <v>2699</v>
      </c>
      <c r="N93" s="304">
        <f t="shared" si="20"/>
        <v>2429.1</v>
      </c>
      <c r="O93" s="193">
        <v>0</v>
      </c>
      <c r="P93" s="194">
        <f t="shared" si="21"/>
        <v>1866</v>
      </c>
      <c r="Q93" s="195">
        <f t="shared" si="15"/>
        <v>0.23181425219216992</v>
      </c>
      <c r="R93" s="203">
        <v>2699</v>
      </c>
      <c r="S93" s="204">
        <v>0</v>
      </c>
      <c r="T93" s="205">
        <f t="shared" si="16"/>
        <v>1866</v>
      </c>
      <c r="U93" s="215">
        <f t="shared" si="22"/>
        <v>0.30863282697295297</v>
      </c>
      <c r="V93" s="206">
        <v>2699</v>
      </c>
      <c r="W93" s="193">
        <v>0</v>
      </c>
      <c r="X93" s="194">
        <f t="shared" si="17"/>
        <v>1866</v>
      </c>
      <c r="Y93" s="195">
        <f t="shared" si="23"/>
        <v>0.30863282697295297</v>
      </c>
      <c r="Z93" s="203">
        <v>2699</v>
      </c>
      <c r="AA93" s="204">
        <v>0</v>
      </c>
      <c r="AB93" s="205">
        <f t="shared" si="19"/>
        <v>1866</v>
      </c>
      <c r="AC93" s="215">
        <f t="shared" si="24"/>
        <v>0.30863282697295297</v>
      </c>
      <c r="AD93" s="206">
        <v>2699</v>
      </c>
      <c r="AE93" s="304">
        <f t="shared" si="25"/>
        <v>2429.1</v>
      </c>
      <c r="AF93" s="193">
        <v>0</v>
      </c>
      <c r="AG93" s="194">
        <f t="shared" si="26"/>
        <v>1866</v>
      </c>
      <c r="AH93" s="195">
        <f t="shared" si="18"/>
        <v>0.23181425219216992</v>
      </c>
    </row>
    <row r="94" spans="1:34" s="5" customFormat="1" ht="12.75" customHeight="1">
      <c r="A94" s="221" t="s">
        <v>598</v>
      </c>
      <c r="B94" s="146" t="s">
        <v>63</v>
      </c>
      <c r="C94" s="320" t="s">
        <v>5</v>
      </c>
      <c r="D94" s="148" t="s">
        <v>303</v>
      </c>
      <c r="E94" s="322" t="s">
        <v>379</v>
      </c>
      <c r="F94" s="201">
        <v>3079</v>
      </c>
      <c r="G94" s="124">
        <v>2799</v>
      </c>
      <c r="H94" s="208">
        <v>2399</v>
      </c>
      <c r="I94" s="208">
        <v>1973</v>
      </c>
      <c r="J94" s="208">
        <v>25</v>
      </c>
      <c r="K94" s="164">
        <f t="shared" si="27"/>
        <v>1948</v>
      </c>
      <c r="L94" s="202">
        <f t="shared" si="14"/>
        <v>0.30403715612718829</v>
      </c>
      <c r="M94" s="206">
        <v>2799</v>
      </c>
      <c r="N94" s="304">
        <f t="shared" si="20"/>
        <v>2519.1</v>
      </c>
      <c r="O94" s="193">
        <v>0</v>
      </c>
      <c r="P94" s="194">
        <f t="shared" si="21"/>
        <v>1948</v>
      </c>
      <c r="Q94" s="195">
        <f t="shared" si="15"/>
        <v>0.2267079512524314</v>
      </c>
      <c r="R94" s="203">
        <v>2799</v>
      </c>
      <c r="S94" s="204">
        <v>0</v>
      </c>
      <c r="T94" s="205">
        <f t="shared" si="16"/>
        <v>1948</v>
      </c>
      <c r="U94" s="215">
        <f t="shared" si="22"/>
        <v>0.30403715612718829</v>
      </c>
      <c r="V94" s="206">
        <v>2799</v>
      </c>
      <c r="W94" s="193">
        <v>0</v>
      </c>
      <c r="X94" s="194">
        <f t="shared" si="17"/>
        <v>1948</v>
      </c>
      <c r="Y94" s="195">
        <f t="shared" si="23"/>
        <v>0.30403715612718829</v>
      </c>
      <c r="Z94" s="203">
        <v>2799</v>
      </c>
      <c r="AA94" s="204">
        <v>0</v>
      </c>
      <c r="AB94" s="205">
        <f t="shared" si="19"/>
        <v>1948</v>
      </c>
      <c r="AC94" s="215">
        <f t="shared" si="24"/>
        <v>0.30403715612718829</v>
      </c>
      <c r="AD94" s="206">
        <v>2799</v>
      </c>
      <c r="AE94" s="304">
        <f t="shared" si="25"/>
        <v>2519.1</v>
      </c>
      <c r="AF94" s="193">
        <v>0</v>
      </c>
      <c r="AG94" s="194">
        <f t="shared" si="26"/>
        <v>1948</v>
      </c>
      <c r="AH94" s="195">
        <f t="shared" si="18"/>
        <v>0.2267079512524314</v>
      </c>
    </row>
    <row r="95" spans="1:34" s="5" customFormat="1" ht="12.75" customHeight="1">
      <c r="A95" s="292" t="s">
        <v>344</v>
      </c>
      <c r="B95" s="146" t="s">
        <v>63</v>
      </c>
      <c r="C95" s="355"/>
      <c r="D95" s="148" t="s">
        <v>303</v>
      </c>
      <c r="E95" s="356" t="s">
        <v>348</v>
      </c>
      <c r="F95" s="201">
        <v>2749</v>
      </c>
      <c r="G95" s="124">
        <v>2499</v>
      </c>
      <c r="H95" s="357">
        <v>2199</v>
      </c>
      <c r="I95" s="208">
        <v>1808</v>
      </c>
      <c r="J95" s="208">
        <v>23</v>
      </c>
      <c r="K95" s="164">
        <f t="shared" si="27"/>
        <v>1785</v>
      </c>
      <c r="L95" s="184">
        <f t="shared" si="14"/>
        <v>0.2857142857142857</v>
      </c>
      <c r="M95" s="209">
        <v>2110</v>
      </c>
      <c r="N95" s="301">
        <f t="shared" si="20"/>
        <v>1899</v>
      </c>
      <c r="O95" s="210">
        <v>197</v>
      </c>
      <c r="P95" s="194">
        <f t="shared" si="21"/>
        <v>1588</v>
      </c>
      <c r="Q95" s="195">
        <f t="shared" si="15"/>
        <v>0.16377040547656663</v>
      </c>
      <c r="R95" s="301">
        <v>1899</v>
      </c>
      <c r="S95" s="210">
        <v>197</v>
      </c>
      <c r="T95" s="205">
        <f t="shared" si="16"/>
        <v>1588</v>
      </c>
      <c r="U95" s="215">
        <f t="shared" si="22"/>
        <v>0.16377040547656663</v>
      </c>
      <c r="V95" s="209">
        <v>1999</v>
      </c>
      <c r="W95" s="210">
        <v>164</v>
      </c>
      <c r="X95" s="194">
        <f t="shared" si="17"/>
        <v>1621</v>
      </c>
      <c r="Y95" s="195">
        <f t="shared" si="23"/>
        <v>0.18909454727363681</v>
      </c>
      <c r="Z95" s="209">
        <v>2199</v>
      </c>
      <c r="AA95" s="204">
        <v>0</v>
      </c>
      <c r="AB95" s="205">
        <f t="shared" si="19"/>
        <v>1785</v>
      </c>
      <c r="AC95" s="215">
        <f t="shared" si="24"/>
        <v>0.18826739427012279</v>
      </c>
      <c r="AD95" s="209">
        <v>1999</v>
      </c>
      <c r="AE95" s="301">
        <f t="shared" si="25"/>
        <v>1799.1</v>
      </c>
      <c r="AF95" s="210">
        <v>284</v>
      </c>
      <c r="AG95" s="194">
        <f t="shared" si="26"/>
        <v>1501</v>
      </c>
      <c r="AH95" s="195">
        <f t="shared" si="18"/>
        <v>0.16569395809015613</v>
      </c>
    </row>
    <row r="96" spans="1:34" s="5" customFormat="1" ht="12.75" customHeight="1" thickBot="1">
      <c r="A96" s="218" t="s">
        <v>345</v>
      </c>
      <c r="B96" s="150" t="s">
        <v>63</v>
      </c>
      <c r="C96" s="37"/>
      <c r="D96" s="151" t="s">
        <v>303</v>
      </c>
      <c r="E96" s="152" t="s">
        <v>349</v>
      </c>
      <c r="F96" s="165">
        <v>2859</v>
      </c>
      <c r="G96" s="65">
        <v>2599</v>
      </c>
      <c r="H96" s="111">
        <v>2299</v>
      </c>
      <c r="I96" s="111">
        <v>1891</v>
      </c>
      <c r="J96" s="111">
        <v>24</v>
      </c>
      <c r="K96" s="165">
        <f t="shared" si="27"/>
        <v>1867</v>
      </c>
      <c r="L96" s="175">
        <f t="shared" ref="L96:L111" si="28">IFERROR((G96-K96)/G96, " ")</f>
        <v>0.28164678722585612</v>
      </c>
      <c r="M96" s="190">
        <v>2221</v>
      </c>
      <c r="N96" s="296">
        <f t="shared" si="20"/>
        <v>1998.9</v>
      </c>
      <c r="O96" s="186">
        <v>195</v>
      </c>
      <c r="P96" s="71">
        <f t="shared" si="21"/>
        <v>1672</v>
      </c>
      <c r="Q96" s="18">
        <f t="shared" ref="Q96:Q111" si="29">(N96-P96)/N96</f>
        <v>0.16353994697083399</v>
      </c>
      <c r="R96" s="296">
        <v>1998.9</v>
      </c>
      <c r="S96" s="186">
        <v>195</v>
      </c>
      <c r="T96" s="68">
        <f t="shared" ref="T96:T111" si="30">K96-S96</f>
        <v>1672</v>
      </c>
      <c r="U96" s="16">
        <f t="shared" si="22"/>
        <v>0.16353994697083399</v>
      </c>
      <c r="V96" s="190">
        <v>2099</v>
      </c>
      <c r="W96" s="186">
        <v>164</v>
      </c>
      <c r="X96" s="71">
        <f t="shared" ref="X96:X111" si="31">K96-W96</f>
        <v>1703</v>
      </c>
      <c r="Y96" s="18">
        <f t="shared" si="23"/>
        <v>0.18866126727012864</v>
      </c>
      <c r="Z96" s="190">
        <v>2299</v>
      </c>
      <c r="AA96" s="67">
        <v>0</v>
      </c>
      <c r="AB96" s="68">
        <f t="shared" si="19"/>
        <v>1867</v>
      </c>
      <c r="AC96" s="16">
        <f t="shared" si="24"/>
        <v>0.18790778599391039</v>
      </c>
      <c r="AD96" s="190">
        <v>2110</v>
      </c>
      <c r="AE96" s="296">
        <f t="shared" si="25"/>
        <v>1899</v>
      </c>
      <c r="AF96" s="186">
        <v>282</v>
      </c>
      <c r="AG96" s="71">
        <f t="shared" si="26"/>
        <v>1585</v>
      </c>
      <c r="AH96" s="18">
        <f t="shared" ref="AH96:AH111" si="32">(AE96-AG96)/AE96</f>
        <v>0.16535018430753029</v>
      </c>
    </row>
    <row r="97" spans="1:34" s="5" customFormat="1" ht="12.75" customHeight="1">
      <c r="A97" s="220" t="s">
        <v>449</v>
      </c>
      <c r="B97" s="331" t="s">
        <v>63</v>
      </c>
      <c r="C97" s="320"/>
      <c r="D97" s="332" t="s">
        <v>303</v>
      </c>
      <c r="E97" s="333" t="s">
        <v>450</v>
      </c>
      <c r="F97" s="163">
        <v>1429</v>
      </c>
      <c r="G97" s="125">
        <v>1299</v>
      </c>
      <c r="H97" s="118">
        <v>999</v>
      </c>
      <c r="I97" s="118">
        <v>824</v>
      </c>
      <c r="J97" s="118">
        <v>0</v>
      </c>
      <c r="K97" s="163">
        <f t="shared" si="27"/>
        <v>824</v>
      </c>
      <c r="L97" s="177">
        <f t="shared" si="28"/>
        <v>0.36566589684372597</v>
      </c>
      <c r="M97" s="189">
        <v>1110</v>
      </c>
      <c r="N97" s="300">
        <f t="shared" si="20"/>
        <v>999</v>
      </c>
      <c r="O97" s="141">
        <v>0</v>
      </c>
      <c r="P97" s="142">
        <f t="shared" si="21"/>
        <v>824</v>
      </c>
      <c r="Q97" s="143">
        <f t="shared" si="29"/>
        <v>0.17517517517517517</v>
      </c>
      <c r="R97" s="300">
        <v>999</v>
      </c>
      <c r="S97" s="138">
        <v>0</v>
      </c>
      <c r="T97" s="139">
        <f t="shared" si="30"/>
        <v>824</v>
      </c>
      <c r="U97" s="214">
        <f t="shared" si="22"/>
        <v>0.17517517517517517</v>
      </c>
      <c r="V97" s="189">
        <v>999</v>
      </c>
      <c r="W97" s="141">
        <v>0</v>
      </c>
      <c r="X97" s="142">
        <f t="shared" si="31"/>
        <v>824</v>
      </c>
      <c r="Y97" s="143">
        <f t="shared" si="23"/>
        <v>0.17517517517517517</v>
      </c>
      <c r="Z97" s="189">
        <v>999</v>
      </c>
      <c r="AA97" s="138">
        <v>0</v>
      </c>
      <c r="AB97" s="139">
        <f t="shared" ref="AB97:AB111" si="33">K97-AA97</f>
        <v>824</v>
      </c>
      <c r="AC97" s="214">
        <f t="shared" si="24"/>
        <v>0.17517517517517517</v>
      </c>
      <c r="AD97" s="189">
        <v>1110</v>
      </c>
      <c r="AE97" s="300">
        <f t="shared" si="25"/>
        <v>999</v>
      </c>
      <c r="AF97" s="141">
        <v>0</v>
      </c>
      <c r="AG97" s="142">
        <f t="shared" si="26"/>
        <v>824</v>
      </c>
      <c r="AH97" s="143">
        <f t="shared" si="32"/>
        <v>0.17517517517517517</v>
      </c>
    </row>
    <row r="98" spans="1:34" s="5" customFormat="1" ht="12.75" customHeight="1">
      <c r="A98" s="217" t="s">
        <v>108</v>
      </c>
      <c r="B98" s="323" t="s">
        <v>63</v>
      </c>
      <c r="C98" s="324"/>
      <c r="D98" s="326" t="s">
        <v>303</v>
      </c>
      <c r="E98" s="325" t="s">
        <v>258</v>
      </c>
      <c r="F98" s="166">
        <v>1649</v>
      </c>
      <c r="G98" s="125">
        <v>1499</v>
      </c>
      <c r="H98" s="112">
        <v>0</v>
      </c>
      <c r="I98" s="112">
        <v>1094</v>
      </c>
      <c r="J98" s="112">
        <v>0</v>
      </c>
      <c r="K98" s="166">
        <f t="shared" si="27"/>
        <v>1094</v>
      </c>
      <c r="L98" s="176">
        <f t="shared" si="28"/>
        <v>0.27018012008005338</v>
      </c>
      <c r="M98" s="192">
        <v>1221</v>
      </c>
      <c r="N98" s="298">
        <f t="shared" ref="N98:N111" si="34">M98-(M98*10%)</f>
        <v>1098.9000000000001</v>
      </c>
      <c r="O98" s="187">
        <v>196</v>
      </c>
      <c r="P98" s="91">
        <f t="shared" ref="P98:P111" si="35">K98-O98</f>
        <v>898</v>
      </c>
      <c r="Q98" s="19">
        <f t="shared" si="29"/>
        <v>0.18281918281918288</v>
      </c>
      <c r="R98" s="298">
        <v>1098.9000000000001</v>
      </c>
      <c r="S98" s="187">
        <v>196</v>
      </c>
      <c r="T98" s="90">
        <f t="shared" si="30"/>
        <v>898</v>
      </c>
      <c r="U98" s="14">
        <f t="shared" ref="U98:U111" si="36">(R98-T98)/R98</f>
        <v>0.18281918281918288</v>
      </c>
      <c r="V98" s="192">
        <v>1299</v>
      </c>
      <c r="W98" s="187">
        <v>38</v>
      </c>
      <c r="X98" s="91">
        <f t="shared" si="31"/>
        <v>1056</v>
      </c>
      <c r="Y98" s="19">
        <f t="shared" ref="Y98:Y111" si="37">(V98-X98)/V98</f>
        <v>0.18706697459584296</v>
      </c>
      <c r="Z98" s="192">
        <v>1299</v>
      </c>
      <c r="AA98" s="187">
        <v>39</v>
      </c>
      <c r="AB98" s="90">
        <f t="shared" si="33"/>
        <v>1055</v>
      </c>
      <c r="AC98" s="14">
        <f t="shared" ref="AC98:AC111" si="38">(Z98-AB98)/Z98</f>
        <v>0.1878367975365666</v>
      </c>
      <c r="AD98" s="192">
        <v>1221</v>
      </c>
      <c r="AE98" s="298">
        <f t="shared" ref="AE98:AE111" si="39">AD98-(AD98*10%)</f>
        <v>1098.9000000000001</v>
      </c>
      <c r="AF98" s="187">
        <v>196</v>
      </c>
      <c r="AG98" s="91">
        <f t="shared" ref="AG98:AG111" si="40">AB98-AF98</f>
        <v>859</v>
      </c>
      <c r="AH98" s="19">
        <f t="shared" si="32"/>
        <v>0.21830921830921837</v>
      </c>
    </row>
    <row r="99" spans="1:34" s="5" customFormat="1" ht="12.75" customHeight="1">
      <c r="A99" s="219" t="s">
        <v>167</v>
      </c>
      <c r="B99" s="146" t="s">
        <v>63</v>
      </c>
      <c r="C99" s="335"/>
      <c r="D99" s="148" t="s">
        <v>303</v>
      </c>
      <c r="E99" s="149" t="s">
        <v>258</v>
      </c>
      <c r="F99" s="164">
        <v>1869</v>
      </c>
      <c r="G99" s="125">
        <v>1699</v>
      </c>
      <c r="H99" s="110">
        <v>0</v>
      </c>
      <c r="I99" s="110">
        <v>1239</v>
      </c>
      <c r="J99" s="110">
        <v>0</v>
      </c>
      <c r="K99" s="164">
        <f t="shared" si="27"/>
        <v>1239</v>
      </c>
      <c r="L99" s="174">
        <f t="shared" si="28"/>
        <v>0.27074749852854618</v>
      </c>
      <c r="M99" s="191">
        <v>1443</v>
      </c>
      <c r="N99" s="293">
        <f t="shared" si="34"/>
        <v>1298.7</v>
      </c>
      <c r="O99" s="188">
        <v>181</v>
      </c>
      <c r="P99" s="64">
        <f t="shared" si="35"/>
        <v>1058</v>
      </c>
      <c r="Q99" s="17">
        <f t="shared" si="29"/>
        <v>0.18533918533918536</v>
      </c>
      <c r="R99" s="293">
        <v>1298.7</v>
      </c>
      <c r="S99" s="188">
        <v>181</v>
      </c>
      <c r="T99" s="61">
        <f t="shared" si="30"/>
        <v>1058</v>
      </c>
      <c r="U99" s="15">
        <f t="shared" si="36"/>
        <v>0.18533918533918536</v>
      </c>
      <c r="V99" s="191">
        <v>1499</v>
      </c>
      <c r="W99" s="188">
        <v>22</v>
      </c>
      <c r="X99" s="64">
        <f t="shared" si="31"/>
        <v>1217</v>
      </c>
      <c r="Y99" s="17">
        <f t="shared" si="37"/>
        <v>0.18812541694462975</v>
      </c>
      <c r="Z99" s="191">
        <v>1499</v>
      </c>
      <c r="AA99" s="188">
        <v>23</v>
      </c>
      <c r="AB99" s="61">
        <f t="shared" si="33"/>
        <v>1216</v>
      </c>
      <c r="AC99" s="15">
        <f t="shared" si="38"/>
        <v>0.18879252835223481</v>
      </c>
      <c r="AD99" s="191">
        <v>1443</v>
      </c>
      <c r="AE99" s="293">
        <f t="shared" si="39"/>
        <v>1298.7</v>
      </c>
      <c r="AF99" s="188">
        <v>181</v>
      </c>
      <c r="AG99" s="64">
        <f t="shared" si="40"/>
        <v>1035</v>
      </c>
      <c r="AH99" s="17">
        <f t="shared" si="32"/>
        <v>0.20304920304920307</v>
      </c>
    </row>
    <row r="100" spans="1:34" s="5" customFormat="1" ht="12.75" customHeight="1" thickBot="1">
      <c r="A100" s="218" t="s">
        <v>135</v>
      </c>
      <c r="B100" s="150" t="s">
        <v>63</v>
      </c>
      <c r="C100" s="37"/>
      <c r="D100" s="151" t="s">
        <v>303</v>
      </c>
      <c r="E100" s="152" t="s">
        <v>258</v>
      </c>
      <c r="F100" s="165">
        <v>1649</v>
      </c>
      <c r="G100" s="65">
        <v>1499</v>
      </c>
      <c r="H100" s="111">
        <v>0</v>
      </c>
      <c r="I100" s="111">
        <v>1094</v>
      </c>
      <c r="J100" s="111">
        <v>0</v>
      </c>
      <c r="K100" s="165">
        <f t="shared" ref="K100:K111" si="41">IFERROR(I100-J100,I100)</f>
        <v>1094</v>
      </c>
      <c r="L100" s="175">
        <f t="shared" si="28"/>
        <v>0.27018012008005338</v>
      </c>
      <c r="M100" s="190">
        <v>1221</v>
      </c>
      <c r="N100" s="296">
        <f t="shared" si="34"/>
        <v>1098.9000000000001</v>
      </c>
      <c r="O100" s="186">
        <v>196</v>
      </c>
      <c r="P100" s="71">
        <f t="shared" si="35"/>
        <v>898</v>
      </c>
      <c r="Q100" s="18">
        <f t="shared" si="29"/>
        <v>0.18281918281918288</v>
      </c>
      <c r="R100" s="296">
        <v>1098.9000000000001</v>
      </c>
      <c r="S100" s="186">
        <v>196</v>
      </c>
      <c r="T100" s="68">
        <f t="shared" si="30"/>
        <v>898</v>
      </c>
      <c r="U100" s="16">
        <f t="shared" si="36"/>
        <v>0.18281918281918288</v>
      </c>
      <c r="V100" s="190">
        <v>1299</v>
      </c>
      <c r="W100" s="186">
        <v>38</v>
      </c>
      <c r="X100" s="71">
        <f t="shared" si="31"/>
        <v>1056</v>
      </c>
      <c r="Y100" s="18">
        <f t="shared" si="37"/>
        <v>0.18706697459584296</v>
      </c>
      <c r="Z100" s="190">
        <v>1299</v>
      </c>
      <c r="AA100" s="186">
        <v>39</v>
      </c>
      <c r="AB100" s="68">
        <f t="shared" si="33"/>
        <v>1055</v>
      </c>
      <c r="AC100" s="16">
        <f t="shared" si="38"/>
        <v>0.1878367975365666</v>
      </c>
      <c r="AD100" s="190">
        <v>1221</v>
      </c>
      <c r="AE100" s="296">
        <f t="shared" si="39"/>
        <v>1098.9000000000001</v>
      </c>
      <c r="AF100" s="186">
        <v>196</v>
      </c>
      <c r="AG100" s="71">
        <f t="shared" si="40"/>
        <v>859</v>
      </c>
      <c r="AH100" s="18">
        <f t="shared" si="32"/>
        <v>0.21830921830921837</v>
      </c>
    </row>
    <row r="101" spans="1:34" s="5" customFormat="1" ht="12.75" customHeight="1">
      <c r="A101" s="217" t="s">
        <v>157</v>
      </c>
      <c r="B101" s="323" t="s">
        <v>63</v>
      </c>
      <c r="C101" s="324"/>
      <c r="D101" s="326" t="s">
        <v>303</v>
      </c>
      <c r="E101" s="325" t="s">
        <v>57</v>
      </c>
      <c r="F101" s="166">
        <v>802</v>
      </c>
      <c r="G101" s="125">
        <v>729</v>
      </c>
      <c r="H101" s="112">
        <v>649</v>
      </c>
      <c r="I101" s="112">
        <v>548</v>
      </c>
      <c r="J101" s="112">
        <v>0</v>
      </c>
      <c r="K101" s="166">
        <f t="shared" si="41"/>
        <v>548</v>
      </c>
      <c r="L101" s="176">
        <f t="shared" si="28"/>
        <v>0.24828532235939643</v>
      </c>
      <c r="M101" s="192">
        <v>721</v>
      </c>
      <c r="N101" s="298">
        <f t="shared" si="34"/>
        <v>648.9</v>
      </c>
      <c r="O101" s="89">
        <v>0</v>
      </c>
      <c r="P101" s="91">
        <f t="shared" si="35"/>
        <v>548</v>
      </c>
      <c r="Q101" s="19">
        <f t="shared" si="29"/>
        <v>0.15549391277546615</v>
      </c>
      <c r="R101" s="298">
        <v>648.9</v>
      </c>
      <c r="S101" s="87">
        <v>0</v>
      </c>
      <c r="T101" s="90">
        <f t="shared" si="30"/>
        <v>548</v>
      </c>
      <c r="U101" s="14">
        <f t="shared" si="36"/>
        <v>0.15549391277546615</v>
      </c>
      <c r="V101" s="192">
        <v>649</v>
      </c>
      <c r="W101" s="89">
        <v>0</v>
      </c>
      <c r="X101" s="91">
        <f t="shared" si="31"/>
        <v>548</v>
      </c>
      <c r="Y101" s="19">
        <f t="shared" si="37"/>
        <v>0.15562403697996918</v>
      </c>
      <c r="Z101" s="192">
        <v>649</v>
      </c>
      <c r="AA101" s="87">
        <v>0</v>
      </c>
      <c r="AB101" s="90">
        <f t="shared" si="33"/>
        <v>548</v>
      </c>
      <c r="AC101" s="14">
        <f t="shared" si="38"/>
        <v>0.15562403697996918</v>
      </c>
      <c r="AD101" s="192">
        <v>721</v>
      </c>
      <c r="AE101" s="298">
        <f t="shared" si="39"/>
        <v>648.9</v>
      </c>
      <c r="AF101" s="89">
        <v>0</v>
      </c>
      <c r="AG101" s="91">
        <f t="shared" si="40"/>
        <v>548</v>
      </c>
      <c r="AH101" s="19">
        <f t="shared" si="32"/>
        <v>0.15549391277546615</v>
      </c>
    </row>
    <row r="102" spans="1:34" s="5" customFormat="1" ht="12.75" customHeight="1">
      <c r="A102" s="219" t="s">
        <v>34</v>
      </c>
      <c r="B102" s="146" t="s">
        <v>63</v>
      </c>
      <c r="C102" s="335"/>
      <c r="D102" s="148">
        <v>0.47</v>
      </c>
      <c r="E102" s="149" t="s">
        <v>57</v>
      </c>
      <c r="F102" s="164">
        <v>802</v>
      </c>
      <c r="G102" s="124">
        <v>729</v>
      </c>
      <c r="H102" s="110">
        <v>649</v>
      </c>
      <c r="I102" s="110">
        <v>548</v>
      </c>
      <c r="J102" s="110">
        <v>0</v>
      </c>
      <c r="K102" s="164">
        <f t="shared" si="41"/>
        <v>548</v>
      </c>
      <c r="L102" s="174">
        <f t="shared" si="28"/>
        <v>0.24828532235939643</v>
      </c>
      <c r="M102" s="191">
        <v>721</v>
      </c>
      <c r="N102" s="293">
        <f t="shared" si="34"/>
        <v>648.9</v>
      </c>
      <c r="O102" s="63">
        <v>0</v>
      </c>
      <c r="P102" s="64">
        <f t="shared" si="35"/>
        <v>548</v>
      </c>
      <c r="Q102" s="17">
        <f t="shared" si="29"/>
        <v>0.15549391277546615</v>
      </c>
      <c r="R102" s="293">
        <v>648.9</v>
      </c>
      <c r="S102" s="60">
        <v>0</v>
      </c>
      <c r="T102" s="61">
        <f t="shared" si="30"/>
        <v>548</v>
      </c>
      <c r="U102" s="15">
        <f t="shared" si="36"/>
        <v>0.15549391277546615</v>
      </c>
      <c r="V102" s="191">
        <v>649</v>
      </c>
      <c r="W102" s="63">
        <v>0</v>
      </c>
      <c r="X102" s="64">
        <f t="shared" si="31"/>
        <v>548</v>
      </c>
      <c r="Y102" s="17">
        <f t="shared" si="37"/>
        <v>0.15562403697996918</v>
      </c>
      <c r="Z102" s="191">
        <v>649</v>
      </c>
      <c r="AA102" s="60">
        <v>0</v>
      </c>
      <c r="AB102" s="61">
        <f t="shared" si="33"/>
        <v>548</v>
      </c>
      <c r="AC102" s="15">
        <f t="shared" si="38"/>
        <v>0.15562403697996918</v>
      </c>
      <c r="AD102" s="191">
        <v>721</v>
      </c>
      <c r="AE102" s="293">
        <f t="shared" si="39"/>
        <v>648.9</v>
      </c>
      <c r="AF102" s="63">
        <v>0</v>
      </c>
      <c r="AG102" s="64">
        <f t="shared" si="40"/>
        <v>548</v>
      </c>
      <c r="AH102" s="17">
        <f t="shared" si="32"/>
        <v>0.15549391277546615</v>
      </c>
    </row>
    <row r="103" spans="1:34" s="5" customFormat="1" ht="12.75" customHeight="1">
      <c r="A103" s="219" t="s">
        <v>33</v>
      </c>
      <c r="B103" s="146" t="s">
        <v>63</v>
      </c>
      <c r="C103" s="335"/>
      <c r="D103" s="148">
        <v>0.47</v>
      </c>
      <c r="E103" s="149" t="s">
        <v>57</v>
      </c>
      <c r="F103" s="164">
        <v>769</v>
      </c>
      <c r="G103" s="124">
        <v>699</v>
      </c>
      <c r="H103" s="110">
        <v>599</v>
      </c>
      <c r="I103" s="110">
        <v>505</v>
      </c>
      <c r="J103" s="110">
        <v>0</v>
      </c>
      <c r="K103" s="164">
        <f t="shared" si="41"/>
        <v>505</v>
      </c>
      <c r="L103" s="174">
        <f t="shared" si="28"/>
        <v>0.27753934191702434</v>
      </c>
      <c r="M103" s="191">
        <v>666</v>
      </c>
      <c r="N103" s="293">
        <f t="shared" si="34"/>
        <v>599.4</v>
      </c>
      <c r="O103" s="63">
        <v>0</v>
      </c>
      <c r="P103" s="64">
        <f t="shared" si="35"/>
        <v>505</v>
      </c>
      <c r="Q103" s="17">
        <f t="shared" si="29"/>
        <v>0.1574908241574908</v>
      </c>
      <c r="R103" s="293">
        <v>599.4</v>
      </c>
      <c r="S103" s="60">
        <v>0</v>
      </c>
      <c r="T103" s="61">
        <f t="shared" si="30"/>
        <v>505</v>
      </c>
      <c r="U103" s="15">
        <f t="shared" si="36"/>
        <v>0.1574908241574908</v>
      </c>
      <c r="V103" s="191">
        <v>599</v>
      </c>
      <c r="W103" s="63">
        <v>0</v>
      </c>
      <c r="X103" s="64">
        <f t="shared" si="31"/>
        <v>505</v>
      </c>
      <c r="Y103" s="17">
        <f t="shared" si="37"/>
        <v>0.15692821368948248</v>
      </c>
      <c r="Z103" s="191">
        <v>599</v>
      </c>
      <c r="AA103" s="60">
        <v>0</v>
      </c>
      <c r="AB103" s="61">
        <f t="shared" si="33"/>
        <v>505</v>
      </c>
      <c r="AC103" s="15">
        <f t="shared" si="38"/>
        <v>0.15692821368948248</v>
      </c>
      <c r="AD103" s="191">
        <v>666</v>
      </c>
      <c r="AE103" s="293">
        <f t="shared" si="39"/>
        <v>599.4</v>
      </c>
      <c r="AF103" s="63">
        <v>0</v>
      </c>
      <c r="AG103" s="64">
        <f t="shared" si="40"/>
        <v>505</v>
      </c>
      <c r="AH103" s="17">
        <f t="shared" si="32"/>
        <v>0.1574908241574908</v>
      </c>
    </row>
    <row r="104" spans="1:34" s="5" customFormat="1" ht="12.75" customHeight="1">
      <c r="A104" s="221" t="s">
        <v>599</v>
      </c>
      <c r="B104" s="146" t="s">
        <v>63</v>
      </c>
      <c r="C104" s="320" t="s">
        <v>5</v>
      </c>
      <c r="D104" s="321">
        <v>0.71</v>
      </c>
      <c r="E104" s="322" t="s">
        <v>602</v>
      </c>
      <c r="F104" s="201">
        <v>857</v>
      </c>
      <c r="G104" s="200">
        <v>779</v>
      </c>
      <c r="H104" s="208">
        <v>699</v>
      </c>
      <c r="I104" s="208">
        <v>585</v>
      </c>
      <c r="J104" s="208">
        <v>0</v>
      </c>
      <c r="K104" s="201">
        <f t="shared" si="41"/>
        <v>585</v>
      </c>
      <c r="L104" s="202">
        <f t="shared" si="28"/>
        <v>0.2490372272143774</v>
      </c>
      <c r="M104" s="206">
        <v>779</v>
      </c>
      <c r="N104" s="304">
        <f t="shared" si="34"/>
        <v>701.1</v>
      </c>
      <c r="O104" s="193">
        <v>0</v>
      </c>
      <c r="P104" s="194">
        <f t="shared" si="35"/>
        <v>585</v>
      </c>
      <c r="Q104" s="195">
        <f t="shared" si="29"/>
        <v>0.16559691912708605</v>
      </c>
      <c r="R104" s="203">
        <v>779</v>
      </c>
      <c r="S104" s="204">
        <v>0</v>
      </c>
      <c r="T104" s="205">
        <f t="shared" si="30"/>
        <v>585</v>
      </c>
      <c r="U104" s="215">
        <f t="shared" si="36"/>
        <v>0.2490372272143774</v>
      </c>
      <c r="V104" s="206">
        <v>779</v>
      </c>
      <c r="W104" s="193">
        <v>0</v>
      </c>
      <c r="X104" s="194">
        <f t="shared" si="31"/>
        <v>585</v>
      </c>
      <c r="Y104" s="195">
        <f t="shared" si="37"/>
        <v>0.2490372272143774</v>
      </c>
      <c r="Z104" s="203">
        <v>779</v>
      </c>
      <c r="AA104" s="204">
        <v>0</v>
      </c>
      <c r="AB104" s="205">
        <f t="shared" si="33"/>
        <v>585</v>
      </c>
      <c r="AC104" s="215">
        <f t="shared" si="38"/>
        <v>0.2490372272143774</v>
      </c>
      <c r="AD104" s="206">
        <v>779</v>
      </c>
      <c r="AE104" s="304">
        <f t="shared" si="39"/>
        <v>701.1</v>
      </c>
      <c r="AF104" s="193">
        <v>0</v>
      </c>
      <c r="AG104" s="194">
        <f t="shared" si="40"/>
        <v>585</v>
      </c>
      <c r="AH104" s="195">
        <f t="shared" si="32"/>
        <v>0.16559691912708605</v>
      </c>
    </row>
    <row r="105" spans="1:34" s="5" customFormat="1" ht="12.75" customHeight="1" thickBot="1">
      <c r="A105" s="218" t="s">
        <v>35</v>
      </c>
      <c r="B105" s="34" t="s">
        <v>63</v>
      </c>
      <c r="C105" s="8"/>
      <c r="D105" s="43">
        <v>0.71</v>
      </c>
      <c r="E105" s="2" t="s">
        <v>58</v>
      </c>
      <c r="F105" s="249">
        <v>857</v>
      </c>
      <c r="G105" s="65">
        <v>779</v>
      </c>
      <c r="H105" s="83">
        <v>699</v>
      </c>
      <c r="I105" s="111">
        <v>584</v>
      </c>
      <c r="J105" s="111">
        <v>0</v>
      </c>
      <c r="K105" s="165">
        <f t="shared" si="41"/>
        <v>584</v>
      </c>
      <c r="L105" s="175">
        <f t="shared" si="28"/>
        <v>0.25032092426187419</v>
      </c>
      <c r="M105" s="69">
        <v>779</v>
      </c>
      <c r="N105" s="305">
        <f t="shared" si="34"/>
        <v>701.1</v>
      </c>
      <c r="O105" s="70">
        <v>0</v>
      </c>
      <c r="P105" s="71">
        <f t="shared" si="35"/>
        <v>584</v>
      </c>
      <c r="Q105" s="18">
        <f t="shared" si="29"/>
        <v>0.16702324917986025</v>
      </c>
      <c r="R105" s="66">
        <v>779</v>
      </c>
      <c r="S105" s="67">
        <v>0</v>
      </c>
      <c r="T105" s="68">
        <f t="shared" si="30"/>
        <v>584</v>
      </c>
      <c r="U105" s="16">
        <f t="shared" si="36"/>
        <v>0.25032092426187419</v>
      </c>
      <c r="V105" s="69">
        <v>779</v>
      </c>
      <c r="W105" s="70">
        <v>0</v>
      </c>
      <c r="X105" s="71">
        <f t="shared" si="31"/>
        <v>584</v>
      </c>
      <c r="Y105" s="18">
        <f t="shared" si="37"/>
        <v>0.25032092426187419</v>
      </c>
      <c r="Z105" s="66">
        <v>779</v>
      </c>
      <c r="AA105" s="67">
        <v>0</v>
      </c>
      <c r="AB105" s="68">
        <f t="shared" si="33"/>
        <v>584</v>
      </c>
      <c r="AC105" s="16">
        <f t="shared" si="38"/>
        <v>0.25032092426187419</v>
      </c>
      <c r="AD105" s="69">
        <v>779</v>
      </c>
      <c r="AE105" s="305">
        <f t="shared" si="39"/>
        <v>701.1</v>
      </c>
      <c r="AF105" s="70">
        <v>0</v>
      </c>
      <c r="AG105" s="71">
        <f t="shared" si="40"/>
        <v>584</v>
      </c>
      <c r="AH105" s="18">
        <f t="shared" si="32"/>
        <v>0.16702324917986025</v>
      </c>
    </row>
    <row r="106" spans="1:34" s="5" customFormat="1" ht="12.75" customHeight="1">
      <c r="A106" s="220" t="s">
        <v>600</v>
      </c>
      <c r="B106" s="131" t="s">
        <v>63</v>
      </c>
      <c r="C106" s="132"/>
      <c r="D106" s="133">
        <v>0.37</v>
      </c>
      <c r="E106" s="134" t="s">
        <v>603</v>
      </c>
      <c r="F106" s="247">
        <v>197</v>
      </c>
      <c r="G106" s="136">
        <v>179</v>
      </c>
      <c r="H106" s="161">
        <v>0</v>
      </c>
      <c r="I106" s="118">
        <v>133</v>
      </c>
      <c r="J106" s="118">
        <v>0</v>
      </c>
      <c r="K106" s="163">
        <f t="shared" si="41"/>
        <v>133</v>
      </c>
      <c r="L106" s="177">
        <f t="shared" si="28"/>
        <v>0.25698324022346369</v>
      </c>
      <c r="M106" s="140">
        <v>179</v>
      </c>
      <c r="N106" s="295">
        <f t="shared" si="34"/>
        <v>161.1</v>
      </c>
      <c r="O106" s="141">
        <v>0</v>
      </c>
      <c r="P106" s="142">
        <f t="shared" si="35"/>
        <v>133</v>
      </c>
      <c r="Q106" s="143">
        <f t="shared" si="29"/>
        <v>0.17442582247051519</v>
      </c>
      <c r="R106" s="137">
        <v>179</v>
      </c>
      <c r="S106" s="138">
        <v>0</v>
      </c>
      <c r="T106" s="139">
        <f t="shared" si="30"/>
        <v>133</v>
      </c>
      <c r="U106" s="214">
        <f t="shared" si="36"/>
        <v>0.25698324022346369</v>
      </c>
      <c r="V106" s="140">
        <v>179</v>
      </c>
      <c r="W106" s="141">
        <v>0</v>
      </c>
      <c r="X106" s="142">
        <f t="shared" si="31"/>
        <v>133</v>
      </c>
      <c r="Y106" s="143">
        <f t="shared" si="37"/>
        <v>0.25698324022346369</v>
      </c>
      <c r="Z106" s="137">
        <v>179</v>
      </c>
      <c r="AA106" s="138">
        <v>0</v>
      </c>
      <c r="AB106" s="139">
        <f t="shared" si="33"/>
        <v>133</v>
      </c>
      <c r="AC106" s="214">
        <f t="shared" si="38"/>
        <v>0.25698324022346369</v>
      </c>
      <c r="AD106" s="140">
        <v>179</v>
      </c>
      <c r="AE106" s="295">
        <f t="shared" si="39"/>
        <v>161.1</v>
      </c>
      <c r="AF106" s="141">
        <v>0</v>
      </c>
      <c r="AG106" s="142">
        <f t="shared" si="40"/>
        <v>133</v>
      </c>
      <c r="AH106" s="143">
        <f t="shared" si="32"/>
        <v>0.17442582247051519</v>
      </c>
    </row>
    <row r="107" spans="1:34" s="5" customFormat="1" ht="12.75" customHeight="1">
      <c r="A107" s="219" t="s">
        <v>601</v>
      </c>
      <c r="B107" s="35" t="s">
        <v>63</v>
      </c>
      <c r="C107" s="4"/>
      <c r="D107" s="42">
        <v>0.37</v>
      </c>
      <c r="E107" s="36" t="s">
        <v>603</v>
      </c>
      <c r="F107" s="248">
        <v>164</v>
      </c>
      <c r="G107" s="124">
        <v>149</v>
      </c>
      <c r="H107" s="82">
        <v>0</v>
      </c>
      <c r="I107" s="110">
        <v>111</v>
      </c>
      <c r="J107" s="110">
        <v>0</v>
      </c>
      <c r="K107" s="164">
        <f t="shared" si="41"/>
        <v>111</v>
      </c>
      <c r="L107" s="174">
        <f t="shared" si="28"/>
        <v>0.25503355704697989</v>
      </c>
      <c r="M107" s="62">
        <v>149</v>
      </c>
      <c r="N107" s="299">
        <f t="shared" si="34"/>
        <v>134.1</v>
      </c>
      <c r="O107" s="63">
        <v>0</v>
      </c>
      <c r="P107" s="64">
        <f t="shared" si="35"/>
        <v>111</v>
      </c>
      <c r="Q107" s="17">
        <f t="shared" si="29"/>
        <v>0.17225950782997759</v>
      </c>
      <c r="R107" s="59">
        <v>149</v>
      </c>
      <c r="S107" s="60">
        <v>0</v>
      </c>
      <c r="T107" s="61">
        <f t="shared" si="30"/>
        <v>111</v>
      </c>
      <c r="U107" s="15">
        <f t="shared" si="36"/>
        <v>0.25503355704697989</v>
      </c>
      <c r="V107" s="62">
        <v>149</v>
      </c>
      <c r="W107" s="63">
        <v>0</v>
      </c>
      <c r="X107" s="64">
        <f t="shared" si="31"/>
        <v>111</v>
      </c>
      <c r="Y107" s="17">
        <f t="shared" si="37"/>
        <v>0.25503355704697989</v>
      </c>
      <c r="Z107" s="59">
        <v>149</v>
      </c>
      <c r="AA107" s="60">
        <v>0</v>
      </c>
      <c r="AB107" s="61">
        <f t="shared" si="33"/>
        <v>111</v>
      </c>
      <c r="AC107" s="15">
        <f t="shared" si="38"/>
        <v>0.25503355704697989</v>
      </c>
      <c r="AD107" s="62">
        <v>149</v>
      </c>
      <c r="AE107" s="299">
        <f t="shared" si="39"/>
        <v>134.1</v>
      </c>
      <c r="AF107" s="63">
        <v>0</v>
      </c>
      <c r="AG107" s="64">
        <f t="shared" si="40"/>
        <v>111</v>
      </c>
      <c r="AH107" s="17">
        <f t="shared" si="32"/>
        <v>0.17225950782997759</v>
      </c>
    </row>
    <row r="108" spans="1:34" s="5" customFormat="1" ht="12.75" customHeight="1">
      <c r="A108" s="217" t="s">
        <v>158</v>
      </c>
      <c r="B108" s="32" t="s">
        <v>63</v>
      </c>
      <c r="C108" s="6"/>
      <c r="D108" s="44">
        <v>0.37</v>
      </c>
      <c r="E108" s="7" t="s">
        <v>72</v>
      </c>
      <c r="F108" s="250">
        <v>329</v>
      </c>
      <c r="G108" s="125">
        <v>299</v>
      </c>
      <c r="H108" s="81">
        <v>0</v>
      </c>
      <c r="I108" s="112">
        <v>222</v>
      </c>
      <c r="J108" s="112">
        <v>0</v>
      </c>
      <c r="K108" s="166">
        <f t="shared" si="41"/>
        <v>222</v>
      </c>
      <c r="L108" s="176">
        <f t="shared" si="28"/>
        <v>0.25752508361204013</v>
      </c>
      <c r="M108" s="88">
        <v>299</v>
      </c>
      <c r="N108" s="297">
        <f t="shared" si="34"/>
        <v>269.10000000000002</v>
      </c>
      <c r="O108" s="89">
        <v>0</v>
      </c>
      <c r="P108" s="91">
        <f t="shared" si="35"/>
        <v>222</v>
      </c>
      <c r="Q108" s="19">
        <f t="shared" si="29"/>
        <v>0.17502787068004466</v>
      </c>
      <c r="R108" s="86">
        <v>299</v>
      </c>
      <c r="S108" s="87">
        <v>0</v>
      </c>
      <c r="T108" s="90">
        <f t="shared" si="30"/>
        <v>222</v>
      </c>
      <c r="U108" s="14">
        <f t="shared" si="36"/>
        <v>0.25752508361204013</v>
      </c>
      <c r="V108" s="88">
        <v>299</v>
      </c>
      <c r="W108" s="89">
        <v>0</v>
      </c>
      <c r="X108" s="91">
        <f t="shared" si="31"/>
        <v>222</v>
      </c>
      <c r="Y108" s="19">
        <f t="shared" si="37"/>
        <v>0.25752508361204013</v>
      </c>
      <c r="Z108" s="86">
        <v>299</v>
      </c>
      <c r="AA108" s="87">
        <v>0</v>
      </c>
      <c r="AB108" s="90">
        <f t="shared" si="33"/>
        <v>222</v>
      </c>
      <c r="AC108" s="14">
        <f t="shared" si="38"/>
        <v>0.25752508361204013</v>
      </c>
      <c r="AD108" s="88">
        <v>299</v>
      </c>
      <c r="AE108" s="297">
        <f t="shared" si="39"/>
        <v>269.10000000000002</v>
      </c>
      <c r="AF108" s="89">
        <v>0</v>
      </c>
      <c r="AG108" s="91">
        <f t="shared" si="40"/>
        <v>222</v>
      </c>
      <c r="AH108" s="19">
        <f t="shared" si="32"/>
        <v>0.17502787068004466</v>
      </c>
    </row>
    <row r="109" spans="1:34" s="5" customFormat="1" ht="12.75" customHeight="1">
      <c r="A109" s="219" t="s">
        <v>39</v>
      </c>
      <c r="B109" s="35" t="s">
        <v>63</v>
      </c>
      <c r="C109" s="4"/>
      <c r="D109" s="42">
        <v>0.37</v>
      </c>
      <c r="E109" s="36" t="s">
        <v>72</v>
      </c>
      <c r="F109" s="248">
        <v>329</v>
      </c>
      <c r="G109" s="124">
        <v>299</v>
      </c>
      <c r="H109" s="82">
        <v>0</v>
      </c>
      <c r="I109" s="110">
        <v>222</v>
      </c>
      <c r="J109" s="110">
        <v>0</v>
      </c>
      <c r="K109" s="164">
        <f t="shared" si="41"/>
        <v>222</v>
      </c>
      <c r="L109" s="174">
        <f t="shared" si="28"/>
        <v>0.25752508361204013</v>
      </c>
      <c r="M109" s="62">
        <v>299</v>
      </c>
      <c r="N109" s="299">
        <f t="shared" si="34"/>
        <v>269.10000000000002</v>
      </c>
      <c r="O109" s="63">
        <v>0</v>
      </c>
      <c r="P109" s="64">
        <f t="shared" si="35"/>
        <v>222</v>
      </c>
      <c r="Q109" s="17">
        <f t="shared" si="29"/>
        <v>0.17502787068004466</v>
      </c>
      <c r="R109" s="59">
        <v>299</v>
      </c>
      <c r="S109" s="60">
        <v>0</v>
      </c>
      <c r="T109" s="61">
        <f t="shared" si="30"/>
        <v>222</v>
      </c>
      <c r="U109" s="15">
        <f t="shared" si="36"/>
        <v>0.25752508361204013</v>
      </c>
      <c r="V109" s="62">
        <v>299</v>
      </c>
      <c r="W109" s="63">
        <v>0</v>
      </c>
      <c r="X109" s="64">
        <f t="shared" si="31"/>
        <v>222</v>
      </c>
      <c r="Y109" s="17">
        <f t="shared" si="37"/>
        <v>0.25752508361204013</v>
      </c>
      <c r="Z109" s="59">
        <v>299</v>
      </c>
      <c r="AA109" s="60">
        <v>0</v>
      </c>
      <c r="AB109" s="61">
        <f t="shared" si="33"/>
        <v>222</v>
      </c>
      <c r="AC109" s="15">
        <f t="shared" si="38"/>
        <v>0.25752508361204013</v>
      </c>
      <c r="AD109" s="62">
        <v>299</v>
      </c>
      <c r="AE109" s="299">
        <f t="shared" si="39"/>
        <v>269.10000000000002</v>
      </c>
      <c r="AF109" s="63">
        <v>0</v>
      </c>
      <c r="AG109" s="64">
        <f t="shared" si="40"/>
        <v>222</v>
      </c>
      <c r="AH109" s="17">
        <f t="shared" si="32"/>
        <v>0.17502787068004466</v>
      </c>
    </row>
    <row r="110" spans="1:34" s="5" customFormat="1" ht="12.75" customHeight="1">
      <c r="A110" s="219" t="s">
        <v>38</v>
      </c>
      <c r="B110" s="35" t="s">
        <v>63</v>
      </c>
      <c r="C110" s="4"/>
      <c r="D110" s="42">
        <v>0.37</v>
      </c>
      <c r="E110" s="36" t="s">
        <v>72</v>
      </c>
      <c r="F110" s="248">
        <v>307</v>
      </c>
      <c r="G110" s="125">
        <v>279</v>
      </c>
      <c r="H110" s="82">
        <v>0</v>
      </c>
      <c r="I110" s="110">
        <v>207</v>
      </c>
      <c r="J110" s="110">
        <v>0</v>
      </c>
      <c r="K110" s="164">
        <f t="shared" si="41"/>
        <v>207</v>
      </c>
      <c r="L110" s="174">
        <f t="shared" si="28"/>
        <v>0.25806451612903225</v>
      </c>
      <c r="M110" s="62">
        <v>279</v>
      </c>
      <c r="N110" s="299">
        <f t="shared" si="34"/>
        <v>251.1</v>
      </c>
      <c r="O110" s="63">
        <v>0</v>
      </c>
      <c r="P110" s="64">
        <f t="shared" si="35"/>
        <v>207</v>
      </c>
      <c r="Q110" s="17">
        <f t="shared" si="29"/>
        <v>0.17562724014336917</v>
      </c>
      <c r="R110" s="59">
        <v>279</v>
      </c>
      <c r="S110" s="60">
        <v>0</v>
      </c>
      <c r="T110" s="61">
        <f t="shared" si="30"/>
        <v>207</v>
      </c>
      <c r="U110" s="15">
        <f t="shared" si="36"/>
        <v>0.25806451612903225</v>
      </c>
      <c r="V110" s="62">
        <v>279</v>
      </c>
      <c r="W110" s="63">
        <v>0</v>
      </c>
      <c r="X110" s="64">
        <f t="shared" si="31"/>
        <v>207</v>
      </c>
      <c r="Y110" s="17">
        <f t="shared" si="37"/>
        <v>0.25806451612903225</v>
      </c>
      <c r="Z110" s="59">
        <v>279</v>
      </c>
      <c r="AA110" s="60">
        <v>0</v>
      </c>
      <c r="AB110" s="61">
        <f t="shared" si="33"/>
        <v>207</v>
      </c>
      <c r="AC110" s="15">
        <f t="shared" si="38"/>
        <v>0.25806451612903225</v>
      </c>
      <c r="AD110" s="62">
        <v>279</v>
      </c>
      <c r="AE110" s="299">
        <f t="shared" si="39"/>
        <v>251.1</v>
      </c>
      <c r="AF110" s="63">
        <v>0</v>
      </c>
      <c r="AG110" s="64">
        <f t="shared" si="40"/>
        <v>207</v>
      </c>
      <c r="AH110" s="17">
        <f t="shared" si="32"/>
        <v>0.17562724014336917</v>
      </c>
    </row>
    <row r="111" spans="1:34" s="5" customFormat="1" ht="12.75" customHeight="1" thickBot="1">
      <c r="A111" s="218" t="s">
        <v>40</v>
      </c>
      <c r="B111" s="34" t="s">
        <v>63</v>
      </c>
      <c r="C111" s="8"/>
      <c r="D111" s="43">
        <v>0.59</v>
      </c>
      <c r="E111" s="2" t="s">
        <v>49</v>
      </c>
      <c r="F111" s="249">
        <v>384</v>
      </c>
      <c r="G111" s="65">
        <v>349</v>
      </c>
      <c r="H111" s="83">
        <v>0</v>
      </c>
      <c r="I111" s="111">
        <v>260</v>
      </c>
      <c r="J111" s="111">
        <v>0</v>
      </c>
      <c r="K111" s="165">
        <f t="shared" si="41"/>
        <v>260</v>
      </c>
      <c r="L111" s="175">
        <f t="shared" si="28"/>
        <v>0.25501432664756446</v>
      </c>
      <c r="M111" s="69">
        <v>349</v>
      </c>
      <c r="N111" s="305">
        <f t="shared" si="34"/>
        <v>314.10000000000002</v>
      </c>
      <c r="O111" s="70">
        <v>0</v>
      </c>
      <c r="P111" s="71">
        <f t="shared" si="35"/>
        <v>260</v>
      </c>
      <c r="Q111" s="18">
        <f t="shared" si="29"/>
        <v>0.17223814071951613</v>
      </c>
      <c r="R111" s="66">
        <v>349</v>
      </c>
      <c r="S111" s="67">
        <v>0</v>
      </c>
      <c r="T111" s="68">
        <f t="shared" si="30"/>
        <v>260</v>
      </c>
      <c r="U111" s="16">
        <f t="shared" si="36"/>
        <v>0.25501432664756446</v>
      </c>
      <c r="V111" s="69">
        <v>349</v>
      </c>
      <c r="W111" s="70">
        <v>0</v>
      </c>
      <c r="X111" s="71">
        <f t="shared" si="31"/>
        <v>260</v>
      </c>
      <c r="Y111" s="18">
        <f t="shared" si="37"/>
        <v>0.25501432664756446</v>
      </c>
      <c r="Z111" s="66">
        <v>349</v>
      </c>
      <c r="AA111" s="67">
        <v>0</v>
      </c>
      <c r="AB111" s="68">
        <f t="shared" si="33"/>
        <v>260</v>
      </c>
      <c r="AC111" s="16">
        <f t="shared" si="38"/>
        <v>0.25501432664756446</v>
      </c>
      <c r="AD111" s="69">
        <v>349</v>
      </c>
      <c r="AE111" s="305">
        <f t="shared" si="39"/>
        <v>314.10000000000002</v>
      </c>
      <c r="AF111" s="70">
        <v>0</v>
      </c>
      <c r="AG111" s="71">
        <f t="shared" si="40"/>
        <v>260</v>
      </c>
      <c r="AH111" s="18">
        <f t="shared" si="32"/>
        <v>0.17223814071951613</v>
      </c>
    </row>
    <row r="112" spans="1:34" s="5" customFormat="1" ht="12.75" customHeight="1">
      <c r="A112" s="217" t="s">
        <v>41</v>
      </c>
      <c r="B112" s="32" t="s">
        <v>65</v>
      </c>
      <c r="C112" s="6"/>
      <c r="D112" s="44" t="s">
        <v>303</v>
      </c>
      <c r="E112" s="7" t="s">
        <v>86</v>
      </c>
      <c r="F112" s="250">
        <v>39</v>
      </c>
      <c r="G112" s="125">
        <v>35</v>
      </c>
      <c r="H112" s="81">
        <v>0</v>
      </c>
      <c r="I112" s="112">
        <v>27</v>
      </c>
      <c r="J112" s="112">
        <v>0</v>
      </c>
      <c r="K112" s="166">
        <f t="shared" ref="K112:K115" si="42">IFERROR(I112-J112,I112)</f>
        <v>27</v>
      </c>
      <c r="L112" s="176">
        <f t="shared" ref="L112:L115" si="43">IFERROR((G112-K112)/G112, " ")</f>
        <v>0.22857142857142856</v>
      </c>
      <c r="M112" s="88">
        <v>35</v>
      </c>
      <c r="N112" s="297">
        <f t="shared" ref="N112:N115" si="44">M112-(M112*10%)</f>
        <v>31.5</v>
      </c>
      <c r="O112" s="89">
        <v>0</v>
      </c>
      <c r="P112" s="91">
        <f t="shared" ref="P112:P115" si="45">K112-O112</f>
        <v>27</v>
      </c>
      <c r="Q112" s="19">
        <f t="shared" ref="Q112:Q115" si="46">(N112-P112)/N112</f>
        <v>0.14285714285714285</v>
      </c>
      <c r="R112" s="86">
        <v>35</v>
      </c>
      <c r="S112" s="87">
        <v>0</v>
      </c>
      <c r="T112" s="90">
        <f t="shared" ref="T112:T115" si="47">K112-S112</f>
        <v>27</v>
      </c>
      <c r="U112" s="14">
        <f t="shared" ref="U112:U115" si="48">(R112-T112)/R112</f>
        <v>0.22857142857142856</v>
      </c>
      <c r="V112" s="88">
        <v>35</v>
      </c>
      <c r="W112" s="89">
        <v>0</v>
      </c>
      <c r="X112" s="91">
        <f t="shared" ref="X112:X115" si="49">K112-W112</f>
        <v>27</v>
      </c>
      <c r="Y112" s="19">
        <f t="shared" ref="Y112:Y115" si="50">(V112-X112)/V112</f>
        <v>0.22857142857142856</v>
      </c>
      <c r="Z112" s="86">
        <v>35</v>
      </c>
      <c r="AA112" s="87">
        <v>0</v>
      </c>
      <c r="AB112" s="90">
        <f t="shared" ref="AB112:AB115" si="51">K112-AA112</f>
        <v>27</v>
      </c>
      <c r="AC112" s="14">
        <f t="shared" ref="AC112:AC115" si="52">(Z112-AB112)/Z112</f>
        <v>0.22857142857142856</v>
      </c>
      <c r="AD112" s="88">
        <v>35</v>
      </c>
      <c r="AE112" s="297">
        <f t="shared" ref="AE112:AE115" si="53">AD112-(AD112*10%)</f>
        <v>31.5</v>
      </c>
      <c r="AF112" s="89">
        <v>0</v>
      </c>
      <c r="AG112" s="91">
        <f t="shared" ref="AG112:AG115" si="54">AB112-AF112</f>
        <v>27</v>
      </c>
      <c r="AH112" s="19">
        <f t="shared" ref="AH112:AH115" si="55">(AE112-AG112)/AE112</f>
        <v>0.14285714285714285</v>
      </c>
    </row>
    <row r="113" spans="1:34" s="5" customFormat="1" ht="12.75" customHeight="1">
      <c r="A113" s="219" t="s">
        <v>43</v>
      </c>
      <c r="B113" s="35" t="s">
        <v>65</v>
      </c>
      <c r="C113" s="4"/>
      <c r="D113" s="42" t="s">
        <v>303</v>
      </c>
      <c r="E113" s="36" t="s">
        <v>87</v>
      </c>
      <c r="F113" s="248">
        <v>44</v>
      </c>
      <c r="G113" s="124">
        <v>40</v>
      </c>
      <c r="H113" s="82">
        <v>0</v>
      </c>
      <c r="I113" s="110">
        <v>31</v>
      </c>
      <c r="J113" s="110">
        <v>0</v>
      </c>
      <c r="K113" s="164">
        <f t="shared" si="42"/>
        <v>31</v>
      </c>
      <c r="L113" s="174">
        <f t="shared" si="43"/>
        <v>0.22500000000000001</v>
      </c>
      <c r="M113" s="62">
        <v>40</v>
      </c>
      <c r="N113" s="299">
        <f t="shared" si="44"/>
        <v>36</v>
      </c>
      <c r="O113" s="63">
        <v>0</v>
      </c>
      <c r="P113" s="64">
        <f t="shared" si="45"/>
        <v>31</v>
      </c>
      <c r="Q113" s="17">
        <f t="shared" si="46"/>
        <v>0.1388888888888889</v>
      </c>
      <c r="R113" s="59">
        <v>40</v>
      </c>
      <c r="S113" s="60">
        <v>0</v>
      </c>
      <c r="T113" s="61">
        <f t="shared" si="47"/>
        <v>31</v>
      </c>
      <c r="U113" s="15">
        <f t="shared" si="48"/>
        <v>0.22500000000000001</v>
      </c>
      <c r="V113" s="62">
        <v>40</v>
      </c>
      <c r="W113" s="63">
        <v>0</v>
      </c>
      <c r="X113" s="64">
        <f t="shared" si="49"/>
        <v>31</v>
      </c>
      <c r="Y113" s="17">
        <f t="shared" si="50"/>
        <v>0.22500000000000001</v>
      </c>
      <c r="Z113" s="59">
        <v>40</v>
      </c>
      <c r="AA113" s="60">
        <v>0</v>
      </c>
      <c r="AB113" s="61">
        <f t="shared" si="51"/>
        <v>31</v>
      </c>
      <c r="AC113" s="15">
        <f t="shared" si="52"/>
        <v>0.22500000000000001</v>
      </c>
      <c r="AD113" s="62">
        <v>40</v>
      </c>
      <c r="AE113" s="299">
        <f t="shared" si="53"/>
        <v>36</v>
      </c>
      <c r="AF113" s="63">
        <v>0</v>
      </c>
      <c r="AG113" s="64">
        <f t="shared" si="54"/>
        <v>31</v>
      </c>
      <c r="AH113" s="17">
        <f t="shared" si="55"/>
        <v>0.1388888888888889</v>
      </c>
    </row>
    <row r="114" spans="1:34" s="5" customFormat="1" ht="12.75" customHeight="1">
      <c r="A114" s="219" t="s">
        <v>42</v>
      </c>
      <c r="B114" s="35" t="s">
        <v>65</v>
      </c>
      <c r="C114" s="4"/>
      <c r="D114" s="42" t="s">
        <v>303</v>
      </c>
      <c r="E114" s="36" t="s">
        <v>85</v>
      </c>
      <c r="F114" s="248">
        <v>39</v>
      </c>
      <c r="G114" s="124">
        <v>35</v>
      </c>
      <c r="H114" s="82">
        <v>0</v>
      </c>
      <c r="I114" s="110">
        <v>27</v>
      </c>
      <c r="J114" s="110">
        <v>0</v>
      </c>
      <c r="K114" s="164">
        <f t="shared" si="42"/>
        <v>27</v>
      </c>
      <c r="L114" s="174">
        <f t="shared" si="43"/>
        <v>0.22857142857142856</v>
      </c>
      <c r="M114" s="62">
        <v>35</v>
      </c>
      <c r="N114" s="299">
        <f t="shared" si="44"/>
        <v>31.5</v>
      </c>
      <c r="O114" s="63">
        <v>0</v>
      </c>
      <c r="P114" s="64">
        <f t="shared" si="45"/>
        <v>27</v>
      </c>
      <c r="Q114" s="17">
        <f t="shared" si="46"/>
        <v>0.14285714285714285</v>
      </c>
      <c r="R114" s="59">
        <v>35</v>
      </c>
      <c r="S114" s="60">
        <v>0</v>
      </c>
      <c r="T114" s="61">
        <f t="shared" si="47"/>
        <v>27</v>
      </c>
      <c r="U114" s="15">
        <f t="shared" si="48"/>
        <v>0.22857142857142856</v>
      </c>
      <c r="V114" s="62">
        <v>35</v>
      </c>
      <c r="W114" s="63">
        <v>0</v>
      </c>
      <c r="X114" s="64">
        <f t="shared" si="49"/>
        <v>27</v>
      </c>
      <c r="Y114" s="17">
        <f t="shared" si="50"/>
        <v>0.22857142857142856</v>
      </c>
      <c r="Z114" s="59">
        <v>35</v>
      </c>
      <c r="AA114" s="60">
        <v>0</v>
      </c>
      <c r="AB114" s="61">
        <f t="shared" si="51"/>
        <v>27</v>
      </c>
      <c r="AC114" s="15">
        <f t="shared" si="52"/>
        <v>0.22857142857142856</v>
      </c>
      <c r="AD114" s="62">
        <v>35</v>
      </c>
      <c r="AE114" s="299">
        <f t="shared" si="53"/>
        <v>31.5</v>
      </c>
      <c r="AF114" s="63">
        <v>0</v>
      </c>
      <c r="AG114" s="64">
        <f t="shared" si="54"/>
        <v>27</v>
      </c>
      <c r="AH114" s="17">
        <f t="shared" si="55"/>
        <v>0.14285714285714285</v>
      </c>
    </row>
    <row r="115" spans="1:34" s="5" customFormat="1" ht="12.75" customHeight="1" thickBot="1">
      <c r="A115" s="218" t="s">
        <v>124</v>
      </c>
      <c r="B115" s="34" t="s">
        <v>65</v>
      </c>
      <c r="C115" s="8"/>
      <c r="D115" s="43" t="s">
        <v>303</v>
      </c>
      <c r="E115" s="2" t="s">
        <v>164</v>
      </c>
      <c r="F115" s="249">
        <v>12</v>
      </c>
      <c r="G115" s="65">
        <v>10.99</v>
      </c>
      <c r="H115" s="83">
        <v>0</v>
      </c>
      <c r="I115" s="111">
        <v>9</v>
      </c>
      <c r="J115" s="111">
        <v>0</v>
      </c>
      <c r="K115" s="165">
        <f t="shared" si="42"/>
        <v>9</v>
      </c>
      <c r="L115" s="175">
        <f t="shared" si="43"/>
        <v>0.18107370336669701</v>
      </c>
      <c r="M115" s="69">
        <v>10.99</v>
      </c>
      <c r="N115" s="305">
        <f t="shared" si="44"/>
        <v>9.891</v>
      </c>
      <c r="O115" s="70">
        <v>0</v>
      </c>
      <c r="P115" s="71">
        <f t="shared" si="45"/>
        <v>9</v>
      </c>
      <c r="Q115" s="18">
        <f t="shared" si="46"/>
        <v>9.0081892629663332E-2</v>
      </c>
      <c r="R115" s="66">
        <v>10.99</v>
      </c>
      <c r="S115" s="67">
        <v>0</v>
      </c>
      <c r="T115" s="68">
        <f t="shared" si="47"/>
        <v>9</v>
      </c>
      <c r="U115" s="16">
        <f t="shared" si="48"/>
        <v>0.18107370336669701</v>
      </c>
      <c r="V115" s="69">
        <v>10.99</v>
      </c>
      <c r="W115" s="70">
        <v>0</v>
      </c>
      <c r="X115" s="71">
        <f t="shared" si="49"/>
        <v>9</v>
      </c>
      <c r="Y115" s="18">
        <f t="shared" si="50"/>
        <v>0.18107370336669701</v>
      </c>
      <c r="Z115" s="66">
        <v>10.99</v>
      </c>
      <c r="AA115" s="67">
        <v>0</v>
      </c>
      <c r="AB115" s="68">
        <f t="shared" si="51"/>
        <v>9</v>
      </c>
      <c r="AC115" s="16">
        <f t="shared" si="52"/>
        <v>0.18107370336669701</v>
      </c>
      <c r="AD115" s="69">
        <v>10.99</v>
      </c>
      <c r="AE115" s="305">
        <f t="shared" si="53"/>
        <v>9.891</v>
      </c>
      <c r="AF115" s="70">
        <v>0</v>
      </c>
      <c r="AG115" s="71">
        <f t="shared" si="54"/>
        <v>9</v>
      </c>
      <c r="AH115" s="18">
        <f t="shared" si="55"/>
        <v>9.0081892629663332E-2</v>
      </c>
    </row>
  </sheetData>
  <mergeCells count="6">
    <mergeCell ref="AD3:AH3"/>
    <mergeCell ref="F2:G2"/>
    <mergeCell ref="M3:Q3"/>
    <mergeCell ref="R3:U3"/>
    <mergeCell ref="V3:Y3"/>
    <mergeCell ref="Z3:AC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H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O11" sqref="O11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315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19" t="s">
        <v>13</v>
      </c>
      <c r="B8" s="35" t="s">
        <v>64</v>
      </c>
      <c r="C8" s="4"/>
      <c r="D8" s="42">
        <v>1.19</v>
      </c>
      <c r="E8" s="36" t="s">
        <v>80</v>
      </c>
      <c r="F8" s="248">
        <v>1869</v>
      </c>
      <c r="G8" s="125">
        <v>1699</v>
      </c>
      <c r="H8" s="82">
        <v>1499</v>
      </c>
      <c r="I8" s="110">
        <v>1211</v>
      </c>
      <c r="J8" s="110">
        <v>15</v>
      </c>
      <c r="K8" s="164">
        <f t="shared" ref="K8:K59" si="0">IFERROR(I8-J8,I8)</f>
        <v>1196</v>
      </c>
      <c r="L8" s="177">
        <f t="shared" ref="L8:L55" si="1">IFERROR((G8-K8)/G8, " ")</f>
        <v>0.29605650382577986</v>
      </c>
      <c r="M8" s="212">
        <v>1554</v>
      </c>
      <c r="N8" s="306">
        <f t="shared" ref="N8:N57" si="2">M8-(M8*10%)</f>
        <v>1398.6</v>
      </c>
      <c r="O8" s="213">
        <v>46</v>
      </c>
      <c r="P8" s="158">
        <f t="shared" ref="P8:P57" si="3">K8-O8</f>
        <v>1150</v>
      </c>
      <c r="Q8" s="274">
        <f t="shared" ref="Q8:Q55" si="4">(N8-P8)/N8</f>
        <v>0.1777491777491777</v>
      </c>
      <c r="R8" s="269">
        <v>1699</v>
      </c>
      <c r="S8" s="262">
        <v>0</v>
      </c>
      <c r="T8" s="157">
        <f t="shared" ref="T8:T55" si="5">K8-S8</f>
        <v>1196</v>
      </c>
      <c r="U8" s="270">
        <f t="shared" ref="U8:U57" si="6">(R8-T8)/R8</f>
        <v>0.29605650382577986</v>
      </c>
      <c r="V8" s="212">
        <v>1499</v>
      </c>
      <c r="W8" s="286">
        <v>0</v>
      </c>
      <c r="X8" s="158">
        <f t="shared" ref="X8:X55" si="7">K8-W8</f>
        <v>1196</v>
      </c>
      <c r="Y8" s="274">
        <f t="shared" ref="Y8:Y57" si="8">(V8-X8)/V8</f>
        <v>0.20213475650433621</v>
      </c>
      <c r="Z8" s="269">
        <v>1699</v>
      </c>
      <c r="AA8" s="262">
        <v>0</v>
      </c>
      <c r="AB8" s="157">
        <f t="shared" ref="AB8:AB56" si="9">K8-AA8</f>
        <v>1196</v>
      </c>
      <c r="AC8" s="270">
        <f t="shared" ref="AC8:AC57" si="10">(Z8-AB8)/Z8</f>
        <v>0.29605650382577986</v>
      </c>
      <c r="AD8" s="212">
        <v>1554</v>
      </c>
      <c r="AE8" s="306">
        <f t="shared" ref="AE8:AE57" si="11">AD8-(AD8*10%)</f>
        <v>1398.6</v>
      </c>
      <c r="AF8" s="213">
        <v>46</v>
      </c>
      <c r="AG8" s="158">
        <f t="shared" ref="AG8:AG57" si="12">AB8-AF8</f>
        <v>1150</v>
      </c>
      <c r="AH8" s="274">
        <f t="shared" ref="AH8:AH55" si="13">(AE8-AG8)/AE8</f>
        <v>0.1777491777491777</v>
      </c>
    </row>
    <row r="9" spans="1:34" s="5" customFormat="1" ht="12.75" customHeight="1">
      <c r="A9" s="217" t="s">
        <v>213</v>
      </c>
      <c r="B9" s="323" t="s">
        <v>64</v>
      </c>
      <c r="C9" s="324"/>
      <c r="D9" s="148">
        <v>0.83</v>
      </c>
      <c r="E9" s="149" t="s">
        <v>259</v>
      </c>
      <c r="F9" s="166">
        <v>934</v>
      </c>
      <c r="G9" s="124">
        <v>849</v>
      </c>
      <c r="H9" s="112">
        <v>0</v>
      </c>
      <c r="I9" s="112">
        <v>664</v>
      </c>
      <c r="J9" s="112">
        <v>0</v>
      </c>
      <c r="K9" s="166">
        <f t="shared" si="0"/>
        <v>664</v>
      </c>
      <c r="L9" s="176">
        <f t="shared" si="1"/>
        <v>0.21790341578327443</v>
      </c>
      <c r="M9" s="62">
        <v>849</v>
      </c>
      <c r="N9" s="299">
        <f t="shared" si="2"/>
        <v>764.1</v>
      </c>
      <c r="O9" s="63">
        <v>0</v>
      </c>
      <c r="P9" s="64">
        <f t="shared" si="3"/>
        <v>664</v>
      </c>
      <c r="Q9" s="17">
        <f t="shared" si="4"/>
        <v>0.1310037953147494</v>
      </c>
      <c r="R9" s="59">
        <v>849</v>
      </c>
      <c r="S9" s="60">
        <v>0</v>
      </c>
      <c r="T9" s="61">
        <f t="shared" si="5"/>
        <v>664</v>
      </c>
      <c r="U9" s="15">
        <f t="shared" si="6"/>
        <v>0.21790341578327443</v>
      </c>
      <c r="V9" s="62">
        <v>849</v>
      </c>
      <c r="W9" s="63">
        <v>0</v>
      </c>
      <c r="X9" s="64">
        <f t="shared" si="7"/>
        <v>664</v>
      </c>
      <c r="Y9" s="17">
        <f t="shared" si="8"/>
        <v>0.21790341578327443</v>
      </c>
      <c r="Z9" s="59">
        <v>849</v>
      </c>
      <c r="AA9" s="60">
        <v>0</v>
      </c>
      <c r="AB9" s="61">
        <f t="shared" si="9"/>
        <v>664</v>
      </c>
      <c r="AC9" s="15">
        <f t="shared" si="10"/>
        <v>0.21790341578327443</v>
      </c>
      <c r="AD9" s="62">
        <v>849</v>
      </c>
      <c r="AE9" s="299">
        <f t="shared" si="11"/>
        <v>764.1</v>
      </c>
      <c r="AF9" s="63">
        <v>0</v>
      </c>
      <c r="AG9" s="64">
        <f t="shared" si="12"/>
        <v>664</v>
      </c>
      <c r="AH9" s="17">
        <f t="shared" si="13"/>
        <v>0.1310037953147494</v>
      </c>
    </row>
    <row r="10" spans="1:34" s="5" customFormat="1" ht="12.75" customHeight="1">
      <c r="A10" s="217" t="s">
        <v>215</v>
      </c>
      <c r="B10" s="323" t="s">
        <v>64</v>
      </c>
      <c r="C10" s="324"/>
      <c r="D10" s="148">
        <v>0.83</v>
      </c>
      <c r="E10" s="325" t="s">
        <v>260</v>
      </c>
      <c r="F10" s="166">
        <v>1264</v>
      </c>
      <c r="G10" s="124">
        <v>1149</v>
      </c>
      <c r="H10" s="112">
        <v>1049</v>
      </c>
      <c r="I10" s="112">
        <v>881</v>
      </c>
      <c r="J10" s="112">
        <v>11</v>
      </c>
      <c r="K10" s="166">
        <f t="shared" si="0"/>
        <v>870</v>
      </c>
      <c r="L10" s="176">
        <f t="shared" si="1"/>
        <v>0.24281984334203655</v>
      </c>
      <c r="M10" s="88">
        <v>1149</v>
      </c>
      <c r="N10" s="297">
        <f t="shared" si="2"/>
        <v>1034.0999999999999</v>
      </c>
      <c r="O10" s="89">
        <v>0</v>
      </c>
      <c r="P10" s="91">
        <f t="shared" si="3"/>
        <v>870</v>
      </c>
      <c r="Q10" s="19">
        <f t="shared" si="4"/>
        <v>0.15868871482448499</v>
      </c>
      <c r="R10" s="86">
        <v>1149</v>
      </c>
      <c r="S10" s="87">
        <v>0</v>
      </c>
      <c r="T10" s="90">
        <f t="shared" si="5"/>
        <v>870</v>
      </c>
      <c r="U10" s="14">
        <f t="shared" si="6"/>
        <v>0.24281984334203655</v>
      </c>
      <c r="V10" s="88">
        <v>1149</v>
      </c>
      <c r="W10" s="89">
        <v>0</v>
      </c>
      <c r="X10" s="91">
        <f t="shared" si="7"/>
        <v>870</v>
      </c>
      <c r="Y10" s="19">
        <f t="shared" si="8"/>
        <v>0.24281984334203655</v>
      </c>
      <c r="Z10" s="86">
        <v>1149</v>
      </c>
      <c r="AA10" s="87">
        <v>0</v>
      </c>
      <c r="AB10" s="90">
        <f t="shared" si="9"/>
        <v>870</v>
      </c>
      <c r="AC10" s="14">
        <f t="shared" si="10"/>
        <v>0.24281984334203655</v>
      </c>
      <c r="AD10" s="88">
        <v>1149</v>
      </c>
      <c r="AE10" s="297">
        <f t="shared" si="11"/>
        <v>1034.0999999999999</v>
      </c>
      <c r="AF10" s="89">
        <v>0</v>
      </c>
      <c r="AG10" s="91">
        <f t="shared" si="12"/>
        <v>870</v>
      </c>
      <c r="AH10" s="19">
        <f t="shared" si="13"/>
        <v>0.15868871482448499</v>
      </c>
    </row>
    <row r="11" spans="1:34" s="5" customFormat="1" ht="12.75" customHeight="1">
      <c r="A11" s="219" t="s">
        <v>214</v>
      </c>
      <c r="B11" s="323" t="s">
        <v>64</v>
      </c>
      <c r="C11" s="324"/>
      <c r="D11" s="148">
        <v>0.83</v>
      </c>
      <c r="E11" s="149" t="s">
        <v>260</v>
      </c>
      <c r="F11" s="166">
        <v>1154</v>
      </c>
      <c r="G11" s="124">
        <v>1049</v>
      </c>
      <c r="H11" s="112">
        <v>949</v>
      </c>
      <c r="I11" s="112">
        <v>797</v>
      </c>
      <c r="J11" s="112">
        <v>10</v>
      </c>
      <c r="K11" s="166">
        <f t="shared" si="0"/>
        <v>787</v>
      </c>
      <c r="L11" s="176">
        <f t="shared" si="1"/>
        <v>0.24976167778836988</v>
      </c>
      <c r="M11" s="88">
        <v>1049</v>
      </c>
      <c r="N11" s="297">
        <f t="shared" si="2"/>
        <v>944.1</v>
      </c>
      <c r="O11" s="89">
        <v>0</v>
      </c>
      <c r="P11" s="91">
        <f t="shared" si="3"/>
        <v>787</v>
      </c>
      <c r="Q11" s="19">
        <f t="shared" si="4"/>
        <v>0.16640186420929989</v>
      </c>
      <c r="R11" s="86">
        <v>1049</v>
      </c>
      <c r="S11" s="87">
        <v>0</v>
      </c>
      <c r="T11" s="90">
        <f t="shared" si="5"/>
        <v>787</v>
      </c>
      <c r="U11" s="14">
        <f t="shared" si="6"/>
        <v>0.24976167778836988</v>
      </c>
      <c r="V11" s="88">
        <v>1049</v>
      </c>
      <c r="W11" s="89">
        <v>0</v>
      </c>
      <c r="X11" s="91">
        <f t="shared" si="7"/>
        <v>787</v>
      </c>
      <c r="Y11" s="19">
        <f t="shared" si="8"/>
        <v>0.24976167778836988</v>
      </c>
      <c r="Z11" s="86">
        <v>1049</v>
      </c>
      <c r="AA11" s="87">
        <v>0</v>
      </c>
      <c r="AB11" s="90">
        <f t="shared" si="9"/>
        <v>787</v>
      </c>
      <c r="AC11" s="14">
        <f t="shared" si="10"/>
        <v>0.24976167778836988</v>
      </c>
      <c r="AD11" s="88">
        <v>1049</v>
      </c>
      <c r="AE11" s="297">
        <f t="shared" si="11"/>
        <v>944.1</v>
      </c>
      <c r="AF11" s="89">
        <v>0</v>
      </c>
      <c r="AG11" s="91">
        <f t="shared" si="12"/>
        <v>787</v>
      </c>
      <c r="AH11" s="19">
        <f t="shared" si="13"/>
        <v>0.16640186420929989</v>
      </c>
    </row>
    <row r="12" spans="1:34" s="5" customFormat="1" ht="12.75" customHeight="1">
      <c r="A12" s="219" t="s">
        <v>217</v>
      </c>
      <c r="B12" s="323" t="s">
        <v>64</v>
      </c>
      <c r="C12" s="324"/>
      <c r="D12" s="148">
        <v>0.83</v>
      </c>
      <c r="E12" s="149" t="s">
        <v>261</v>
      </c>
      <c r="F12" s="166">
        <v>1484</v>
      </c>
      <c r="G12" s="124">
        <v>1349</v>
      </c>
      <c r="H12" s="112">
        <v>1249</v>
      </c>
      <c r="I12" s="112">
        <v>1038</v>
      </c>
      <c r="J12" s="112">
        <v>13</v>
      </c>
      <c r="K12" s="166">
        <f t="shared" si="0"/>
        <v>1025</v>
      </c>
      <c r="L12" s="176">
        <f t="shared" si="1"/>
        <v>0.24017790956263899</v>
      </c>
      <c r="M12" s="88">
        <v>1349</v>
      </c>
      <c r="N12" s="297">
        <f t="shared" si="2"/>
        <v>1214.0999999999999</v>
      </c>
      <c r="O12" s="89">
        <v>0</v>
      </c>
      <c r="P12" s="91">
        <f t="shared" si="3"/>
        <v>1025</v>
      </c>
      <c r="Q12" s="19">
        <f t="shared" si="4"/>
        <v>0.1557532328473766</v>
      </c>
      <c r="R12" s="192">
        <v>1249</v>
      </c>
      <c r="S12" s="87">
        <v>0</v>
      </c>
      <c r="T12" s="90">
        <f t="shared" si="5"/>
        <v>1025</v>
      </c>
      <c r="U12" s="14">
        <f t="shared" si="6"/>
        <v>0.17934347477982385</v>
      </c>
      <c r="V12" s="192">
        <v>1249</v>
      </c>
      <c r="W12" s="89">
        <v>0</v>
      </c>
      <c r="X12" s="91">
        <f t="shared" si="7"/>
        <v>1025</v>
      </c>
      <c r="Y12" s="19">
        <f t="shared" si="8"/>
        <v>0.17934347477982385</v>
      </c>
      <c r="Z12" s="192">
        <v>1249</v>
      </c>
      <c r="AA12" s="87">
        <v>0</v>
      </c>
      <c r="AB12" s="90">
        <f t="shared" si="9"/>
        <v>1025</v>
      </c>
      <c r="AC12" s="14">
        <f t="shared" si="10"/>
        <v>0.17934347477982385</v>
      </c>
      <c r="AD12" s="192">
        <v>1332</v>
      </c>
      <c r="AE12" s="298">
        <f t="shared" si="11"/>
        <v>1198.8</v>
      </c>
      <c r="AF12" s="187">
        <v>8</v>
      </c>
      <c r="AG12" s="91">
        <f t="shared" si="12"/>
        <v>1017</v>
      </c>
      <c r="AH12" s="19">
        <f t="shared" si="13"/>
        <v>0.15165165165165162</v>
      </c>
    </row>
    <row r="13" spans="1:34" s="5" customFormat="1" ht="12.75" customHeight="1" thickBot="1">
      <c r="A13" s="218" t="s">
        <v>216</v>
      </c>
      <c r="B13" s="150" t="s">
        <v>64</v>
      </c>
      <c r="C13" s="37"/>
      <c r="D13" s="151">
        <v>0.83</v>
      </c>
      <c r="E13" s="152" t="s">
        <v>261</v>
      </c>
      <c r="F13" s="165">
        <v>1374</v>
      </c>
      <c r="G13" s="65">
        <v>1249</v>
      </c>
      <c r="H13" s="111">
        <v>1149</v>
      </c>
      <c r="I13" s="111">
        <v>955</v>
      </c>
      <c r="J13" s="111">
        <v>12</v>
      </c>
      <c r="K13" s="165">
        <f t="shared" si="0"/>
        <v>943</v>
      </c>
      <c r="L13" s="175">
        <f t="shared" si="1"/>
        <v>0.24499599679743794</v>
      </c>
      <c r="M13" s="190">
        <v>1221</v>
      </c>
      <c r="N13" s="296">
        <f t="shared" si="2"/>
        <v>1098.9000000000001</v>
      </c>
      <c r="O13" s="186">
        <v>12</v>
      </c>
      <c r="P13" s="71">
        <f t="shared" si="3"/>
        <v>931</v>
      </c>
      <c r="Q13" s="18">
        <f t="shared" si="4"/>
        <v>0.15278915278915287</v>
      </c>
      <c r="R13" s="190">
        <v>1149</v>
      </c>
      <c r="S13" s="67">
        <v>0</v>
      </c>
      <c r="T13" s="68">
        <f t="shared" si="5"/>
        <v>943</v>
      </c>
      <c r="U13" s="16">
        <f t="shared" si="6"/>
        <v>0.17928633594429938</v>
      </c>
      <c r="V13" s="190">
        <v>1149</v>
      </c>
      <c r="W13" s="70">
        <v>0</v>
      </c>
      <c r="X13" s="71">
        <f t="shared" si="7"/>
        <v>943</v>
      </c>
      <c r="Y13" s="18">
        <f t="shared" si="8"/>
        <v>0.17928633594429938</v>
      </c>
      <c r="Z13" s="190">
        <v>1149</v>
      </c>
      <c r="AA13" s="67">
        <v>0</v>
      </c>
      <c r="AB13" s="68">
        <f t="shared" si="9"/>
        <v>943</v>
      </c>
      <c r="AC13" s="16">
        <f t="shared" si="10"/>
        <v>0.17928633594429938</v>
      </c>
      <c r="AD13" s="190">
        <v>1221</v>
      </c>
      <c r="AE13" s="296">
        <f t="shared" si="11"/>
        <v>1098.9000000000001</v>
      </c>
      <c r="AF13" s="186">
        <v>12</v>
      </c>
      <c r="AG13" s="71">
        <f t="shared" si="12"/>
        <v>931</v>
      </c>
      <c r="AH13" s="18">
        <f t="shared" si="13"/>
        <v>0.15278915278915287</v>
      </c>
    </row>
    <row r="14" spans="1:34" s="5" customFormat="1" ht="12.75" customHeight="1">
      <c r="A14" s="217" t="s">
        <v>14</v>
      </c>
      <c r="B14" s="323" t="s">
        <v>64</v>
      </c>
      <c r="C14" s="324"/>
      <c r="D14" s="326">
        <v>1.19</v>
      </c>
      <c r="E14" s="325" t="s">
        <v>81</v>
      </c>
      <c r="F14" s="166">
        <v>1979</v>
      </c>
      <c r="G14" s="125">
        <v>1799</v>
      </c>
      <c r="H14" s="112">
        <v>1599</v>
      </c>
      <c r="I14" s="112">
        <v>1256</v>
      </c>
      <c r="J14" s="112">
        <v>16</v>
      </c>
      <c r="K14" s="166">
        <f t="shared" si="0"/>
        <v>1240</v>
      </c>
      <c r="L14" s="178">
        <f t="shared" si="1"/>
        <v>0.31072818232351307</v>
      </c>
      <c r="M14" s="212">
        <v>1666</v>
      </c>
      <c r="N14" s="306">
        <f t="shared" si="2"/>
        <v>1499.4</v>
      </c>
      <c r="O14" s="213">
        <v>44</v>
      </c>
      <c r="P14" s="156">
        <f t="shared" si="3"/>
        <v>1196</v>
      </c>
      <c r="Q14" s="273">
        <f t="shared" si="4"/>
        <v>0.2023476057089503</v>
      </c>
      <c r="R14" s="306">
        <v>1499.4</v>
      </c>
      <c r="S14" s="213">
        <v>44</v>
      </c>
      <c r="T14" s="155">
        <f t="shared" si="5"/>
        <v>1196</v>
      </c>
      <c r="U14" s="268">
        <f t="shared" si="6"/>
        <v>0.2023476057089503</v>
      </c>
      <c r="V14" s="212">
        <v>1499</v>
      </c>
      <c r="W14" s="213">
        <v>77</v>
      </c>
      <c r="X14" s="156">
        <f t="shared" si="7"/>
        <v>1163</v>
      </c>
      <c r="Y14" s="273">
        <f t="shared" si="8"/>
        <v>0.22414943295530354</v>
      </c>
      <c r="Z14" s="212">
        <v>1499</v>
      </c>
      <c r="AA14" s="213">
        <v>77</v>
      </c>
      <c r="AB14" s="155">
        <f t="shared" si="9"/>
        <v>1163</v>
      </c>
      <c r="AC14" s="268">
        <f t="shared" si="10"/>
        <v>0.22414943295530354</v>
      </c>
      <c r="AD14" s="212">
        <v>1554</v>
      </c>
      <c r="AE14" s="306">
        <f t="shared" si="11"/>
        <v>1398.6</v>
      </c>
      <c r="AF14" s="213">
        <v>125</v>
      </c>
      <c r="AG14" s="156">
        <f t="shared" si="12"/>
        <v>1038</v>
      </c>
      <c r="AH14" s="273">
        <f t="shared" si="13"/>
        <v>0.25782925782925781</v>
      </c>
    </row>
    <row r="15" spans="1:34" s="5" customFormat="1" ht="12.75" customHeight="1">
      <c r="A15" s="217" t="s">
        <v>220</v>
      </c>
      <c r="B15" s="323" t="s">
        <v>64</v>
      </c>
      <c r="C15" s="324"/>
      <c r="D15" s="148">
        <v>0.83</v>
      </c>
      <c r="E15" s="325" t="s">
        <v>262</v>
      </c>
      <c r="F15" s="164">
        <v>1374</v>
      </c>
      <c r="G15" s="124">
        <v>1249</v>
      </c>
      <c r="H15" s="110">
        <v>1149</v>
      </c>
      <c r="I15" s="110">
        <v>965</v>
      </c>
      <c r="J15" s="110">
        <v>12</v>
      </c>
      <c r="K15" s="164">
        <f t="shared" si="0"/>
        <v>953</v>
      </c>
      <c r="L15" s="174">
        <f t="shared" si="1"/>
        <v>0.23698959167333866</v>
      </c>
      <c r="M15" s="191">
        <v>1166</v>
      </c>
      <c r="N15" s="293">
        <f t="shared" si="2"/>
        <v>1049.4000000000001</v>
      </c>
      <c r="O15" s="188">
        <v>54</v>
      </c>
      <c r="P15" s="64">
        <f t="shared" si="3"/>
        <v>899</v>
      </c>
      <c r="Q15" s="17">
        <f t="shared" si="4"/>
        <v>0.14331999237659623</v>
      </c>
      <c r="R15" s="191">
        <v>1099</v>
      </c>
      <c r="S15" s="188">
        <v>41</v>
      </c>
      <c r="T15" s="61">
        <f t="shared" si="5"/>
        <v>912</v>
      </c>
      <c r="U15" s="15">
        <f t="shared" si="6"/>
        <v>0.17015468607825296</v>
      </c>
      <c r="V15" s="191">
        <v>1099</v>
      </c>
      <c r="W15" s="188">
        <v>41</v>
      </c>
      <c r="X15" s="64">
        <f t="shared" si="7"/>
        <v>912</v>
      </c>
      <c r="Y15" s="17">
        <f t="shared" si="8"/>
        <v>0.17015468607825296</v>
      </c>
      <c r="Z15" s="191">
        <v>1099</v>
      </c>
      <c r="AA15" s="188">
        <v>42</v>
      </c>
      <c r="AB15" s="61">
        <f t="shared" si="9"/>
        <v>911</v>
      </c>
      <c r="AC15" s="15">
        <f t="shared" si="10"/>
        <v>0.1710646041856233</v>
      </c>
      <c r="AD15" s="191">
        <v>1166</v>
      </c>
      <c r="AE15" s="293">
        <f t="shared" si="11"/>
        <v>1049.4000000000001</v>
      </c>
      <c r="AF15" s="188">
        <v>54</v>
      </c>
      <c r="AG15" s="64">
        <f t="shared" si="12"/>
        <v>857</v>
      </c>
      <c r="AH15" s="17">
        <f t="shared" si="13"/>
        <v>0.18334286258814567</v>
      </c>
    </row>
    <row r="16" spans="1:34" s="5" customFormat="1" ht="12.75" customHeight="1">
      <c r="A16" s="217" t="s">
        <v>218</v>
      </c>
      <c r="B16" s="323" t="s">
        <v>64</v>
      </c>
      <c r="C16" s="324"/>
      <c r="D16" s="148">
        <v>0.83</v>
      </c>
      <c r="E16" s="149" t="s">
        <v>263</v>
      </c>
      <c r="F16" s="164">
        <v>1044</v>
      </c>
      <c r="G16" s="124">
        <v>949</v>
      </c>
      <c r="H16" s="110">
        <v>0</v>
      </c>
      <c r="I16" s="110">
        <v>742</v>
      </c>
      <c r="J16" s="110">
        <v>9</v>
      </c>
      <c r="K16" s="164">
        <f t="shared" si="0"/>
        <v>733</v>
      </c>
      <c r="L16" s="174">
        <f t="shared" si="1"/>
        <v>0.22760800842992623</v>
      </c>
      <c r="M16" s="62">
        <v>949</v>
      </c>
      <c r="N16" s="299">
        <f t="shared" si="2"/>
        <v>854.1</v>
      </c>
      <c r="O16" s="63">
        <v>0</v>
      </c>
      <c r="P16" s="64">
        <f t="shared" si="3"/>
        <v>733</v>
      </c>
      <c r="Q16" s="17">
        <f t="shared" si="4"/>
        <v>0.1417866760332514</v>
      </c>
      <c r="R16" s="59">
        <v>949</v>
      </c>
      <c r="S16" s="60">
        <v>0</v>
      </c>
      <c r="T16" s="61">
        <f t="shared" si="5"/>
        <v>733</v>
      </c>
      <c r="U16" s="15">
        <f t="shared" si="6"/>
        <v>0.22760800842992623</v>
      </c>
      <c r="V16" s="62">
        <v>949</v>
      </c>
      <c r="W16" s="63">
        <v>0</v>
      </c>
      <c r="X16" s="64">
        <f t="shared" si="7"/>
        <v>733</v>
      </c>
      <c r="Y16" s="17">
        <f t="shared" si="8"/>
        <v>0.22760800842992623</v>
      </c>
      <c r="Z16" s="59">
        <v>949</v>
      </c>
      <c r="AA16" s="60">
        <v>0</v>
      </c>
      <c r="AB16" s="61">
        <f t="shared" si="9"/>
        <v>733</v>
      </c>
      <c r="AC16" s="15">
        <f t="shared" si="10"/>
        <v>0.22760800842992623</v>
      </c>
      <c r="AD16" s="62">
        <v>949</v>
      </c>
      <c r="AE16" s="299">
        <f t="shared" si="11"/>
        <v>854.1</v>
      </c>
      <c r="AF16" s="63">
        <v>0</v>
      </c>
      <c r="AG16" s="64">
        <f t="shared" si="12"/>
        <v>733</v>
      </c>
      <c r="AH16" s="17">
        <f t="shared" si="13"/>
        <v>0.1417866760332514</v>
      </c>
    </row>
    <row r="17" spans="1:34" s="5" customFormat="1" ht="12.75" customHeight="1">
      <c r="A17" s="219" t="s">
        <v>219</v>
      </c>
      <c r="B17" s="323" t="s">
        <v>64</v>
      </c>
      <c r="C17" s="324"/>
      <c r="D17" s="148">
        <v>0.83</v>
      </c>
      <c r="E17" s="149" t="s">
        <v>262</v>
      </c>
      <c r="F17" s="164">
        <v>1264</v>
      </c>
      <c r="G17" s="124">
        <v>1149</v>
      </c>
      <c r="H17" s="110">
        <v>1049</v>
      </c>
      <c r="I17" s="110">
        <v>881</v>
      </c>
      <c r="J17" s="110">
        <v>11</v>
      </c>
      <c r="K17" s="164">
        <f t="shared" si="0"/>
        <v>870</v>
      </c>
      <c r="L17" s="174">
        <f t="shared" si="1"/>
        <v>0.24281984334203655</v>
      </c>
      <c r="M17" s="191">
        <v>1054</v>
      </c>
      <c r="N17" s="293">
        <f t="shared" si="2"/>
        <v>948.6</v>
      </c>
      <c r="O17" s="188">
        <v>56</v>
      </c>
      <c r="P17" s="64">
        <f t="shared" si="3"/>
        <v>814</v>
      </c>
      <c r="Q17" s="17">
        <f t="shared" si="4"/>
        <v>0.14189331646637152</v>
      </c>
      <c r="R17" s="191">
        <v>999</v>
      </c>
      <c r="S17" s="188">
        <v>41</v>
      </c>
      <c r="T17" s="61">
        <f t="shared" si="5"/>
        <v>829</v>
      </c>
      <c r="U17" s="15">
        <f t="shared" si="6"/>
        <v>0.17017017017017017</v>
      </c>
      <c r="V17" s="191">
        <v>999</v>
      </c>
      <c r="W17" s="188">
        <v>41</v>
      </c>
      <c r="X17" s="64">
        <f t="shared" si="7"/>
        <v>829</v>
      </c>
      <c r="Y17" s="17">
        <f t="shared" si="8"/>
        <v>0.17017017017017017</v>
      </c>
      <c r="Z17" s="191">
        <v>999</v>
      </c>
      <c r="AA17" s="188">
        <v>42</v>
      </c>
      <c r="AB17" s="61">
        <f t="shared" si="9"/>
        <v>828</v>
      </c>
      <c r="AC17" s="15">
        <f t="shared" si="10"/>
        <v>0.17117117117117117</v>
      </c>
      <c r="AD17" s="191">
        <v>1054</v>
      </c>
      <c r="AE17" s="293">
        <f t="shared" si="11"/>
        <v>948.6</v>
      </c>
      <c r="AF17" s="188">
        <v>56</v>
      </c>
      <c r="AG17" s="64">
        <f t="shared" si="12"/>
        <v>772</v>
      </c>
      <c r="AH17" s="17">
        <f t="shared" si="13"/>
        <v>0.18616909129243098</v>
      </c>
    </row>
    <row r="18" spans="1:34" s="5" customFormat="1" ht="12.75" customHeight="1">
      <c r="A18" s="219" t="s">
        <v>222</v>
      </c>
      <c r="B18" s="323" t="s">
        <v>64</v>
      </c>
      <c r="C18" s="324"/>
      <c r="D18" s="148">
        <v>0.83</v>
      </c>
      <c r="E18" s="149" t="s">
        <v>264</v>
      </c>
      <c r="F18" s="164">
        <v>1594</v>
      </c>
      <c r="G18" s="125">
        <v>1449</v>
      </c>
      <c r="H18" s="110">
        <v>1349</v>
      </c>
      <c r="I18" s="110">
        <v>1122</v>
      </c>
      <c r="J18" s="110">
        <v>14</v>
      </c>
      <c r="K18" s="164">
        <f t="shared" si="0"/>
        <v>1108</v>
      </c>
      <c r="L18" s="174">
        <f t="shared" si="1"/>
        <v>0.23533471359558317</v>
      </c>
      <c r="M18" s="191">
        <v>1388</v>
      </c>
      <c r="N18" s="293">
        <f t="shared" si="2"/>
        <v>1249.2</v>
      </c>
      <c r="O18" s="188">
        <v>48</v>
      </c>
      <c r="P18" s="64">
        <f t="shared" si="3"/>
        <v>1060</v>
      </c>
      <c r="Q18" s="17">
        <f t="shared" si="4"/>
        <v>0.15145693243675956</v>
      </c>
      <c r="R18" s="191">
        <v>1249</v>
      </c>
      <c r="S18" s="188">
        <v>82</v>
      </c>
      <c r="T18" s="61">
        <f t="shared" si="5"/>
        <v>1026</v>
      </c>
      <c r="U18" s="15">
        <f t="shared" si="6"/>
        <v>0.17854283426741394</v>
      </c>
      <c r="V18" s="191">
        <v>1249</v>
      </c>
      <c r="W18" s="188">
        <v>82</v>
      </c>
      <c r="X18" s="64">
        <f t="shared" si="7"/>
        <v>1026</v>
      </c>
      <c r="Y18" s="17">
        <f t="shared" si="8"/>
        <v>0.17854283426741394</v>
      </c>
      <c r="Z18" s="191">
        <v>1249</v>
      </c>
      <c r="AA18" s="188">
        <v>82</v>
      </c>
      <c r="AB18" s="61">
        <f t="shared" si="9"/>
        <v>1026</v>
      </c>
      <c r="AC18" s="15">
        <f t="shared" si="10"/>
        <v>0.17854283426741394</v>
      </c>
      <c r="AD18" s="191">
        <v>1332</v>
      </c>
      <c r="AE18" s="293">
        <f t="shared" si="11"/>
        <v>1198.8</v>
      </c>
      <c r="AF18" s="188">
        <v>92</v>
      </c>
      <c r="AG18" s="64">
        <f t="shared" si="12"/>
        <v>934</v>
      </c>
      <c r="AH18" s="17">
        <f t="shared" si="13"/>
        <v>0.22088755422088752</v>
      </c>
    </row>
    <row r="19" spans="1:34" s="5" customFormat="1" ht="12.75" customHeight="1" thickBot="1">
      <c r="A19" s="219" t="s">
        <v>221</v>
      </c>
      <c r="B19" s="323" t="s">
        <v>64</v>
      </c>
      <c r="C19" s="324"/>
      <c r="D19" s="148">
        <v>0.83</v>
      </c>
      <c r="E19" s="149" t="s">
        <v>264</v>
      </c>
      <c r="F19" s="164">
        <v>1484</v>
      </c>
      <c r="G19" s="124">
        <v>1349</v>
      </c>
      <c r="H19" s="110">
        <v>1249</v>
      </c>
      <c r="I19" s="110">
        <v>1039</v>
      </c>
      <c r="J19" s="110">
        <v>13</v>
      </c>
      <c r="K19" s="164">
        <f t="shared" si="0"/>
        <v>1026</v>
      </c>
      <c r="L19" s="174">
        <f t="shared" si="1"/>
        <v>0.23943661971830985</v>
      </c>
      <c r="M19" s="191">
        <v>1277</v>
      </c>
      <c r="N19" s="293">
        <f t="shared" si="2"/>
        <v>1149.3</v>
      </c>
      <c r="O19" s="188">
        <v>52</v>
      </c>
      <c r="P19" s="64">
        <f t="shared" si="3"/>
        <v>974</v>
      </c>
      <c r="Q19" s="17">
        <f t="shared" si="4"/>
        <v>0.15252762551118068</v>
      </c>
      <c r="R19" s="191">
        <v>1149</v>
      </c>
      <c r="S19" s="188">
        <v>82</v>
      </c>
      <c r="T19" s="61">
        <f t="shared" si="5"/>
        <v>944</v>
      </c>
      <c r="U19" s="15">
        <f t="shared" si="6"/>
        <v>0.1784160139251523</v>
      </c>
      <c r="V19" s="191">
        <v>1149</v>
      </c>
      <c r="W19" s="188">
        <v>82</v>
      </c>
      <c r="X19" s="64">
        <f t="shared" si="7"/>
        <v>944</v>
      </c>
      <c r="Y19" s="17">
        <f t="shared" si="8"/>
        <v>0.1784160139251523</v>
      </c>
      <c r="Z19" s="191">
        <v>1149</v>
      </c>
      <c r="AA19" s="188">
        <v>82</v>
      </c>
      <c r="AB19" s="61">
        <f t="shared" si="9"/>
        <v>944</v>
      </c>
      <c r="AC19" s="15">
        <f t="shared" si="10"/>
        <v>0.1784160139251523</v>
      </c>
      <c r="AD19" s="191">
        <v>1221</v>
      </c>
      <c r="AE19" s="293">
        <f t="shared" si="11"/>
        <v>1098.9000000000001</v>
      </c>
      <c r="AF19" s="188">
        <v>94</v>
      </c>
      <c r="AG19" s="64">
        <f t="shared" si="12"/>
        <v>850</v>
      </c>
      <c r="AH19" s="17">
        <f t="shared" si="13"/>
        <v>0.22649922649922657</v>
      </c>
    </row>
    <row r="20" spans="1:34" s="5" customFormat="1" ht="12.75" customHeight="1" thickBot="1">
      <c r="A20" s="263" t="s">
        <v>126</v>
      </c>
      <c r="B20" s="327" t="s">
        <v>77</v>
      </c>
      <c r="C20" s="328"/>
      <c r="D20" s="329">
        <v>1.19</v>
      </c>
      <c r="E20" s="330" t="s">
        <v>265</v>
      </c>
      <c r="F20" s="168">
        <v>2749</v>
      </c>
      <c r="G20" s="65">
        <v>2499</v>
      </c>
      <c r="H20" s="119">
        <v>2199</v>
      </c>
      <c r="I20" s="119">
        <v>1732</v>
      </c>
      <c r="J20" s="119">
        <v>22</v>
      </c>
      <c r="K20" s="168">
        <f t="shared" si="0"/>
        <v>1710</v>
      </c>
      <c r="L20" s="179">
        <f t="shared" si="1"/>
        <v>0.31572629051620649</v>
      </c>
      <c r="M20" s="308">
        <v>2499</v>
      </c>
      <c r="N20" s="309">
        <f t="shared" si="2"/>
        <v>2249.1</v>
      </c>
      <c r="O20" s="108">
        <v>0</v>
      </c>
      <c r="P20" s="109">
        <f t="shared" si="3"/>
        <v>1710</v>
      </c>
      <c r="Q20" s="275">
        <f t="shared" si="4"/>
        <v>0.23969587835134051</v>
      </c>
      <c r="R20" s="101">
        <v>2499</v>
      </c>
      <c r="S20" s="102">
        <v>0</v>
      </c>
      <c r="T20" s="103">
        <f t="shared" si="5"/>
        <v>1710</v>
      </c>
      <c r="U20" s="271">
        <f t="shared" si="6"/>
        <v>0.31572629051620649</v>
      </c>
      <c r="V20" s="308">
        <v>2499</v>
      </c>
      <c r="W20" s="108">
        <v>0</v>
      </c>
      <c r="X20" s="109">
        <f t="shared" si="7"/>
        <v>1710</v>
      </c>
      <c r="Y20" s="275">
        <f t="shared" si="8"/>
        <v>0.31572629051620649</v>
      </c>
      <c r="Z20" s="101">
        <v>2499</v>
      </c>
      <c r="AA20" s="102">
        <v>0</v>
      </c>
      <c r="AB20" s="103">
        <f t="shared" si="9"/>
        <v>1710</v>
      </c>
      <c r="AC20" s="271">
        <f t="shared" si="10"/>
        <v>0.31572629051620649</v>
      </c>
      <c r="AD20" s="308">
        <v>2499</v>
      </c>
      <c r="AE20" s="309">
        <f t="shared" si="11"/>
        <v>2249.1</v>
      </c>
      <c r="AF20" s="108">
        <v>0</v>
      </c>
      <c r="AG20" s="109">
        <f t="shared" si="12"/>
        <v>1710</v>
      </c>
      <c r="AH20" s="275">
        <f t="shared" si="13"/>
        <v>0.23969587835134051</v>
      </c>
    </row>
    <row r="21" spans="1:34" s="5" customFormat="1" ht="12.75" customHeight="1">
      <c r="A21" s="220" t="s">
        <v>384</v>
      </c>
      <c r="B21" s="331" t="s">
        <v>77</v>
      </c>
      <c r="C21" s="320" t="s">
        <v>475</v>
      </c>
      <c r="D21" s="332">
        <v>1.19</v>
      </c>
      <c r="E21" s="333" t="s">
        <v>385</v>
      </c>
      <c r="F21" s="163">
        <v>1374</v>
      </c>
      <c r="G21" s="125">
        <v>1249</v>
      </c>
      <c r="H21" s="136">
        <v>1149</v>
      </c>
      <c r="I21" s="118">
        <v>903</v>
      </c>
      <c r="J21" s="136">
        <v>0</v>
      </c>
      <c r="K21" s="136">
        <f t="shared" si="0"/>
        <v>903</v>
      </c>
      <c r="L21" s="177">
        <f t="shared" si="1"/>
        <v>0.27702161729383507</v>
      </c>
      <c r="M21" s="189">
        <v>1221</v>
      </c>
      <c r="N21" s="300">
        <f t="shared" si="2"/>
        <v>1098.9000000000001</v>
      </c>
      <c r="O21" s="310">
        <v>16</v>
      </c>
      <c r="P21" s="142">
        <f t="shared" si="3"/>
        <v>887</v>
      </c>
      <c r="Q21" s="143">
        <f t="shared" si="4"/>
        <v>0.19282919282919289</v>
      </c>
      <c r="R21" s="137">
        <v>1249</v>
      </c>
      <c r="S21" s="138">
        <v>0</v>
      </c>
      <c r="T21" s="139">
        <f t="shared" si="5"/>
        <v>903</v>
      </c>
      <c r="U21" s="214">
        <f t="shared" si="6"/>
        <v>0.27702161729383507</v>
      </c>
      <c r="V21" s="189">
        <v>1149</v>
      </c>
      <c r="W21" s="141">
        <v>0</v>
      </c>
      <c r="X21" s="142">
        <f t="shared" si="7"/>
        <v>903</v>
      </c>
      <c r="Y21" s="143">
        <f t="shared" si="8"/>
        <v>0.21409921671018275</v>
      </c>
      <c r="Z21" s="137">
        <v>1249</v>
      </c>
      <c r="AA21" s="138">
        <v>0</v>
      </c>
      <c r="AB21" s="139">
        <f t="shared" si="9"/>
        <v>903</v>
      </c>
      <c r="AC21" s="214">
        <f t="shared" si="10"/>
        <v>0.27702161729383507</v>
      </c>
      <c r="AD21" s="189">
        <v>1110</v>
      </c>
      <c r="AE21" s="300">
        <f t="shared" si="11"/>
        <v>999</v>
      </c>
      <c r="AF21" s="310">
        <v>110</v>
      </c>
      <c r="AG21" s="142">
        <f t="shared" si="12"/>
        <v>793</v>
      </c>
      <c r="AH21" s="143">
        <f t="shared" si="13"/>
        <v>0.20620620620620619</v>
      </c>
    </row>
    <row r="22" spans="1:34" s="5" customFormat="1" ht="12.75" customHeight="1">
      <c r="A22" s="219" t="s">
        <v>386</v>
      </c>
      <c r="B22" s="146" t="s">
        <v>77</v>
      </c>
      <c r="C22" s="320"/>
      <c r="D22" s="148">
        <v>1.19</v>
      </c>
      <c r="E22" s="149" t="s">
        <v>387</v>
      </c>
      <c r="F22" s="164">
        <v>1924</v>
      </c>
      <c r="G22" s="124">
        <v>1749</v>
      </c>
      <c r="H22" s="124">
        <v>1649</v>
      </c>
      <c r="I22" s="110">
        <v>1295</v>
      </c>
      <c r="J22" s="124">
        <v>0</v>
      </c>
      <c r="K22" s="124">
        <f t="shared" si="0"/>
        <v>1295</v>
      </c>
      <c r="L22" s="174">
        <f t="shared" si="1"/>
        <v>0.25957690108633502</v>
      </c>
      <c r="M22" s="191">
        <v>1721</v>
      </c>
      <c r="N22" s="293">
        <f t="shared" si="2"/>
        <v>1548.9</v>
      </c>
      <c r="O22" s="188">
        <v>45</v>
      </c>
      <c r="P22" s="64">
        <f t="shared" si="3"/>
        <v>1250</v>
      </c>
      <c r="Q22" s="17">
        <f t="shared" si="4"/>
        <v>0.19297566014591006</v>
      </c>
      <c r="R22" s="191">
        <v>1549</v>
      </c>
      <c r="S22" s="188">
        <v>80</v>
      </c>
      <c r="T22" s="61">
        <f t="shared" si="5"/>
        <v>1215</v>
      </c>
      <c r="U22" s="15">
        <f t="shared" si="6"/>
        <v>0.2156229825693996</v>
      </c>
      <c r="V22" s="191">
        <v>1549</v>
      </c>
      <c r="W22" s="188">
        <v>80</v>
      </c>
      <c r="X22" s="64">
        <f t="shared" si="7"/>
        <v>1215</v>
      </c>
      <c r="Y22" s="17">
        <f t="shared" si="8"/>
        <v>0.2156229825693996</v>
      </c>
      <c r="Z22" s="191">
        <v>1549</v>
      </c>
      <c r="AA22" s="188">
        <v>80</v>
      </c>
      <c r="AB22" s="61">
        <f t="shared" si="9"/>
        <v>1215</v>
      </c>
      <c r="AC22" s="15">
        <f t="shared" si="10"/>
        <v>0.2156229825693996</v>
      </c>
      <c r="AD22" s="191">
        <v>1554</v>
      </c>
      <c r="AE22" s="293">
        <f t="shared" si="11"/>
        <v>1398.6</v>
      </c>
      <c r="AF22" s="188">
        <v>170</v>
      </c>
      <c r="AG22" s="64">
        <f t="shared" si="12"/>
        <v>1045</v>
      </c>
      <c r="AH22" s="17">
        <f t="shared" si="13"/>
        <v>0.25282425282425275</v>
      </c>
    </row>
    <row r="23" spans="1:34" s="5" customFormat="1" ht="12.75" customHeight="1">
      <c r="A23" s="219" t="s">
        <v>388</v>
      </c>
      <c r="B23" s="146" t="s">
        <v>77</v>
      </c>
      <c r="C23" s="320"/>
      <c r="D23" s="148">
        <v>1.19</v>
      </c>
      <c r="E23" s="149" t="s">
        <v>389</v>
      </c>
      <c r="F23" s="164">
        <v>1814</v>
      </c>
      <c r="G23" s="125">
        <v>1649</v>
      </c>
      <c r="H23" s="124">
        <v>1549</v>
      </c>
      <c r="I23" s="110">
        <v>1217</v>
      </c>
      <c r="J23" s="124">
        <v>0</v>
      </c>
      <c r="K23" s="124">
        <f t="shared" si="0"/>
        <v>1217</v>
      </c>
      <c r="L23" s="174">
        <f t="shared" si="1"/>
        <v>0.26197695573074592</v>
      </c>
      <c r="M23" s="191">
        <v>1610</v>
      </c>
      <c r="N23" s="293">
        <f t="shared" si="2"/>
        <v>1449</v>
      </c>
      <c r="O23" s="188">
        <v>45</v>
      </c>
      <c r="P23" s="64">
        <f t="shared" si="3"/>
        <v>1172</v>
      </c>
      <c r="Q23" s="17">
        <f t="shared" si="4"/>
        <v>0.19116632160110422</v>
      </c>
      <c r="R23" s="191">
        <v>1449</v>
      </c>
      <c r="S23" s="188">
        <v>78</v>
      </c>
      <c r="T23" s="61">
        <f t="shared" si="5"/>
        <v>1139</v>
      </c>
      <c r="U23" s="15">
        <f t="shared" si="6"/>
        <v>0.21394064872325741</v>
      </c>
      <c r="V23" s="191">
        <v>1449</v>
      </c>
      <c r="W23" s="188">
        <v>78</v>
      </c>
      <c r="X23" s="64">
        <f t="shared" si="7"/>
        <v>1139</v>
      </c>
      <c r="Y23" s="17">
        <f t="shared" si="8"/>
        <v>0.21394064872325741</v>
      </c>
      <c r="Z23" s="191">
        <v>1449</v>
      </c>
      <c r="AA23" s="188">
        <v>78</v>
      </c>
      <c r="AB23" s="61">
        <f t="shared" si="9"/>
        <v>1139</v>
      </c>
      <c r="AC23" s="15">
        <f t="shared" si="10"/>
        <v>0.21394064872325741</v>
      </c>
      <c r="AD23" s="191">
        <v>1443</v>
      </c>
      <c r="AE23" s="293">
        <f t="shared" si="11"/>
        <v>1298.7</v>
      </c>
      <c r="AF23" s="188">
        <v>167</v>
      </c>
      <c r="AG23" s="64">
        <f t="shared" si="12"/>
        <v>972</v>
      </c>
      <c r="AH23" s="17">
        <f t="shared" si="13"/>
        <v>0.25155925155925157</v>
      </c>
    </row>
    <row r="24" spans="1:34" s="5" customFormat="1" ht="12.75" customHeight="1">
      <c r="A24" s="219" t="s">
        <v>15</v>
      </c>
      <c r="B24" s="146" t="s">
        <v>77</v>
      </c>
      <c r="C24" s="334" t="s">
        <v>412</v>
      </c>
      <c r="D24" s="148">
        <v>1.19</v>
      </c>
      <c r="E24" s="149" t="s">
        <v>82</v>
      </c>
      <c r="F24" s="164">
        <v>2089</v>
      </c>
      <c r="G24" s="124">
        <v>1899</v>
      </c>
      <c r="H24" s="124">
        <v>0</v>
      </c>
      <c r="I24" s="110">
        <v>1244</v>
      </c>
      <c r="J24" s="124">
        <v>16</v>
      </c>
      <c r="K24" s="124">
        <f t="shared" si="0"/>
        <v>1228</v>
      </c>
      <c r="L24" s="174">
        <f t="shared" si="1"/>
        <v>0.35334386519220645</v>
      </c>
      <c r="M24" s="62">
        <v>1899</v>
      </c>
      <c r="N24" s="299">
        <f t="shared" si="2"/>
        <v>1709.1</v>
      </c>
      <c r="O24" s="63">
        <v>0</v>
      </c>
      <c r="P24" s="64">
        <f t="shared" si="3"/>
        <v>1228</v>
      </c>
      <c r="Q24" s="17">
        <f t="shared" si="4"/>
        <v>0.28149318354689601</v>
      </c>
      <c r="R24" s="59">
        <v>1899</v>
      </c>
      <c r="S24" s="60">
        <v>0</v>
      </c>
      <c r="T24" s="61">
        <f t="shared" si="5"/>
        <v>1228</v>
      </c>
      <c r="U24" s="15">
        <f t="shared" si="6"/>
        <v>0.35334386519220645</v>
      </c>
      <c r="V24" s="62">
        <v>1899</v>
      </c>
      <c r="W24" s="63">
        <v>0</v>
      </c>
      <c r="X24" s="64">
        <f t="shared" si="7"/>
        <v>1228</v>
      </c>
      <c r="Y24" s="17">
        <f t="shared" si="8"/>
        <v>0.35334386519220645</v>
      </c>
      <c r="Z24" s="59">
        <v>1899</v>
      </c>
      <c r="AA24" s="60">
        <v>0</v>
      </c>
      <c r="AB24" s="61">
        <f t="shared" si="9"/>
        <v>1228</v>
      </c>
      <c r="AC24" s="15">
        <f t="shared" si="10"/>
        <v>0.35334386519220645</v>
      </c>
      <c r="AD24" s="62">
        <v>1899</v>
      </c>
      <c r="AE24" s="299">
        <f t="shared" si="11"/>
        <v>1709.1</v>
      </c>
      <c r="AF24" s="63">
        <v>0</v>
      </c>
      <c r="AG24" s="64">
        <f t="shared" si="12"/>
        <v>1228</v>
      </c>
      <c r="AH24" s="17">
        <f t="shared" si="13"/>
        <v>0.28149318354689601</v>
      </c>
    </row>
    <row r="25" spans="1:34" s="5" customFormat="1" ht="12.75" customHeight="1">
      <c r="A25" s="219" t="s">
        <v>390</v>
      </c>
      <c r="B25" s="146" t="s">
        <v>77</v>
      </c>
      <c r="C25" s="320"/>
      <c r="D25" s="148">
        <v>1.19</v>
      </c>
      <c r="E25" s="149" t="s">
        <v>391</v>
      </c>
      <c r="F25" s="164">
        <v>2309</v>
      </c>
      <c r="G25" s="124">
        <v>2099</v>
      </c>
      <c r="H25" s="124">
        <v>1899</v>
      </c>
      <c r="I25" s="110">
        <v>1495</v>
      </c>
      <c r="J25" s="124">
        <v>0</v>
      </c>
      <c r="K25" s="124">
        <f t="shared" si="0"/>
        <v>1495</v>
      </c>
      <c r="L25" s="174">
        <f t="shared" si="1"/>
        <v>0.28775607432110528</v>
      </c>
      <c r="M25" s="62">
        <v>2099</v>
      </c>
      <c r="N25" s="299">
        <f t="shared" si="2"/>
        <v>1889.1</v>
      </c>
      <c r="O25" s="63">
        <v>0</v>
      </c>
      <c r="P25" s="64">
        <f t="shared" si="3"/>
        <v>1495</v>
      </c>
      <c r="Q25" s="17">
        <f t="shared" si="4"/>
        <v>0.20861786035678362</v>
      </c>
      <c r="R25" s="191">
        <v>1899</v>
      </c>
      <c r="S25" s="60">
        <v>0</v>
      </c>
      <c r="T25" s="61">
        <f t="shared" si="5"/>
        <v>1495</v>
      </c>
      <c r="U25" s="15">
        <f t="shared" si="6"/>
        <v>0.21274354923644023</v>
      </c>
      <c r="V25" s="191">
        <v>1899</v>
      </c>
      <c r="W25" s="63">
        <v>0</v>
      </c>
      <c r="X25" s="64">
        <f t="shared" si="7"/>
        <v>1495</v>
      </c>
      <c r="Y25" s="17">
        <f t="shared" si="8"/>
        <v>0.21274354923644023</v>
      </c>
      <c r="Z25" s="191">
        <v>1899</v>
      </c>
      <c r="AA25" s="60">
        <v>0</v>
      </c>
      <c r="AB25" s="61">
        <f t="shared" si="9"/>
        <v>1495</v>
      </c>
      <c r="AC25" s="15">
        <f t="shared" si="10"/>
        <v>0.21274354923644023</v>
      </c>
      <c r="AD25" s="191">
        <v>1888</v>
      </c>
      <c r="AE25" s="293">
        <f t="shared" si="11"/>
        <v>1699.2</v>
      </c>
      <c r="AF25" s="188">
        <v>117</v>
      </c>
      <c r="AG25" s="64">
        <f t="shared" si="12"/>
        <v>1378</v>
      </c>
      <c r="AH25" s="17">
        <f t="shared" si="13"/>
        <v>0.18903013182674203</v>
      </c>
    </row>
    <row r="26" spans="1:34" s="5" customFormat="1" ht="12.75" customHeight="1">
      <c r="A26" s="219" t="s">
        <v>392</v>
      </c>
      <c r="B26" s="146" t="s">
        <v>77</v>
      </c>
      <c r="C26" s="320"/>
      <c r="D26" s="148">
        <v>1.19</v>
      </c>
      <c r="E26" s="149" t="s">
        <v>393</v>
      </c>
      <c r="F26" s="164">
        <v>2199</v>
      </c>
      <c r="G26" s="124">
        <v>1999</v>
      </c>
      <c r="H26" s="124">
        <v>1799</v>
      </c>
      <c r="I26" s="110">
        <v>1417</v>
      </c>
      <c r="J26" s="124">
        <v>0</v>
      </c>
      <c r="K26" s="124">
        <f t="shared" si="0"/>
        <v>1417</v>
      </c>
      <c r="L26" s="174">
        <f t="shared" si="1"/>
        <v>0.29114557278639319</v>
      </c>
      <c r="M26" s="62">
        <v>1999</v>
      </c>
      <c r="N26" s="299">
        <f t="shared" si="2"/>
        <v>1799.1</v>
      </c>
      <c r="O26" s="63">
        <v>0</v>
      </c>
      <c r="P26" s="64">
        <f t="shared" si="3"/>
        <v>1417</v>
      </c>
      <c r="Q26" s="17">
        <f t="shared" si="4"/>
        <v>0.21238396976265908</v>
      </c>
      <c r="R26" s="191">
        <v>1799</v>
      </c>
      <c r="S26" s="60">
        <v>0</v>
      </c>
      <c r="T26" s="61">
        <f t="shared" si="5"/>
        <v>1417</v>
      </c>
      <c r="U26" s="15">
        <f t="shared" si="6"/>
        <v>0.21234018899388549</v>
      </c>
      <c r="V26" s="191">
        <v>1799</v>
      </c>
      <c r="W26" s="63">
        <v>0</v>
      </c>
      <c r="X26" s="64">
        <f t="shared" si="7"/>
        <v>1417</v>
      </c>
      <c r="Y26" s="17">
        <f t="shared" si="8"/>
        <v>0.21234018899388549</v>
      </c>
      <c r="Z26" s="191">
        <v>1799</v>
      </c>
      <c r="AA26" s="60">
        <v>0</v>
      </c>
      <c r="AB26" s="61">
        <f t="shared" si="9"/>
        <v>1417</v>
      </c>
      <c r="AC26" s="15">
        <f t="shared" si="10"/>
        <v>0.21234018899388549</v>
      </c>
      <c r="AD26" s="191">
        <v>1777</v>
      </c>
      <c r="AE26" s="293">
        <f t="shared" si="11"/>
        <v>1599.3</v>
      </c>
      <c r="AF26" s="188">
        <v>119</v>
      </c>
      <c r="AG26" s="64">
        <f t="shared" si="12"/>
        <v>1298</v>
      </c>
      <c r="AH26" s="17">
        <f t="shared" si="13"/>
        <v>0.18839492277871567</v>
      </c>
    </row>
    <row r="27" spans="1:34" s="5" customFormat="1" ht="12.75" customHeight="1">
      <c r="A27" s="219" t="s">
        <v>98</v>
      </c>
      <c r="B27" s="146" t="s">
        <v>77</v>
      </c>
      <c r="C27" s="334" t="s">
        <v>412</v>
      </c>
      <c r="D27" s="148">
        <v>1.19</v>
      </c>
      <c r="E27" s="149" t="s">
        <v>266</v>
      </c>
      <c r="F27" s="164">
        <v>2529</v>
      </c>
      <c r="G27" s="124">
        <v>2299</v>
      </c>
      <c r="H27" s="124">
        <v>0</v>
      </c>
      <c r="I27" s="110">
        <v>1574</v>
      </c>
      <c r="J27" s="124">
        <v>0</v>
      </c>
      <c r="K27" s="124">
        <f t="shared" si="0"/>
        <v>1574</v>
      </c>
      <c r="L27" s="174">
        <f t="shared" si="1"/>
        <v>0.31535450195737275</v>
      </c>
      <c r="M27" s="62">
        <v>2299</v>
      </c>
      <c r="N27" s="299">
        <f t="shared" si="2"/>
        <v>2069.1</v>
      </c>
      <c r="O27" s="63">
        <v>0</v>
      </c>
      <c r="P27" s="64">
        <f t="shared" si="3"/>
        <v>1574</v>
      </c>
      <c r="Q27" s="17">
        <f t="shared" si="4"/>
        <v>0.23928277995263639</v>
      </c>
      <c r="R27" s="59">
        <v>2299</v>
      </c>
      <c r="S27" s="60">
        <v>0</v>
      </c>
      <c r="T27" s="61">
        <f t="shared" si="5"/>
        <v>1574</v>
      </c>
      <c r="U27" s="15">
        <f t="shared" si="6"/>
        <v>0.31535450195737275</v>
      </c>
      <c r="V27" s="62">
        <v>2299</v>
      </c>
      <c r="W27" s="63">
        <v>0</v>
      </c>
      <c r="X27" s="64">
        <f t="shared" si="7"/>
        <v>1574</v>
      </c>
      <c r="Y27" s="17">
        <f t="shared" si="8"/>
        <v>0.31535450195737275</v>
      </c>
      <c r="Z27" s="59">
        <v>2299</v>
      </c>
      <c r="AA27" s="60">
        <v>0</v>
      </c>
      <c r="AB27" s="61">
        <f t="shared" si="9"/>
        <v>1574</v>
      </c>
      <c r="AC27" s="15">
        <f t="shared" si="10"/>
        <v>0.31535450195737275</v>
      </c>
      <c r="AD27" s="62">
        <v>2299</v>
      </c>
      <c r="AE27" s="299">
        <f t="shared" si="11"/>
        <v>2069.1</v>
      </c>
      <c r="AF27" s="63">
        <v>0</v>
      </c>
      <c r="AG27" s="64">
        <f t="shared" si="12"/>
        <v>1574</v>
      </c>
      <c r="AH27" s="17">
        <f t="shared" si="13"/>
        <v>0.23928277995263639</v>
      </c>
    </row>
    <row r="28" spans="1:34" s="5" customFormat="1" ht="12.75" customHeight="1">
      <c r="A28" s="219" t="s">
        <v>394</v>
      </c>
      <c r="B28" s="146" t="s">
        <v>77</v>
      </c>
      <c r="C28" s="320"/>
      <c r="D28" s="148">
        <v>1.19</v>
      </c>
      <c r="E28" s="149" t="s">
        <v>395</v>
      </c>
      <c r="F28" s="164">
        <v>2749</v>
      </c>
      <c r="G28" s="124">
        <v>2499</v>
      </c>
      <c r="H28" s="124">
        <v>2299</v>
      </c>
      <c r="I28" s="110">
        <v>1809</v>
      </c>
      <c r="J28" s="124">
        <v>0</v>
      </c>
      <c r="K28" s="124">
        <f t="shared" si="0"/>
        <v>1809</v>
      </c>
      <c r="L28" s="174">
        <f t="shared" si="1"/>
        <v>0.27611044417767105</v>
      </c>
      <c r="M28" s="191">
        <v>2332</v>
      </c>
      <c r="N28" s="293">
        <f t="shared" si="2"/>
        <v>2098.8000000000002</v>
      </c>
      <c r="O28" s="188">
        <v>111</v>
      </c>
      <c r="P28" s="64">
        <f t="shared" si="3"/>
        <v>1698</v>
      </c>
      <c r="Q28" s="17">
        <f t="shared" si="4"/>
        <v>0.19096626643796463</v>
      </c>
      <c r="R28" s="293">
        <v>2098.8000000000002</v>
      </c>
      <c r="S28" s="188">
        <v>111</v>
      </c>
      <c r="T28" s="61">
        <f t="shared" si="5"/>
        <v>1698</v>
      </c>
      <c r="U28" s="15">
        <f t="shared" si="6"/>
        <v>0.19096626643796463</v>
      </c>
      <c r="V28" s="191">
        <v>2299</v>
      </c>
      <c r="W28" s="63">
        <v>0</v>
      </c>
      <c r="X28" s="64">
        <f t="shared" si="7"/>
        <v>1809</v>
      </c>
      <c r="Y28" s="17">
        <f t="shared" si="8"/>
        <v>0.21313614615050022</v>
      </c>
      <c r="Z28" s="59">
        <v>2499</v>
      </c>
      <c r="AA28" s="60">
        <v>0</v>
      </c>
      <c r="AB28" s="61">
        <f t="shared" si="9"/>
        <v>1809</v>
      </c>
      <c r="AC28" s="15">
        <f t="shared" si="10"/>
        <v>0.27611044417767105</v>
      </c>
      <c r="AD28" s="191">
        <v>2221</v>
      </c>
      <c r="AE28" s="293">
        <f t="shared" si="11"/>
        <v>1998.9</v>
      </c>
      <c r="AF28" s="188">
        <v>192</v>
      </c>
      <c r="AG28" s="64">
        <f t="shared" si="12"/>
        <v>1617</v>
      </c>
      <c r="AH28" s="17">
        <f t="shared" si="13"/>
        <v>0.19105508029416182</v>
      </c>
    </row>
    <row r="29" spans="1:34" s="5" customFormat="1" ht="12.75" customHeight="1" thickBot="1">
      <c r="A29" s="218" t="s">
        <v>396</v>
      </c>
      <c r="B29" s="150" t="s">
        <v>77</v>
      </c>
      <c r="C29" s="154"/>
      <c r="D29" s="151">
        <v>1.19</v>
      </c>
      <c r="E29" s="152" t="s">
        <v>397</v>
      </c>
      <c r="F29" s="165">
        <v>2639</v>
      </c>
      <c r="G29" s="65">
        <v>2399</v>
      </c>
      <c r="H29" s="65">
        <v>2199</v>
      </c>
      <c r="I29" s="111">
        <v>1731</v>
      </c>
      <c r="J29" s="65">
        <v>0</v>
      </c>
      <c r="K29" s="65">
        <f t="shared" si="0"/>
        <v>1731</v>
      </c>
      <c r="L29" s="175">
        <f t="shared" si="1"/>
        <v>0.27844935389745729</v>
      </c>
      <c r="M29" s="190">
        <v>2221</v>
      </c>
      <c r="N29" s="296">
        <f t="shared" si="2"/>
        <v>1998.9</v>
      </c>
      <c r="O29" s="186">
        <v>113</v>
      </c>
      <c r="P29" s="71">
        <f t="shared" si="3"/>
        <v>1618</v>
      </c>
      <c r="Q29" s="18">
        <f t="shared" si="4"/>
        <v>0.1905548051428286</v>
      </c>
      <c r="R29" s="296">
        <v>1998.9</v>
      </c>
      <c r="S29" s="186">
        <v>113</v>
      </c>
      <c r="T29" s="68">
        <f t="shared" si="5"/>
        <v>1618</v>
      </c>
      <c r="U29" s="16">
        <f t="shared" si="6"/>
        <v>0.1905548051428286</v>
      </c>
      <c r="V29" s="190">
        <v>2199</v>
      </c>
      <c r="W29" s="70">
        <v>0</v>
      </c>
      <c r="X29" s="71">
        <f t="shared" si="7"/>
        <v>1731</v>
      </c>
      <c r="Y29" s="18">
        <f t="shared" si="8"/>
        <v>0.21282401091405184</v>
      </c>
      <c r="Z29" s="66">
        <v>2399</v>
      </c>
      <c r="AA29" s="67">
        <v>0</v>
      </c>
      <c r="AB29" s="68">
        <f t="shared" si="9"/>
        <v>1731</v>
      </c>
      <c r="AC29" s="16">
        <f t="shared" si="10"/>
        <v>0.27844935389745729</v>
      </c>
      <c r="AD29" s="190">
        <v>2110</v>
      </c>
      <c r="AE29" s="296">
        <f t="shared" si="11"/>
        <v>1899</v>
      </c>
      <c r="AF29" s="186">
        <v>194</v>
      </c>
      <c r="AG29" s="71">
        <f t="shared" si="12"/>
        <v>1537</v>
      </c>
      <c r="AH29" s="18">
        <f t="shared" si="13"/>
        <v>0.19062664560294892</v>
      </c>
    </row>
    <row r="30" spans="1:34" s="5" customFormat="1" ht="12.75" customHeight="1">
      <c r="A30" s="217" t="s">
        <v>97</v>
      </c>
      <c r="B30" s="323" t="s">
        <v>77</v>
      </c>
      <c r="C30" s="324"/>
      <c r="D30" s="326">
        <v>1.19</v>
      </c>
      <c r="E30" s="325" t="s">
        <v>267</v>
      </c>
      <c r="F30" s="166">
        <v>3409</v>
      </c>
      <c r="G30" s="125">
        <v>3099</v>
      </c>
      <c r="H30" s="112">
        <v>2699</v>
      </c>
      <c r="I30" s="112">
        <v>2125</v>
      </c>
      <c r="J30" s="112">
        <v>0</v>
      </c>
      <c r="K30" s="166">
        <f t="shared" si="0"/>
        <v>2125</v>
      </c>
      <c r="L30" s="176">
        <f t="shared" si="1"/>
        <v>0.31429493384962892</v>
      </c>
      <c r="M30" s="192">
        <v>2999</v>
      </c>
      <c r="N30" s="298">
        <f t="shared" si="2"/>
        <v>2699.1</v>
      </c>
      <c r="O30" s="89">
        <v>0</v>
      </c>
      <c r="P30" s="91">
        <f t="shared" si="3"/>
        <v>2125</v>
      </c>
      <c r="Q30" s="19">
        <f t="shared" si="4"/>
        <v>0.21270052980623169</v>
      </c>
      <c r="R30" s="86">
        <v>3099</v>
      </c>
      <c r="S30" s="87">
        <v>0</v>
      </c>
      <c r="T30" s="90">
        <f t="shared" si="5"/>
        <v>2125</v>
      </c>
      <c r="U30" s="14">
        <f t="shared" si="6"/>
        <v>0.31429493384962892</v>
      </c>
      <c r="V30" s="192">
        <v>2699</v>
      </c>
      <c r="W30" s="89">
        <v>0</v>
      </c>
      <c r="X30" s="91">
        <f t="shared" si="7"/>
        <v>2125</v>
      </c>
      <c r="Y30" s="19">
        <f t="shared" si="8"/>
        <v>0.21267135976287513</v>
      </c>
      <c r="Z30" s="86">
        <v>3099</v>
      </c>
      <c r="AA30" s="87">
        <v>0</v>
      </c>
      <c r="AB30" s="90">
        <f t="shared" si="9"/>
        <v>2125</v>
      </c>
      <c r="AC30" s="14">
        <f t="shared" si="10"/>
        <v>0.31429493384962892</v>
      </c>
      <c r="AD30" s="192">
        <v>2888</v>
      </c>
      <c r="AE30" s="298">
        <f t="shared" si="11"/>
        <v>2599.1999999999998</v>
      </c>
      <c r="AF30" s="187">
        <v>21</v>
      </c>
      <c r="AG30" s="91">
        <f t="shared" si="12"/>
        <v>2104</v>
      </c>
      <c r="AH30" s="19">
        <f t="shared" si="13"/>
        <v>0.19052016004924585</v>
      </c>
    </row>
    <row r="31" spans="1:34" s="5" customFormat="1" ht="12.75" customHeight="1">
      <c r="A31" s="219" t="s">
        <v>96</v>
      </c>
      <c r="B31" s="146" t="s">
        <v>77</v>
      </c>
      <c r="C31" s="335"/>
      <c r="D31" s="148">
        <v>1.19</v>
      </c>
      <c r="E31" s="149" t="s">
        <v>267</v>
      </c>
      <c r="F31" s="164">
        <v>3299</v>
      </c>
      <c r="G31" s="124">
        <v>2999</v>
      </c>
      <c r="H31" s="110">
        <v>2599</v>
      </c>
      <c r="I31" s="110">
        <v>2048</v>
      </c>
      <c r="J31" s="110">
        <v>0</v>
      </c>
      <c r="K31" s="164">
        <f t="shared" si="0"/>
        <v>2048</v>
      </c>
      <c r="L31" s="174">
        <f t="shared" si="1"/>
        <v>0.31710570190063353</v>
      </c>
      <c r="M31" s="191">
        <v>2888</v>
      </c>
      <c r="N31" s="293">
        <f t="shared" si="2"/>
        <v>2599.1999999999998</v>
      </c>
      <c r="O31" s="63">
        <v>0</v>
      </c>
      <c r="P31" s="64">
        <f t="shared" si="3"/>
        <v>2048</v>
      </c>
      <c r="Q31" s="17">
        <f t="shared" si="4"/>
        <v>0.21206525084641423</v>
      </c>
      <c r="R31" s="59">
        <v>2999</v>
      </c>
      <c r="S31" s="60">
        <v>0</v>
      </c>
      <c r="T31" s="61">
        <f t="shared" si="5"/>
        <v>2048</v>
      </c>
      <c r="U31" s="15">
        <f t="shared" si="6"/>
        <v>0.31710570190063353</v>
      </c>
      <c r="V31" s="191">
        <v>2599</v>
      </c>
      <c r="W31" s="63">
        <v>0</v>
      </c>
      <c r="X31" s="64">
        <f t="shared" si="7"/>
        <v>2048</v>
      </c>
      <c r="Y31" s="17">
        <f t="shared" si="8"/>
        <v>0.21200461716044633</v>
      </c>
      <c r="Z31" s="59">
        <v>2999</v>
      </c>
      <c r="AA31" s="60">
        <v>0</v>
      </c>
      <c r="AB31" s="61">
        <f t="shared" si="9"/>
        <v>2048</v>
      </c>
      <c r="AC31" s="15">
        <f t="shared" si="10"/>
        <v>0.31710570190063353</v>
      </c>
      <c r="AD31" s="191">
        <v>2777</v>
      </c>
      <c r="AE31" s="293">
        <f t="shared" si="11"/>
        <v>2499.3000000000002</v>
      </c>
      <c r="AF31" s="188">
        <v>25</v>
      </c>
      <c r="AG31" s="64">
        <f t="shared" si="12"/>
        <v>2023</v>
      </c>
      <c r="AH31" s="17">
        <f t="shared" si="13"/>
        <v>0.19057336054095153</v>
      </c>
    </row>
    <row r="32" spans="1:34" s="5" customFormat="1" ht="12.75" customHeight="1" thickBot="1">
      <c r="A32" s="218" t="s">
        <v>16</v>
      </c>
      <c r="B32" s="150" t="s">
        <v>77</v>
      </c>
      <c r="C32" s="37"/>
      <c r="D32" s="151">
        <v>1.19</v>
      </c>
      <c r="E32" s="152" t="s">
        <v>267</v>
      </c>
      <c r="F32" s="165">
        <v>4179</v>
      </c>
      <c r="G32" s="65">
        <v>3799</v>
      </c>
      <c r="H32" s="111">
        <v>3199</v>
      </c>
      <c r="I32" s="111">
        <v>2490</v>
      </c>
      <c r="J32" s="111">
        <v>0</v>
      </c>
      <c r="K32" s="165">
        <f t="shared" si="0"/>
        <v>2490</v>
      </c>
      <c r="L32" s="175">
        <f t="shared" si="1"/>
        <v>0.34456435904185312</v>
      </c>
      <c r="M32" s="190">
        <v>3554</v>
      </c>
      <c r="N32" s="296">
        <f t="shared" si="2"/>
        <v>3198.6</v>
      </c>
      <c r="O32" s="70">
        <v>0</v>
      </c>
      <c r="P32" s="71">
        <f t="shared" si="3"/>
        <v>2490</v>
      </c>
      <c r="Q32" s="18">
        <f t="shared" si="4"/>
        <v>0.2215344213093228</v>
      </c>
      <c r="R32" s="66">
        <v>3799</v>
      </c>
      <c r="S32" s="67">
        <v>0</v>
      </c>
      <c r="T32" s="68">
        <f t="shared" si="5"/>
        <v>2490</v>
      </c>
      <c r="U32" s="16">
        <f t="shared" si="6"/>
        <v>0.34456435904185312</v>
      </c>
      <c r="V32" s="190">
        <v>3199</v>
      </c>
      <c r="W32" s="70">
        <v>0</v>
      </c>
      <c r="X32" s="71">
        <f t="shared" si="7"/>
        <v>2490</v>
      </c>
      <c r="Y32" s="18">
        <f t="shared" si="8"/>
        <v>0.22163175992497655</v>
      </c>
      <c r="Z32" s="66">
        <v>3799</v>
      </c>
      <c r="AA32" s="67">
        <v>0</v>
      </c>
      <c r="AB32" s="68">
        <f t="shared" si="9"/>
        <v>2490</v>
      </c>
      <c r="AC32" s="16">
        <f t="shared" si="10"/>
        <v>0.34456435904185312</v>
      </c>
      <c r="AD32" s="190">
        <v>3554</v>
      </c>
      <c r="AE32" s="296">
        <f t="shared" si="11"/>
        <v>3198.6</v>
      </c>
      <c r="AF32" s="70">
        <v>0</v>
      </c>
      <c r="AG32" s="71">
        <f t="shared" si="12"/>
        <v>2490</v>
      </c>
      <c r="AH32" s="18">
        <f t="shared" si="13"/>
        <v>0.2215344213093228</v>
      </c>
    </row>
    <row r="33" spans="1:34" s="5" customFormat="1" ht="12.75" customHeight="1">
      <c r="A33" s="217" t="s">
        <v>95</v>
      </c>
      <c r="B33" s="323" t="s">
        <v>77</v>
      </c>
      <c r="C33" s="324"/>
      <c r="D33" s="326">
        <v>1.19</v>
      </c>
      <c r="E33" s="325" t="s">
        <v>268</v>
      </c>
      <c r="F33" s="166">
        <v>3079</v>
      </c>
      <c r="G33" s="125">
        <v>2799</v>
      </c>
      <c r="H33" s="112">
        <v>2399</v>
      </c>
      <c r="I33" s="112">
        <v>1888</v>
      </c>
      <c r="J33" s="112">
        <v>0</v>
      </c>
      <c r="K33" s="166">
        <f t="shared" si="0"/>
        <v>1888</v>
      </c>
      <c r="L33" s="176">
        <f t="shared" si="1"/>
        <v>0.32547338335119685</v>
      </c>
      <c r="M33" s="192">
        <v>2666</v>
      </c>
      <c r="N33" s="298">
        <f t="shared" si="2"/>
        <v>2399.4</v>
      </c>
      <c r="O33" s="89">
        <v>0</v>
      </c>
      <c r="P33" s="91">
        <f t="shared" si="3"/>
        <v>1888</v>
      </c>
      <c r="Q33" s="19">
        <f t="shared" si="4"/>
        <v>0.21313661748770529</v>
      </c>
      <c r="R33" s="86">
        <v>2799</v>
      </c>
      <c r="S33" s="87">
        <v>0</v>
      </c>
      <c r="T33" s="90">
        <f t="shared" si="5"/>
        <v>1888</v>
      </c>
      <c r="U33" s="14">
        <f t="shared" si="6"/>
        <v>0.32547338335119685</v>
      </c>
      <c r="V33" s="88">
        <v>2799</v>
      </c>
      <c r="W33" s="89">
        <v>0</v>
      </c>
      <c r="X33" s="91">
        <f t="shared" si="7"/>
        <v>1888</v>
      </c>
      <c r="Y33" s="19">
        <f t="shared" si="8"/>
        <v>0.32547338335119685</v>
      </c>
      <c r="Z33" s="86">
        <v>2799</v>
      </c>
      <c r="AA33" s="87">
        <v>0</v>
      </c>
      <c r="AB33" s="90">
        <f t="shared" si="9"/>
        <v>1888</v>
      </c>
      <c r="AC33" s="14">
        <f t="shared" si="10"/>
        <v>0.32547338335119685</v>
      </c>
      <c r="AD33" s="88">
        <v>2799</v>
      </c>
      <c r="AE33" s="297">
        <f t="shared" si="11"/>
        <v>2519.1</v>
      </c>
      <c r="AF33" s="89">
        <v>0</v>
      </c>
      <c r="AG33" s="91">
        <f t="shared" si="12"/>
        <v>1888</v>
      </c>
      <c r="AH33" s="19">
        <f t="shared" si="13"/>
        <v>0.25052598150132982</v>
      </c>
    </row>
    <row r="34" spans="1:34" s="5" customFormat="1" ht="12.75" customHeight="1">
      <c r="A34" s="219" t="s">
        <v>94</v>
      </c>
      <c r="B34" s="146" t="s">
        <v>77</v>
      </c>
      <c r="C34" s="320"/>
      <c r="D34" s="148">
        <v>1.19</v>
      </c>
      <c r="E34" s="149" t="s">
        <v>268</v>
      </c>
      <c r="F34" s="164">
        <v>2969</v>
      </c>
      <c r="G34" s="124">
        <v>2699</v>
      </c>
      <c r="H34" s="110">
        <v>2299</v>
      </c>
      <c r="I34" s="110">
        <v>1810</v>
      </c>
      <c r="J34" s="110">
        <v>0</v>
      </c>
      <c r="K34" s="164">
        <f t="shared" si="0"/>
        <v>1810</v>
      </c>
      <c r="L34" s="174">
        <f t="shared" si="1"/>
        <v>0.32938125231567245</v>
      </c>
      <c r="M34" s="191">
        <v>2554</v>
      </c>
      <c r="N34" s="293">
        <f t="shared" si="2"/>
        <v>2298.6</v>
      </c>
      <c r="O34" s="63">
        <v>0</v>
      </c>
      <c r="P34" s="64">
        <f t="shared" si="3"/>
        <v>1810</v>
      </c>
      <c r="Q34" s="17">
        <f t="shared" si="4"/>
        <v>0.21256416949447487</v>
      </c>
      <c r="R34" s="293">
        <v>2298.6</v>
      </c>
      <c r="S34" s="60">
        <v>0</v>
      </c>
      <c r="T34" s="61">
        <f t="shared" si="5"/>
        <v>1810</v>
      </c>
      <c r="U34" s="15">
        <f t="shared" si="6"/>
        <v>0.21256416949447487</v>
      </c>
      <c r="V34" s="62">
        <v>2699</v>
      </c>
      <c r="W34" s="63">
        <v>0</v>
      </c>
      <c r="X34" s="64">
        <f t="shared" si="7"/>
        <v>1810</v>
      </c>
      <c r="Y34" s="17">
        <f t="shared" si="8"/>
        <v>0.32938125231567245</v>
      </c>
      <c r="Z34" s="59">
        <v>2699</v>
      </c>
      <c r="AA34" s="60">
        <v>0</v>
      </c>
      <c r="AB34" s="61">
        <f t="shared" si="9"/>
        <v>1810</v>
      </c>
      <c r="AC34" s="15">
        <f t="shared" si="10"/>
        <v>0.32938125231567245</v>
      </c>
      <c r="AD34" s="62">
        <v>2699</v>
      </c>
      <c r="AE34" s="299">
        <f t="shared" si="11"/>
        <v>2429.1</v>
      </c>
      <c r="AF34" s="63">
        <v>0</v>
      </c>
      <c r="AG34" s="64">
        <f t="shared" si="12"/>
        <v>1810</v>
      </c>
      <c r="AH34" s="17">
        <f t="shared" si="13"/>
        <v>0.25486805812852492</v>
      </c>
    </row>
    <row r="35" spans="1:34" s="5" customFormat="1" ht="12.75" customHeight="1">
      <c r="A35" s="219" t="s">
        <v>571</v>
      </c>
      <c r="B35" s="146" t="s">
        <v>77</v>
      </c>
      <c r="C35" s="336" t="s">
        <v>5</v>
      </c>
      <c r="D35" s="148">
        <v>1.19</v>
      </c>
      <c r="E35" s="149" t="s">
        <v>573</v>
      </c>
      <c r="F35" s="164">
        <v>3409</v>
      </c>
      <c r="G35" s="124">
        <v>3099</v>
      </c>
      <c r="H35" s="110">
        <v>2699</v>
      </c>
      <c r="I35" s="110">
        <v>2125</v>
      </c>
      <c r="J35" s="110">
        <v>0</v>
      </c>
      <c r="K35" s="164">
        <f t="shared" si="0"/>
        <v>2125</v>
      </c>
      <c r="L35" s="174">
        <f t="shared" si="1"/>
        <v>0.31429493384962892</v>
      </c>
      <c r="M35" s="62">
        <v>3099</v>
      </c>
      <c r="N35" s="299">
        <f t="shared" si="2"/>
        <v>2789.1</v>
      </c>
      <c r="O35" s="63">
        <v>0</v>
      </c>
      <c r="P35" s="64">
        <f t="shared" si="3"/>
        <v>2125</v>
      </c>
      <c r="Q35" s="17">
        <f t="shared" si="4"/>
        <v>0.2381054820551432</v>
      </c>
      <c r="R35" s="59">
        <v>3099</v>
      </c>
      <c r="S35" s="60">
        <v>0</v>
      </c>
      <c r="T35" s="61">
        <f t="shared" si="5"/>
        <v>2125</v>
      </c>
      <c r="U35" s="15">
        <f t="shared" si="6"/>
        <v>0.31429493384962892</v>
      </c>
      <c r="V35" s="62">
        <v>3099</v>
      </c>
      <c r="W35" s="63">
        <v>0</v>
      </c>
      <c r="X35" s="64">
        <f t="shared" si="7"/>
        <v>2125</v>
      </c>
      <c r="Y35" s="17">
        <f t="shared" si="8"/>
        <v>0.31429493384962892</v>
      </c>
      <c r="Z35" s="59">
        <v>3099</v>
      </c>
      <c r="AA35" s="60">
        <v>0</v>
      </c>
      <c r="AB35" s="61">
        <f t="shared" si="9"/>
        <v>2125</v>
      </c>
      <c r="AC35" s="15">
        <f t="shared" si="10"/>
        <v>0.31429493384962892</v>
      </c>
      <c r="AD35" s="62">
        <v>3099</v>
      </c>
      <c r="AE35" s="299">
        <f t="shared" si="11"/>
        <v>2789.1</v>
      </c>
      <c r="AF35" s="63">
        <v>0</v>
      </c>
      <c r="AG35" s="64">
        <f t="shared" si="12"/>
        <v>2125</v>
      </c>
      <c r="AH35" s="17">
        <f t="shared" si="13"/>
        <v>0.2381054820551432</v>
      </c>
    </row>
    <row r="36" spans="1:34" s="5" customFormat="1" ht="12.75" customHeight="1" thickBot="1">
      <c r="A36" s="218" t="s">
        <v>572</v>
      </c>
      <c r="B36" s="150" t="s">
        <v>77</v>
      </c>
      <c r="C36" s="154" t="s">
        <v>5</v>
      </c>
      <c r="D36" s="151">
        <v>1.19</v>
      </c>
      <c r="E36" s="152" t="s">
        <v>573</v>
      </c>
      <c r="F36" s="165">
        <v>3299</v>
      </c>
      <c r="G36" s="65">
        <v>2999</v>
      </c>
      <c r="H36" s="111">
        <v>2599</v>
      </c>
      <c r="I36" s="111">
        <v>2046</v>
      </c>
      <c r="J36" s="111">
        <v>0</v>
      </c>
      <c r="K36" s="165">
        <f t="shared" si="0"/>
        <v>2046</v>
      </c>
      <c r="L36" s="175">
        <f t="shared" si="1"/>
        <v>0.3177725908636212</v>
      </c>
      <c r="M36" s="69">
        <v>2999</v>
      </c>
      <c r="N36" s="305">
        <f t="shared" si="2"/>
        <v>2699.1</v>
      </c>
      <c r="O36" s="70">
        <v>0</v>
      </c>
      <c r="P36" s="71">
        <f t="shared" si="3"/>
        <v>2046</v>
      </c>
      <c r="Q36" s="18">
        <f t="shared" si="4"/>
        <v>0.24196954540402354</v>
      </c>
      <c r="R36" s="66">
        <v>2999</v>
      </c>
      <c r="S36" s="67">
        <v>0</v>
      </c>
      <c r="T36" s="68">
        <f t="shared" si="5"/>
        <v>2046</v>
      </c>
      <c r="U36" s="16">
        <f t="shared" si="6"/>
        <v>0.3177725908636212</v>
      </c>
      <c r="V36" s="69">
        <v>2999</v>
      </c>
      <c r="W36" s="70">
        <v>0</v>
      </c>
      <c r="X36" s="71">
        <f t="shared" si="7"/>
        <v>2046</v>
      </c>
      <c r="Y36" s="18">
        <f t="shared" si="8"/>
        <v>0.3177725908636212</v>
      </c>
      <c r="Z36" s="66">
        <v>2999</v>
      </c>
      <c r="AA36" s="67">
        <v>0</v>
      </c>
      <c r="AB36" s="68">
        <f t="shared" si="9"/>
        <v>2046</v>
      </c>
      <c r="AC36" s="16">
        <f t="shared" si="10"/>
        <v>0.3177725908636212</v>
      </c>
      <c r="AD36" s="69">
        <v>2999</v>
      </c>
      <c r="AE36" s="305">
        <f t="shared" si="11"/>
        <v>2699.1</v>
      </c>
      <c r="AF36" s="70">
        <v>0</v>
      </c>
      <c r="AG36" s="71">
        <f t="shared" si="12"/>
        <v>2046</v>
      </c>
      <c r="AH36" s="18">
        <f t="shared" si="13"/>
        <v>0.24196954540402354</v>
      </c>
    </row>
    <row r="37" spans="1:34" s="5" customFormat="1" ht="12.75" customHeight="1">
      <c r="A37" s="217" t="s">
        <v>398</v>
      </c>
      <c r="B37" s="323" t="s">
        <v>77</v>
      </c>
      <c r="C37" s="336" t="s">
        <v>475</v>
      </c>
      <c r="D37" s="326">
        <v>1.19</v>
      </c>
      <c r="E37" s="325" t="s">
        <v>399</v>
      </c>
      <c r="F37" s="166">
        <v>1484</v>
      </c>
      <c r="G37" s="125">
        <v>1349</v>
      </c>
      <c r="H37" s="125">
        <v>1249</v>
      </c>
      <c r="I37" s="112">
        <v>900</v>
      </c>
      <c r="J37" s="125">
        <v>0</v>
      </c>
      <c r="K37" s="125">
        <f t="shared" si="0"/>
        <v>900</v>
      </c>
      <c r="L37" s="176">
        <f t="shared" si="1"/>
        <v>0.33283914010378057</v>
      </c>
      <c r="M37" s="192">
        <v>1332</v>
      </c>
      <c r="N37" s="298">
        <f t="shared" si="2"/>
        <v>1198.8</v>
      </c>
      <c r="O37" s="187">
        <v>18</v>
      </c>
      <c r="P37" s="91">
        <f t="shared" si="3"/>
        <v>882</v>
      </c>
      <c r="Q37" s="19">
        <f t="shared" si="4"/>
        <v>0.26426426426426425</v>
      </c>
      <c r="R37" s="192">
        <v>1249</v>
      </c>
      <c r="S37" s="87">
        <v>0</v>
      </c>
      <c r="T37" s="90">
        <f t="shared" si="5"/>
        <v>900</v>
      </c>
      <c r="U37" s="14">
        <f t="shared" si="6"/>
        <v>0.27942353883106485</v>
      </c>
      <c r="V37" s="192">
        <v>1249</v>
      </c>
      <c r="W37" s="89">
        <v>0</v>
      </c>
      <c r="X37" s="91">
        <f t="shared" si="7"/>
        <v>900</v>
      </c>
      <c r="Y37" s="19">
        <f t="shared" si="8"/>
        <v>0.27942353883106485</v>
      </c>
      <c r="Z37" s="86">
        <v>1349</v>
      </c>
      <c r="AA37" s="87">
        <v>0</v>
      </c>
      <c r="AB37" s="90">
        <f t="shared" si="9"/>
        <v>900</v>
      </c>
      <c r="AC37" s="14">
        <f t="shared" si="10"/>
        <v>0.33283914010378057</v>
      </c>
      <c r="AD37" s="192">
        <v>1221</v>
      </c>
      <c r="AE37" s="298">
        <f t="shared" si="11"/>
        <v>1098.9000000000001</v>
      </c>
      <c r="AF37" s="187">
        <v>95</v>
      </c>
      <c r="AG37" s="91">
        <f t="shared" si="12"/>
        <v>805</v>
      </c>
      <c r="AH37" s="19">
        <f t="shared" si="13"/>
        <v>0.2674492674492675</v>
      </c>
    </row>
    <row r="38" spans="1:34" s="5" customFormat="1" ht="12.75" customHeight="1">
      <c r="A38" s="219" t="s">
        <v>400</v>
      </c>
      <c r="B38" s="146" t="s">
        <v>77</v>
      </c>
      <c r="C38" s="320"/>
      <c r="D38" s="148">
        <v>1.19</v>
      </c>
      <c r="E38" s="149" t="s">
        <v>401</v>
      </c>
      <c r="F38" s="164">
        <v>2034</v>
      </c>
      <c r="G38" s="125">
        <v>1849</v>
      </c>
      <c r="H38" s="124">
        <v>1749</v>
      </c>
      <c r="I38" s="110">
        <v>1294</v>
      </c>
      <c r="J38" s="124">
        <v>0</v>
      </c>
      <c r="K38" s="124">
        <f t="shared" si="0"/>
        <v>1294</v>
      </c>
      <c r="L38" s="174">
        <f t="shared" si="1"/>
        <v>0.30016224986479179</v>
      </c>
      <c r="M38" s="191">
        <v>1832</v>
      </c>
      <c r="N38" s="293">
        <f t="shared" si="2"/>
        <v>1648.8</v>
      </c>
      <c r="O38" s="188">
        <v>45</v>
      </c>
      <c r="P38" s="64">
        <f t="shared" si="3"/>
        <v>1249</v>
      </c>
      <c r="Q38" s="17">
        <f t="shared" si="4"/>
        <v>0.24247937894226101</v>
      </c>
      <c r="R38" s="191">
        <v>1649</v>
      </c>
      <c r="S38" s="188">
        <v>72</v>
      </c>
      <c r="T38" s="61">
        <f t="shared" si="5"/>
        <v>1222</v>
      </c>
      <c r="U38" s="15">
        <f t="shared" si="6"/>
        <v>0.25894481503941785</v>
      </c>
      <c r="V38" s="191">
        <v>1649</v>
      </c>
      <c r="W38" s="188">
        <v>72</v>
      </c>
      <c r="X38" s="64">
        <f t="shared" si="7"/>
        <v>1222</v>
      </c>
      <c r="Y38" s="17">
        <f t="shared" si="8"/>
        <v>0.25894481503941785</v>
      </c>
      <c r="Z38" s="191">
        <v>1649</v>
      </c>
      <c r="AA38" s="188">
        <v>72</v>
      </c>
      <c r="AB38" s="61">
        <f t="shared" si="9"/>
        <v>1222</v>
      </c>
      <c r="AC38" s="15">
        <f t="shared" si="10"/>
        <v>0.25894481503941785</v>
      </c>
      <c r="AD38" s="191">
        <v>1666</v>
      </c>
      <c r="AE38" s="293">
        <f t="shared" si="11"/>
        <v>1499.4</v>
      </c>
      <c r="AF38" s="188">
        <v>159</v>
      </c>
      <c r="AG38" s="64">
        <f t="shared" si="12"/>
        <v>1063</v>
      </c>
      <c r="AH38" s="17">
        <f t="shared" si="13"/>
        <v>0.29104975323462723</v>
      </c>
    </row>
    <row r="39" spans="1:34" s="5" customFormat="1" ht="12.75" customHeight="1">
      <c r="A39" s="219" t="s">
        <v>402</v>
      </c>
      <c r="B39" s="146" t="s">
        <v>77</v>
      </c>
      <c r="C39" s="320"/>
      <c r="D39" s="148">
        <v>1.19</v>
      </c>
      <c r="E39" s="149" t="s">
        <v>403</v>
      </c>
      <c r="F39" s="164">
        <v>1924</v>
      </c>
      <c r="G39" s="124">
        <v>1749</v>
      </c>
      <c r="H39" s="124">
        <v>1649</v>
      </c>
      <c r="I39" s="110">
        <v>1215</v>
      </c>
      <c r="J39" s="124">
        <v>0</v>
      </c>
      <c r="K39" s="124">
        <f t="shared" si="0"/>
        <v>1215</v>
      </c>
      <c r="L39" s="174">
        <f t="shared" si="1"/>
        <v>0.30531732418524871</v>
      </c>
      <c r="M39" s="191">
        <v>1721</v>
      </c>
      <c r="N39" s="293">
        <f t="shared" si="2"/>
        <v>1548.9</v>
      </c>
      <c r="O39" s="188">
        <v>48</v>
      </c>
      <c r="P39" s="64">
        <f t="shared" si="3"/>
        <v>1167</v>
      </c>
      <c r="Q39" s="17">
        <f t="shared" si="4"/>
        <v>0.24656207631222163</v>
      </c>
      <c r="R39" s="191">
        <v>1549</v>
      </c>
      <c r="S39" s="188">
        <v>72</v>
      </c>
      <c r="T39" s="61">
        <f t="shared" si="5"/>
        <v>1143</v>
      </c>
      <c r="U39" s="15">
        <f t="shared" si="6"/>
        <v>0.26210458360232408</v>
      </c>
      <c r="V39" s="191">
        <v>1549</v>
      </c>
      <c r="W39" s="188">
        <v>73</v>
      </c>
      <c r="X39" s="64">
        <f t="shared" si="7"/>
        <v>1142</v>
      </c>
      <c r="Y39" s="17">
        <f t="shared" si="8"/>
        <v>0.26275016139444801</v>
      </c>
      <c r="Z39" s="191">
        <v>1549</v>
      </c>
      <c r="AA39" s="188">
        <v>72</v>
      </c>
      <c r="AB39" s="61">
        <f t="shared" si="9"/>
        <v>1143</v>
      </c>
      <c r="AC39" s="15">
        <f t="shared" si="10"/>
        <v>0.26210458360232408</v>
      </c>
      <c r="AD39" s="191">
        <v>1554</v>
      </c>
      <c r="AE39" s="293">
        <f t="shared" si="11"/>
        <v>1398.6</v>
      </c>
      <c r="AF39" s="188">
        <v>159</v>
      </c>
      <c r="AG39" s="64">
        <f t="shared" si="12"/>
        <v>984</v>
      </c>
      <c r="AH39" s="17">
        <f t="shared" si="13"/>
        <v>0.2964392964392964</v>
      </c>
    </row>
    <row r="40" spans="1:34" s="5" customFormat="1" ht="12.75" customHeight="1">
      <c r="A40" s="219" t="s">
        <v>404</v>
      </c>
      <c r="B40" s="146" t="s">
        <v>77</v>
      </c>
      <c r="C40" s="320"/>
      <c r="D40" s="148">
        <v>1.19</v>
      </c>
      <c r="E40" s="149" t="s">
        <v>405</v>
      </c>
      <c r="F40" s="164">
        <v>2419</v>
      </c>
      <c r="G40" s="125">
        <v>2199</v>
      </c>
      <c r="H40" s="124">
        <v>1999</v>
      </c>
      <c r="I40" s="110">
        <v>1555</v>
      </c>
      <c r="J40" s="124">
        <v>0</v>
      </c>
      <c r="K40" s="124">
        <f t="shared" si="0"/>
        <v>1555</v>
      </c>
      <c r="L40" s="174">
        <f t="shared" si="1"/>
        <v>0.29286039108685769</v>
      </c>
      <c r="M40" s="62">
        <v>2199</v>
      </c>
      <c r="N40" s="299">
        <f t="shared" si="2"/>
        <v>1979.1</v>
      </c>
      <c r="O40" s="63">
        <v>0</v>
      </c>
      <c r="P40" s="64">
        <f t="shared" si="3"/>
        <v>1555</v>
      </c>
      <c r="Q40" s="17">
        <f t="shared" si="4"/>
        <v>0.2142893234298418</v>
      </c>
      <c r="R40" s="191">
        <v>1899</v>
      </c>
      <c r="S40" s="188">
        <v>78</v>
      </c>
      <c r="T40" s="61">
        <f t="shared" si="5"/>
        <v>1477</v>
      </c>
      <c r="U40" s="15">
        <f t="shared" si="6"/>
        <v>0.22222222222222221</v>
      </c>
      <c r="V40" s="191">
        <v>1899</v>
      </c>
      <c r="W40" s="188">
        <v>78</v>
      </c>
      <c r="X40" s="64">
        <f t="shared" si="7"/>
        <v>1477</v>
      </c>
      <c r="Y40" s="17">
        <f t="shared" si="8"/>
        <v>0.22222222222222221</v>
      </c>
      <c r="Z40" s="191">
        <v>1899</v>
      </c>
      <c r="AA40" s="188">
        <v>77</v>
      </c>
      <c r="AB40" s="61">
        <f t="shared" si="9"/>
        <v>1478</v>
      </c>
      <c r="AC40" s="15">
        <f t="shared" si="10"/>
        <v>0.22169562927856767</v>
      </c>
      <c r="AD40" s="191">
        <v>1999</v>
      </c>
      <c r="AE40" s="293">
        <f t="shared" si="11"/>
        <v>1799.1</v>
      </c>
      <c r="AF40" s="188">
        <v>117</v>
      </c>
      <c r="AG40" s="64">
        <f t="shared" si="12"/>
        <v>1361</v>
      </c>
      <c r="AH40" s="17">
        <f t="shared" si="13"/>
        <v>0.24351064421099436</v>
      </c>
    </row>
    <row r="41" spans="1:34" s="5" customFormat="1" ht="12.75" customHeight="1">
      <c r="A41" s="219" t="s">
        <v>406</v>
      </c>
      <c r="B41" s="146" t="s">
        <v>77</v>
      </c>
      <c r="C41" s="320"/>
      <c r="D41" s="148">
        <v>1.19</v>
      </c>
      <c r="E41" s="149" t="s">
        <v>407</v>
      </c>
      <c r="F41" s="164">
        <v>2309</v>
      </c>
      <c r="G41" s="124">
        <v>2099</v>
      </c>
      <c r="H41" s="124">
        <v>1899</v>
      </c>
      <c r="I41" s="110">
        <v>1477</v>
      </c>
      <c r="J41" s="124">
        <v>0</v>
      </c>
      <c r="K41" s="124">
        <f t="shared" si="0"/>
        <v>1477</v>
      </c>
      <c r="L41" s="174">
        <f t="shared" si="1"/>
        <v>0.2963315864697475</v>
      </c>
      <c r="M41" s="62">
        <v>2099</v>
      </c>
      <c r="N41" s="299">
        <f t="shared" si="2"/>
        <v>1889.1</v>
      </c>
      <c r="O41" s="63">
        <v>0</v>
      </c>
      <c r="P41" s="64">
        <f t="shared" si="3"/>
        <v>1477</v>
      </c>
      <c r="Q41" s="17">
        <f t="shared" si="4"/>
        <v>0.2181462071886083</v>
      </c>
      <c r="R41" s="191">
        <v>1799</v>
      </c>
      <c r="S41" s="188">
        <v>77</v>
      </c>
      <c r="T41" s="61">
        <f t="shared" si="5"/>
        <v>1400</v>
      </c>
      <c r="U41" s="15">
        <f t="shared" si="6"/>
        <v>0.22178988326848248</v>
      </c>
      <c r="V41" s="191">
        <v>1799</v>
      </c>
      <c r="W41" s="188">
        <v>77</v>
      </c>
      <c r="X41" s="64">
        <f t="shared" si="7"/>
        <v>1400</v>
      </c>
      <c r="Y41" s="17">
        <f t="shared" si="8"/>
        <v>0.22178988326848248</v>
      </c>
      <c r="Z41" s="191">
        <v>1799</v>
      </c>
      <c r="AA41" s="188">
        <v>77</v>
      </c>
      <c r="AB41" s="61">
        <f t="shared" si="9"/>
        <v>1400</v>
      </c>
      <c r="AC41" s="15">
        <f t="shared" si="10"/>
        <v>0.22178988326848248</v>
      </c>
      <c r="AD41" s="191">
        <v>1888</v>
      </c>
      <c r="AE41" s="293">
        <f t="shared" si="11"/>
        <v>1699.2</v>
      </c>
      <c r="AF41" s="188">
        <v>118</v>
      </c>
      <c r="AG41" s="64">
        <f t="shared" si="12"/>
        <v>1282</v>
      </c>
      <c r="AH41" s="17">
        <f t="shared" si="13"/>
        <v>0.24552730696798494</v>
      </c>
    </row>
    <row r="42" spans="1:34" s="5" customFormat="1" ht="12.75" customHeight="1">
      <c r="A42" s="219" t="s">
        <v>125</v>
      </c>
      <c r="B42" s="146" t="s">
        <v>77</v>
      </c>
      <c r="C42" s="334" t="s">
        <v>412</v>
      </c>
      <c r="D42" s="148">
        <v>1.19</v>
      </c>
      <c r="E42" s="149" t="s">
        <v>269</v>
      </c>
      <c r="F42" s="164">
        <v>2749</v>
      </c>
      <c r="G42" s="125">
        <v>2499</v>
      </c>
      <c r="H42" s="124">
        <v>0</v>
      </c>
      <c r="I42" s="110">
        <v>1653</v>
      </c>
      <c r="J42" s="124">
        <v>0</v>
      </c>
      <c r="K42" s="124">
        <f t="shared" si="0"/>
        <v>1653</v>
      </c>
      <c r="L42" s="174">
        <f t="shared" si="1"/>
        <v>0.33853541416566629</v>
      </c>
      <c r="M42" s="62">
        <v>2499</v>
      </c>
      <c r="N42" s="299">
        <f t="shared" si="2"/>
        <v>2249.1</v>
      </c>
      <c r="O42" s="63">
        <v>0</v>
      </c>
      <c r="P42" s="64">
        <f t="shared" si="3"/>
        <v>1653</v>
      </c>
      <c r="Q42" s="17">
        <f t="shared" si="4"/>
        <v>0.2650393490729625</v>
      </c>
      <c r="R42" s="59">
        <v>2499</v>
      </c>
      <c r="S42" s="60">
        <v>0</v>
      </c>
      <c r="T42" s="61">
        <f t="shared" si="5"/>
        <v>1653</v>
      </c>
      <c r="U42" s="15">
        <f t="shared" si="6"/>
        <v>0.33853541416566629</v>
      </c>
      <c r="V42" s="62">
        <v>2499</v>
      </c>
      <c r="W42" s="63">
        <v>0</v>
      </c>
      <c r="X42" s="64">
        <f t="shared" si="7"/>
        <v>1653</v>
      </c>
      <c r="Y42" s="17">
        <f t="shared" si="8"/>
        <v>0.33853541416566629</v>
      </c>
      <c r="Z42" s="59">
        <v>2499</v>
      </c>
      <c r="AA42" s="60">
        <v>0</v>
      </c>
      <c r="AB42" s="61">
        <f t="shared" si="9"/>
        <v>1653</v>
      </c>
      <c r="AC42" s="15">
        <f t="shared" si="10"/>
        <v>0.33853541416566629</v>
      </c>
      <c r="AD42" s="62">
        <v>2499</v>
      </c>
      <c r="AE42" s="299">
        <f t="shared" si="11"/>
        <v>2249.1</v>
      </c>
      <c r="AF42" s="63">
        <v>0</v>
      </c>
      <c r="AG42" s="64">
        <f t="shared" si="12"/>
        <v>1653</v>
      </c>
      <c r="AH42" s="17">
        <f t="shared" si="13"/>
        <v>0.2650393490729625</v>
      </c>
    </row>
    <row r="43" spans="1:34" s="5" customFormat="1" ht="12.75" customHeight="1">
      <c r="A43" s="219" t="s">
        <v>408</v>
      </c>
      <c r="B43" s="146" t="s">
        <v>77</v>
      </c>
      <c r="C43" s="320"/>
      <c r="D43" s="148">
        <v>1.19</v>
      </c>
      <c r="E43" s="149" t="s">
        <v>409</v>
      </c>
      <c r="F43" s="164">
        <v>2859</v>
      </c>
      <c r="G43" s="124">
        <v>2599</v>
      </c>
      <c r="H43" s="124">
        <v>2399</v>
      </c>
      <c r="I43" s="110">
        <v>1865</v>
      </c>
      <c r="J43" s="124">
        <v>0</v>
      </c>
      <c r="K43" s="124">
        <f t="shared" si="0"/>
        <v>1865</v>
      </c>
      <c r="L43" s="174">
        <f t="shared" si="1"/>
        <v>0.28241631396691036</v>
      </c>
      <c r="M43" s="191">
        <v>2443</v>
      </c>
      <c r="N43" s="293">
        <f t="shared" si="2"/>
        <v>2198.6999999999998</v>
      </c>
      <c r="O43" s="188">
        <v>107</v>
      </c>
      <c r="P43" s="64">
        <f t="shared" si="3"/>
        <v>1758</v>
      </c>
      <c r="Q43" s="17">
        <f t="shared" si="4"/>
        <v>0.20043662164005996</v>
      </c>
      <c r="R43" s="293">
        <v>2198.6999999999998</v>
      </c>
      <c r="S43" s="188">
        <v>107</v>
      </c>
      <c r="T43" s="61">
        <f t="shared" si="5"/>
        <v>1758</v>
      </c>
      <c r="U43" s="15">
        <f t="shared" si="6"/>
        <v>0.20043662164005996</v>
      </c>
      <c r="V43" s="191">
        <v>2199</v>
      </c>
      <c r="W43" s="188">
        <v>154</v>
      </c>
      <c r="X43" s="64">
        <f t="shared" si="7"/>
        <v>1711</v>
      </c>
      <c r="Y43" s="17">
        <f t="shared" si="8"/>
        <v>0.22191905411550705</v>
      </c>
      <c r="Z43" s="59">
        <v>2599</v>
      </c>
      <c r="AA43" s="60">
        <v>0</v>
      </c>
      <c r="AB43" s="61">
        <f t="shared" si="9"/>
        <v>1865</v>
      </c>
      <c r="AC43" s="15">
        <f t="shared" si="10"/>
        <v>0.28241631396691036</v>
      </c>
      <c r="AD43" s="191">
        <v>2332</v>
      </c>
      <c r="AE43" s="293">
        <f t="shared" si="11"/>
        <v>2098.8000000000002</v>
      </c>
      <c r="AF43" s="188">
        <v>188</v>
      </c>
      <c r="AG43" s="64">
        <f t="shared" si="12"/>
        <v>1677</v>
      </c>
      <c r="AH43" s="17">
        <f t="shared" si="13"/>
        <v>0.20097198399085198</v>
      </c>
    </row>
    <row r="44" spans="1:34" s="5" customFormat="1" ht="12.75" customHeight="1">
      <c r="A44" s="219" t="s">
        <v>410</v>
      </c>
      <c r="B44" s="146" t="s">
        <v>77</v>
      </c>
      <c r="C44" s="320"/>
      <c r="D44" s="148">
        <v>1.19</v>
      </c>
      <c r="E44" s="149" t="s">
        <v>411</v>
      </c>
      <c r="F44" s="164">
        <v>2749</v>
      </c>
      <c r="G44" s="124">
        <v>2499</v>
      </c>
      <c r="H44" s="124">
        <v>2299</v>
      </c>
      <c r="I44" s="110">
        <v>1788</v>
      </c>
      <c r="J44" s="124">
        <v>0</v>
      </c>
      <c r="K44" s="124">
        <f t="shared" si="0"/>
        <v>1788</v>
      </c>
      <c r="L44" s="174">
        <f t="shared" si="1"/>
        <v>0.2845138055222089</v>
      </c>
      <c r="M44" s="191">
        <v>2332</v>
      </c>
      <c r="N44" s="293">
        <f t="shared" si="2"/>
        <v>2098.8000000000002</v>
      </c>
      <c r="O44" s="188">
        <v>110</v>
      </c>
      <c r="P44" s="64">
        <f t="shared" si="3"/>
        <v>1678</v>
      </c>
      <c r="Q44" s="17">
        <f t="shared" si="4"/>
        <v>0.20049552125023831</v>
      </c>
      <c r="R44" s="293">
        <v>2098.8000000000002</v>
      </c>
      <c r="S44" s="188">
        <v>110</v>
      </c>
      <c r="T44" s="61">
        <f t="shared" si="5"/>
        <v>1678</v>
      </c>
      <c r="U44" s="15">
        <f t="shared" si="6"/>
        <v>0.20049552125023831</v>
      </c>
      <c r="V44" s="191">
        <v>2099</v>
      </c>
      <c r="W44" s="188">
        <v>154</v>
      </c>
      <c r="X44" s="64">
        <f t="shared" si="7"/>
        <v>1634</v>
      </c>
      <c r="Y44" s="17">
        <f t="shared" si="8"/>
        <v>0.22153406383992377</v>
      </c>
      <c r="Z44" s="59">
        <v>2499</v>
      </c>
      <c r="AA44" s="60">
        <v>0</v>
      </c>
      <c r="AB44" s="61">
        <f t="shared" si="9"/>
        <v>1788</v>
      </c>
      <c r="AC44" s="15">
        <f t="shared" si="10"/>
        <v>0.2845138055222089</v>
      </c>
      <c r="AD44" s="191">
        <v>2221</v>
      </c>
      <c r="AE44" s="293">
        <f t="shared" si="11"/>
        <v>1998.9</v>
      </c>
      <c r="AF44" s="188">
        <v>190</v>
      </c>
      <c r="AG44" s="64">
        <f t="shared" si="12"/>
        <v>1598</v>
      </c>
      <c r="AH44" s="17">
        <f t="shared" si="13"/>
        <v>0.20056030816949325</v>
      </c>
    </row>
    <row r="45" spans="1:34" s="5" customFormat="1" ht="12.75" customHeight="1">
      <c r="A45" s="217" t="s">
        <v>577</v>
      </c>
      <c r="B45" s="146" t="s">
        <v>77</v>
      </c>
      <c r="C45" s="336" t="s">
        <v>5</v>
      </c>
      <c r="D45" s="148">
        <v>1.19</v>
      </c>
      <c r="E45" s="325" t="s">
        <v>579</v>
      </c>
      <c r="F45" s="166">
        <v>3079</v>
      </c>
      <c r="G45" s="125">
        <v>2799</v>
      </c>
      <c r="H45" s="112">
        <v>2499</v>
      </c>
      <c r="I45" s="112">
        <v>1968</v>
      </c>
      <c r="J45" s="112">
        <v>0</v>
      </c>
      <c r="K45" s="166">
        <f t="shared" si="0"/>
        <v>1968</v>
      </c>
      <c r="L45" s="176">
        <f t="shared" si="1"/>
        <v>0.29689174705251875</v>
      </c>
      <c r="M45" s="192">
        <v>2554</v>
      </c>
      <c r="N45" s="298">
        <f t="shared" si="2"/>
        <v>2298.6</v>
      </c>
      <c r="O45" s="187">
        <v>106</v>
      </c>
      <c r="P45" s="91">
        <f t="shared" si="3"/>
        <v>1862</v>
      </c>
      <c r="Q45" s="19">
        <f t="shared" si="4"/>
        <v>0.18994170364569735</v>
      </c>
      <c r="R45" s="86">
        <v>2799</v>
      </c>
      <c r="S45" s="87">
        <v>0</v>
      </c>
      <c r="T45" s="90">
        <f t="shared" si="5"/>
        <v>1968</v>
      </c>
      <c r="U45" s="14">
        <f t="shared" si="6"/>
        <v>0.29689174705251875</v>
      </c>
      <c r="V45" s="88">
        <v>2799</v>
      </c>
      <c r="W45" s="89">
        <v>0</v>
      </c>
      <c r="X45" s="91">
        <f t="shared" si="7"/>
        <v>1968</v>
      </c>
      <c r="Y45" s="19">
        <f t="shared" si="8"/>
        <v>0.29689174705251875</v>
      </c>
      <c r="Z45" s="86">
        <v>2799</v>
      </c>
      <c r="AA45" s="87">
        <v>0</v>
      </c>
      <c r="AB45" s="90">
        <f t="shared" si="9"/>
        <v>1968</v>
      </c>
      <c r="AC45" s="14">
        <f t="shared" si="10"/>
        <v>0.29689174705251875</v>
      </c>
      <c r="AD45" s="192">
        <v>2332</v>
      </c>
      <c r="AE45" s="298">
        <f t="shared" si="11"/>
        <v>2098.8000000000002</v>
      </c>
      <c r="AF45" s="187">
        <v>270</v>
      </c>
      <c r="AG45" s="91">
        <f t="shared" si="12"/>
        <v>1698</v>
      </c>
      <c r="AH45" s="19">
        <f t="shared" si="13"/>
        <v>0.19096626643796463</v>
      </c>
    </row>
    <row r="46" spans="1:34" s="5" customFormat="1" ht="12.75" customHeight="1" thickBot="1">
      <c r="A46" s="225" t="s">
        <v>578</v>
      </c>
      <c r="B46" s="150" t="s">
        <v>77</v>
      </c>
      <c r="C46" s="154" t="s">
        <v>5</v>
      </c>
      <c r="D46" s="151">
        <v>1.19</v>
      </c>
      <c r="E46" s="337" t="s">
        <v>579</v>
      </c>
      <c r="F46" s="169">
        <v>2969</v>
      </c>
      <c r="G46" s="254">
        <v>2699</v>
      </c>
      <c r="H46" s="120">
        <v>2399</v>
      </c>
      <c r="I46" s="120">
        <v>1889</v>
      </c>
      <c r="J46" s="120">
        <v>0</v>
      </c>
      <c r="K46" s="169">
        <f t="shared" si="0"/>
        <v>1889</v>
      </c>
      <c r="L46" s="185">
        <f t="shared" si="1"/>
        <v>0.30011115227862173</v>
      </c>
      <c r="M46" s="311">
        <v>2443</v>
      </c>
      <c r="N46" s="313">
        <f t="shared" si="2"/>
        <v>2198.6999999999998</v>
      </c>
      <c r="O46" s="314">
        <v>108</v>
      </c>
      <c r="P46" s="99">
        <f t="shared" si="3"/>
        <v>1781</v>
      </c>
      <c r="Q46" s="107">
        <f t="shared" si="4"/>
        <v>0.18997589484695496</v>
      </c>
      <c r="R46" s="104">
        <v>2699</v>
      </c>
      <c r="S46" s="96">
        <v>0</v>
      </c>
      <c r="T46" s="97">
        <f t="shared" si="5"/>
        <v>1889</v>
      </c>
      <c r="U46" s="105">
        <f t="shared" si="6"/>
        <v>0.30011115227862173</v>
      </c>
      <c r="V46" s="106">
        <v>2699</v>
      </c>
      <c r="W46" s="98">
        <v>0</v>
      </c>
      <c r="X46" s="99">
        <f t="shared" si="7"/>
        <v>1889</v>
      </c>
      <c r="Y46" s="107">
        <f t="shared" si="8"/>
        <v>0.30011115227862173</v>
      </c>
      <c r="Z46" s="104">
        <v>2699</v>
      </c>
      <c r="AA46" s="96">
        <v>0</v>
      </c>
      <c r="AB46" s="97">
        <f t="shared" si="9"/>
        <v>1889</v>
      </c>
      <c r="AC46" s="105">
        <f t="shared" si="10"/>
        <v>0.30011115227862173</v>
      </c>
      <c r="AD46" s="311">
        <v>2221</v>
      </c>
      <c r="AE46" s="313">
        <f t="shared" si="11"/>
        <v>1998.9</v>
      </c>
      <c r="AF46" s="314">
        <v>270</v>
      </c>
      <c r="AG46" s="99">
        <f t="shared" si="12"/>
        <v>1619</v>
      </c>
      <c r="AH46" s="107">
        <f t="shared" si="13"/>
        <v>0.19005452999149536</v>
      </c>
    </row>
    <row r="47" spans="1:34" s="5" customFormat="1" ht="12.75" customHeight="1">
      <c r="A47" s="217" t="s">
        <v>100</v>
      </c>
      <c r="B47" s="323" t="s">
        <v>77</v>
      </c>
      <c r="C47" s="324"/>
      <c r="D47" s="326">
        <v>1.19</v>
      </c>
      <c r="E47" s="325" t="s">
        <v>270</v>
      </c>
      <c r="F47" s="166">
        <v>3519</v>
      </c>
      <c r="G47" s="125">
        <v>3199</v>
      </c>
      <c r="H47" s="112">
        <v>2799</v>
      </c>
      <c r="I47" s="112">
        <v>2203</v>
      </c>
      <c r="J47" s="112">
        <v>0</v>
      </c>
      <c r="K47" s="166">
        <f t="shared" si="0"/>
        <v>2203</v>
      </c>
      <c r="L47" s="176">
        <f t="shared" si="1"/>
        <v>0.31134729603000938</v>
      </c>
      <c r="M47" s="192">
        <v>3110</v>
      </c>
      <c r="N47" s="298">
        <f t="shared" si="2"/>
        <v>2799</v>
      </c>
      <c r="O47" s="89">
        <v>0</v>
      </c>
      <c r="P47" s="91">
        <f t="shared" si="3"/>
        <v>2203</v>
      </c>
      <c r="Q47" s="19">
        <f t="shared" si="4"/>
        <v>0.21293319042515185</v>
      </c>
      <c r="R47" s="298">
        <v>2799</v>
      </c>
      <c r="S47" s="87">
        <v>0</v>
      </c>
      <c r="T47" s="90">
        <f t="shared" si="5"/>
        <v>2203</v>
      </c>
      <c r="U47" s="14">
        <f t="shared" si="6"/>
        <v>0.21293319042515185</v>
      </c>
      <c r="V47" s="192">
        <v>2799</v>
      </c>
      <c r="W47" s="89">
        <v>0</v>
      </c>
      <c r="X47" s="91">
        <f t="shared" si="7"/>
        <v>2203</v>
      </c>
      <c r="Y47" s="19">
        <f t="shared" si="8"/>
        <v>0.21293319042515185</v>
      </c>
      <c r="Z47" s="86">
        <v>3199</v>
      </c>
      <c r="AA47" s="87">
        <v>0</v>
      </c>
      <c r="AB47" s="90">
        <f t="shared" si="9"/>
        <v>2203</v>
      </c>
      <c r="AC47" s="14">
        <f t="shared" si="10"/>
        <v>0.31134729603000938</v>
      </c>
      <c r="AD47" s="88">
        <v>3199</v>
      </c>
      <c r="AE47" s="297">
        <f t="shared" si="11"/>
        <v>2879.1</v>
      </c>
      <c r="AF47" s="89">
        <v>0</v>
      </c>
      <c r="AG47" s="91">
        <f t="shared" si="12"/>
        <v>2203</v>
      </c>
      <c r="AH47" s="19">
        <f t="shared" si="13"/>
        <v>0.23483032892223263</v>
      </c>
    </row>
    <row r="48" spans="1:34" s="5" customFormat="1" ht="12.75" customHeight="1">
      <c r="A48" s="219" t="s">
        <v>99</v>
      </c>
      <c r="B48" s="146" t="s">
        <v>77</v>
      </c>
      <c r="C48" s="335"/>
      <c r="D48" s="148">
        <v>1.19</v>
      </c>
      <c r="E48" s="149" t="s">
        <v>270</v>
      </c>
      <c r="F48" s="164">
        <v>3409</v>
      </c>
      <c r="G48" s="124">
        <v>3099</v>
      </c>
      <c r="H48" s="110">
        <v>2699</v>
      </c>
      <c r="I48" s="110">
        <v>2124</v>
      </c>
      <c r="J48" s="110">
        <v>0</v>
      </c>
      <c r="K48" s="164">
        <f t="shared" si="0"/>
        <v>2124</v>
      </c>
      <c r="L48" s="174">
        <f t="shared" si="1"/>
        <v>0.31461761858664083</v>
      </c>
      <c r="M48" s="191">
        <v>2999</v>
      </c>
      <c r="N48" s="293">
        <f t="shared" si="2"/>
        <v>2699.1</v>
      </c>
      <c r="O48" s="63">
        <v>0</v>
      </c>
      <c r="P48" s="64">
        <f t="shared" si="3"/>
        <v>2124</v>
      </c>
      <c r="Q48" s="17">
        <f t="shared" si="4"/>
        <v>0.21307102367455816</v>
      </c>
      <c r="R48" s="293">
        <v>2699.1</v>
      </c>
      <c r="S48" s="60">
        <v>0</v>
      </c>
      <c r="T48" s="61">
        <f t="shared" si="5"/>
        <v>2124</v>
      </c>
      <c r="U48" s="15">
        <f t="shared" si="6"/>
        <v>0.21307102367455816</v>
      </c>
      <c r="V48" s="191">
        <v>2699</v>
      </c>
      <c r="W48" s="63">
        <v>0</v>
      </c>
      <c r="X48" s="64">
        <f t="shared" si="7"/>
        <v>2124</v>
      </c>
      <c r="Y48" s="17">
        <f t="shared" si="8"/>
        <v>0.21304186735828085</v>
      </c>
      <c r="Z48" s="59">
        <v>3099</v>
      </c>
      <c r="AA48" s="60">
        <v>0</v>
      </c>
      <c r="AB48" s="61">
        <f t="shared" si="9"/>
        <v>2124</v>
      </c>
      <c r="AC48" s="15">
        <f t="shared" si="10"/>
        <v>0.31461761858664083</v>
      </c>
      <c r="AD48" s="62">
        <v>3099</v>
      </c>
      <c r="AE48" s="299">
        <f t="shared" si="11"/>
        <v>2789.1</v>
      </c>
      <c r="AF48" s="63">
        <v>0</v>
      </c>
      <c r="AG48" s="64">
        <f t="shared" si="12"/>
        <v>2124</v>
      </c>
      <c r="AH48" s="17">
        <f t="shared" si="13"/>
        <v>0.23846402065182315</v>
      </c>
    </row>
    <row r="49" spans="1:34" s="5" customFormat="1" ht="12.75" customHeight="1">
      <c r="A49" s="217" t="s">
        <v>574</v>
      </c>
      <c r="B49" s="146" t="s">
        <v>77</v>
      </c>
      <c r="C49" s="336" t="s">
        <v>5</v>
      </c>
      <c r="D49" s="148">
        <v>1.19</v>
      </c>
      <c r="E49" s="325" t="s">
        <v>576</v>
      </c>
      <c r="F49" s="166">
        <v>3629</v>
      </c>
      <c r="G49" s="125">
        <v>3299</v>
      </c>
      <c r="H49" s="112">
        <v>2799</v>
      </c>
      <c r="I49" s="112">
        <v>2204</v>
      </c>
      <c r="J49" s="112">
        <v>0</v>
      </c>
      <c r="K49" s="166">
        <f t="shared" si="0"/>
        <v>2204</v>
      </c>
      <c r="L49" s="176">
        <f t="shared" si="1"/>
        <v>0.33191876326159442</v>
      </c>
      <c r="M49" s="88">
        <v>3299</v>
      </c>
      <c r="N49" s="297">
        <f t="shared" si="2"/>
        <v>2969.1</v>
      </c>
      <c r="O49" s="89">
        <v>0</v>
      </c>
      <c r="P49" s="91">
        <f t="shared" si="3"/>
        <v>2204</v>
      </c>
      <c r="Q49" s="19">
        <f t="shared" si="4"/>
        <v>0.25768751473510487</v>
      </c>
      <c r="R49" s="86">
        <v>3299</v>
      </c>
      <c r="S49" s="87">
        <v>0</v>
      </c>
      <c r="T49" s="90">
        <f t="shared" si="5"/>
        <v>2204</v>
      </c>
      <c r="U49" s="14">
        <f t="shared" si="6"/>
        <v>0.33191876326159442</v>
      </c>
      <c r="V49" s="88">
        <v>3299</v>
      </c>
      <c r="W49" s="89">
        <v>0</v>
      </c>
      <c r="X49" s="91">
        <f t="shared" si="7"/>
        <v>2204</v>
      </c>
      <c r="Y49" s="19">
        <f t="shared" si="8"/>
        <v>0.33191876326159442</v>
      </c>
      <c r="Z49" s="86">
        <v>3299</v>
      </c>
      <c r="AA49" s="87">
        <v>0</v>
      </c>
      <c r="AB49" s="90">
        <f t="shared" si="9"/>
        <v>2204</v>
      </c>
      <c r="AC49" s="14">
        <f t="shared" si="10"/>
        <v>0.33191876326159442</v>
      </c>
      <c r="AD49" s="88">
        <v>3299</v>
      </c>
      <c r="AE49" s="297">
        <f t="shared" si="11"/>
        <v>2969.1</v>
      </c>
      <c r="AF49" s="89">
        <v>0</v>
      </c>
      <c r="AG49" s="91">
        <f t="shared" si="12"/>
        <v>2204</v>
      </c>
      <c r="AH49" s="19">
        <f t="shared" si="13"/>
        <v>0.25768751473510487</v>
      </c>
    </row>
    <row r="50" spans="1:34" s="5" customFormat="1" ht="12.75" customHeight="1" thickBot="1">
      <c r="A50" s="225" t="s">
        <v>575</v>
      </c>
      <c r="B50" s="150" t="s">
        <v>77</v>
      </c>
      <c r="C50" s="154" t="s">
        <v>5</v>
      </c>
      <c r="D50" s="151">
        <v>1.19</v>
      </c>
      <c r="E50" s="337" t="s">
        <v>576</v>
      </c>
      <c r="F50" s="169">
        <v>3519</v>
      </c>
      <c r="G50" s="254">
        <v>3199</v>
      </c>
      <c r="H50" s="120">
        <v>2699</v>
      </c>
      <c r="I50" s="120">
        <v>2125</v>
      </c>
      <c r="J50" s="120">
        <v>0</v>
      </c>
      <c r="K50" s="169">
        <f t="shared" si="0"/>
        <v>2125</v>
      </c>
      <c r="L50" s="185">
        <f t="shared" si="1"/>
        <v>0.33572991559862458</v>
      </c>
      <c r="M50" s="106">
        <v>3199</v>
      </c>
      <c r="N50" s="302">
        <f t="shared" si="2"/>
        <v>2879.1</v>
      </c>
      <c r="O50" s="98">
        <v>0</v>
      </c>
      <c r="P50" s="99">
        <f t="shared" si="3"/>
        <v>2125</v>
      </c>
      <c r="Q50" s="107">
        <f t="shared" si="4"/>
        <v>0.26192212844291618</v>
      </c>
      <c r="R50" s="104">
        <v>3199</v>
      </c>
      <c r="S50" s="96">
        <v>0</v>
      </c>
      <c r="T50" s="97">
        <f t="shared" si="5"/>
        <v>2125</v>
      </c>
      <c r="U50" s="105">
        <f t="shared" si="6"/>
        <v>0.33572991559862458</v>
      </c>
      <c r="V50" s="106">
        <v>3199</v>
      </c>
      <c r="W50" s="98">
        <v>0</v>
      </c>
      <c r="X50" s="99">
        <f t="shared" si="7"/>
        <v>2125</v>
      </c>
      <c r="Y50" s="107">
        <f t="shared" si="8"/>
        <v>0.33572991559862458</v>
      </c>
      <c r="Z50" s="104">
        <v>3199</v>
      </c>
      <c r="AA50" s="96">
        <v>0</v>
      </c>
      <c r="AB50" s="97">
        <f t="shared" si="9"/>
        <v>2125</v>
      </c>
      <c r="AC50" s="105">
        <f t="shared" si="10"/>
        <v>0.33572991559862458</v>
      </c>
      <c r="AD50" s="106">
        <v>3199</v>
      </c>
      <c r="AE50" s="302">
        <f t="shared" si="11"/>
        <v>2879.1</v>
      </c>
      <c r="AF50" s="98">
        <v>0</v>
      </c>
      <c r="AG50" s="99">
        <f t="shared" si="12"/>
        <v>2125</v>
      </c>
      <c r="AH50" s="107">
        <f t="shared" si="13"/>
        <v>0.26192212844291618</v>
      </c>
    </row>
    <row r="51" spans="1:34" s="5" customFormat="1" ht="12.75" customHeight="1">
      <c r="A51" s="217" t="s">
        <v>17</v>
      </c>
      <c r="B51" s="323" t="s">
        <v>77</v>
      </c>
      <c r="C51" s="324"/>
      <c r="D51" s="326">
        <v>0.14000000000000001</v>
      </c>
      <c r="E51" s="325" t="s">
        <v>271</v>
      </c>
      <c r="F51" s="166">
        <v>1319</v>
      </c>
      <c r="G51" s="125">
        <v>1199</v>
      </c>
      <c r="H51" s="112">
        <v>1099</v>
      </c>
      <c r="I51" s="112">
        <v>856</v>
      </c>
      <c r="J51" s="112">
        <v>11</v>
      </c>
      <c r="K51" s="166">
        <f t="shared" si="0"/>
        <v>845</v>
      </c>
      <c r="L51" s="176">
        <f t="shared" si="1"/>
        <v>0.29524603836530444</v>
      </c>
      <c r="M51" s="192">
        <v>1110</v>
      </c>
      <c r="N51" s="298">
        <f t="shared" si="2"/>
        <v>999</v>
      </c>
      <c r="O51" s="187">
        <v>57</v>
      </c>
      <c r="P51" s="91">
        <f t="shared" si="3"/>
        <v>788</v>
      </c>
      <c r="Q51" s="19">
        <f t="shared" si="4"/>
        <v>0.21121121121121122</v>
      </c>
      <c r="R51" s="86">
        <v>1199</v>
      </c>
      <c r="S51" s="87">
        <v>0</v>
      </c>
      <c r="T51" s="90">
        <f t="shared" si="5"/>
        <v>845</v>
      </c>
      <c r="U51" s="14">
        <f t="shared" si="6"/>
        <v>0.29524603836530444</v>
      </c>
      <c r="V51" s="192">
        <v>1099</v>
      </c>
      <c r="W51" s="89">
        <v>0</v>
      </c>
      <c r="X51" s="91">
        <f t="shared" si="7"/>
        <v>845</v>
      </c>
      <c r="Y51" s="19">
        <f t="shared" si="8"/>
        <v>0.23111919927206551</v>
      </c>
      <c r="Z51" s="86">
        <v>1199</v>
      </c>
      <c r="AA51" s="87">
        <v>0</v>
      </c>
      <c r="AB51" s="90">
        <f t="shared" si="9"/>
        <v>845</v>
      </c>
      <c r="AC51" s="14">
        <f t="shared" si="10"/>
        <v>0.29524603836530444</v>
      </c>
      <c r="AD51" s="192">
        <v>1110</v>
      </c>
      <c r="AE51" s="298">
        <f t="shared" si="11"/>
        <v>999</v>
      </c>
      <c r="AF51" s="187">
        <v>56</v>
      </c>
      <c r="AG51" s="91">
        <f t="shared" si="12"/>
        <v>789</v>
      </c>
      <c r="AH51" s="19">
        <f t="shared" si="13"/>
        <v>0.21021021021021022</v>
      </c>
    </row>
    <row r="52" spans="1:34" s="5" customFormat="1" ht="12.75" customHeight="1" thickBot="1">
      <c r="A52" s="218" t="s">
        <v>18</v>
      </c>
      <c r="B52" s="150" t="s">
        <v>77</v>
      </c>
      <c r="C52" s="37"/>
      <c r="D52" s="151">
        <v>0.18</v>
      </c>
      <c r="E52" s="152" t="s">
        <v>272</v>
      </c>
      <c r="F52" s="165">
        <v>1429</v>
      </c>
      <c r="G52" s="65">
        <v>1299</v>
      </c>
      <c r="H52" s="111">
        <v>1199</v>
      </c>
      <c r="I52" s="111">
        <v>934</v>
      </c>
      <c r="J52" s="111">
        <v>12</v>
      </c>
      <c r="K52" s="165">
        <f t="shared" si="0"/>
        <v>922</v>
      </c>
      <c r="L52" s="175">
        <f t="shared" si="1"/>
        <v>0.29022324865280985</v>
      </c>
      <c r="M52" s="190">
        <v>1221</v>
      </c>
      <c r="N52" s="296">
        <f t="shared" si="2"/>
        <v>1098.9000000000001</v>
      </c>
      <c r="O52" s="186">
        <v>54</v>
      </c>
      <c r="P52" s="71">
        <f t="shared" si="3"/>
        <v>868</v>
      </c>
      <c r="Q52" s="18">
        <f t="shared" si="4"/>
        <v>0.2101192101192102</v>
      </c>
      <c r="R52" s="66">
        <v>1299</v>
      </c>
      <c r="S52" s="67">
        <v>0</v>
      </c>
      <c r="T52" s="68">
        <f t="shared" si="5"/>
        <v>922</v>
      </c>
      <c r="U52" s="16">
        <f t="shared" si="6"/>
        <v>0.29022324865280985</v>
      </c>
      <c r="V52" s="190">
        <v>1199</v>
      </c>
      <c r="W52" s="70">
        <v>0</v>
      </c>
      <c r="X52" s="71">
        <f t="shared" si="7"/>
        <v>922</v>
      </c>
      <c r="Y52" s="18">
        <f t="shared" si="8"/>
        <v>0.23102585487906588</v>
      </c>
      <c r="Z52" s="66">
        <v>1299</v>
      </c>
      <c r="AA52" s="67">
        <v>0</v>
      </c>
      <c r="AB52" s="68">
        <f t="shared" si="9"/>
        <v>922</v>
      </c>
      <c r="AC52" s="16">
        <f t="shared" si="10"/>
        <v>0.29022324865280985</v>
      </c>
      <c r="AD52" s="190">
        <v>1221</v>
      </c>
      <c r="AE52" s="296">
        <f t="shared" si="11"/>
        <v>1098.9000000000001</v>
      </c>
      <c r="AF52" s="186">
        <v>54</v>
      </c>
      <c r="AG52" s="71">
        <f t="shared" si="12"/>
        <v>868</v>
      </c>
      <c r="AH52" s="18">
        <f t="shared" si="13"/>
        <v>0.2101192101192102</v>
      </c>
    </row>
    <row r="53" spans="1:34" s="5" customFormat="1" ht="12.75" customHeight="1">
      <c r="A53" s="217" t="s">
        <v>101</v>
      </c>
      <c r="B53" s="323" t="s">
        <v>77</v>
      </c>
      <c r="C53" s="324"/>
      <c r="D53" s="326">
        <v>0.22</v>
      </c>
      <c r="E53" s="325" t="s">
        <v>273</v>
      </c>
      <c r="F53" s="166">
        <v>1649</v>
      </c>
      <c r="G53" s="125">
        <v>1499</v>
      </c>
      <c r="H53" s="112">
        <v>1299</v>
      </c>
      <c r="I53" s="112">
        <v>1011</v>
      </c>
      <c r="J53" s="112">
        <v>5</v>
      </c>
      <c r="K53" s="166">
        <f t="shared" si="0"/>
        <v>1006</v>
      </c>
      <c r="L53" s="176">
        <f t="shared" si="1"/>
        <v>0.32888592394929955</v>
      </c>
      <c r="M53" s="192">
        <v>1332</v>
      </c>
      <c r="N53" s="298">
        <f t="shared" si="2"/>
        <v>1198.8</v>
      </c>
      <c r="O53" s="187">
        <v>52</v>
      </c>
      <c r="P53" s="91">
        <f t="shared" si="3"/>
        <v>954</v>
      </c>
      <c r="Q53" s="19">
        <f t="shared" si="4"/>
        <v>0.20420420420420418</v>
      </c>
      <c r="R53" s="192">
        <v>1299</v>
      </c>
      <c r="S53" s="87">
        <v>0</v>
      </c>
      <c r="T53" s="90">
        <f t="shared" si="5"/>
        <v>1006</v>
      </c>
      <c r="U53" s="14">
        <f t="shared" si="6"/>
        <v>0.22555812163202463</v>
      </c>
      <c r="V53" s="192">
        <v>1299</v>
      </c>
      <c r="W53" s="89">
        <v>0</v>
      </c>
      <c r="X53" s="91">
        <f t="shared" si="7"/>
        <v>1006</v>
      </c>
      <c r="Y53" s="19">
        <f t="shared" si="8"/>
        <v>0.22555812163202463</v>
      </c>
      <c r="Z53" s="86">
        <v>1499</v>
      </c>
      <c r="AA53" s="87">
        <v>0</v>
      </c>
      <c r="AB53" s="90">
        <f t="shared" si="9"/>
        <v>1006</v>
      </c>
      <c r="AC53" s="14">
        <f t="shared" si="10"/>
        <v>0.32888592394929955</v>
      </c>
      <c r="AD53" s="192">
        <v>1332</v>
      </c>
      <c r="AE53" s="298">
        <f t="shared" si="11"/>
        <v>1198.8</v>
      </c>
      <c r="AF53" s="187">
        <v>52</v>
      </c>
      <c r="AG53" s="91">
        <f t="shared" si="12"/>
        <v>954</v>
      </c>
      <c r="AH53" s="19">
        <f t="shared" si="13"/>
        <v>0.20420420420420418</v>
      </c>
    </row>
    <row r="54" spans="1:34" s="5" customFormat="1" ht="12.75" customHeight="1">
      <c r="A54" s="219" t="s">
        <v>19</v>
      </c>
      <c r="B54" s="146" t="s">
        <v>77</v>
      </c>
      <c r="C54" s="335"/>
      <c r="D54" s="148">
        <v>0.22</v>
      </c>
      <c r="E54" s="149" t="s">
        <v>273</v>
      </c>
      <c r="F54" s="164">
        <v>1429</v>
      </c>
      <c r="G54" s="125">
        <v>1299</v>
      </c>
      <c r="H54" s="110">
        <v>1199</v>
      </c>
      <c r="I54" s="110">
        <v>934</v>
      </c>
      <c r="J54" s="110">
        <v>12</v>
      </c>
      <c r="K54" s="164">
        <f t="shared" si="0"/>
        <v>922</v>
      </c>
      <c r="L54" s="174">
        <f t="shared" si="1"/>
        <v>0.29022324865280985</v>
      </c>
      <c r="M54" s="191">
        <v>1221</v>
      </c>
      <c r="N54" s="293">
        <f t="shared" si="2"/>
        <v>1098.9000000000001</v>
      </c>
      <c r="O54" s="188">
        <v>53</v>
      </c>
      <c r="P54" s="64">
        <f t="shared" si="3"/>
        <v>869</v>
      </c>
      <c r="Q54" s="17">
        <f t="shared" si="4"/>
        <v>0.20920920920920927</v>
      </c>
      <c r="R54" s="191">
        <v>1199</v>
      </c>
      <c r="S54" s="60">
        <v>0</v>
      </c>
      <c r="T54" s="61">
        <f t="shared" si="5"/>
        <v>922</v>
      </c>
      <c r="U54" s="15">
        <f t="shared" si="6"/>
        <v>0.23102585487906588</v>
      </c>
      <c r="V54" s="191">
        <v>1199</v>
      </c>
      <c r="W54" s="63">
        <v>0</v>
      </c>
      <c r="X54" s="64">
        <f t="shared" si="7"/>
        <v>922</v>
      </c>
      <c r="Y54" s="17">
        <f t="shared" si="8"/>
        <v>0.23102585487906588</v>
      </c>
      <c r="Z54" s="191">
        <v>1169</v>
      </c>
      <c r="AA54" s="188">
        <v>22</v>
      </c>
      <c r="AB54" s="61">
        <f t="shared" si="9"/>
        <v>900</v>
      </c>
      <c r="AC54" s="15">
        <f t="shared" si="10"/>
        <v>0.23011120615911035</v>
      </c>
      <c r="AD54" s="191">
        <v>1221</v>
      </c>
      <c r="AE54" s="293">
        <f t="shared" si="11"/>
        <v>1098.9000000000001</v>
      </c>
      <c r="AF54" s="188">
        <v>54</v>
      </c>
      <c r="AG54" s="64">
        <f t="shared" si="12"/>
        <v>846</v>
      </c>
      <c r="AH54" s="17">
        <f t="shared" si="13"/>
        <v>0.23013923013923021</v>
      </c>
    </row>
    <row r="55" spans="1:34" s="5" customFormat="1" ht="12.75" customHeight="1">
      <c r="A55" s="219" t="s">
        <v>102</v>
      </c>
      <c r="B55" s="146" t="s">
        <v>77</v>
      </c>
      <c r="C55" s="335"/>
      <c r="D55" s="148">
        <v>0.27</v>
      </c>
      <c r="E55" s="149" t="s">
        <v>274</v>
      </c>
      <c r="F55" s="164">
        <v>1759</v>
      </c>
      <c r="G55" s="124">
        <v>1599</v>
      </c>
      <c r="H55" s="110">
        <v>1399</v>
      </c>
      <c r="I55" s="110">
        <v>1101</v>
      </c>
      <c r="J55" s="110">
        <v>14</v>
      </c>
      <c r="K55" s="164">
        <f t="shared" si="0"/>
        <v>1087</v>
      </c>
      <c r="L55" s="174">
        <f t="shared" si="1"/>
        <v>0.32020012507817386</v>
      </c>
      <c r="M55" s="191">
        <v>1443</v>
      </c>
      <c r="N55" s="293">
        <f t="shared" si="2"/>
        <v>1298.7</v>
      </c>
      <c r="O55" s="188">
        <v>50</v>
      </c>
      <c r="P55" s="64">
        <f t="shared" si="3"/>
        <v>1037</v>
      </c>
      <c r="Q55" s="17">
        <f t="shared" si="4"/>
        <v>0.20150920150920154</v>
      </c>
      <c r="R55" s="191">
        <v>1399</v>
      </c>
      <c r="S55" s="60">
        <v>0</v>
      </c>
      <c r="T55" s="61">
        <f t="shared" si="5"/>
        <v>1087</v>
      </c>
      <c r="U55" s="15">
        <f t="shared" si="6"/>
        <v>0.22301644031451037</v>
      </c>
      <c r="V55" s="191">
        <v>1399</v>
      </c>
      <c r="W55" s="63">
        <v>0</v>
      </c>
      <c r="X55" s="64">
        <f t="shared" si="7"/>
        <v>1087</v>
      </c>
      <c r="Y55" s="17">
        <f t="shared" si="8"/>
        <v>0.22301644031451037</v>
      </c>
      <c r="Z55" s="59">
        <v>1599</v>
      </c>
      <c r="AA55" s="60">
        <v>0</v>
      </c>
      <c r="AB55" s="61">
        <f t="shared" si="9"/>
        <v>1087</v>
      </c>
      <c r="AC55" s="15">
        <f t="shared" si="10"/>
        <v>0.32020012507817386</v>
      </c>
      <c r="AD55" s="191">
        <v>1443</v>
      </c>
      <c r="AE55" s="293">
        <f t="shared" si="11"/>
        <v>1298.7</v>
      </c>
      <c r="AF55" s="188">
        <v>50</v>
      </c>
      <c r="AG55" s="64">
        <f t="shared" si="12"/>
        <v>1037</v>
      </c>
      <c r="AH55" s="17">
        <f t="shared" si="13"/>
        <v>0.20150920150920154</v>
      </c>
    </row>
    <row r="56" spans="1:34" s="5" customFormat="1" ht="12.75" customHeight="1" thickBot="1">
      <c r="A56" s="218" t="s">
        <v>20</v>
      </c>
      <c r="B56" s="150" t="s">
        <v>77</v>
      </c>
      <c r="C56" s="37"/>
      <c r="D56" s="151">
        <v>0.27</v>
      </c>
      <c r="E56" s="152" t="s">
        <v>274</v>
      </c>
      <c r="F56" s="165">
        <v>1539</v>
      </c>
      <c r="G56" s="65">
        <v>1399</v>
      </c>
      <c r="H56" s="111">
        <v>1299</v>
      </c>
      <c r="I56" s="111">
        <v>1011</v>
      </c>
      <c r="J56" s="111">
        <v>13</v>
      </c>
      <c r="K56" s="165">
        <f t="shared" si="0"/>
        <v>998</v>
      </c>
      <c r="L56" s="175">
        <f t="shared" ref="L56:L92" si="14">IFERROR((G56-K56)/G56, " ")</f>
        <v>0.28663330950679056</v>
      </c>
      <c r="M56" s="190">
        <v>1332</v>
      </c>
      <c r="N56" s="296">
        <f t="shared" si="2"/>
        <v>1198.8</v>
      </c>
      <c r="O56" s="186">
        <v>52</v>
      </c>
      <c r="P56" s="71">
        <f t="shared" si="3"/>
        <v>946</v>
      </c>
      <c r="Q56" s="18">
        <f t="shared" ref="Q56:Q92" si="15">(N56-P56)/N56</f>
        <v>0.21087754421087751</v>
      </c>
      <c r="R56" s="190">
        <v>1299</v>
      </c>
      <c r="S56" s="67">
        <v>0</v>
      </c>
      <c r="T56" s="68">
        <f t="shared" ref="T56:T92" si="16">K56-S56</f>
        <v>998</v>
      </c>
      <c r="U56" s="16">
        <f t="shared" si="6"/>
        <v>0.2317167051578137</v>
      </c>
      <c r="V56" s="190">
        <v>1299</v>
      </c>
      <c r="W56" s="70">
        <v>0</v>
      </c>
      <c r="X56" s="71">
        <f t="shared" ref="X56:X92" si="17">K56-W56</f>
        <v>998</v>
      </c>
      <c r="Y56" s="18">
        <f t="shared" si="8"/>
        <v>0.2317167051578137</v>
      </c>
      <c r="Z56" s="66">
        <v>1399</v>
      </c>
      <c r="AA56" s="67">
        <v>0</v>
      </c>
      <c r="AB56" s="68">
        <f t="shared" si="9"/>
        <v>998</v>
      </c>
      <c r="AC56" s="16">
        <f t="shared" si="10"/>
        <v>0.28663330950679056</v>
      </c>
      <c r="AD56" s="190">
        <v>1332</v>
      </c>
      <c r="AE56" s="296">
        <f t="shared" si="11"/>
        <v>1198.8</v>
      </c>
      <c r="AF56" s="186">
        <v>52</v>
      </c>
      <c r="AG56" s="71">
        <f t="shared" si="12"/>
        <v>946</v>
      </c>
      <c r="AH56" s="18">
        <f t="shared" ref="AH56:AH92" si="18">(AE56-AG56)/AE56</f>
        <v>0.21087754421087751</v>
      </c>
    </row>
    <row r="57" spans="1:34" s="5" customFormat="1" ht="13.5" customHeight="1">
      <c r="A57" s="217" t="s">
        <v>22</v>
      </c>
      <c r="B57" s="323" t="s">
        <v>77</v>
      </c>
      <c r="C57" s="324"/>
      <c r="D57" s="326">
        <v>0.79</v>
      </c>
      <c r="E57" s="325" t="s">
        <v>88</v>
      </c>
      <c r="F57" s="166">
        <v>2639</v>
      </c>
      <c r="G57" s="125">
        <v>2399</v>
      </c>
      <c r="H57" s="112">
        <v>2099</v>
      </c>
      <c r="I57" s="112">
        <v>1633</v>
      </c>
      <c r="J57" s="112">
        <v>21</v>
      </c>
      <c r="K57" s="166">
        <f t="shared" si="0"/>
        <v>1612</v>
      </c>
      <c r="L57" s="176">
        <f t="shared" si="14"/>
        <v>0.32805335556481868</v>
      </c>
      <c r="M57" s="192">
        <v>2110</v>
      </c>
      <c r="N57" s="298">
        <f t="shared" si="2"/>
        <v>1899</v>
      </c>
      <c r="O57" s="187">
        <v>115</v>
      </c>
      <c r="P57" s="91">
        <f t="shared" si="3"/>
        <v>1497</v>
      </c>
      <c r="Q57" s="19">
        <f t="shared" si="15"/>
        <v>0.21169036334913113</v>
      </c>
      <c r="R57" s="86">
        <v>2399</v>
      </c>
      <c r="S57" s="87">
        <v>0</v>
      </c>
      <c r="T57" s="90">
        <f t="shared" si="16"/>
        <v>1612</v>
      </c>
      <c r="U57" s="14">
        <f t="shared" si="6"/>
        <v>0.32805335556481868</v>
      </c>
      <c r="V57" s="192">
        <v>2099</v>
      </c>
      <c r="W57" s="89">
        <v>0</v>
      </c>
      <c r="X57" s="91">
        <f t="shared" si="17"/>
        <v>1612</v>
      </c>
      <c r="Y57" s="19">
        <f t="shared" si="8"/>
        <v>0.23201524535493093</v>
      </c>
      <c r="Z57" s="86">
        <v>2399</v>
      </c>
      <c r="AA57" s="87">
        <v>0</v>
      </c>
      <c r="AB57" s="90">
        <f t="shared" ref="AB57:AB92" si="19">K57-AA57</f>
        <v>1612</v>
      </c>
      <c r="AC57" s="14">
        <f t="shared" si="10"/>
        <v>0.32805335556481868</v>
      </c>
      <c r="AD57" s="192">
        <v>1999</v>
      </c>
      <c r="AE57" s="298">
        <f t="shared" si="11"/>
        <v>1799.1</v>
      </c>
      <c r="AF57" s="187">
        <v>195</v>
      </c>
      <c r="AG57" s="91">
        <f t="shared" si="12"/>
        <v>1417</v>
      </c>
      <c r="AH57" s="19">
        <f t="shared" si="18"/>
        <v>0.21238396976265908</v>
      </c>
    </row>
    <row r="58" spans="1:34" s="5" customFormat="1" ht="12.75" customHeight="1" thickBot="1">
      <c r="A58" s="218" t="s">
        <v>21</v>
      </c>
      <c r="B58" s="150" t="s">
        <v>77</v>
      </c>
      <c r="C58" s="37"/>
      <c r="D58" s="151">
        <v>0.79</v>
      </c>
      <c r="E58" s="152" t="s">
        <v>88</v>
      </c>
      <c r="F58" s="165">
        <v>2419</v>
      </c>
      <c r="G58" s="65">
        <v>2199</v>
      </c>
      <c r="H58" s="111">
        <v>1999</v>
      </c>
      <c r="I58" s="111">
        <v>1555</v>
      </c>
      <c r="J58" s="111">
        <v>20</v>
      </c>
      <c r="K58" s="165">
        <f t="shared" si="0"/>
        <v>1535</v>
      </c>
      <c r="L58" s="175">
        <f t="shared" si="14"/>
        <v>0.3019554342883129</v>
      </c>
      <c r="M58" s="190">
        <v>1999</v>
      </c>
      <c r="N58" s="296">
        <f t="shared" ref="N58:N92" si="20">M58-(M58*10%)</f>
        <v>1799.1</v>
      </c>
      <c r="O58" s="186">
        <v>105</v>
      </c>
      <c r="P58" s="71">
        <f t="shared" ref="P58:P92" si="21">K58-O58</f>
        <v>1430</v>
      </c>
      <c r="Q58" s="18">
        <f t="shared" si="15"/>
        <v>0.20515813462286694</v>
      </c>
      <c r="R58" s="66">
        <v>2199</v>
      </c>
      <c r="S58" s="67">
        <v>0</v>
      </c>
      <c r="T58" s="68">
        <f t="shared" si="16"/>
        <v>1535</v>
      </c>
      <c r="U58" s="16">
        <f t="shared" ref="U58:U92" si="22">(R58-T58)/R58</f>
        <v>0.3019554342883129</v>
      </c>
      <c r="V58" s="190">
        <v>1999</v>
      </c>
      <c r="W58" s="70">
        <v>0</v>
      </c>
      <c r="X58" s="71">
        <f t="shared" si="17"/>
        <v>1535</v>
      </c>
      <c r="Y58" s="18">
        <f t="shared" ref="Y58:Y92" si="23">(V58-X58)/V58</f>
        <v>0.2321160580290145</v>
      </c>
      <c r="Z58" s="66">
        <v>2199</v>
      </c>
      <c r="AA58" s="67">
        <v>0</v>
      </c>
      <c r="AB58" s="68">
        <f t="shared" si="19"/>
        <v>1535</v>
      </c>
      <c r="AC58" s="16">
        <f t="shared" ref="AC58:AC92" si="24">(Z58-AB58)/Z58</f>
        <v>0.3019554342883129</v>
      </c>
      <c r="AD58" s="190">
        <v>1888</v>
      </c>
      <c r="AE58" s="296">
        <f t="shared" ref="AE58:AE92" si="25">AD58-(AD58*10%)</f>
        <v>1699.2</v>
      </c>
      <c r="AF58" s="186">
        <v>191</v>
      </c>
      <c r="AG58" s="71">
        <f t="shared" ref="AG58:AG92" si="26">AB58-AF58</f>
        <v>1344</v>
      </c>
      <c r="AH58" s="18">
        <f t="shared" si="18"/>
        <v>0.20903954802259889</v>
      </c>
    </row>
    <row r="59" spans="1:34" s="5" customFormat="1" ht="12.75" customHeight="1">
      <c r="A59" s="217" t="s">
        <v>24</v>
      </c>
      <c r="B59" s="323" t="s">
        <v>77</v>
      </c>
      <c r="C59" s="324"/>
      <c r="D59" s="326">
        <v>1.56</v>
      </c>
      <c r="E59" s="325" t="s">
        <v>89</v>
      </c>
      <c r="F59" s="166">
        <v>3739</v>
      </c>
      <c r="G59" s="125">
        <v>3399</v>
      </c>
      <c r="H59" s="112">
        <v>2999</v>
      </c>
      <c r="I59" s="112">
        <v>2333</v>
      </c>
      <c r="J59" s="112">
        <v>30</v>
      </c>
      <c r="K59" s="166">
        <f t="shared" si="0"/>
        <v>2303</v>
      </c>
      <c r="L59" s="176">
        <f t="shared" si="14"/>
        <v>0.32244777875845837</v>
      </c>
      <c r="M59" s="192">
        <v>3332</v>
      </c>
      <c r="N59" s="298">
        <f t="shared" si="20"/>
        <v>2998.8</v>
      </c>
      <c r="O59" s="89">
        <v>0</v>
      </c>
      <c r="P59" s="91">
        <f t="shared" si="21"/>
        <v>2303</v>
      </c>
      <c r="Q59" s="19">
        <f t="shared" si="15"/>
        <v>0.23202614379084971</v>
      </c>
      <c r="R59" s="86">
        <v>3399</v>
      </c>
      <c r="S59" s="87">
        <v>0</v>
      </c>
      <c r="T59" s="90">
        <f t="shared" si="16"/>
        <v>2303</v>
      </c>
      <c r="U59" s="14">
        <f t="shared" si="22"/>
        <v>0.32244777875845837</v>
      </c>
      <c r="V59" s="192">
        <v>2999</v>
      </c>
      <c r="W59" s="89">
        <v>0</v>
      </c>
      <c r="X59" s="91">
        <f t="shared" si="17"/>
        <v>2303</v>
      </c>
      <c r="Y59" s="19">
        <f t="shared" si="23"/>
        <v>0.23207735911970656</v>
      </c>
      <c r="Z59" s="86">
        <v>3399</v>
      </c>
      <c r="AA59" s="87">
        <v>0</v>
      </c>
      <c r="AB59" s="90">
        <f t="shared" si="19"/>
        <v>2303</v>
      </c>
      <c r="AC59" s="14">
        <f t="shared" si="24"/>
        <v>0.32244777875845837</v>
      </c>
      <c r="AD59" s="192">
        <v>3110</v>
      </c>
      <c r="AE59" s="298">
        <f t="shared" si="25"/>
        <v>2799</v>
      </c>
      <c r="AF59" s="187">
        <v>95</v>
      </c>
      <c r="AG59" s="91">
        <f t="shared" si="26"/>
        <v>2208</v>
      </c>
      <c r="AH59" s="19">
        <f t="shared" si="18"/>
        <v>0.21114683815648447</v>
      </c>
    </row>
    <row r="60" spans="1:34" s="5" customFormat="1" ht="12.75" customHeight="1" thickBot="1">
      <c r="A60" s="218" t="s">
        <v>23</v>
      </c>
      <c r="B60" s="150" t="s">
        <v>77</v>
      </c>
      <c r="C60" s="37"/>
      <c r="D60" s="151">
        <v>1.56</v>
      </c>
      <c r="E60" s="152" t="s">
        <v>89</v>
      </c>
      <c r="F60" s="165">
        <v>3519</v>
      </c>
      <c r="G60" s="65">
        <v>3199</v>
      </c>
      <c r="H60" s="111">
        <v>2899</v>
      </c>
      <c r="I60" s="111">
        <v>2255</v>
      </c>
      <c r="J60" s="111">
        <v>29</v>
      </c>
      <c r="K60" s="165">
        <f t="shared" ref="K60:K92" si="27">IFERROR(I60-J60,I60)</f>
        <v>2226</v>
      </c>
      <c r="L60" s="175">
        <f t="shared" si="14"/>
        <v>0.30415754923413568</v>
      </c>
      <c r="M60" s="69">
        <v>3199</v>
      </c>
      <c r="N60" s="305">
        <f t="shared" si="20"/>
        <v>2879.1</v>
      </c>
      <c r="O60" s="70">
        <v>0</v>
      </c>
      <c r="P60" s="71">
        <f t="shared" si="21"/>
        <v>2226</v>
      </c>
      <c r="Q60" s="18">
        <f t="shared" si="15"/>
        <v>0.22684172137126182</v>
      </c>
      <c r="R60" s="66">
        <v>3199</v>
      </c>
      <c r="S60" s="67">
        <v>0</v>
      </c>
      <c r="T60" s="68">
        <f t="shared" si="16"/>
        <v>2226</v>
      </c>
      <c r="U60" s="16">
        <f t="shared" si="22"/>
        <v>0.30415754923413568</v>
      </c>
      <c r="V60" s="190">
        <v>2899</v>
      </c>
      <c r="W60" s="70">
        <v>0</v>
      </c>
      <c r="X60" s="71">
        <f t="shared" si="17"/>
        <v>2226</v>
      </c>
      <c r="Y60" s="18">
        <f t="shared" si="23"/>
        <v>0.23214901690238013</v>
      </c>
      <c r="Z60" s="66">
        <v>3199</v>
      </c>
      <c r="AA60" s="67">
        <v>0</v>
      </c>
      <c r="AB60" s="68">
        <f t="shared" si="19"/>
        <v>2226</v>
      </c>
      <c r="AC60" s="16">
        <f t="shared" si="24"/>
        <v>0.30415754923413568</v>
      </c>
      <c r="AD60" s="190">
        <v>2999</v>
      </c>
      <c r="AE60" s="296">
        <f t="shared" si="25"/>
        <v>2699.1</v>
      </c>
      <c r="AF60" s="186">
        <v>97</v>
      </c>
      <c r="AG60" s="71">
        <f t="shared" si="26"/>
        <v>2129</v>
      </c>
      <c r="AH60" s="18">
        <f t="shared" si="18"/>
        <v>0.21121855433292577</v>
      </c>
    </row>
    <row r="61" spans="1:34" s="5" customFormat="1" ht="12.75" customHeight="1">
      <c r="A61" s="217" t="s">
        <v>104</v>
      </c>
      <c r="B61" s="323" t="s">
        <v>77</v>
      </c>
      <c r="C61" s="324"/>
      <c r="D61" s="326">
        <v>1.19</v>
      </c>
      <c r="E61" s="325" t="s">
        <v>275</v>
      </c>
      <c r="F61" s="166">
        <v>4509</v>
      </c>
      <c r="G61" s="125">
        <v>4099</v>
      </c>
      <c r="H61" s="112">
        <v>3599</v>
      </c>
      <c r="I61" s="112">
        <v>2833</v>
      </c>
      <c r="J61" s="112">
        <v>36</v>
      </c>
      <c r="K61" s="166">
        <f t="shared" si="27"/>
        <v>2797</v>
      </c>
      <c r="L61" s="176">
        <f t="shared" si="14"/>
        <v>0.3176384484020493</v>
      </c>
      <c r="M61" s="192">
        <v>3999</v>
      </c>
      <c r="N61" s="298">
        <f t="shared" si="20"/>
        <v>3599.1</v>
      </c>
      <c r="O61" s="89">
        <v>0</v>
      </c>
      <c r="P61" s="91">
        <f t="shared" si="21"/>
        <v>2797</v>
      </c>
      <c r="Q61" s="19">
        <f t="shared" si="15"/>
        <v>0.22286127087327384</v>
      </c>
      <c r="R61" s="86">
        <v>4099</v>
      </c>
      <c r="S61" s="87">
        <v>0</v>
      </c>
      <c r="T61" s="90">
        <f t="shared" si="16"/>
        <v>2797</v>
      </c>
      <c r="U61" s="14">
        <f t="shared" si="22"/>
        <v>0.3176384484020493</v>
      </c>
      <c r="V61" s="192">
        <v>3599</v>
      </c>
      <c r="W61" s="89">
        <v>0</v>
      </c>
      <c r="X61" s="91">
        <f t="shared" si="17"/>
        <v>2797</v>
      </c>
      <c r="Y61" s="19">
        <f t="shared" si="23"/>
        <v>0.22283967768824672</v>
      </c>
      <c r="Z61" s="86">
        <v>4099</v>
      </c>
      <c r="AA61" s="87">
        <v>0</v>
      </c>
      <c r="AB61" s="90">
        <f t="shared" si="19"/>
        <v>2797</v>
      </c>
      <c r="AC61" s="14">
        <f t="shared" si="24"/>
        <v>0.3176384484020493</v>
      </c>
      <c r="AD61" s="192">
        <v>3666</v>
      </c>
      <c r="AE61" s="298">
        <f t="shared" si="25"/>
        <v>3299.4</v>
      </c>
      <c r="AF61" s="187">
        <v>164</v>
      </c>
      <c r="AG61" s="91">
        <f t="shared" si="26"/>
        <v>2633</v>
      </c>
      <c r="AH61" s="19">
        <f t="shared" si="18"/>
        <v>0.20197611686973391</v>
      </c>
    </row>
    <row r="62" spans="1:34" s="5" customFormat="1" ht="12.75" customHeight="1" thickBot="1">
      <c r="A62" s="218" t="s">
        <v>103</v>
      </c>
      <c r="B62" s="150" t="s">
        <v>77</v>
      </c>
      <c r="C62" s="37"/>
      <c r="D62" s="151">
        <v>1.19</v>
      </c>
      <c r="E62" s="152" t="s">
        <v>275</v>
      </c>
      <c r="F62" s="165">
        <v>4289</v>
      </c>
      <c r="G62" s="65">
        <v>3899</v>
      </c>
      <c r="H62" s="111">
        <v>3399</v>
      </c>
      <c r="I62" s="111">
        <v>2676</v>
      </c>
      <c r="J62" s="111">
        <v>34</v>
      </c>
      <c r="K62" s="165">
        <f t="shared" si="27"/>
        <v>2642</v>
      </c>
      <c r="L62" s="175">
        <f t="shared" si="14"/>
        <v>0.32239035650166709</v>
      </c>
      <c r="M62" s="190">
        <v>3777</v>
      </c>
      <c r="N62" s="296">
        <f t="shared" si="20"/>
        <v>3399.3</v>
      </c>
      <c r="O62" s="70">
        <v>0</v>
      </c>
      <c r="P62" s="71">
        <f t="shared" si="21"/>
        <v>2642</v>
      </c>
      <c r="Q62" s="18">
        <f t="shared" si="15"/>
        <v>0.22278116082722918</v>
      </c>
      <c r="R62" s="66">
        <v>3899</v>
      </c>
      <c r="S62" s="67">
        <v>0</v>
      </c>
      <c r="T62" s="68">
        <f t="shared" si="16"/>
        <v>2642</v>
      </c>
      <c r="U62" s="16">
        <f t="shared" si="22"/>
        <v>0.32239035650166709</v>
      </c>
      <c r="V62" s="190">
        <v>3399</v>
      </c>
      <c r="W62" s="70">
        <v>0</v>
      </c>
      <c r="X62" s="71">
        <f t="shared" si="17"/>
        <v>2642</v>
      </c>
      <c r="Y62" s="18">
        <f t="shared" si="23"/>
        <v>0.22271256251838775</v>
      </c>
      <c r="Z62" s="66">
        <v>3899</v>
      </c>
      <c r="AA62" s="67">
        <v>0</v>
      </c>
      <c r="AB62" s="68">
        <f t="shared" si="19"/>
        <v>2642</v>
      </c>
      <c r="AC62" s="16">
        <f t="shared" si="24"/>
        <v>0.32239035650166709</v>
      </c>
      <c r="AD62" s="190">
        <v>3554</v>
      </c>
      <c r="AE62" s="296">
        <f t="shared" si="25"/>
        <v>3198.6</v>
      </c>
      <c r="AF62" s="186">
        <v>89</v>
      </c>
      <c r="AG62" s="71">
        <f t="shared" si="26"/>
        <v>2553</v>
      </c>
      <c r="AH62" s="18">
        <f t="shared" si="18"/>
        <v>0.20183830425811289</v>
      </c>
    </row>
    <row r="63" spans="1:34" s="5" customFormat="1" ht="12.75" customHeight="1">
      <c r="A63" s="219" t="s">
        <v>298</v>
      </c>
      <c r="B63" s="146" t="s">
        <v>77</v>
      </c>
      <c r="C63" s="335"/>
      <c r="D63" s="148" t="s">
        <v>303</v>
      </c>
      <c r="E63" s="149" t="s">
        <v>276</v>
      </c>
      <c r="F63" s="164">
        <v>1319</v>
      </c>
      <c r="G63" s="125">
        <v>1199</v>
      </c>
      <c r="H63" s="110">
        <v>1099</v>
      </c>
      <c r="I63" s="110">
        <v>826</v>
      </c>
      <c r="J63" s="110">
        <v>0</v>
      </c>
      <c r="K63" s="164">
        <f t="shared" si="27"/>
        <v>826</v>
      </c>
      <c r="L63" s="174">
        <f t="shared" si="14"/>
        <v>0.31109257714762301</v>
      </c>
      <c r="M63" s="62">
        <v>1199</v>
      </c>
      <c r="N63" s="299">
        <f t="shared" si="20"/>
        <v>1079.0999999999999</v>
      </c>
      <c r="O63" s="63">
        <v>0</v>
      </c>
      <c r="P63" s="64">
        <f t="shared" si="21"/>
        <v>826</v>
      </c>
      <c r="Q63" s="17">
        <f t="shared" si="15"/>
        <v>0.23454730794180328</v>
      </c>
      <c r="R63" s="59">
        <v>1199</v>
      </c>
      <c r="S63" s="60">
        <v>0</v>
      </c>
      <c r="T63" s="61">
        <f t="shared" si="16"/>
        <v>826</v>
      </c>
      <c r="U63" s="15">
        <f t="shared" si="22"/>
        <v>0.31109257714762301</v>
      </c>
      <c r="V63" s="62">
        <v>1199</v>
      </c>
      <c r="W63" s="63">
        <v>0</v>
      </c>
      <c r="X63" s="64">
        <f t="shared" si="17"/>
        <v>826</v>
      </c>
      <c r="Y63" s="17">
        <f t="shared" si="23"/>
        <v>0.31109257714762301</v>
      </c>
      <c r="Z63" s="59">
        <v>1199</v>
      </c>
      <c r="AA63" s="60">
        <v>0</v>
      </c>
      <c r="AB63" s="61">
        <f t="shared" si="19"/>
        <v>826</v>
      </c>
      <c r="AC63" s="15">
        <f t="shared" si="24"/>
        <v>0.31109257714762301</v>
      </c>
      <c r="AD63" s="62">
        <v>1199</v>
      </c>
      <c r="AE63" s="299">
        <f t="shared" si="25"/>
        <v>1079.0999999999999</v>
      </c>
      <c r="AF63" s="63">
        <v>0</v>
      </c>
      <c r="AG63" s="64">
        <f t="shared" si="26"/>
        <v>826</v>
      </c>
      <c r="AH63" s="17">
        <f t="shared" si="18"/>
        <v>0.23454730794180328</v>
      </c>
    </row>
    <row r="64" spans="1:34" s="5" customFormat="1" ht="12.75" customHeight="1">
      <c r="A64" s="219" t="s">
        <v>200</v>
      </c>
      <c r="B64" s="146" t="s">
        <v>77</v>
      </c>
      <c r="C64" s="320"/>
      <c r="D64" s="148" t="s">
        <v>303</v>
      </c>
      <c r="E64" s="149" t="s">
        <v>276</v>
      </c>
      <c r="F64" s="164">
        <v>1209</v>
      </c>
      <c r="G64" s="125">
        <v>1099</v>
      </c>
      <c r="H64" s="110">
        <v>999</v>
      </c>
      <c r="I64" s="110">
        <v>751</v>
      </c>
      <c r="J64" s="110">
        <v>0</v>
      </c>
      <c r="K64" s="164">
        <f t="shared" si="27"/>
        <v>751</v>
      </c>
      <c r="L64" s="174">
        <f t="shared" si="14"/>
        <v>0.31665150136487719</v>
      </c>
      <c r="M64" s="62">
        <v>1099</v>
      </c>
      <c r="N64" s="299">
        <f t="shared" si="20"/>
        <v>989.1</v>
      </c>
      <c r="O64" s="63">
        <v>0</v>
      </c>
      <c r="P64" s="64">
        <f t="shared" si="21"/>
        <v>751</v>
      </c>
      <c r="Q64" s="17">
        <f t="shared" si="15"/>
        <v>0.24072389040541908</v>
      </c>
      <c r="R64" s="59">
        <v>1099</v>
      </c>
      <c r="S64" s="60">
        <v>0</v>
      </c>
      <c r="T64" s="61">
        <f t="shared" si="16"/>
        <v>751</v>
      </c>
      <c r="U64" s="15">
        <f t="shared" si="22"/>
        <v>0.31665150136487719</v>
      </c>
      <c r="V64" s="62">
        <v>1099</v>
      </c>
      <c r="W64" s="63">
        <v>0</v>
      </c>
      <c r="X64" s="64">
        <f t="shared" si="17"/>
        <v>751</v>
      </c>
      <c r="Y64" s="17">
        <f t="shared" si="23"/>
        <v>0.31665150136487719</v>
      </c>
      <c r="Z64" s="59">
        <v>1099</v>
      </c>
      <c r="AA64" s="60">
        <v>0</v>
      </c>
      <c r="AB64" s="61">
        <f t="shared" si="19"/>
        <v>751</v>
      </c>
      <c r="AC64" s="15">
        <f t="shared" si="24"/>
        <v>0.31665150136487719</v>
      </c>
      <c r="AD64" s="62">
        <v>1099</v>
      </c>
      <c r="AE64" s="299">
        <f t="shared" si="25"/>
        <v>989.1</v>
      </c>
      <c r="AF64" s="63">
        <v>0</v>
      </c>
      <c r="AG64" s="64">
        <f t="shared" si="26"/>
        <v>751</v>
      </c>
      <c r="AH64" s="17">
        <f t="shared" si="18"/>
        <v>0.24072389040541908</v>
      </c>
    </row>
    <row r="65" spans="1:34" s="5" customFormat="1" ht="12.75" customHeight="1">
      <c r="A65" s="219" t="s">
        <v>299</v>
      </c>
      <c r="B65" s="146" t="s">
        <v>77</v>
      </c>
      <c r="C65" s="335"/>
      <c r="D65" s="148" t="s">
        <v>303</v>
      </c>
      <c r="E65" s="149" t="s">
        <v>279</v>
      </c>
      <c r="F65" s="164">
        <v>1429</v>
      </c>
      <c r="G65" s="124">
        <v>1299</v>
      </c>
      <c r="H65" s="110">
        <v>1199</v>
      </c>
      <c r="I65" s="110">
        <v>902</v>
      </c>
      <c r="J65" s="110">
        <v>0</v>
      </c>
      <c r="K65" s="164">
        <f t="shared" si="27"/>
        <v>902</v>
      </c>
      <c r="L65" s="174">
        <f t="shared" si="14"/>
        <v>0.30561970746728251</v>
      </c>
      <c r="M65" s="62">
        <v>1299</v>
      </c>
      <c r="N65" s="299">
        <f t="shared" si="20"/>
        <v>1169.0999999999999</v>
      </c>
      <c r="O65" s="63">
        <v>0</v>
      </c>
      <c r="P65" s="64">
        <f t="shared" si="21"/>
        <v>902</v>
      </c>
      <c r="Q65" s="17">
        <f t="shared" si="15"/>
        <v>0.22846634163031385</v>
      </c>
      <c r="R65" s="59">
        <v>1299</v>
      </c>
      <c r="S65" s="60">
        <v>0</v>
      </c>
      <c r="T65" s="61">
        <f t="shared" si="16"/>
        <v>902</v>
      </c>
      <c r="U65" s="15">
        <f t="shared" si="22"/>
        <v>0.30561970746728251</v>
      </c>
      <c r="V65" s="62">
        <v>1299</v>
      </c>
      <c r="W65" s="63">
        <v>0</v>
      </c>
      <c r="X65" s="64">
        <f t="shared" si="17"/>
        <v>902</v>
      </c>
      <c r="Y65" s="17">
        <f t="shared" si="23"/>
        <v>0.30561970746728251</v>
      </c>
      <c r="Z65" s="59">
        <v>1299</v>
      </c>
      <c r="AA65" s="60">
        <v>0</v>
      </c>
      <c r="AB65" s="61">
        <f t="shared" si="19"/>
        <v>902</v>
      </c>
      <c r="AC65" s="15">
        <f t="shared" si="24"/>
        <v>0.30561970746728251</v>
      </c>
      <c r="AD65" s="62">
        <v>1299</v>
      </c>
      <c r="AE65" s="299">
        <f t="shared" si="25"/>
        <v>1169.0999999999999</v>
      </c>
      <c r="AF65" s="63">
        <v>0</v>
      </c>
      <c r="AG65" s="64">
        <f t="shared" si="26"/>
        <v>902</v>
      </c>
      <c r="AH65" s="17">
        <f t="shared" si="18"/>
        <v>0.22846634163031385</v>
      </c>
    </row>
    <row r="66" spans="1:34" s="5" customFormat="1" ht="12.75" customHeight="1" thickBot="1">
      <c r="A66" s="218" t="s">
        <v>201</v>
      </c>
      <c r="B66" s="150" t="s">
        <v>77</v>
      </c>
      <c r="C66" s="154"/>
      <c r="D66" s="151" t="s">
        <v>303</v>
      </c>
      <c r="E66" s="152" t="s">
        <v>279</v>
      </c>
      <c r="F66" s="165">
        <v>1319</v>
      </c>
      <c r="G66" s="254">
        <v>1199</v>
      </c>
      <c r="H66" s="111">
        <v>1099</v>
      </c>
      <c r="I66" s="111">
        <v>826</v>
      </c>
      <c r="J66" s="111">
        <v>0</v>
      </c>
      <c r="K66" s="165">
        <f t="shared" si="27"/>
        <v>826</v>
      </c>
      <c r="L66" s="175">
        <f t="shared" si="14"/>
        <v>0.31109257714762301</v>
      </c>
      <c r="M66" s="69">
        <v>1199</v>
      </c>
      <c r="N66" s="305">
        <f t="shared" si="20"/>
        <v>1079.0999999999999</v>
      </c>
      <c r="O66" s="70">
        <v>0</v>
      </c>
      <c r="P66" s="71">
        <f t="shared" si="21"/>
        <v>826</v>
      </c>
      <c r="Q66" s="18">
        <f t="shared" si="15"/>
        <v>0.23454730794180328</v>
      </c>
      <c r="R66" s="66">
        <v>1199</v>
      </c>
      <c r="S66" s="67">
        <v>0</v>
      </c>
      <c r="T66" s="68">
        <f t="shared" si="16"/>
        <v>826</v>
      </c>
      <c r="U66" s="16">
        <f t="shared" si="22"/>
        <v>0.31109257714762301</v>
      </c>
      <c r="V66" s="69">
        <v>1199</v>
      </c>
      <c r="W66" s="70">
        <v>0</v>
      </c>
      <c r="X66" s="71">
        <f t="shared" si="17"/>
        <v>826</v>
      </c>
      <c r="Y66" s="18">
        <f t="shared" si="23"/>
        <v>0.31109257714762301</v>
      </c>
      <c r="Z66" s="66">
        <v>1199</v>
      </c>
      <c r="AA66" s="67">
        <v>0</v>
      </c>
      <c r="AB66" s="68">
        <f t="shared" si="19"/>
        <v>826</v>
      </c>
      <c r="AC66" s="16">
        <f t="shared" si="24"/>
        <v>0.31109257714762301</v>
      </c>
      <c r="AD66" s="69">
        <v>1199</v>
      </c>
      <c r="AE66" s="305">
        <f t="shared" si="25"/>
        <v>1079.0999999999999</v>
      </c>
      <c r="AF66" s="70">
        <v>0</v>
      </c>
      <c r="AG66" s="71">
        <f t="shared" si="26"/>
        <v>826</v>
      </c>
      <c r="AH66" s="18">
        <f t="shared" si="18"/>
        <v>0.23454730794180328</v>
      </c>
    </row>
    <row r="67" spans="1:34" s="5" customFormat="1" ht="12.75" customHeight="1">
      <c r="A67" s="220" t="s">
        <v>503</v>
      </c>
      <c r="B67" s="331" t="s">
        <v>76</v>
      </c>
      <c r="C67" s="338" t="s">
        <v>5</v>
      </c>
      <c r="D67" s="332" t="s">
        <v>303</v>
      </c>
      <c r="E67" s="333" t="s">
        <v>505</v>
      </c>
      <c r="F67" s="163">
        <v>3189</v>
      </c>
      <c r="G67" s="136">
        <v>2899</v>
      </c>
      <c r="H67" s="118">
        <v>2599</v>
      </c>
      <c r="I67" s="118">
        <v>2046</v>
      </c>
      <c r="J67" s="118">
        <v>0</v>
      </c>
      <c r="K67" s="163">
        <f t="shared" si="27"/>
        <v>2046</v>
      </c>
      <c r="L67" s="177">
        <f t="shared" si="14"/>
        <v>0.29423939289410139</v>
      </c>
      <c r="M67" s="189">
        <v>2888</v>
      </c>
      <c r="N67" s="300">
        <f t="shared" si="20"/>
        <v>2599.1999999999998</v>
      </c>
      <c r="O67" s="141">
        <v>0</v>
      </c>
      <c r="P67" s="142">
        <f t="shared" si="21"/>
        <v>2046</v>
      </c>
      <c r="Q67" s="143">
        <f t="shared" si="15"/>
        <v>0.21283471837488452</v>
      </c>
      <c r="R67" s="137">
        <v>2899</v>
      </c>
      <c r="S67" s="138">
        <v>0</v>
      </c>
      <c r="T67" s="139">
        <f t="shared" si="16"/>
        <v>2046</v>
      </c>
      <c r="U67" s="214">
        <f t="shared" si="22"/>
        <v>0.29423939289410139</v>
      </c>
      <c r="V67" s="189">
        <v>2299</v>
      </c>
      <c r="W67" s="310">
        <v>235</v>
      </c>
      <c r="X67" s="142">
        <f t="shared" si="17"/>
        <v>1811</v>
      </c>
      <c r="Y67" s="143">
        <f t="shared" si="23"/>
        <v>0.2122662026968247</v>
      </c>
      <c r="Z67" s="137">
        <v>2899</v>
      </c>
      <c r="AA67" s="138">
        <v>0</v>
      </c>
      <c r="AB67" s="139">
        <f t="shared" si="19"/>
        <v>2046</v>
      </c>
      <c r="AC67" s="214">
        <f t="shared" si="24"/>
        <v>0.29423939289410139</v>
      </c>
      <c r="AD67" s="189">
        <v>2332</v>
      </c>
      <c r="AE67" s="300">
        <f t="shared" si="25"/>
        <v>2098.8000000000002</v>
      </c>
      <c r="AF67" s="310">
        <v>348</v>
      </c>
      <c r="AG67" s="142">
        <f t="shared" si="26"/>
        <v>1698</v>
      </c>
      <c r="AH67" s="143">
        <f t="shared" si="18"/>
        <v>0.19096626643796463</v>
      </c>
    </row>
    <row r="68" spans="1:34" s="5" customFormat="1" ht="12.75" customHeight="1" thickBot="1">
      <c r="A68" s="226" t="s">
        <v>504</v>
      </c>
      <c r="B68" s="339" t="s">
        <v>76</v>
      </c>
      <c r="C68" s="340" t="s">
        <v>5</v>
      </c>
      <c r="D68" s="341" t="s">
        <v>303</v>
      </c>
      <c r="E68" s="342" t="s">
        <v>506</v>
      </c>
      <c r="F68" s="232">
        <v>2969</v>
      </c>
      <c r="G68" s="254">
        <v>2699</v>
      </c>
      <c r="H68" s="231">
        <v>2399</v>
      </c>
      <c r="I68" s="231">
        <v>1889</v>
      </c>
      <c r="J68" s="231">
        <v>0</v>
      </c>
      <c r="K68" s="232">
        <f t="shared" si="27"/>
        <v>1889</v>
      </c>
      <c r="L68" s="178">
        <f t="shared" si="14"/>
        <v>0.30011115227862173</v>
      </c>
      <c r="M68" s="244">
        <v>2666</v>
      </c>
      <c r="N68" s="303">
        <f t="shared" si="20"/>
        <v>2399.4</v>
      </c>
      <c r="O68" s="235">
        <v>0</v>
      </c>
      <c r="P68" s="156">
        <f t="shared" si="21"/>
        <v>1889</v>
      </c>
      <c r="Q68" s="273">
        <f t="shared" si="15"/>
        <v>0.21271984662832377</v>
      </c>
      <c r="R68" s="272">
        <v>2699</v>
      </c>
      <c r="S68" s="233">
        <v>0</v>
      </c>
      <c r="T68" s="155">
        <f t="shared" si="16"/>
        <v>1889</v>
      </c>
      <c r="U68" s="268">
        <f t="shared" si="22"/>
        <v>0.30011115227862173</v>
      </c>
      <c r="V68" s="244">
        <v>2199</v>
      </c>
      <c r="W68" s="285">
        <v>158</v>
      </c>
      <c r="X68" s="156">
        <f t="shared" si="17"/>
        <v>1731</v>
      </c>
      <c r="Y68" s="273">
        <f t="shared" si="23"/>
        <v>0.21282401091405184</v>
      </c>
      <c r="Z68" s="272">
        <v>2699</v>
      </c>
      <c r="AA68" s="233">
        <v>0</v>
      </c>
      <c r="AB68" s="155">
        <f t="shared" si="19"/>
        <v>1889</v>
      </c>
      <c r="AC68" s="268">
        <f t="shared" si="24"/>
        <v>0.30011115227862173</v>
      </c>
      <c r="AD68" s="244">
        <v>2221</v>
      </c>
      <c r="AE68" s="303">
        <f t="shared" si="25"/>
        <v>1998.9</v>
      </c>
      <c r="AF68" s="285">
        <v>270</v>
      </c>
      <c r="AG68" s="156">
        <f t="shared" si="26"/>
        <v>1619</v>
      </c>
      <c r="AH68" s="273">
        <f t="shared" si="18"/>
        <v>0.19005452999149536</v>
      </c>
    </row>
    <row r="69" spans="1:34" s="5" customFormat="1" ht="12.75" customHeight="1">
      <c r="A69" s="224" t="s">
        <v>27</v>
      </c>
      <c r="B69" s="343" t="s">
        <v>76</v>
      </c>
      <c r="C69" s="344"/>
      <c r="D69" s="345">
        <v>0.35</v>
      </c>
      <c r="E69" s="346" t="s">
        <v>280</v>
      </c>
      <c r="F69" s="163">
        <v>571</v>
      </c>
      <c r="G69" s="125">
        <v>519</v>
      </c>
      <c r="H69" s="118">
        <v>469</v>
      </c>
      <c r="I69" s="118">
        <v>369</v>
      </c>
      <c r="J69" s="118">
        <v>0</v>
      </c>
      <c r="K69" s="163">
        <f t="shared" si="27"/>
        <v>369</v>
      </c>
      <c r="L69" s="177">
        <f t="shared" si="14"/>
        <v>0.28901734104046245</v>
      </c>
      <c r="M69" s="140">
        <v>519</v>
      </c>
      <c r="N69" s="295">
        <f t="shared" si="20"/>
        <v>467.1</v>
      </c>
      <c r="O69" s="141">
        <v>0</v>
      </c>
      <c r="P69" s="142">
        <f t="shared" si="21"/>
        <v>369</v>
      </c>
      <c r="Q69" s="143">
        <f t="shared" si="15"/>
        <v>0.21001926782273606</v>
      </c>
      <c r="R69" s="137">
        <v>519</v>
      </c>
      <c r="S69" s="138">
        <v>0</v>
      </c>
      <c r="T69" s="139">
        <f t="shared" si="16"/>
        <v>369</v>
      </c>
      <c r="U69" s="214">
        <f t="shared" si="22"/>
        <v>0.28901734104046245</v>
      </c>
      <c r="V69" s="140">
        <v>519</v>
      </c>
      <c r="W69" s="141">
        <v>0</v>
      </c>
      <c r="X69" s="142">
        <f t="shared" si="17"/>
        <v>369</v>
      </c>
      <c r="Y69" s="143">
        <f t="shared" si="23"/>
        <v>0.28901734104046245</v>
      </c>
      <c r="Z69" s="137">
        <v>519</v>
      </c>
      <c r="AA69" s="138">
        <v>0</v>
      </c>
      <c r="AB69" s="139">
        <f t="shared" si="19"/>
        <v>369</v>
      </c>
      <c r="AC69" s="214">
        <f t="shared" si="24"/>
        <v>0.28901734104046245</v>
      </c>
      <c r="AD69" s="140">
        <v>519</v>
      </c>
      <c r="AE69" s="295">
        <f t="shared" si="25"/>
        <v>467.1</v>
      </c>
      <c r="AF69" s="141">
        <v>0</v>
      </c>
      <c r="AG69" s="142">
        <f t="shared" si="26"/>
        <v>369</v>
      </c>
      <c r="AH69" s="143">
        <f t="shared" si="18"/>
        <v>0.21001926782273606</v>
      </c>
    </row>
    <row r="70" spans="1:34" s="5" customFormat="1" ht="12.75" customHeight="1">
      <c r="A70" s="264" t="s">
        <v>29</v>
      </c>
      <c r="B70" s="146" t="s">
        <v>76</v>
      </c>
      <c r="C70" s="335"/>
      <c r="D70" s="148">
        <v>0.35</v>
      </c>
      <c r="E70" s="149" t="s">
        <v>280</v>
      </c>
      <c r="F70" s="164">
        <v>659</v>
      </c>
      <c r="G70" s="124">
        <v>599</v>
      </c>
      <c r="H70" s="110">
        <v>549</v>
      </c>
      <c r="I70" s="110">
        <v>427</v>
      </c>
      <c r="J70" s="110">
        <v>0</v>
      </c>
      <c r="K70" s="164">
        <f t="shared" si="27"/>
        <v>427</v>
      </c>
      <c r="L70" s="174">
        <f t="shared" si="14"/>
        <v>0.28714524207011688</v>
      </c>
      <c r="M70" s="62">
        <v>599</v>
      </c>
      <c r="N70" s="299">
        <f t="shared" si="20"/>
        <v>539.1</v>
      </c>
      <c r="O70" s="63">
        <v>0</v>
      </c>
      <c r="P70" s="64">
        <f t="shared" si="21"/>
        <v>427</v>
      </c>
      <c r="Q70" s="17">
        <f t="shared" si="15"/>
        <v>0.20793915785568542</v>
      </c>
      <c r="R70" s="59">
        <v>599</v>
      </c>
      <c r="S70" s="60">
        <v>0</v>
      </c>
      <c r="T70" s="61">
        <f t="shared" si="16"/>
        <v>427</v>
      </c>
      <c r="U70" s="15">
        <f t="shared" si="22"/>
        <v>0.28714524207011688</v>
      </c>
      <c r="V70" s="62">
        <v>599</v>
      </c>
      <c r="W70" s="63">
        <v>0</v>
      </c>
      <c r="X70" s="64">
        <f t="shared" si="17"/>
        <v>427</v>
      </c>
      <c r="Y70" s="17">
        <f t="shared" si="23"/>
        <v>0.28714524207011688</v>
      </c>
      <c r="Z70" s="59">
        <v>599</v>
      </c>
      <c r="AA70" s="60">
        <v>0</v>
      </c>
      <c r="AB70" s="61">
        <f t="shared" si="19"/>
        <v>427</v>
      </c>
      <c r="AC70" s="15">
        <f t="shared" si="24"/>
        <v>0.28714524207011688</v>
      </c>
      <c r="AD70" s="62">
        <v>599</v>
      </c>
      <c r="AE70" s="299">
        <f t="shared" si="25"/>
        <v>539.1</v>
      </c>
      <c r="AF70" s="63">
        <v>0</v>
      </c>
      <c r="AG70" s="64">
        <f t="shared" si="26"/>
        <v>427</v>
      </c>
      <c r="AH70" s="17">
        <f t="shared" si="18"/>
        <v>0.20793915785568542</v>
      </c>
    </row>
    <row r="71" spans="1:34" s="5" customFormat="1" ht="12.75" customHeight="1">
      <c r="A71" s="219" t="s">
        <v>28</v>
      </c>
      <c r="B71" s="146" t="s">
        <v>76</v>
      </c>
      <c r="C71" s="335"/>
      <c r="D71" s="148">
        <v>0.35</v>
      </c>
      <c r="E71" s="149" t="s">
        <v>280</v>
      </c>
      <c r="F71" s="164">
        <v>604</v>
      </c>
      <c r="G71" s="124">
        <v>549</v>
      </c>
      <c r="H71" s="110">
        <v>499</v>
      </c>
      <c r="I71" s="110">
        <v>389</v>
      </c>
      <c r="J71" s="110">
        <v>0</v>
      </c>
      <c r="K71" s="164">
        <f t="shared" si="27"/>
        <v>389</v>
      </c>
      <c r="L71" s="174">
        <f t="shared" si="14"/>
        <v>0.29143897996357016</v>
      </c>
      <c r="M71" s="62">
        <v>549</v>
      </c>
      <c r="N71" s="299">
        <f t="shared" si="20"/>
        <v>494.1</v>
      </c>
      <c r="O71" s="63">
        <v>0</v>
      </c>
      <c r="P71" s="64">
        <f t="shared" si="21"/>
        <v>389</v>
      </c>
      <c r="Q71" s="17">
        <f t="shared" si="15"/>
        <v>0.21270997773730019</v>
      </c>
      <c r="R71" s="59">
        <v>549</v>
      </c>
      <c r="S71" s="60">
        <v>0</v>
      </c>
      <c r="T71" s="61">
        <f t="shared" si="16"/>
        <v>389</v>
      </c>
      <c r="U71" s="15">
        <f t="shared" si="22"/>
        <v>0.29143897996357016</v>
      </c>
      <c r="V71" s="62">
        <v>549</v>
      </c>
      <c r="W71" s="63">
        <v>0</v>
      </c>
      <c r="X71" s="64">
        <f t="shared" si="17"/>
        <v>389</v>
      </c>
      <c r="Y71" s="17">
        <f t="shared" si="23"/>
        <v>0.29143897996357016</v>
      </c>
      <c r="Z71" s="59">
        <v>549</v>
      </c>
      <c r="AA71" s="60">
        <v>0</v>
      </c>
      <c r="AB71" s="61">
        <f t="shared" si="19"/>
        <v>389</v>
      </c>
      <c r="AC71" s="15">
        <f t="shared" si="24"/>
        <v>0.29143897996357016</v>
      </c>
      <c r="AD71" s="62">
        <v>549</v>
      </c>
      <c r="AE71" s="299">
        <f t="shared" si="25"/>
        <v>494.1</v>
      </c>
      <c r="AF71" s="63">
        <v>0</v>
      </c>
      <c r="AG71" s="64">
        <f t="shared" si="26"/>
        <v>389</v>
      </c>
      <c r="AH71" s="17">
        <f t="shared" si="18"/>
        <v>0.21270997773730019</v>
      </c>
    </row>
    <row r="72" spans="1:34" s="5" customFormat="1" ht="12.75" customHeight="1">
      <c r="A72" s="219" t="s">
        <v>353</v>
      </c>
      <c r="B72" s="146" t="s">
        <v>76</v>
      </c>
      <c r="C72" s="335"/>
      <c r="D72" s="148">
        <v>0.3</v>
      </c>
      <c r="E72" s="149" t="s">
        <v>281</v>
      </c>
      <c r="F72" s="164">
        <v>307</v>
      </c>
      <c r="G72" s="124">
        <v>279</v>
      </c>
      <c r="H72" s="110">
        <v>259</v>
      </c>
      <c r="I72" s="110">
        <v>209</v>
      </c>
      <c r="J72" s="110">
        <v>3</v>
      </c>
      <c r="K72" s="164">
        <f t="shared" si="27"/>
        <v>206</v>
      </c>
      <c r="L72" s="174">
        <f t="shared" si="14"/>
        <v>0.26164874551971329</v>
      </c>
      <c r="M72" s="62">
        <v>279</v>
      </c>
      <c r="N72" s="299">
        <f t="shared" si="20"/>
        <v>251.1</v>
      </c>
      <c r="O72" s="63">
        <v>0</v>
      </c>
      <c r="P72" s="64">
        <f t="shared" si="21"/>
        <v>206</v>
      </c>
      <c r="Q72" s="17">
        <f t="shared" si="15"/>
        <v>0.17960971724412583</v>
      </c>
      <c r="R72" s="59">
        <v>279</v>
      </c>
      <c r="S72" s="60">
        <v>0</v>
      </c>
      <c r="T72" s="61">
        <f t="shared" si="16"/>
        <v>206</v>
      </c>
      <c r="U72" s="15">
        <f t="shared" si="22"/>
        <v>0.26164874551971329</v>
      </c>
      <c r="V72" s="191">
        <v>259</v>
      </c>
      <c r="W72" s="63">
        <v>0</v>
      </c>
      <c r="X72" s="64">
        <f t="shared" si="17"/>
        <v>206</v>
      </c>
      <c r="Y72" s="17">
        <f t="shared" si="23"/>
        <v>0.20463320463320464</v>
      </c>
      <c r="Z72" s="59">
        <v>279</v>
      </c>
      <c r="AA72" s="60">
        <v>0</v>
      </c>
      <c r="AB72" s="61">
        <f t="shared" si="19"/>
        <v>206</v>
      </c>
      <c r="AC72" s="15">
        <f t="shared" si="24"/>
        <v>0.26164874551971329</v>
      </c>
      <c r="AD72" s="191">
        <v>266</v>
      </c>
      <c r="AE72" s="293">
        <f t="shared" si="25"/>
        <v>239.4</v>
      </c>
      <c r="AF72" s="188">
        <v>9</v>
      </c>
      <c r="AG72" s="64">
        <f t="shared" si="26"/>
        <v>197</v>
      </c>
      <c r="AH72" s="17">
        <f t="shared" si="18"/>
        <v>0.17710944026733502</v>
      </c>
    </row>
    <row r="73" spans="1:34" s="5" customFormat="1" ht="12.75" customHeight="1">
      <c r="A73" s="219" t="s">
        <v>50</v>
      </c>
      <c r="B73" s="146" t="s">
        <v>76</v>
      </c>
      <c r="C73" s="335"/>
      <c r="D73" s="148">
        <v>0.3</v>
      </c>
      <c r="E73" s="149" t="s">
        <v>282</v>
      </c>
      <c r="F73" s="164">
        <v>461</v>
      </c>
      <c r="G73" s="125">
        <v>419</v>
      </c>
      <c r="H73" s="110">
        <v>399</v>
      </c>
      <c r="I73" s="110">
        <v>324</v>
      </c>
      <c r="J73" s="110">
        <v>4</v>
      </c>
      <c r="K73" s="164">
        <f t="shared" si="27"/>
        <v>320</v>
      </c>
      <c r="L73" s="174">
        <f t="shared" si="14"/>
        <v>0.23627684964200477</v>
      </c>
      <c r="M73" s="62">
        <v>419</v>
      </c>
      <c r="N73" s="299">
        <f t="shared" si="20"/>
        <v>377.1</v>
      </c>
      <c r="O73" s="63">
        <v>0</v>
      </c>
      <c r="P73" s="64">
        <f t="shared" si="21"/>
        <v>320</v>
      </c>
      <c r="Q73" s="17">
        <f t="shared" si="15"/>
        <v>0.15141872182444979</v>
      </c>
      <c r="R73" s="191">
        <v>399</v>
      </c>
      <c r="S73" s="60">
        <v>0</v>
      </c>
      <c r="T73" s="61">
        <f t="shared" si="16"/>
        <v>320</v>
      </c>
      <c r="U73" s="15">
        <f t="shared" si="22"/>
        <v>0.19799498746867167</v>
      </c>
      <c r="V73" s="191">
        <v>399</v>
      </c>
      <c r="W73" s="63">
        <v>0</v>
      </c>
      <c r="X73" s="64">
        <f t="shared" si="17"/>
        <v>320</v>
      </c>
      <c r="Y73" s="17">
        <f t="shared" si="23"/>
        <v>0.19799498746867167</v>
      </c>
      <c r="Z73" s="191">
        <v>399</v>
      </c>
      <c r="AA73" s="60">
        <v>0</v>
      </c>
      <c r="AB73" s="61">
        <f t="shared" si="19"/>
        <v>320</v>
      </c>
      <c r="AC73" s="15">
        <f t="shared" si="24"/>
        <v>0.19799498746867167</v>
      </c>
      <c r="AD73" s="191">
        <v>410</v>
      </c>
      <c r="AE73" s="293">
        <f t="shared" si="25"/>
        <v>369</v>
      </c>
      <c r="AF73" s="188">
        <v>15</v>
      </c>
      <c r="AG73" s="64">
        <f t="shared" si="26"/>
        <v>305</v>
      </c>
      <c r="AH73" s="17">
        <f t="shared" si="18"/>
        <v>0.17344173441734417</v>
      </c>
    </row>
    <row r="74" spans="1:34" s="5" customFormat="1" ht="12" customHeight="1">
      <c r="A74" s="219" t="s">
        <v>354</v>
      </c>
      <c r="B74" s="146" t="s">
        <v>76</v>
      </c>
      <c r="C74" s="335"/>
      <c r="D74" s="148">
        <v>0.3</v>
      </c>
      <c r="E74" s="149" t="s">
        <v>282</v>
      </c>
      <c r="F74" s="164">
        <v>428</v>
      </c>
      <c r="G74" s="125">
        <v>389</v>
      </c>
      <c r="H74" s="110">
        <v>379</v>
      </c>
      <c r="I74" s="110">
        <v>308</v>
      </c>
      <c r="J74" s="110">
        <v>4</v>
      </c>
      <c r="K74" s="164">
        <f t="shared" si="27"/>
        <v>304</v>
      </c>
      <c r="L74" s="174">
        <f t="shared" si="14"/>
        <v>0.21850899742930591</v>
      </c>
      <c r="M74" s="191">
        <v>366</v>
      </c>
      <c r="N74" s="293">
        <f t="shared" si="20"/>
        <v>329.4</v>
      </c>
      <c r="O74" s="188">
        <v>32</v>
      </c>
      <c r="P74" s="64">
        <f t="shared" si="21"/>
        <v>272</v>
      </c>
      <c r="Q74" s="17">
        <f t="shared" si="15"/>
        <v>0.17425622343655126</v>
      </c>
      <c r="R74" s="191">
        <v>349</v>
      </c>
      <c r="S74" s="188">
        <v>24</v>
      </c>
      <c r="T74" s="61">
        <f t="shared" si="16"/>
        <v>280</v>
      </c>
      <c r="U74" s="15">
        <f t="shared" si="22"/>
        <v>0.19770773638968481</v>
      </c>
      <c r="V74" s="191">
        <v>349</v>
      </c>
      <c r="W74" s="188">
        <v>23</v>
      </c>
      <c r="X74" s="64">
        <f t="shared" si="17"/>
        <v>281</v>
      </c>
      <c r="Y74" s="17">
        <f t="shared" si="23"/>
        <v>0.19484240687679083</v>
      </c>
      <c r="Z74" s="191">
        <v>349</v>
      </c>
      <c r="AA74" s="188">
        <v>23</v>
      </c>
      <c r="AB74" s="61">
        <f t="shared" si="19"/>
        <v>281</v>
      </c>
      <c r="AC74" s="15">
        <f t="shared" si="24"/>
        <v>0.19484240687679083</v>
      </c>
      <c r="AD74" s="191">
        <v>377</v>
      </c>
      <c r="AE74" s="293">
        <f t="shared" si="25"/>
        <v>339.3</v>
      </c>
      <c r="AF74" s="188">
        <v>24</v>
      </c>
      <c r="AG74" s="64">
        <f t="shared" si="26"/>
        <v>257</v>
      </c>
      <c r="AH74" s="17">
        <f t="shared" si="18"/>
        <v>0.24255820807544948</v>
      </c>
    </row>
    <row r="75" spans="1:34" s="5" customFormat="1" ht="12" customHeight="1">
      <c r="A75" s="219" t="s">
        <v>580</v>
      </c>
      <c r="B75" s="146" t="s">
        <v>76</v>
      </c>
      <c r="C75" s="336" t="s">
        <v>5</v>
      </c>
      <c r="D75" s="148">
        <v>0.3</v>
      </c>
      <c r="E75" s="149" t="s">
        <v>582</v>
      </c>
      <c r="F75" s="164">
        <v>483</v>
      </c>
      <c r="G75" s="125">
        <v>439</v>
      </c>
      <c r="H75" s="110">
        <v>399</v>
      </c>
      <c r="I75" s="110">
        <v>324</v>
      </c>
      <c r="J75" s="110">
        <v>0</v>
      </c>
      <c r="K75" s="164">
        <f t="shared" si="27"/>
        <v>324</v>
      </c>
      <c r="L75" s="174">
        <f t="shared" si="14"/>
        <v>0.26195899772209569</v>
      </c>
      <c r="M75" s="62">
        <v>439</v>
      </c>
      <c r="N75" s="299">
        <f t="shared" si="20"/>
        <v>395.1</v>
      </c>
      <c r="O75" s="63">
        <v>0</v>
      </c>
      <c r="P75" s="64">
        <f t="shared" si="21"/>
        <v>324</v>
      </c>
      <c r="Q75" s="17">
        <f t="shared" si="15"/>
        <v>0.17995444191343968</v>
      </c>
      <c r="R75" s="59">
        <v>439</v>
      </c>
      <c r="S75" s="60">
        <v>0</v>
      </c>
      <c r="T75" s="61">
        <f t="shared" si="16"/>
        <v>324</v>
      </c>
      <c r="U75" s="15">
        <f t="shared" si="22"/>
        <v>0.26195899772209569</v>
      </c>
      <c r="V75" s="62">
        <v>439</v>
      </c>
      <c r="W75" s="63">
        <v>0</v>
      </c>
      <c r="X75" s="64">
        <f t="shared" si="17"/>
        <v>324</v>
      </c>
      <c r="Y75" s="17">
        <f t="shared" si="23"/>
        <v>0.26195899772209569</v>
      </c>
      <c r="Z75" s="59">
        <v>439</v>
      </c>
      <c r="AA75" s="60">
        <v>0</v>
      </c>
      <c r="AB75" s="61">
        <f t="shared" si="19"/>
        <v>324</v>
      </c>
      <c r="AC75" s="15">
        <f t="shared" si="24"/>
        <v>0.26195899772209569</v>
      </c>
      <c r="AD75" s="62">
        <v>439</v>
      </c>
      <c r="AE75" s="299">
        <f t="shared" si="25"/>
        <v>395.1</v>
      </c>
      <c r="AF75" s="63">
        <v>0</v>
      </c>
      <c r="AG75" s="64">
        <f t="shared" si="26"/>
        <v>324</v>
      </c>
      <c r="AH75" s="17">
        <f t="shared" si="18"/>
        <v>0.17995444191343968</v>
      </c>
    </row>
    <row r="76" spans="1:34" s="5" customFormat="1" ht="12" customHeight="1">
      <c r="A76" s="219" t="s">
        <v>581</v>
      </c>
      <c r="B76" s="146" t="s">
        <v>76</v>
      </c>
      <c r="C76" s="336" t="s">
        <v>5</v>
      </c>
      <c r="D76" s="148">
        <v>0.3</v>
      </c>
      <c r="E76" s="149" t="s">
        <v>582</v>
      </c>
      <c r="F76" s="164">
        <v>428</v>
      </c>
      <c r="G76" s="125">
        <v>389</v>
      </c>
      <c r="H76" s="110">
        <v>349</v>
      </c>
      <c r="I76" s="110">
        <v>283</v>
      </c>
      <c r="J76" s="110">
        <v>0</v>
      </c>
      <c r="K76" s="164">
        <f t="shared" si="27"/>
        <v>283</v>
      </c>
      <c r="L76" s="174">
        <f t="shared" si="14"/>
        <v>0.27249357326478146</v>
      </c>
      <c r="M76" s="62">
        <v>389</v>
      </c>
      <c r="N76" s="299">
        <f t="shared" si="20"/>
        <v>350.1</v>
      </c>
      <c r="O76" s="63">
        <v>0</v>
      </c>
      <c r="P76" s="64">
        <f t="shared" si="21"/>
        <v>283</v>
      </c>
      <c r="Q76" s="17">
        <f t="shared" si="15"/>
        <v>0.19165952584975726</v>
      </c>
      <c r="R76" s="59">
        <v>389</v>
      </c>
      <c r="S76" s="60">
        <v>0</v>
      </c>
      <c r="T76" s="61">
        <f t="shared" si="16"/>
        <v>283</v>
      </c>
      <c r="U76" s="15">
        <f t="shared" si="22"/>
        <v>0.27249357326478146</v>
      </c>
      <c r="V76" s="62">
        <v>389</v>
      </c>
      <c r="W76" s="63">
        <v>0</v>
      </c>
      <c r="X76" s="64">
        <f t="shared" si="17"/>
        <v>283</v>
      </c>
      <c r="Y76" s="17">
        <f t="shared" si="23"/>
        <v>0.27249357326478146</v>
      </c>
      <c r="Z76" s="59">
        <v>389</v>
      </c>
      <c r="AA76" s="60">
        <v>0</v>
      </c>
      <c r="AB76" s="61">
        <f t="shared" si="19"/>
        <v>283</v>
      </c>
      <c r="AC76" s="15">
        <f t="shared" si="24"/>
        <v>0.27249357326478146</v>
      </c>
      <c r="AD76" s="62">
        <v>389</v>
      </c>
      <c r="AE76" s="299">
        <f t="shared" si="25"/>
        <v>350.1</v>
      </c>
      <c r="AF76" s="63">
        <v>0</v>
      </c>
      <c r="AG76" s="64">
        <f t="shared" si="26"/>
        <v>283</v>
      </c>
      <c r="AH76" s="17">
        <f t="shared" si="18"/>
        <v>0.19165952584975726</v>
      </c>
    </row>
    <row r="77" spans="1:34" s="5" customFormat="1" ht="12.75" customHeight="1">
      <c r="A77" s="219" t="s">
        <v>26</v>
      </c>
      <c r="B77" s="146" t="s">
        <v>76</v>
      </c>
      <c r="C77" s="347"/>
      <c r="D77" s="148">
        <v>0.3</v>
      </c>
      <c r="E77" s="149" t="s">
        <v>283</v>
      </c>
      <c r="F77" s="164">
        <v>549</v>
      </c>
      <c r="G77" s="125">
        <v>499</v>
      </c>
      <c r="H77" s="110">
        <v>449</v>
      </c>
      <c r="I77" s="110">
        <v>366</v>
      </c>
      <c r="J77" s="110">
        <v>5</v>
      </c>
      <c r="K77" s="164">
        <f t="shared" si="27"/>
        <v>361</v>
      </c>
      <c r="L77" s="174">
        <f t="shared" si="14"/>
        <v>0.27655310621242485</v>
      </c>
      <c r="M77" s="62">
        <v>499</v>
      </c>
      <c r="N77" s="299">
        <f t="shared" si="20"/>
        <v>449.1</v>
      </c>
      <c r="O77" s="63">
        <v>0</v>
      </c>
      <c r="P77" s="64">
        <f t="shared" si="21"/>
        <v>361</v>
      </c>
      <c r="Q77" s="17">
        <f t="shared" si="15"/>
        <v>0.19617011801380543</v>
      </c>
      <c r="R77" s="59">
        <v>499</v>
      </c>
      <c r="S77" s="60">
        <v>0</v>
      </c>
      <c r="T77" s="61">
        <f t="shared" si="16"/>
        <v>361</v>
      </c>
      <c r="U77" s="15">
        <f t="shared" si="22"/>
        <v>0.27655310621242485</v>
      </c>
      <c r="V77" s="62">
        <v>499</v>
      </c>
      <c r="W77" s="63">
        <v>0</v>
      </c>
      <c r="X77" s="64">
        <f t="shared" si="17"/>
        <v>361</v>
      </c>
      <c r="Y77" s="17">
        <f t="shared" si="23"/>
        <v>0.27655310621242485</v>
      </c>
      <c r="Z77" s="59">
        <v>499</v>
      </c>
      <c r="AA77" s="60">
        <v>0</v>
      </c>
      <c r="AB77" s="61">
        <f t="shared" si="19"/>
        <v>361</v>
      </c>
      <c r="AC77" s="15">
        <f t="shared" si="24"/>
        <v>0.27655310621242485</v>
      </c>
      <c r="AD77" s="62">
        <v>499</v>
      </c>
      <c r="AE77" s="299">
        <f t="shared" si="25"/>
        <v>449.1</v>
      </c>
      <c r="AF77" s="63">
        <v>0</v>
      </c>
      <c r="AG77" s="64">
        <f t="shared" si="26"/>
        <v>361</v>
      </c>
      <c r="AH77" s="17">
        <f t="shared" si="18"/>
        <v>0.19617011801380543</v>
      </c>
    </row>
    <row r="78" spans="1:34" s="5" customFormat="1" ht="12.75" customHeight="1">
      <c r="A78" s="219" t="s">
        <v>355</v>
      </c>
      <c r="B78" s="146" t="s">
        <v>76</v>
      </c>
      <c r="C78" s="347"/>
      <c r="D78" s="148">
        <v>0.3</v>
      </c>
      <c r="E78" s="149" t="s">
        <v>283</v>
      </c>
      <c r="F78" s="164">
        <v>527</v>
      </c>
      <c r="G78" s="124">
        <v>479</v>
      </c>
      <c r="H78" s="110">
        <v>429</v>
      </c>
      <c r="I78" s="110">
        <v>350</v>
      </c>
      <c r="J78" s="110">
        <v>4</v>
      </c>
      <c r="K78" s="164">
        <f t="shared" si="27"/>
        <v>346</v>
      </c>
      <c r="L78" s="174">
        <f t="shared" si="14"/>
        <v>0.27766179540709812</v>
      </c>
      <c r="M78" s="191">
        <v>477</v>
      </c>
      <c r="N78" s="293">
        <f t="shared" si="20"/>
        <v>429.3</v>
      </c>
      <c r="O78" s="63">
        <v>0</v>
      </c>
      <c r="P78" s="64">
        <f t="shared" si="21"/>
        <v>346</v>
      </c>
      <c r="Q78" s="17">
        <f t="shared" si="15"/>
        <v>0.1940368040996972</v>
      </c>
      <c r="R78" s="59">
        <v>479</v>
      </c>
      <c r="S78" s="60">
        <v>0</v>
      </c>
      <c r="T78" s="61">
        <f t="shared" si="16"/>
        <v>346</v>
      </c>
      <c r="U78" s="15">
        <f t="shared" si="22"/>
        <v>0.27766179540709812</v>
      </c>
      <c r="V78" s="62">
        <v>479</v>
      </c>
      <c r="W78" s="63">
        <v>0</v>
      </c>
      <c r="X78" s="64">
        <f t="shared" si="17"/>
        <v>346</v>
      </c>
      <c r="Y78" s="17">
        <f t="shared" si="23"/>
        <v>0.27766179540709812</v>
      </c>
      <c r="Z78" s="59">
        <v>479</v>
      </c>
      <c r="AA78" s="60">
        <v>0</v>
      </c>
      <c r="AB78" s="61">
        <f t="shared" si="19"/>
        <v>346</v>
      </c>
      <c r="AC78" s="15">
        <f t="shared" si="24"/>
        <v>0.27766179540709812</v>
      </c>
      <c r="AD78" s="62">
        <v>479</v>
      </c>
      <c r="AE78" s="299">
        <f t="shared" si="25"/>
        <v>431.1</v>
      </c>
      <c r="AF78" s="63">
        <v>0</v>
      </c>
      <c r="AG78" s="64">
        <f t="shared" si="26"/>
        <v>346</v>
      </c>
      <c r="AH78" s="17">
        <f t="shared" si="18"/>
        <v>0.19740199489677573</v>
      </c>
    </row>
    <row r="79" spans="1:34" s="5" customFormat="1" ht="12.75" customHeight="1">
      <c r="A79" s="219" t="s">
        <v>583</v>
      </c>
      <c r="B79" s="146" t="s">
        <v>76</v>
      </c>
      <c r="C79" s="336" t="s">
        <v>5</v>
      </c>
      <c r="D79" s="148">
        <v>0.3</v>
      </c>
      <c r="E79" s="149" t="s">
        <v>585</v>
      </c>
      <c r="F79" s="164">
        <v>560</v>
      </c>
      <c r="G79" s="125">
        <v>509</v>
      </c>
      <c r="H79" s="110">
        <v>449</v>
      </c>
      <c r="I79" s="110">
        <v>366</v>
      </c>
      <c r="J79" s="110">
        <v>0</v>
      </c>
      <c r="K79" s="164">
        <f t="shared" si="27"/>
        <v>366</v>
      </c>
      <c r="L79" s="174">
        <f t="shared" si="14"/>
        <v>0.28094302554027506</v>
      </c>
      <c r="M79" s="62">
        <v>509</v>
      </c>
      <c r="N79" s="299">
        <f t="shared" si="20"/>
        <v>458.1</v>
      </c>
      <c r="O79" s="63">
        <v>0</v>
      </c>
      <c r="P79" s="64">
        <f t="shared" si="21"/>
        <v>366</v>
      </c>
      <c r="Q79" s="17">
        <f t="shared" si="15"/>
        <v>0.20104780615586121</v>
      </c>
      <c r="R79" s="191">
        <v>449</v>
      </c>
      <c r="S79" s="60">
        <v>0</v>
      </c>
      <c r="T79" s="61">
        <f t="shared" si="16"/>
        <v>366</v>
      </c>
      <c r="U79" s="15">
        <f t="shared" si="22"/>
        <v>0.18485523385300667</v>
      </c>
      <c r="V79" s="191">
        <v>449</v>
      </c>
      <c r="W79" s="63">
        <v>0</v>
      </c>
      <c r="X79" s="64">
        <f t="shared" si="17"/>
        <v>366</v>
      </c>
      <c r="Y79" s="17">
        <f t="shared" si="23"/>
        <v>0.18485523385300667</v>
      </c>
      <c r="Z79" s="191">
        <v>449</v>
      </c>
      <c r="AA79" s="60">
        <v>0</v>
      </c>
      <c r="AB79" s="61">
        <f t="shared" si="19"/>
        <v>366</v>
      </c>
      <c r="AC79" s="15">
        <f t="shared" si="24"/>
        <v>0.18485523385300667</v>
      </c>
      <c r="AD79" s="191">
        <v>499</v>
      </c>
      <c r="AE79" s="293">
        <f t="shared" si="25"/>
        <v>449.1</v>
      </c>
      <c r="AF79" s="63">
        <v>0</v>
      </c>
      <c r="AG79" s="64">
        <f t="shared" si="26"/>
        <v>366</v>
      </c>
      <c r="AH79" s="17">
        <f t="shared" si="18"/>
        <v>0.18503674014696062</v>
      </c>
    </row>
    <row r="80" spans="1:34" s="5" customFormat="1" ht="12.75" customHeight="1">
      <c r="A80" s="219" t="s">
        <v>584</v>
      </c>
      <c r="B80" s="146" t="s">
        <v>76</v>
      </c>
      <c r="C80" s="336" t="s">
        <v>5</v>
      </c>
      <c r="D80" s="148">
        <v>0.3</v>
      </c>
      <c r="E80" s="149" t="s">
        <v>585</v>
      </c>
      <c r="F80" s="164">
        <v>505</v>
      </c>
      <c r="G80" s="125">
        <v>459</v>
      </c>
      <c r="H80" s="110">
        <v>399</v>
      </c>
      <c r="I80" s="110">
        <v>325</v>
      </c>
      <c r="J80" s="110">
        <v>0</v>
      </c>
      <c r="K80" s="164">
        <f t="shared" si="27"/>
        <v>325</v>
      </c>
      <c r="L80" s="174">
        <f t="shared" si="14"/>
        <v>0.29193899782135074</v>
      </c>
      <c r="M80" s="62">
        <v>459</v>
      </c>
      <c r="N80" s="299">
        <f t="shared" si="20"/>
        <v>413.1</v>
      </c>
      <c r="O80" s="63">
        <v>0</v>
      </c>
      <c r="P80" s="64">
        <f t="shared" si="21"/>
        <v>325</v>
      </c>
      <c r="Q80" s="17">
        <f t="shared" si="15"/>
        <v>0.21326555313483422</v>
      </c>
      <c r="R80" s="191">
        <v>399</v>
      </c>
      <c r="S80" s="60">
        <v>0</v>
      </c>
      <c r="T80" s="61">
        <f t="shared" si="16"/>
        <v>325</v>
      </c>
      <c r="U80" s="15">
        <f t="shared" si="22"/>
        <v>0.18546365914786966</v>
      </c>
      <c r="V80" s="191">
        <v>399</v>
      </c>
      <c r="W80" s="63">
        <v>0</v>
      </c>
      <c r="X80" s="64">
        <f t="shared" si="17"/>
        <v>325</v>
      </c>
      <c r="Y80" s="17">
        <f t="shared" si="23"/>
        <v>0.18546365914786966</v>
      </c>
      <c r="Z80" s="191">
        <v>399</v>
      </c>
      <c r="AA80" s="60">
        <v>0</v>
      </c>
      <c r="AB80" s="61">
        <f t="shared" si="19"/>
        <v>325</v>
      </c>
      <c r="AC80" s="15">
        <f t="shared" si="24"/>
        <v>0.18546365914786966</v>
      </c>
      <c r="AD80" s="191">
        <v>443</v>
      </c>
      <c r="AE80" s="293">
        <f t="shared" si="25"/>
        <v>398.7</v>
      </c>
      <c r="AF80" s="63">
        <v>0</v>
      </c>
      <c r="AG80" s="64">
        <f t="shared" si="26"/>
        <v>325</v>
      </c>
      <c r="AH80" s="17">
        <f t="shared" si="18"/>
        <v>0.18485076498620515</v>
      </c>
    </row>
    <row r="81" spans="1:34" s="5" customFormat="1" ht="12.75" customHeight="1">
      <c r="A81" s="219" t="s">
        <v>30</v>
      </c>
      <c r="B81" s="146" t="s">
        <v>76</v>
      </c>
      <c r="C81" s="335"/>
      <c r="D81" s="148">
        <v>0.3</v>
      </c>
      <c r="E81" s="149" t="s">
        <v>284</v>
      </c>
      <c r="F81" s="164">
        <v>736</v>
      </c>
      <c r="G81" s="125">
        <v>669</v>
      </c>
      <c r="H81" s="110">
        <v>569</v>
      </c>
      <c r="I81" s="110">
        <v>448</v>
      </c>
      <c r="J81" s="110">
        <v>0</v>
      </c>
      <c r="K81" s="164">
        <f t="shared" si="27"/>
        <v>448</v>
      </c>
      <c r="L81" s="174">
        <f t="shared" si="14"/>
        <v>0.33034379671150971</v>
      </c>
      <c r="M81" s="62">
        <v>669</v>
      </c>
      <c r="N81" s="299">
        <f t="shared" si="20"/>
        <v>602.1</v>
      </c>
      <c r="O81" s="63">
        <v>0</v>
      </c>
      <c r="P81" s="64">
        <f t="shared" si="21"/>
        <v>448</v>
      </c>
      <c r="Q81" s="17">
        <f t="shared" si="15"/>
        <v>0.2559375519016775</v>
      </c>
      <c r="R81" s="59">
        <v>669</v>
      </c>
      <c r="S81" s="60">
        <v>0</v>
      </c>
      <c r="T81" s="61">
        <f t="shared" si="16"/>
        <v>448</v>
      </c>
      <c r="U81" s="15">
        <f t="shared" si="22"/>
        <v>0.33034379671150971</v>
      </c>
      <c r="V81" s="62">
        <v>669</v>
      </c>
      <c r="W81" s="63">
        <v>0</v>
      </c>
      <c r="X81" s="64">
        <f t="shared" si="17"/>
        <v>448</v>
      </c>
      <c r="Y81" s="17">
        <f t="shared" si="23"/>
        <v>0.33034379671150971</v>
      </c>
      <c r="Z81" s="59">
        <v>669</v>
      </c>
      <c r="AA81" s="60">
        <v>0</v>
      </c>
      <c r="AB81" s="61">
        <f t="shared" si="19"/>
        <v>448</v>
      </c>
      <c r="AC81" s="15">
        <f t="shared" si="24"/>
        <v>0.33034379671150971</v>
      </c>
      <c r="AD81" s="62">
        <v>669</v>
      </c>
      <c r="AE81" s="299">
        <f t="shared" si="25"/>
        <v>602.1</v>
      </c>
      <c r="AF81" s="63">
        <v>0</v>
      </c>
      <c r="AG81" s="64">
        <f t="shared" si="26"/>
        <v>448</v>
      </c>
      <c r="AH81" s="17">
        <f t="shared" si="18"/>
        <v>0.2559375519016775</v>
      </c>
    </row>
    <row r="82" spans="1:34" s="5" customFormat="1" ht="12.75" customHeight="1">
      <c r="A82" s="219" t="s">
        <v>25</v>
      </c>
      <c r="B82" s="146" t="s">
        <v>76</v>
      </c>
      <c r="C82" s="335"/>
      <c r="D82" s="148">
        <v>0.3</v>
      </c>
      <c r="E82" s="149" t="s">
        <v>283</v>
      </c>
      <c r="F82" s="164">
        <v>549</v>
      </c>
      <c r="G82" s="124">
        <v>499</v>
      </c>
      <c r="H82" s="110">
        <v>449</v>
      </c>
      <c r="I82" s="110">
        <v>365</v>
      </c>
      <c r="J82" s="110">
        <v>5</v>
      </c>
      <c r="K82" s="164">
        <f t="shared" si="27"/>
        <v>360</v>
      </c>
      <c r="L82" s="174">
        <f t="shared" si="14"/>
        <v>0.27855711422845691</v>
      </c>
      <c r="M82" s="62">
        <v>499</v>
      </c>
      <c r="N82" s="299">
        <f t="shared" si="20"/>
        <v>449.1</v>
      </c>
      <c r="O82" s="63">
        <v>0</v>
      </c>
      <c r="P82" s="64">
        <f t="shared" si="21"/>
        <v>360</v>
      </c>
      <c r="Q82" s="17">
        <f t="shared" si="15"/>
        <v>0.19839679358717438</v>
      </c>
      <c r="R82" s="59">
        <v>499</v>
      </c>
      <c r="S82" s="60">
        <v>0</v>
      </c>
      <c r="T82" s="61">
        <f t="shared" si="16"/>
        <v>360</v>
      </c>
      <c r="U82" s="15">
        <f t="shared" si="22"/>
        <v>0.27855711422845691</v>
      </c>
      <c r="V82" s="62">
        <v>499</v>
      </c>
      <c r="W82" s="63">
        <v>0</v>
      </c>
      <c r="X82" s="64">
        <f t="shared" si="17"/>
        <v>360</v>
      </c>
      <c r="Y82" s="17">
        <f t="shared" si="23"/>
        <v>0.27855711422845691</v>
      </c>
      <c r="Z82" s="59">
        <v>499</v>
      </c>
      <c r="AA82" s="60">
        <v>0</v>
      </c>
      <c r="AB82" s="61">
        <f t="shared" si="19"/>
        <v>360</v>
      </c>
      <c r="AC82" s="15">
        <f t="shared" si="24"/>
        <v>0.27855711422845691</v>
      </c>
      <c r="AD82" s="62">
        <v>499</v>
      </c>
      <c r="AE82" s="299">
        <f t="shared" si="25"/>
        <v>449.1</v>
      </c>
      <c r="AF82" s="63">
        <v>0</v>
      </c>
      <c r="AG82" s="64">
        <f t="shared" si="26"/>
        <v>360</v>
      </c>
      <c r="AH82" s="17">
        <f t="shared" si="18"/>
        <v>0.19839679358717438</v>
      </c>
    </row>
    <row r="83" spans="1:34" s="5" customFormat="1" ht="12.75" customHeight="1">
      <c r="A83" s="219" t="s">
        <v>586</v>
      </c>
      <c r="B83" s="146" t="s">
        <v>76</v>
      </c>
      <c r="C83" s="336" t="s">
        <v>5</v>
      </c>
      <c r="D83" s="148">
        <v>0.3</v>
      </c>
      <c r="E83" s="149" t="s">
        <v>592</v>
      </c>
      <c r="F83" s="164">
        <v>824</v>
      </c>
      <c r="G83" s="124">
        <v>749</v>
      </c>
      <c r="H83" s="110">
        <v>649</v>
      </c>
      <c r="I83" s="110">
        <v>511</v>
      </c>
      <c r="J83" s="110">
        <v>0</v>
      </c>
      <c r="K83" s="164">
        <f t="shared" si="27"/>
        <v>511</v>
      </c>
      <c r="L83" s="174">
        <f t="shared" si="14"/>
        <v>0.31775700934579437</v>
      </c>
      <c r="M83" s="62">
        <v>749</v>
      </c>
      <c r="N83" s="299">
        <f t="shared" si="20"/>
        <v>674.1</v>
      </c>
      <c r="O83" s="63">
        <v>0</v>
      </c>
      <c r="P83" s="64">
        <f t="shared" si="21"/>
        <v>511</v>
      </c>
      <c r="Q83" s="17">
        <f t="shared" si="15"/>
        <v>0.24195223260643825</v>
      </c>
      <c r="R83" s="59">
        <v>749</v>
      </c>
      <c r="S83" s="60">
        <v>0</v>
      </c>
      <c r="T83" s="61">
        <f t="shared" si="16"/>
        <v>511</v>
      </c>
      <c r="U83" s="15">
        <f t="shared" si="22"/>
        <v>0.31775700934579437</v>
      </c>
      <c r="V83" s="62">
        <v>749</v>
      </c>
      <c r="W83" s="63">
        <v>0</v>
      </c>
      <c r="X83" s="64">
        <f t="shared" si="17"/>
        <v>511</v>
      </c>
      <c r="Y83" s="17">
        <f t="shared" si="23"/>
        <v>0.31775700934579437</v>
      </c>
      <c r="Z83" s="59">
        <v>749</v>
      </c>
      <c r="AA83" s="60">
        <v>0</v>
      </c>
      <c r="AB83" s="61">
        <f t="shared" si="19"/>
        <v>511</v>
      </c>
      <c r="AC83" s="15">
        <f t="shared" si="24"/>
        <v>0.31775700934579437</v>
      </c>
      <c r="AD83" s="191">
        <v>721</v>
      </c>
      <c r="AE83" s="293">
        <f t="shared" si="25"/>
        <v>648.9</v>
      </c>
      <c r="AF83" s="63">
        <v>0</v>
      </c>
      <c r="AG83" s="64">
        <f t="shared" si="26"/>
        <v>511</v>
      </c>
      <c r="AH83" s="17">
        <f t="shared" si="18"/>
        <v>0.21251348435814452</v>
      </c>
    </row>
    <row r="84" spans="1:34" s="5" customFormat="1" ht="12.75" customHeight="1">
      <c r="A84" s="217" t="s">
        <v>587</v>
      </c>
      <c r="B84" s="146" t="s">
        <v>76</v>
      </c>
      <c r="C84" s="336" t="s">
        <v>5</v>
      </c>
      <c r="D84" s="148">
        <v>0.3</v>
      </c>
      <c r="E84" s="149" t="s">
        <v>592</v>
      </c>
      <c r="F84" s="166">
        <v>769</v>
      </c>
      <c r="G84" s="125">
        <v>699</v>
      </c>
      <c r="H84" s="112">
        <v>599</v>
      </c>
      <c r="I84" s="112">
        <v>472</v>
      </c>
      <c r="J84" s="112">
        <v>0</v>
      </c>
      <c r="K84" s="166">
        <f t="shared" si="27"/>
        <v>472</v>
      </c>
      <c r="L84" s="176">
        <f t="shared" si="14"/>
        <v>0.32474964234620884</v>
      </c>
      <c r="M84" s="88">
        <v>699</v>
      </c>
      <c r="N84" s="297">
        <f t="shared" si="20"/>
        <v>629.1</v>
      </c>
      <c r="O84" s="89">
        <v>0</v>
      </c>
      <c r="P84" s="91">
        <f t="shared" si="21"/>
        <v>472</v>
      </c>
      <c r="Q84" s="19">
        <f t="shared" si="15"/>
        <v>0.249721824829121</v>
      </c>
      <c r="R84" s="86">
        <v>699</v>
      </c>
      <c r="S84" s="87">
        <v>0</v>
      </c>
      <c r="T84" s="90">
        <f t="shared" si="16"/>
        <v>472</v>
      </c>
      <c r="U84" s="14">
        <f t="shared" si="22"/>
        <v>0.32474964234620884</v>
      </c>
      <c r="V84" s="88">
        <v>699</v>
      </c>
      <c r="W84" s="89">
        <v>0</v>
      </c>
      <c r="X84" s="91">
        <f t="shared" si="17"/>
        <v>472</v>
      </c>
      <c r="Y84" s="19">
        <f t="shared" si="23"/>
        <v>0.32474964234620884</v>
      </c>
      <c r="Z84" s="86">
        <v>699</v>
      </c>
      <c r="AA84" s="87">
        <v>0</v>
      </c>
      <c r="AB84" s="90">
        <f t="shared" si="19"/>
        <v>472</v>
      </c>
      <c r="AC84" s="14">
        <f t="shared" si="24"/>
        <v>0.32474964234620884</v>
      </c>
      <c r="AD84" s="192">
        <v>666</v>
      </c>
      <c r="AE84" s="298">
        <f t="shared" si="25"/>
        <v>599.4</v>
      </c>
      <c r="AF84" s="89">
        <v>0</v>
      </c>
      <c r="AG84" s="91">
        <f t="shared" si="26"/>
        <v>472</v>
      </c>
      <c r="AH84" s="19">
        <f t="shared" si="18"/>
        <v>0.21254587921254586</v>
      </c>
    </row>
    <row r="85" spans="1:34" s="5" customFormat="1" ht="12.75" customHeight="1">
      <c r="A85" s="219" t="s">
        <v>588</v>
      </c>
      <c r="B85" s="146" t="s">
        <v>76</v>
      </c>
      <c r="C85" s="320" t="s">
        <v>5</v>
      </c>
      <c r="D85" s="148">
        <v>0.3</v>
      </c>
      <c r="E85" s="149" t="s">
        <v>593</v>
      </c>
      <c r="F85" s="164">
        <v>637</v>
      </c>
      <c r="G85" s="124">
        <v>579</v>
      </c>
      <c r="H85" s="110">
        <v>519</v>
      </c>
      <c r="I85" s="110">
        <v>409</v>
      </c>
      <c r="J85" s="110">
        <v>0</v>
      </c>
      <c r="K85" s="164">
        <f t="shared" si="27"/>
        <v>409</v>
      </c>
      <c r="L85" s="174">
        <f t="shared" si="14"/>
        <v>0.29360967184801384</v>
      </c>
      <c r="M85" s="88">
        <v>579</v>
      </c>
      <c r="N85" s="297">
        <f t="shared" si="20"/>
        <v>521.1</v>
      </c>
      <c r="O85" s="89">
        <v>0</v>
      </c>
      <c r="P85" s="91">
        <f t="shared" si="21"/>
        <v>409</v>
      </c>
      <c r="Q85" s="19">
        <f t="shared" si="15"/>
        <v>0.21512185760890429</v>
      </c>
      <c r="R85" s="86">
        <v>579</v>
      </c>
      <c r="S85" s="87">
        <v>0</v>
      </c>
      <c r="T85" s="90">
        <f t="shared" si="16"/>
        <v>409</v>
      </c>
      <c r="U85" s="14">
        <f t="shared" si="22"/>
        <v>0.29360967184801384</v>
      </c>
      <c r="V85" s="88">
        <v>579</v>
      </c>
      <c r="W85" s="89">
        <v>0</v>
      </c>
      <c r="X85" s="91">
        <f t="shared" si="17"/>
        <v>409</v>
      </c>
      <c r="Y85" s="19">
        <f t="shared" si="23"/>
        <v>0.29360967184801384</v>
      </c>
      <c r="Z85" s="86">
        <v>579</v>
      </c>
      <c r="AA85" s="87">
        <v>0</v>
      </c>
      <c r="AB85" s="90">
        <f t="shared" si="19"/>
        <v>409</v>
      </c>
      <c r="AC85" s="14">
        <f t="shared" si="24"/>
        <v>0.29360967184801384</v>
      </c>
      <c r="AD85" s="192">
        <v>577</v>
      </c>
      <c r="AE85" s="298">
        <f t="shared" si="25"/>
        <v>519.29999999999995</v>
      </c>
      <c r="AF85" s="89">
        <v>0</v>
      </c>
      <c r="AG85" s="91">
        <f t="shared" si="26"/>
        <v>409</v>
      </c>
      <c r="AH85" s="19">
        <f t="shared" si="18"/>
        <v>0.21240130945503555</v>
      </c>
    </row>
    <row r="86" spans="1:34" s="5" customFormat="1" ht="12.75" customHeight="1">
      <c r="A86" s="217" t="s">
        <v>589</v>
      </c>
      <c r="B86" s="146" t="s">
        <v>76</v>
      </c>
      <c r="C86" s="336" t="s">
        <v>5</v>
      </c>
      <c r="D86" s="148">
        <v>0.3</v>
      </c>
      <c r="E86" s="325" t="s">
        <v>593</v>
      </c>
      <c r="F86" s="166">
        <v>582</v>
      </c>
      <c r="G86" s="125">
        <v>529</v>
      </c>
      <c r="H86" s="112">
        <v>469</v>
      </c>
      <c r="I86" s="112">
        <v>369</v>
      </c>
      <c r="J86" s="112">
        <v>0</v>
      </c>
      <c r="K86" s="166">
        <f t="shared" si="27"/>
        <v>369</v>
      </c>
      <c r="L86" s="176">
        <f t="shared" si="14"/>
        <v>0.30245746691871456</v>
      </c>
      <c r="M86" s="88">
        <v>529</v>
      </c>
      <c r="N86" s="297">
        <f t="shared" si="20"/>
        <v>476.1</v>
      </c>
      <c r="O86" s="89">
        <v>0</v>
      </c>
      <c r="P86" s="91">
        <f t="shared" si="21"/>
        <v>369</v>
      </c>
      <c r="Q86" s="19">
        <f t="shared" si="15"/>
        <v>0.22495274102079399</v>
      </c>
      <c r="R86" s="86">
        <v>529</v>
      </c>
      <c r="S86" s="87">
        <v>0</v>
      </c>
      <c r="T86" s="90">
        <f t="shared" si="16"/>
        <v>369</v>
      </c>
      <c r="U86" s="14">
        <f t="shared" si="22"/>
        <v>0.30245746691871456</v>
      </c>
      <c r="V86" s="88">
        <v>529</v>
      </c>
      <c r="W86" s="89">
        <v>0</v>
      </c>
      <c r="X86" s="91">
        <f t="shared" si="17"/>
        <v>369</v>
      </c>
      <c r="Y86" s="19">
        <f t="shared" si="23"/>
        <v>0.30245746691871456</v>
      </c>
      <c r="Z86" s="86">
        <v>529</v>
      </c>
      <c r="AA86" s="87">
        <v>0</v>
      </c>
      <c r="AB86" s="90">
        <f t="shared" si="19"/>
        <v>369</v>
      </c>
      <c r="AC86" s="14">
        <f t="shared" si="24"/>
        <v>0.30245746691871456</v>
      </c>
      <c r="AD86" s="192">
        <v>521</v>
      </c>
      <c r="AE86" s="298">
        <f t="shared" si="25"/>
        <v>468.9</v>
      </c>
      <c r="AF86" s="89">
        <v>0</v>
      </c>
      <c r="AG86" s="91">
        <f t="shared" si="26"/>
        <v>369</v>
      </c>
      <c r="AH86" s="19">
        <f t="shared" si="18"/>
        <v>0.21305182341650669</v>
      </c>
    </row>
    <row r="87" spans="1:34" s="5" customFormat="1" ht="12.75" customHeight="1">
      <c r="A87" s="217" t="s">
        <v>590</v>
      </c>
      <c r="B87" s="146" t="s">
        <v>76</v>
      </c>
      <c r="C87" s="336" t="s">
        <v>5</v>
      </c>
      <c r="D87" s="148">
        <v>0.3</v>
      </c>
      <c r="E87" s="325" t="s">
        <v>594</v>
      </c>
      <c r="F87" s="166">
        <v>714</v>
      </c>
      <c r="G87" s="125">
        <v>649</v>
      </c>
      <c r="H87" s="112">
        <v>599</v>
      </c>
      <c r="I87" s="112">
        <v>471</v>
      </c>
      <c r="J87" s="112">
        <v>0</v>
      </c>
      <c r="K87" s="166">
        <f t="shared" si="27"/>
        <v>471</v>
      </c>
      <c r="L87" s="176">
        <f t="shared" si="14"/>
        <v>0.27426810477657937</v>
      </c>
      <c r="M87" s="88">
        <v>649</v>
      </c>
      <c r="N87" s="297">
        <f t="shared" si="20"/>
        <v>584.1</v>
      </c>
      <c r="O87" s="89">
        <v>0</v>
      </c>
      <c r="P87" s="91">
        <f t="shared" si="21"/>
        <v>471</v>
      </c>
      <c r="Q87" s="19">
        <f t="shared" si="15"/>
        <v>0.19363122752953266</v>
      </c>
      <c r="R87" s="86">
        <v>649</v>
      </c>
      <c r="S87" s="87">
        <v>0</v>
      </c>
      <c r="T87" s="90">
        <f t="shared" si="16"/>
        <v>471</v>
      </c>
      <c r="U87" s="14">
        <f t="shared" si="22"/>
        <v>0.27426810477657937</v>
      </c>
      <c r="V87" s="88">
        <v>649</v>
      </c>
      <c r="W87" s="89">
        <v>0</v>
      </c>
      <c r="X87" s="91">
        <f t="shared" si="17"/>
        <v>471</v>
      </c>
      <c r="Y87" s="19">
        <f t="shared" si="23"/>
        <v>0.27426810477657937</v>
      </c>
      <c r="Z87" s="86">
        <v>649</v>
      </c>
      <c r="AA87" s="87">
        <v>0</v>
      </c>
      <c r="AB87" s="90">
        <f t="shared" si="19"/>
        <v>471</v>
      </c>
      <c r="AC87" s="14">
        <f t="shared" si="24"/>
        <v>0.27426810477657937</v>
      </c>
      <c r="AD87" s="192">
        <v>643</v>
      </c>
      <c r="AE87" s="298">
        <f t="shared" si="25"/>
        <v>578.70000000000005</v>
      </c>
      <c r="AF87" s="187">
        <v>2</v>
      </c>
      <c r="AG87" s="91">
        <f t="shared" si="26"/>
        <v>469</v>
      </c>
      <c r="AH87" s="19">
        <f t="shared" si="18"/>
        <v>0.18956281320200455</v>
      </c>
    </row>
    <row r="88" spans="1:34" s="5" customFormat="1" ht="12.75" customHeight="1" thickBot="1">
      <c r="A88" s="225" t="s">
        <v>591</v>
      </c>
      <c r="B88" s="150" t="s">
        <v>76</v>
      </c>
      <c r="C88" s="348" t="s">
        <v>5</v>
      </c>
      <c r="D88" s="151">
        <v>0.3</v>
      </c>
      <c r="E88" s="337" t="s">
        <v>594</v>
      </c>
      <c r="F88" s="169">
        <v>659</v>
      </c>
      <c r="G88" s="254">
        <v>599</v>
      </c>
      <c r="H88" s="120">
        <v>549</v>
      </c>
      <c r="I88" s="120">
        <v>433</v>
      </c>
      <c r="J88" s="120">
        <v>0</v>
      </c>
      <c r="K88" s="169">
        <f t="shared" si="27"/>
        <v>433</v>
      </c>
      <c r="L88" s="185">
        <f t="shared" si="14"/>
        <v>0.27712854757929883</v>
      </c>
      <c r="M88" s="106">
        <v>599</v>
      </c>
      <c r="N88" s="302">
        <f t="shared" si="20"/>
        <v>539.1</v>
      </c>
      <c r="O88" s="98">
        <v>0</v>
      </c>
      <c r="P88" s="99">
        <f t="shared" si="21"/>
        <v>433</v>
      </c>
      <c r="Q88" s="107">
        <f t="shared" si="15"/>
        <v>0.19680949731033207</v>
      </c>
      <c r="R88" s="104">
        <v>599</v>
      </c>
      <c r="S88" s="96">
        <v>0</v>
      </c>
      <c r="T88" s="97">
        <f t="shared" si="16"/>
        <v>433</v>
      </c>
      <c r="U88" s="105">
        <f t="shared" si="22"/>
        <v>0.27712854757929883</v>
      </c>
      <c r="V88" s="106">
        <v>599</v>
      </c>
      <c r="W88" s="98">
        <v>0</v>
      </c>
      <c r="X88" s="99">
        <f t="shared" si="17"/>
        <v>433</v>
      </c>
      <c r="Y88" s="107">
        <f t="shared" si="23"/>
        <v>0.27712854757929883</v>
      </c>
      <c r="Z88" s="104">
        <v>599</v>
      </c>
      <c r="AA88" s="96">
        <v>0</v>
      </c>
      <c r="AB88" s="97">
        <f t="shared" si="19"/>
        <v>433</v>
      </c>
      <c r="AC88" s="105">
        <f t="shared" si="24"/>
        <v>0.27712854757929883</v>
      </c>
      <c r="AD88" s="106">
        <v>599</v>
      </c>
      <c r="AE88" s="302">
        <f t="shared" si="25"/>
        <v>539.1</v>
      </c>
      <c r="AF88" s="98">
        <v>0</v>
      </c>
      <c r="AG88" s="99">
        <f t="shared" si="26"/>
        <v>433</v>
      </c>
      <c r="AH88" s="107">
        <f t="shared" si="18"/>
        <v>0.19680949731033207</v>
      </c>
    </row>
    <row r="89" spans="1:34" s="5" customFormat="1" ht="12.75" customHeight="1">
      <c r="A89" s="217" t="s">
        <v>52</v>
      </c>
      <c r="B89" s="32" t="s">
        <v>90</v>
      </c>
      <c r="C89" s="6"/>
      <c r="D89" s="44">
        <v>0.22</v>
      </c>
      <c r="E89" s="7" t="s">
        <v>83</v>
      </c>
      <c r="F89" s="250">
        <v>307</v>
      </c>
      <c r="G89" s="125">
        <v>279</v>
      </c>
      <c r="H89" s="81">
        <v>0</v>
      </c>
      <c r="I89" s="112">
        <v>206</v>
      </c>
      <c r="J89" s="112">
        <v>0</v>
      </c>
      <c r="K89" s="166">
        <f t="shared" si="27"/>
        <v>206</v>
      </c>
      <c r="L89" s="176">
        <f t="shared" si="14"/>
        <v>0.26164874551971329</v>
      </c>
      <c r="M89" s="192">
        <v>277</v>
      </c>
      <c r="N89" s="298">
        <f t="shared" si="20"/>
        <v>249.3</v>
      </c>
      <c r="O89" s="187">
        <v>1</v>
      </c>
      <c r="P89" s="91">
        <f t="shared" si="21"/>
        <v>205</v>
      </c>
      <c r="Q89" s="19">
        <f t="shared" si="15"/>
        <v>0.17769755314881672</v>
      </c>
      <c r="R89" s="192">
        <v>239</v>
      </c>
      <c r="S89" s="187">
        <v>8</v>
      </c>
      <c r="T89" s="90">
        <f t="shared" si="16"/>
        <v>198</v>
      </c>
      <c r="U89" s="14">
        <f t="shared" si="22"/>
        <v>0.17154811715481172</v>
      </c>
      <c r="V89" s="192">
        <v>239</v>
      </c>
      <c r="W89" s="187">
        <v>8</v>
      </c>
      <c r="X89" s="91">
        <f t="shared" si="17"/>
        <v>198</v>
      </c>
      <c r="Y89" s="19">
        <f t="shared" si="23"/>
        <v>0.17154811715481172</v>
      </c>
      <c r="Z89" s="86">
        <v>279</v>
      </c>
      <c r="AA89" s="87">
        <v>0</v>
      </c>
      <c r="AB89" s="90">
        <f t="shared" si="19"/>
        <v>206</v>
      </c>
      <c r="AC89" s="14">
        <f t="shared" si="24"/>
        <v>0.26164874551971329</v>
      </c>
      <c r="AD89" s="192">
        <v>266</v>
      </c>
      <c r="AE89" s="298">
        <f t="shared" si="25"/>
        <v>239.4</v>
      </c>
      <c r="AF89" s="187">
        <v>8</v>
      </c>
      <c r="AG89" s="91">
        <f t="shared" si="26"/>
        <v>198</v>
      </c>
      <c r="AH89" s="19">
        <f t="shared" si="18"/>
        <v>0.17293233082706769</v>
      </c>
    </row>
    <row r="90" spans="1:34" s="5" customFormat="1" ht="12.75" customHeight="1" thickBot="1">
      <c r="A90" s="292" t="s">
        <v>51</v>
      </c>
      <c r="B90" s="126" t="s">
        <v>90</v>
      </c>
      <c r="C90" s="121"/>
      <c r="D90" s="127">
        <v>0.22</v>
      </c>
      <c r="E90" s="122" t="s">
        <v>83</v>
      </c>
      <c r="F90" s="251">
        <v>285</v>
      </c>
      <c r="G90" s="65">
        <v>259</v>
      </c>
      <c r="H90" s="160">
        <v>0</v>
      </c>
      <c r="I90" s="208">
        <v>191</v>
      </c>
      <c r="J90" s="208">
        <v>0</v>
      </c>
      <c r="K90" s="167">
        <f t="shared" si="27"/>
        <v>191</v>
      </c>
      <c r="L90" s="184">
        <f t="shared" si="14"/>
        <v>0.26254826254826252</v>
      </c>
      <c r="M90" s="209">
        <v>254</v>
      </c>
      <c r="N90" s="301">
        <f t="shared" si="20"/>
        <v>228.6</v>
      </c>
      <c r="O90" s="210">
        <v>3</v>
      </c>
      <c r="P90" s="194">
        <f t="shared" si="21"/>
        <v>188</v>
      </c>
      <c r="Q90" s="195">
        <f t="shared" si="15"/>
        <v>0.17760279965004372</v>
      </c>
      <c r="R90" s="209">
        <v>219</v>
      </c>
      <c r="S90" s="210">
        <v>11</v>
      </c>
      <c r="T90" s="205">
        <f t="shared" si="16"/>
        <v>180</v>
      </c>
      <c r="U90" s="215">
        <f t="shared" si="22"/>
        <v>0.17808219178082191</v>
      </c>
      <c r="V90" s="209">
        <v>219</v>
      </c>
      <c r="W90" s="210">
        <v>10</v>
      </c>
      <c r="X90" s="194">
        <f t="shared" si="17"/>
        <v>181</v>
      </c>
      <c r="Y90" s="195">
        <f t="shared" si="23"/>
        <v>0.17351598173515981</v>
      </c>
      <c r="Z90" s="203">
        <v>259</v>
      </c>
      <c r="AA90" s="204">
        <v>0</v>
      </c>
      <c r="AB90" s="205">
        <f t="shared" si="19"/>
        <v>191</v>
      </c>
      <c r="AC90" s="215">
        <f t="shared" si="24"/>
        <v>0.26254826254826252</v>
      </c>
      <c r="AD90" s="209">
        <v>243</v>
      </c>
      <c r="AE90" s="301">
        <f t="shared" si="25"/>
        <v>218.7</v>
      </c>
      <c r="AF90" s="210">
        <v>10</v>
      </c>
      <c r="AG90" s="194">
        <f t="shared" si="26"/>
        <v>181</v>
      </c>
      <c r="AH90" s="195">
        <f t="shared" si="18"/>
        <v>0.17238225880201186</v>
      </c>
    </row>
    <row r="91" spans="1:34" s="5" customFormat="1" ht="12.75" customHeight="1">
      <c r="A91" s="217" t="s">
        <v>112</v>
      </c>
      <c r="B91" s="32" t="s">
        <v>65</v>
      </c>
      <c r="C91" s="6"/>
      <c r="D91" s="44">
        <v>0.1</v>
      </c>
      <c r="E91" s="7" t="s">
        <v>84</v>
      </c>
      <c r="F91" s="250">
        <v>307</v>
      </c>
      <c r="G91" s="125">
        <v>279</v>
      </c>
      <c r="H91" s="81">
        <v>0</v>
      </c>
      <c r="I91" s="112">
        <v>214</v>
      </c>
      <c r="J91" s="112">
        <v>0</v>
      </c>
      <c r="K91" s="166">
        <f t="shared" si="27"/>
        <v>214</v>
      </c>
      <c r="L91" s="176">
        <f t="shared" si="14"/>
        <v>0.23297491039426524</v>
      </c>
      <c r="M91" s="88">
        <v>279</v>
      </c>
      <c r="N91" s="297">
        <f t="shared" si="20"/>
        <v>251.1</v>
      </c>
      <c r="O91" s="89">
        <v>0</v>
      </c>
      <c r="P91" s="91">
        <f t="shared" si="21"/>
        <v>214</v>
      </c>
      <c r="Q91" s="19">
        <f t="shared" si="15"/>
        <v>0.14774990043807246</v>
      </c>
      <c r="R91" s="86">
        <v>279</v>
      </c>
      <c r="S91" s="87">
        <v>0</v>
      </c>
      <c r="T91" s="90">
        <f t="shared" si="16"/>
        <v>214</v>
      </c>
      <c r="U91" s="14">
        <f t="shared" si="22"/>
        <v>0.23297491039426524</v>
      </c>
      <c r="V91" s="88">
        <v>279</v>
      </c>
      <c r="W91" s="89">
        <v>0</v>
      </c>
      <c r="X91" s="91">
        <f t="shared" si="17"/>
        <v>214</v>
      </c>
      <c r="Y91" s="19">
        <f t="shared" si="23"/>
        <v>0.23297491039426524</v>
      </c>
      <c r="Z91" s="86">
        <v>279</v>
      </c>
      <c r="AA91" s="87">
        <v>0</v>
      </c>
      <c r="AB91" s="90">
        <f t="shared" si="19"/>
        <v>214</v>
      </c>
      <c r="AC91" s="14">
        <f t="shared" si="24"/>
        <v>0.23297491039426524</v>
      </c>
      <c r="AD91" s="88">
        <v>279</v>
      </c>
      <c r="AE91" s="297">
        <f t="shared" si="25"/>
        <v>251.1</v>
      </c>
      <c r="AF91" s="89">
        <v>0</v>
      </c>
      <c r="AG91" s="91">
        <f t="shared" si="26"/>
        <v>214</v>
      </c>
      <c r="AH91" s="19">
        <f t="shared" si="18"/>
        <v>0.14774990043807246</v>
      </c>
    </row>
    <row r="92" spans="1:34" s="5" customFormat="1" ht="12.75" customHeight="1" thickBot="1">
      <c r="A92" s="218" t="s">
        <v>111</v>
      </c>
      <c r="B92" s="34" t="s">
        <v>65</v>
      </c>
      <c r="C92" s="8"/>
      <c r="D92" s="43">
        <v>0.1</v>
      </c>
      <c r="E92" s="2" t="s">
        <v>84</v>
      </c>
      <c r="F92" s="249">
        <v>285</v>
      </c>
      <c r="G92" s="65">
        <v>259</v>
      </c>
      <c r="H92" s="83">
        <v>0</v>
      </c>
      <c r="I92" s="111">
        <v>199</v>
      </c>
      <c r="J92" s="111">
        <v>0</v>
      </c>
      <c r="K92" s="165">
        <f t="shared" si="27"/>
        <v>199</v>
      </c>
      <c r="L92" s="175">
        <f t="shared" si="14"/>
        <v>0.23166023166023167</v>
      </c>
      <c r="M92" s="69">
        <v>259</v>
      </c>
      <c r="N92" s="305">
        <f t="shared" si="20"/>
        <v>233.1</v>
      </c>
      <c r="O92" s="70">
        <v>0</v>
      </c>
      <c r="P92" s="71">
        <f t="shared" si="21"/>
        <v>199</v>
      </c>
      <c r="Q92" s="18">
        <f t="shared" si="15"/>
        <v>0.14628914628914627</v>
      </c>
      <c r="R92" s="66">
        <v>259</v>
      </c>
      <c r="S92" s="67">
        <v>0</v>
      </c>
      <c r="T92" s="68">
        <f t="shared" si="16"/>
        <v>199</v>
      </c>
      <c r="U92" s="16">
        <f t="shared" si="22"/>
        <v>0.23166023166023167</v>
      </c>
      <c r="V92" s="69">
        <v>259</v>
      </c>
      <c r="W92" s="70">
        <v>0</v>
      </c>
      <c r="X92" s="71">
        <f t="shared" si="17"/>
        <v>199</v>
      </c>
      <c r="Y92" s="18">
        <f t="shared" si="23"/>
        <v>0.23166023166023167</v>
      </c>
      <c r="Z92" s="66">
        <v>259</v>
      </c>
      <c r="AA92" s="67">
        <v>0</v>
      </c>
      <c r="AB92" s="68">
        <f t="shared" si="19"/>
        <v>199</v>
      </c>
      <c r="AC92" s="16">
        <f t="shared" si="24"/>
        <v>0.23166023166023167</v>
      </c>
      <c r="AD92" s="69">
        <v>259</v>
      </c>
      <c r="AE92" s="305">
        <f t="shared" si="25"/>
        <v>233.1</v>
      </c>
      <c r="AF92" s="70">
        <v>0</v>
      </c>
      <c r="AG92" s="71">
        <f t="shared" si="26"/>
        <v>199</v>
      </c>
      <c r="AH92" s="18">
        <f t="shared" si="18"/>
        <v>0.14628914628914627</v>
      </c>
    </row>
  </sheetData>
  <mergeCells count="6">
    <mergeCell ref="AD3:AH3"/>
    <mergeCell ref="F2:G2"/>
    <mergeCell ref="M3:Q3"/>
    <mergeCell ref="R3:U3"/>
    <mergeCell ref="V3:Y3"/>
    <mergeCell ref="Z3:AC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H33"/>
  <sheetViews>
    <sheetView workbookViewId="0">
      <pane ySplit="7" topLeftCell="A8" activePane="bottomLeft" state="frozen"/>
      <selection pane="bottomLeft" activeCell="F20" sqref="F20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0" customWidth="1"/>
    <col min="13" max="16" width="9.42578125" style="25" customWidth="1"/>
    <col min="17" max="17" width="9.42578125" style="26" customWidth="1"/>
    <col min="18" max="18" width="9.5703125" style="25" customWidth="1"/>
    <col min="19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65">
        <v>44753</v>
      </c>
      <c r="G2" s="365"/>
      <c r="H2" s="315"/>
    </row>
    <row r="3" spans="1:34" ht="37.5" customHeight="1" thickBot="1">
      <c r="M3" s="363" t="s">
        <v>538</v>
      </c>
      <c r="N3" s="363"/>
      <c r="O3" s="363"/>
      <c r="P3" s="363"/>
      <c r="Q3" s="363"/>
      <c r="R3" s="364" t="s">
        <v>366</v>
      </c>
      <c r="S3" s="364"/>
      <c r="T3" s="364"/>
      <c r="U3" s="364"/>
      <c r="V3" s="364" t="s">
        <v>366</v>
      </c>
      <c r="W3" s="364"/>
      <c r="X3" s="364"/>
      <c r="Y3" s="364"/>
      <c r="Z3" s="364" t="s">
        <v>366</v>
      </c>
      <c r="AA3" s="364"/>
      <c r="AB3" s="364"/>
      <c r="AC3" s="364"/>
      <c r="AD3" s="363" t="s">
        <v>538</v>
      </c>
      <c r="AE3" s="363"/>
      <c r="AF3" s="363"/>
      <c r="AG3" s="363"/>
      <c r="AH3" s="363"/>
    </row>
    <row r="4" spans="1:34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71"/>
      <c r="M4" s="76" t="s">
        <v>539</v>
      </c>
      <c r="N4" s="76"/>
      <c r="O4" s="76"/>
      <c r="P4" s="58"/>
      <c r="Q4" s="58"/>
      <c r="R4" s="55" t="s">
        <v>540</v>
      </c>
      <c r="S4" s="52"/>
      <c r="T4" s="52"/>
      <c r="U4" s="53"/>
      <c r="V4" s="76" t="s">
        <v>541</v>
      </c>
      <c r="W4" s="76"/>
      <c r="X4" s="58"/>
      <c r="Y4" s="58"/>
      <c r="Z4" s="55" t="s">
        <v>604</v>
      </c>
      <c r="AA4" s="52"/>
      <c r="AB4" s="52"/>
      <c r="AC4" s="53"/>
      <c r="AD4" s="76" t="s">
        <v>605</v>
      </c>
      <c r="AE4" s="76"/>
      <c r="AF4" s="76"/>
      <c r="AG4" s="58"/>
      <c r="AH4" s="58"/>
    </row>
    <row r="5" spans="1:34" s="28" customFormat="1" ht="15" customHeight="1" thickBot="1">
      <c r="A5" s="21"/>
      <c r="B5" s="31"/>
      <c r="C5" s="21"/>
      <c r="D5" s="40"/>
      <c r="E5" s="216"/>
      <c r="F5" s="3"/>
      <c r="G5" s="3"/>
      <c r="H5" s="3"/>
      <c r="I5" s="3"/>
      <c r="J5" s="3"/>
      <c r="K5" s="3"/>
      <c r="L5" s="171"/>
      <c r="M5" s="77" t="s">
        <v>54</v>
      </c>
      <c r="N5" s="57">
        <v>44734</v>
      </c>
      <c r="O5" s="57"/>
      <c r="P5" s="57"/>
      <c r="Q5" s="57"/>
      <c r="R5" s="56" t="s">
        <v>54</v>
      </c>
      <c r="S5" s="51">
        <v>44756</v>
      </c>
      <c r="T5" s="51"/>
      <c r="U5" s="54"/>
      <c r="V5" s="77" t="s">
        <v>54</v>
      </c>
      <c r="W5" s="57">
        <v>44763</v>
      </c>
      <c r="X5" s="57"/>
      <c r="Y5" s="57"/>
      <c r="Z5" s="56" t="s">
        <v>54</v>
      </c>
      <c r="AA5" s="51">
        <v>44784</v>
      </c>
      <c r="AB5" s="51"/>
      <c r="AC5" s="54"/>
      <c r="AD5" s="77" t="s">
        <v>54</v>
      </c>
      <c r="AE5" s="57">
        <v>44798</v>
      </c>
      <c r="AF5" s="57"/>
      <c r="AG5" s="57"/>
      <c r="AH5" s="57"/>
    </row>
    <row r="6" spans="1:34" s="30" customFormat="1" ht="15" customHeight="1" thickBot="1">
      <c r="A6" s="128"/>
      <c r="B6" s="128"/>
      <c r="C6" s="128"/>
      <c r="D6" s="129"/>
      <c r="E6" s="130"/>
      <c r="F6" s="13"/>
      <c r="G6" s="13"/>
      <c r="H6" s="13"/>
      <c r="I6" s="13"/>
      <c r="J6" s="13"/>
      <c r="K6" s="13"/>
      <c r="L6" s="172"/>
      <c r="M6" s="256" t="s">
        <v>55</v>
      </c>
      <c r="N6" s="257">
        <v>44755</v>
      </c>
      <c r="O6" s="257"/>
      <c r="P6" s="257"/>
      <c r="Q6" s="257"/>
      <c r="R6" s="265" t="s">
        <v>55</v>
      </c>
      <c r="S6" s="266">
        <v>44762</v>
      </c>
      <c r="T6" s="266"/>
      <c r="U6" s="267"/>
      <c r="V6" s="256" t="s">
        <v>55</v>
      </c>
      <c r="W6" s="257">
        <v>44783</v>
      </c>
      <c r="X6" s="257"/>
      <c r="Y6" s="257"/>
      <c r="Z6" s="265" t="s">
        <v>55</v>
      </c>
      <c r="AA6" s="266">
        <v>44797</v>
      </c>
      <c r="AB6" s="266"/>
      <c r="AC6" s="267"/>
      <c r="AD6" s="256" t="s">
        <v>55</v>
      </c>
      <c r="AE6" s="257">
        <v>44818</v>
      </c>
      <c r="AF6" s="257"/>
      <c r="AG6" s="257"/>
      <c r="AH6" s="257"/>
    </row>
    <row r="7" spans="1:34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606</v>
      </c>
      <c r="K7" s="75" t="s">
        <v>168</v>
      </c>
      <c r="L7" s="173" t="s">
        <v>364</v>
      </c>
      <c r="M7" s="258" t="s">
        <v>434</v>
      </c>
      <c r="N7" s="294" t="s">
        <v>365</v>
      </c>
      <c r="O7" s="259" t="s">
        <v>53</v>
      </c>
      <c r="P7" s="259" t="s">
        <v>61</v>
      </c>
      <c r="Q7" s="260" t="s">
        <v>363</v>
      </c>
      <c r="R7" s="258" t="s">
        <v>434</v>
      </c>
      <c r="S7" s="259" t="s">
        <v>53</v>
      </c>
      <c r="T7" s="259" t="s">
        <v>61</v>
      </c>
      <c r="U7" s="260" t="s">
        <v>363</v>
      </c>
      <c r="V7" s="258" t="s">
        <v>434</v>
      </c>
      <c r="W7" s="259" t="s">
        <v>53</v>
      </c>
      <c r="X7" s="259" t="s">
        <v>61</v>
      </c>
      <c r="Y7" s="260" t="s">
        <v>363</v>
      </c>
      <c r="Z7" s="258" t="s">
        <v>434</v>
      </c>
      <c r="AA7" s="259" t="s">
        <v>53</v>
      </c>
      <c r="AB7" s="259" t="s">
        <v>61</v>
      </c>
      <c r="AC7" s="260" t="s">
        <v>363</v>
      </c>
      <c r="AD7" s="258" t="s">
        <v>434</v>
      </c>
      <c r="AE7" s="294" t="s">
        <v>365</v>
      </c>
      <c r="AF7" s="259" t="s">
        <v>53</v>
      </c>
      <c r="AG7" s="259" t="s">
        <v>61</v>
      </c>
      <c r="AH7" s="260" t="s">
        <v>363</v>
      </c>
    </row>
    <row r="8" spans="1:34" s="5" customFormat="1" ht="12.75" customHeight="1">
      <c r="A8" s="217" t="s">
        <v>157</v>
      </c>
      <c r="B8" s="32" t="s">
        <v>63</v>
      </c>
      <c r="C8" s="6"/>
      <c r="D8" s="44" t="s">
        <v>303</v>
      </c>
      <c r="E8" s="7" t="s">
        <v>57</v>
      </c>
      <c r="F8" s="250">
        <v>802</v>
      </c>
      <c r="G8" s="125">
        <v>729</v>
      </c>
      <c r="H8" s="81">
        <v>649</v>
      </c>
      <c r="I8" s="112">
        <v>548</v>
      </c>
      <c r="J8" s="112">
        <v>0</v>
      </c>
      <c r="K8" s="166">
        <f t="shared" ref="K8:K18" si="0">IFERROR(I8-J8,I8)</f>
        <v>548</v>
      </c>
      <c r="L8" s="176">
        <f t="shared" ref="L8:L18" si="1">IFERROR((G8-K8)/G8, " ")</f>
        <v>0.24828532235939643</v>
      </c>
      <c r="M8" s="192">
        <v>721</v>
      </c>
      <c r="N8" s="298">
        <f t="shared" ref="N8:N18" si="2">M8-(M8*10%)</f>
        <v>648.9</v>
      </c>
      <c r="O8" s="89">
        <v>0</v>
      </c>
      <c r="P8" s="91">
        <f t="shared" ref="P8:P18" si="3">K8-O8</f>
        <v>548</v>
      </c>
      <c r="Q8" s="19">
        <f t="shared" ref="Q8:Q18" si="4">(N8-P8)/N8</f>
        <v>0.15549391277546615</v>
      </c>
      <c r="R8" s="86">
        <v>729</v>
      </c>
      <c r="S8" s="87">
        <v>0</v>
      </c>
      <c r="T8" s="90">
        <f t="shared" ref="T8:T18" si="5">K8-S8</f>
        <v>548</v>
      </c>
      <c r="U8" s="14">
        <f t="shared" ref="U8:U18" si="6">(R8-T8)/R8</f>
        <v>0.24828532235939643</v>
      </c>
      <c r="V8" s="192">
        <v>649</v>
      </c>
      <c r="W8" s="89">
        <v>0</v>
      </c>
      <c r="X8" s="91">
        <f t="shared" ref="X8:X18" si="7">K8-W8</f>
        <v>548</v>
      </c>
      <c r="Y8" s="19">
        <f t="shared" ref="Y8:Y18" si="8">(V8-X8)/V8</f>
        <v>0.15562403697996918</v>
      </c>
      <c r="Z8" s="192">
        <v>649</v>
      </c>
      <c r="AA8" s="87">
        <v>0</v>
      </c>
      <c r="AB8" s="90">
        <f t="shared" ref="AB8:AB18" si="9">K8-AA8</f>
        <v>548</v>
      </c>
      <c r="AC8" s="14">
        <f t="shared" ref="AC8:AC18" si="10">(Z8-AB8)/Z8</f>
        <v>0.15562403697996918</v>
      </c>
      <c r="AD8" s="192">
        <v>721</v>
      </c>
      <c r="AE8" s="298">
        <f t="shared" ref="AE8:AE18" si="11">AD8-(AD8*10%)</f>
        <v>648.9</v>
      </c>
      <c r="AF8" s="89">
        <v>0</v>
      </c>
      <c r="AG8" s="91">
        <f t="shared" ref="AG8:AG18" si="12">AB8-AF8</f>
        <v>548</v>
      </c>
      <c r="AH8" s="19">
        <f t="shared" ref="AH8:AH18" si="13">(AE8-AG8)/AE8</f>
        <v>0.15549391277546615</v>
      </c>
    </row>
    <row r="9" spans="1:34" s="5" customFormat="1" ht="12.75" customHeight="1">
      <c r="A9" s="219" t="s">
        <v>34</v>
      </c>
      <c r="B9" s="35" t="s">
        <v>63</v>
      </c>
      <c r="C9" s="4"/>
      <c r="D9" s="42">
        <v>0.47</v>
      </c>
      <c r="E9" s="36" t="s">
        <v>57</v>
      </c>
      <c r="F9" s="248">
        <v>802</v>
      </c>
      <c r="G9" s="124">
        <v>729</v>
      </c>
      <c r="H9" s="82">
        <v>649</v>
      </c>
      <c r="I9" s="110">
        <v>548</v>
      </c>
      <c r="J9" s="110">
        <v>0</v>
      </c>
      <c r="K9" s="164">
        <f t="shared" si="0"/>
        <v>548</v>
      </c>
      <c r="L9" s="174">
        <f t="shared" si="1"/>
        <v>0.24828532235939643</v>
      </c>
      <c r="M9" s="191">
        <v>721</v>
      </c>
      <c r="N9" s="293">
        <f t="shared" si="2"/>
        <v>648.9</v>
      </c>
      <c r="O9" s="63">
        <v>0</v>
      </c>
      <c r="P9" s="64">
        <f t="shared" si="3"/>
        <v>548</v>
      </c>
      <c r="Q9" s="17">
        <f t="shared" si="4"/>
        <v>0.15549391277546615</v>
      </c>
      <c r="R9" s="59">
        <v>729</v>
      </c>
      <c r="S9" s="60">
        <v>0</v>
      </c>
      <c r="T9" s="61">
        <f t="shared" si="5"/>
        <v>548</v>
      </c>
      <c r="U9" s="15">
        <f t="shared" si="6"/>
        <v>0.24828532235939643</v>
      </c>
      <c r="V9" s="191">
        <v>649</v>
      </c>
      <c r="W9" s="63">
        <v>0</v>
      </c>
      <c r="X9" s="64">
        <f t="shared" si="7"/>
        <v>548</v>
      </c>
      <c r="Y9" s="17">
        <f t="shared" si="8"/>
        <v>0.15562403697996918</v>
      </c>
      <c r="Z9" s="191">
        <v>649</v>
      </c>
      <c r="AA9" s="60">
        <v>0</v>
      </c>
      <c r="AB9" s="61">
        <f t="shared" si="9"/>
        <v>548</v>
      </c>
      <c r="AC9" s="15">
        <f t="shared" si="10"/>
        <v>0.15562403697996918</v>
      </c>
      <c r="AD9" s="191">
        <v>721</v>
      </c>
      <c r="AE9" s="293">
        <f t="shared" si="11"/>
        <v>648.9</v>
      </c>
      <c r="AF9" s="63">
        <v>0</v>
      </c>
      <c r="AG9" s="64">
        <f t="shared" si="12"/>
        <v>548</v>
      </c>
      <c r="AH9" s="17">
        <f t="shared" si="13"/>
        <v>0.15549391277546615</v>
      </c>
    </row>
    <row r="10" spans="1:34" s="5" customFormat="1" ht="12.75" customHeight="1">
      <c r="A10" s="219" t="s">
        <v>33</v>
      </c>
      <c r="B10" s="35" t="s">
        <v>63</v>
      </c>
      <c r="C10" s="4"/>
      <c r="D10" s="42">
        <v>0.47</v>
      </c>
      <c r="E10" s="36" t="s">
        <v>57</v>
      </c>
      <c r="F10" s="248">
        <v>769</v>
      </c>
      <c r="G10" s="124">
        <v>699</v>
      </c>
      <c r="H10" s="82">
        <v>599</v>
      </c>
      <c r="I10" s="110">
        <v>505</v>
      </c>
      <c r="J10" s="110">
        <v>0</v>
      </c>
      <c r="K10" s="164">
        <f t="shared" si="0"/>
        <v>505</v>
      </c>
      <c r="L10" s="174">
        <f t="shared" si="1"/>
        <v>0.27753934191702434</v>
      </c>
      <c r="M10" s="191">
        <v>666</v>
      </c>
      <c r="N10" s="293">
        <f t="shared" si="2"/>
        <v>599.4</v>
      </c>
      <c r="O10" s="63">
        <v>0</v>
      </c>
      <c r="P10" s="64">
        <f t="shared" si="3"/>
        <v>505</v>
      </c>
      <c r="Q10" s="17">
        <f t="shared" si="4"/>
        <v>0.1574908241574908</v>
      </c>
      <c r="R10" s="59">
        <v>699</v>
      </c>
      <c r="S10" s="60">
        <v>0</v>
      </c>
      <c r="T10" s="61">
        <f t="shared" si="5"/>
        <v>505</v>
      </c>
      <c r="U10" s="15">
        <f t="shared" si="6"/>
        <v>0.27753934191702434</v>
      </c>
      <c r="V10" s="191">
        <v>599</v>
      </c>
      <c r="W10" s="63">
        <v>0</v>
      </c>
      <c r="X10" s="64">
        <f t="shared" si="7"/>
        <v>505</v>
      </c>
      <c r="Y10" s="17">
        <f t="shared" si="8"/>
        <v>0.15692821368948248</v>
      </c>
      <c r="Z10" s="191">
        <v>599</v>
      </c>
      <c r="AA10" s="60">
        <v>0</v>
      </c>
      <c r="AB10" s="61">
        <f t="shared" si="9"/>
        <v>505</v>
      </c>
      <c r="AC10" s="15">
        <f t="shared" si="10"/>
        <v>0.15692821368948248</v>
      </c>
      <c r="AD10" s="191">
        <v>666</v>
      </c>
      <c r="AE10" s="293">
        <f t="shared" si="11"/>
        <v>599.4</v>
      </c>
      <c r="AF10" s="63">
        <v>0</v>
      </c>
      <c r="AG10" s="64">
        <f t="shared" si="12"/>
        <v>505</v>
      </c>
      <c r="AH10" s="17">
        <f t="shared" si="13"/>
        <v>0.1574908241574908</v>
      </c>
    </row>
    <row r="11" spans="1:34" s="5" customFormat="1" ht="12.75" customHeight="1">
      <c r="A11" s="221" t="s">
        <v>599</v>
      </c>
      <c r="B11" s="146" t="s">
        <v>63</v>
      </c>
      <c r="C11" s="320" t="s">
        <v>5</v>
      </c>
      <c r="D11" s="321">
        <v>0.71</v>
      </c>
      <c r="E11" s="322" t="s">
        <v>602</v>
      </c>
      <c r="F11" s="201">
        <v>857</v>
      </c>
      <c r="G11" s="200">
        <v>779</v>
      </c>
      <c r="H11" s="208">
        <v>699</v>
      </c>
      <c r="I11" s="208">
        <v>585</v>
      </c>
      <c r="J11" s="208">
        <v>0</v>
      </c>
      <c r="K11" s="201">
        <f t="shared" si="0"/>
        <v>585</v>
      </c>
      <c r="L11" s="202">
        <f t="shared" si="1"/>
        <v>0.2490372272143774</v>
      </c>
      <c r="M11" s="206">
        <v>779</v>
      </c>
      <c r="N11" s="304">
        <f t="shared" si="2"/>
        <v>701.1</v>
      </c>
      <c r="O11" s="193">
        <v>0</v>
      </c>
      <c r="P11" s="194">
        <f t="shared" si="3"/>
        <v>585</v>
      </c>
      <c r="Q11" s="195">
        <f t="shared" si="4"/>
        <v>0.16559691912708605</v>
      </c>
      <c r="R11" s="203">
        <v>779</v>
      </c>
      <c r="S11" s="204">
        <v>0</v>
      </c>
      <c r="T11" s="205">
        <f t="shared" si="5"/>
        <v>585</v>
      </c>
      <c r="U11" s="215">
        <f t="shared" si="6"/>
        <v>0.2490372272143774</v>
      </c>
      <c r="V11" s="206">
        <v>779</v>
      </c>
      <c r="W11" s="193">
        <v>0</v>
      </c>
      <c r="X11" s="194">
        <f t="shared" si="7"/>
        <v>585</v>
      </c>
      <c r="Y11" s="195">
        <f t="shared" si="8"/>
        <v>0.2490372272143774</v>
      </c>
      <c r="Z11" s="203">
        <v>779</v>
      </c>
      <c r="AA11" s="204">
        <v>0</v>
      </c>
      <c r="AB11" s="205">
        <f t="shared" si="9"/>
        <v>585</v>
      </c>
      <c r="AC11" s="215">
        <f t="shared" si="10"/>
        <v>0.2490372272143774</v>
      </c>
      <c r="AD11" s="206">
        <v>779</v>
      </c>
      <c r="AE11" s="304">
        <f t="shared" si="11"/>
        <v>701.1</v>
      </c>
      <c r="AF11" s="193">
        <v>0</v>
      </c>
      <c r="AG11" s="194">
        <f t="shared" si="12"/>
        <v>585</v>
      </c>
      <c r="AH11" s="195">
        <f t="shared" si="13"/>
        <v>0.16559691912708605</v>
      </c>
    </row>
    <row r="12" spans="1:34" s="5" customFormat="1" ht="12.75" customHeight="1" thickBot="1">
      <c r="A12" s="218" t="s">
        <v>35</v>
      </c>
      <c r="B12" s="34" t="s">
        <v>63</v>
      </c>
      <c r="C12" s="8"/>
      <c r="D12" s="43">
        <v>0.71</v>
      </c>
      <c r="E12" s="2" t="s">
        <v>58</v>
      </c>
      <c r="F12" s="249">
        <v>857</v>
      </c>
      <c r="G12" s="65">
        <v>779</v>
      </c>
      <c r="H12" s="83">
        <v>699</v>
      </c>
      <c r="I12" s="111">
        <v>584</v>
      </c>
      <c r="J12" s="111">
        <v>0</v>
      </c>
      <c r="K12" s="165">
        <f t="shared" si="0"/>
        <v>584</v>
      </c>
      <c r="L12" s="175">
        <f t="shared" si="1"/>
        <v>0.25032092426187419</v>
      </c>
      <c r="M12" s="69">
        <v>779</v>
      </c>
      <c r="N12" s="305">
        <f t="shared" si="2"/>
        <v>701.1</v>
      </c>
      <c r="O12" s="70">
        <v>0</v>
      </c>
      <c r="P12" s="71">
        <f t="shared" si="3"/>
        <v>584</v>
      </c>
      <c r="Q12" s="18">
        <f t="shared" si="4"/>
        <v>0.16702324917986025</v>
      </c>
      <c r="R12" s="66">
        <v>779</v>
      </c>
      <c r="S12" s="67">
        <v>0</v>
      </c>
      <c r="T12" s="68">
        <f t="shared" si="5"/>
        <v>584</v>
      </c>
      <c r="U12" s="16">
        <f t="shared" si="6"/>
        <v>0.25032092426187419</v>
      </c>
      <c r="V12" s="69">
        <v>779</v>
      </c>
      <c r="W12" s="70">
        <v>0</v>
      </c>
      <c r="X12" s="71">
        <f t="shared" si="7"/>
        <v>584</v>
      </c>
      <c r="Y12" s="18">
        <f t="shared" si="8"/>
        <v>0.25032092426187419</v>
      </c>
      <c r="Z12" s="66">
        <v>779</v>
      </c>
      <c r="AA12" s="67">
        <v>0</v>
      </c>
      <c r="AB12" s="68">
        <f t="shared" si="9"/>
        <v>584</v>
      </c>
      <c r="AC12" s="16">
        <f t="shared" si="10"/>
        <v>0.25032092426187419</v>
      </c>
      <c r="AD12" s="69">
        <v>779</v>
      </c>
      <c r="AE12" s="305">
        <f t="shared" si="11"/>
        <v>701.1</v>
      </c>
      <c r="AF12" s="70">
        <v>0</v>
      </c>
      <c r="AG12" s="71">
        <f t="shared" si="12"/>
        <v>584</v>
      </c>
      <c r="AH12" s="18">
        <f t="shared" si="13"/>
        <v>0.16702324917986025</v>
      </c>
    </row>
    <row r="13" spans="1:34" s="5" customFormat="1" ht="12.75" customHeight="1">
      <c r="A13" s="220" t="s">
        <v>600</v>
      </c>
      <c r="B13" s="131" t="s">
        <v>63</v>
      </c>
      <c r="C13" s="132"/>
      <c r="D13" s="133">
        <v>0.37</v>
      </c>
      <c r="E13" s="134" t="s">
        <v>603</v>
      </c>
      <c r="F13" s="247">
        <v>197</v>
      </c>
      <c r="G13" s="136">
        <v>179</v>
      </c>
      <c r="H13" s="161">
        <v>0</v>
      </c>
      <c r="I13" s="118">
        <v>133</v>
      </c>
      <c r="J13" s="118">
        <v>0</v>
      </c>
      <c r="K13" s="163">
        <f t="shared" si="0"/>
        <v>133</v>
      </c>
      <c r="L13" s="177">
        <f t="shared" si="1"/>
        <v>0.25698324022346369</v>
      </c>
      <c r="M13" s="140">
        <v>179</v>
      </c>
      <c r="N13" s="295">
        <f t="shared" si="2"/>
        <v>161.1</v>
      </c>
      <c r="O13" s="141">
        <v>0</v>
      </c>
      <c r="P13" s="142">
        <f t="shared" si="3"/>
        <v>133</v>
      </c>
      <c r="Q13" s="143">
        <f t="shared" si="4"/>
        <v>0.17442582247051519</v>
      </c>
      <c r="R13" s="137">
        <v>179</v>
      </c>
      <c r="S13" s="138">
        <v>0</v>
      </c>
      <c r="T13" s="139">
        <f t="shared" si="5"/>
        <v>133</v>
      </c>
      <c r="U13" s="214">
        <f t="shared" si="6"/>
        <v>0.25698324022346369</v>
      </c>
      <c r="V13" s="140">
        <v>179</v>
      </c>
      <c r="W13" s="141">
        <v>0</v>
      </c>
      <c r="X13" s="142">
        <f t="shared" si="7"/>
        <v>133</v>
      </c>
      <c r="Y13" s="143">
        <f t="shared" si="8"/>
        <v>0.25698324022346369</v>
      </c>
      <c r="Z13" s="137">
        <v>179</v>
      </c>
      <c r="AA13" s="138">
        <v>0</v>
      </c>
      <c r="AB13" s="139">
        <f t="shared" si="9"/>
        <v>133</v>
      </c>
      <c r="AC13" s="214">
        <f t="shared" si="10"/>
        <v>0.25698324022346369</v>
      </c>
      <c r="AD13" s="140">
        <v>179</v>
      </c>
      <c r="AE13" s="295">
        <f t="shared" si="11"/>
        <v>161.1</v>
      </c>
      <c r="AF13" s="141">
        <v>0</v>
      </c>
      <c r="AG13" s="142">
        <f t="shared" si="12"/>
        <v>133</v>
      </c>
      <c r="AH13" s="143">
        <f t="shared" si="13"/>
        <v>0.17442582247051519</v>
      </c>
    </row>
    <row r="14" spans="1:34" s="5" customFormat="1" ht="12.75" customHeight="1">
      <c r="A14" s="219" t="s">
        <v>601</v>
      </c>
      <c r="B14" s="35" t="s">
        <v>63</v>
      </c>
      <c r="C14" s="4"/>
      <c r="D14" s="42">
        <v>0.37</v>
      </c>
      <c r="E14" s="36" t="s">
        <v>603</v>
      </c>
      <c r="F14" s="248">
        <v>164</v>
      </c>
      <c r="G14" s="124">
        <v>149</v>
      </c>
      <c r="H14" s="82">
        <v>0</v>
      </c>
      <c r="I14" s="110">
        <v>111</v>
      </c>
      <c r="J14" s="110">
        <v>0</v>
      </c>
      <c r="K14" s="164">
        <f t="shared" si="0"/>
        <v>111</v>
      </c>
      <c r="L14" s="174">
        <f t="shared" si="1"/>
        <v>0.25503355704697989</v>
      </c>
      <c r="M14" s="62">
        <v>149</v>
      </c>
      <c r="N14" s="299">
        <f t="shared" si="2"/>
        <v>134.1</v>
      </c>
      <c r="O14" s="63">
        <v>0</v>
      </c>
      <c r="P14" s="64">
        <f t="shared" si="3"/>
        <v>111</v>
      </c>
      <c r="Q14" s="17">
        <f t="shared" si="4"/>
        <v>0.17225950782997759</v>
      </c>
      <c r="R14" s="59">
        <v>149</v>
      </c>
      <c r="S14" s="60">
        <v>0</v>
      </c>
      <c r="T14" s="61">
        <f t="shared" si="5"/>
        <v>111</v>
      </c>
      <c r="U14" s="15">
        <f t="shared" si="6"/>
        <v>0.25503355704697989</v>
      </c>
      <c r="V14" s="62">
        <v>149</v>
      </c>
      <c r="W14" s="63">
        <v>0</v>
      </c>
      <c r="X14" s="64">
        <f t="shared" si="7"/>
        <v>111</v>
      </c>
      <c r="Y14" s="17">
        <f t="shared" si="8"/>
        <v>0.25503355704697989</v>
      </c>
      <c r="Z14" s="59">
        <v>149</v>
      </c>
      <c r="AA14" s="60">
        <v>0</v>
      </c>
      <c r="AB14" s="61">
        <f t="shared" si="9"/>
        <v>111</v>
      </c>
      <c r="AC14" s="15">
        <f t="shared" si="10"/>
        <v>0.25503355704697989</v>
      </c>
      <c r="AD14" s="62">
        <v>149</v>
      </c>
      <c r="AE14" s="299">
        <f t="shared" si="11"/>
        <v>134.1</v>
      </c>
      <c r="AF14" s="63">
        <v>0</v>
      </c>
      <c r="AG14" s="64">
        <f t="shared" si="12"/>
        <v>111</v>
      </c>
      <c r="AH14" s="17">
        <f t="shared" si="13"/>
        <v>0.17225950782997759</v>
      </c>
    </row>
    <row r="15" spans="1:34" s="5" customFormat="1" ht="12.75" customHeight="1">
      <c r="A15" s="217" t="s">
        <v>158</v>
      </c>
      <c r="B15" s="32" t="s">
        <v>63</v>
      </c>
      <c r="C15" s="6"/>
      <c r="D15" s="44">
        <v>0.37</v>
      </c>
      <c r="E15" s="7" t="s">
        <v>72</v>
      </c>
      <c r="F15" s="250">
        <v>329</v>
      </c>
      <c r="G15" s="125">
        <v>299</v>
      </c>
      <c r="H15" s="81">
        <v>0</v>
      </c>
      <c r="I15" s="112">
        <v>222</v>
      </c>
      <c r="J15" s="112">
        <v>0</v>
      </c>
      <c r="K15" s="166">
        <f t="shared" si="0"/>
        <v>222</v>
      </c>
      <c r="L15" s="176">
        <f t="shared" si="1"/>
        <v>0.25752508361204013</v>
      </c>
      <c r="M15" s="88">
        <v>299</v>
      </c>
      <c r="N15" s="297">
        <f t="shared" si="2"/>
        <v>269.10000000000002</v>
      </c>
      <c r="O15" s="89">
        <v>0</v>
      </c>
      <c r="P15" s="91">
        <f t="shared" si="3"/>
        <v>222</v>
      </c>
      <c r="Q15" s="19">
        <f t="shared" si="4"/>
        <v>0.17502787068004466</v>
      </c>
      <c r="R15" s="86">
        <v>299</v>
      </c>
      <c r="S15" s="87">
        <v>0</v>
      </c>
      <c r="T15" s="90">
        <f t="shared" si="5"/>
        <v>222</v>
      </c>
      <c r="U15" s="14">
        <f t="shared" si="6"/>
        <v>0.25752508361204013</v>
      </c>
      <c r="V15" s="88">
        <v>299</v>
      </c>
      <c r="W15" s="89">
        <v>0</v>
      </c>
      <c r="X15" s="91">
        <f t="shared" si="7"/>
        <v>222</v>
      </c>
      <c r="Y15" s="19">
        <f t="shared" si="8"/>
        <v>0.25752508361204013</v>
      </c>
      <c r="Z15" s="86">
        <v>299</v>
      </c>
      <c r="AA15" s="87">
        <v>0</v>
      </c>
      <c r="AB15" s="90">
        <f t="shared" si="9"/>
        <v>222</v>
      </c>
      <c r="AC15" s="14">
        <f t="shared" si="10"/>
        <v>0.25752508361204013</v>
      </c>
      <c r="AD15" s="88">
        <v>299</v>
      </c>
      <c r="AE15" s="297">
        <f t="shared" si="11"/>
        <v>269.10000000000002</v>
      </c>
      <c r="AF15" s="89">
        <v>0</v>
      </c>
      <c r="AG15" s="91">
        <f t="shared" si="12"/>
        <v>222</v>
      </c>
      <c r="AH15" s="19">
        <f t="shared" si="13"/>
        <v>0.17502787068004466</v>
      </c>
    </row>
    <row r="16" spans="1:34" s="5" customFormat="1" ht="12.75" customHeight="1">
      <c r="A16" s="219" t="s">
        <v>39</v>
      </c>
      <c r="B16" s="35" t="s">
        <v>63</v>
      </c>
      <c r="C16" s="4"/>
      <c r="D16" s="42">
        <v>0.37</v>
      </c>
      <c r="E16" s="36" t="s">
        <v>72</v>
      </c>
      <c r="F16" s="248">
        <v>329</v>
      </c>
      <c r="G16" s="124">
        <v>299</v>
      </c>
      <c r="H16" s="82">
        <v>0</v>
      </c>
      <c r="I16" s="110">
        <v>222</v>
      </c>
      <c r="J16" s="110">
        <v>0</v>
      </c>
      <c r="K16" s="164">
        <f t="shared" si="0"/>
        <v>222</v>
      </c>
      <c r="L16" s="174">
        <f t="shared" si="1"/>
        <v>0.25752508361204013</v>
      </c>
      <c r="M16" s="62">
        <v>299</v>
      </c>
      <c r="N16" s="299">
        <f t="shared" si="2"/>
        <v>269.10000000000002</v>
      </c>
      <c r="O16" s="63">
        <v>0</v>
      </c>
      <c r="P16" s="64">
        <f t="shared" si="3"/>
        <v>222</v>
      </c>
      <c r="Q16" s="17">
        <f t="shared" si="4"/>
        <v>0.17502787068004466</v>
      </c>
      <c r="R16" s="59">
        <v>299</v>
      </c>
      <c r="S16" s="60">
        <v>0</v>
      </c>
      <c r="T16" s="61">
        <f t="shared" si="5"/>
        <v>222</v>
      </c>
      <c r="U16" s="15">
        <f t="shared" si="6"/>
        <v>0.25752508361204013</v>
      </c>
      <c r="V16" s="62">
        <v>299</v>
      </c>
      <c r="W16" s="63">
        <v>0</v>
      </c>
      <c r="X16" s="64">
        <f t="shared" si="7"/>
        <v>222</v>
      </c>
      <c r="Y16" s="17">
        <f t="shared" si="8"/>
        <v>0.25752508361204013</v>
      </c>
      <c r="Z16" s="59">
        <v>299</v>
      </c>
      <c r="AA16" s="60">
        <v>0</v>
      </c>
      <c r="AB16" s="61">
        <f t="shared" si="9"/>
        <v>222</v>
      </c>
      <c r="AC16" s="15">
        <f t="shared" si="10"/>
        <v>0.25752508361204013</v>
      </c>
      <c r="AD16" s="62">
        <v>299</v>
      </c>
      <c r="AE16" s="299">
        <f t="shared" si="11"/>
        <v>269.10000000000002</v>
      </c>
      <c r="AF16" s="63">
        <v>0</v>
      </c>
      <c r="AG16" s="64">
        <f t="shared" si="12"/>
        <v>222</v>
      </c>
      <c r="AH16" s="17">
        <f t="shared" si="13"/>
        <v>0.17502787068004466</v>
      </c>
    </row>
    <row r="17" spans="1:34" s="5" customFormat="1" ht="12.75" customHeight="1">
      <c r="A17" s="219" t="s">
        <v>38</v>
      </c>
      <c r="B17" s="35" t="s">
        <v>63</v>
      </c>
      <c r="C17" s="4"/>
      <c r="D17" s="42">
        <v>0.37</v>
      </c>
      <c r="E17" s="36" t="s">
        <v>72</v>
      </c>
      <c r="F17" s="248">
        <v>307</v>
      </c>
      <c r="G17" s="125">
        <v>279</v>
      </c>
      <c r="H17" s="82">
        <v>0</v>
      </c>
      <c r="I17" s="110">
        <v>207</v>
      </c>
      <c r="J17" s="110">
        <v>0</v>
      </c>
      <c r="K17" s="164">
        <f t="shared" si="0"/>
        <v>207</v>
      </c>
      <c r="L17" s="174">
        <f t="shared" si="1"/>
        <v>0.25806451612903225</v>
      </c>
      <c r="M17" s="62">
        <v>279</v>
      </c>
      <c r="N17" s="299">
        <f t="shared" si="2"/>
        <v>251.1</v>
      </c>
      <c r="O17" s="63">
        <v>0</v>
      </c>
      <c r="P17" s="64">
        <f t="shared" si="3"/>
        <v>207</v>
      </c>
      <c r="Q17" s="17">
        <f t="shared" si="4"/>
        <v>0.17562724014336917</v>
      </c>
      <c r="R17" s="59">
        <v>279</v>
      </c>
      <c r="S17" s="60">
        <v>0</v>
      </c>
      <c r="T17" s="61">
        <f t="shared" si="5"/>
        <v>207</v>
      </c>
      <c r="U17" s="15">
        <f t="shared" si="6"/>
        <v>0.25806451612903225</v>
      </c>
      <c r="V17" s="62">
        <v>279</v>
      </c>
      <c r="W17" s="63">
        <v>0</v>
      </c>
      <c r="X17" s="64">
        <f t="shared" si="7"/>
        <v>207</v>
      </c>
      <c r="Y17" s="17">
        <f t="shared" si="8"/>
        <v>0.25806451612903225</v>
      </c>
      <c r="Z17" s="59">
        <v>279</v>
      </c>
      <c r="AA17" s="60">
        <v>0</v>
      </c>
      <c r="AB17" s="61">
        <f t="shared" si="9"/>
        <v>207</v>
      </c>
      <c r="AC17" s="15">
        <f t="shared" si="10"/>
        <v>0.25806451612903225</v>
      </c>
      <c r="AD17" s="62">
        <v>279</v>
      </c>
      <c r="AE17" s="299">
        <f t="shared" si="11"/>
        <v>251.1</v>
      </c>
      <c r="AF17" s="63">
        <v>0</v>
      </c>
      <c r="AG17" s="64">
        <f t="shared" si="12"/>
        <v>207</v>
      </c>
      <c r="AH17" s="17">
        <f t="shared" si="13"/>
        <v>0.17562724014336917</v>
      </c>
    </row>
    <row r="18" spans="1:34" s="5" customFormat="1" ht="12.75" customHeight="1" thickBot="1">
      <c r="A18" s="218" t="s">
        <v>40</v>
      </c>
      <c r="B18" s="34" t="s">
        <v>63</v>
      </c>
      <c r="C18" s="8"/>
      <c r="D18" s="43">
        <v>0.59</v>
      </c>
      <c r="E18" s="2" t="s">
        <v>49</v>
      </c>
      <c r="F18" s="249">
        <v>384</v>
      </c>
      <c r="G18" s="65">
        <v>349</v>
      </c>
      <c r="H18" s="83">
        <v>0</v>
      </c>
      <c r="I18" s="111">
        <v>260</v>
      </c>
      <c r="J18" s="111">
        <v>0</v>
      </c>
      <c r="K18" s="165">
        <f t="shared" si="0"/>
        <v>260</v>
      </c>
      <c r="L18" s="175">
        <f t="shared" si="1"/>
        <v>0.25501432664756446</v>
      </c>
      <c r="M18" s="69">
        <v>349</v>
      </c>
      <c r="N18" s="305">
        <f t="shared" si="2"/>
        <v>314.10000000000002</v>
      </c>
      <c r="O18" s="70">
        <v>0</v>
      </c>
      <c r="P18" s="71">
        <f t="shared" si="3"/>
        <v>260</v>
      </c>
      <c r="Q18" s="18">
        <f t="shared" si="4"/>
        <v>0.17223814071951613</v>
      </c>
      <c r="R18" s="66">
        <v>349</v>
      </c>
      <c r="S18" s="67">
        <v>0</v>
      </c>
      <c r="T18" s="68">
        <f t="shared" si="5"/>
        <v>260</v>
      </c>
      <c r="U18" s="16">
        <f t="shared" si="6"/>
        <v>0.25501432664756446</v>
      </c>
      <c r="V18" s="69">
        <v>349</v>
      </c>
      <c r="W18" s="70">
        <v>0</v>
      </c>
      <c r="X18" s="71">
        <f t="shared" si="7"/>
        <v>260</v>
      </c>
      <c r="Y18" s="18">
        <f t="shared" si="8"/>
        <v>0.25501432664756446</v>
      </c>
      <c r="Z18" s="66">
        <v>349</v>
      </c>
      <c r="AA18" s="67">
        <v>0</v>
      </c>
      <c r="AB18" s="68">
        <f t="shared" si="9"/>
        <v>260</v>
      </c>
      <c r="AC18" s="16">
        <f t="shared" si="10"/>
        <v>0.25501432664756446</v>
      </c>
      <c r="AD18" s="69">
        <v>349</v>
      </c>
      <c r="AE18" s="305">
        <f t="shared" si="11"/>
        <v>314.10000000000002</v>
      </c>
      <c r="AF18" s="70">
        <v>0</v>
      </c>
      <c r="AG18" s="71">
        <f t="shared" si="12"/>
        <v>260</v>
      </c>
      <c r="AH18" s="18">
        <f t="shared" si="13"/>
        <v>0.17223814071951613</v>
      </c>
    </row>
    <row r="19" spans="1:34" s="5" customFormat="1" ht="12.75" customHeight="1">
      <c r="A19" s="224" t="s">
        <v>11</v>
      </c>
      <c r="B19" s="113" t="s">
        <v>65</v>
      </c>
      <c r="C19" s="114"/>
      <c r="D19" s="115" t="s">
        <v>303</v>
      </c>
      <c r="E19" s="116" t="s">
        <v>107</v>
      </c>
      <c r="F19" s="247">
        <v>0</v>
      </c>
      <c r="G19" s="124">
        <v>49</v>
      </c>
      <c r="H19" s="161">
        <v>0</v>
      </c>
      <c r="I19" s="118">
        <v>37</v>
      </c>
      <c r="J19" s="118">
        <v>0</v>
      </c>
      <c r="K19" s="163">
        <f t="shared" ref="K19:K33" si="14">IFERROR(I19-J19,I19)</f>
        <v>37</v>
      </c>
      <c r="L19" s="177">
        <f t="shared" ref="L19:L33" si="15">IFERROR((G19-K19)/G19, " ")</f>
        <v>0.24489795918367346</v>
      </c>
      <c r="M19" s="140">
        <v>49</v>
      </c>
      <c r="N19" s="295">
        <f t="shared" ref="N19:N33" si="16">M19-(M19*10%)</f>
        <v>44.1</v>
      </c>
      <c r="O19" s="141">
        <v>0</v>
      </c>
      <c r="P19" s="142">
        <f t="shared" ref="P19:P33" si="17">K19-O19</f>
        <v>37</v>
      </c>
      <c r="Q19" s="143">
        <f t="shared" ref="Q19:Q33" si="18">(N19-P19)/N19</f>
        <v>0.16099773242630389</v>
      </c>
      <c r="R19" s="137">
        <v>49</v>
      </c>
      <c r="S19" s="138">
        <v>0</v>
      </c>
      <c r="T19" s="139">
        <f t="shared" ref="T19:T33" si="19">K19-S19</f>
        <v>37</v>
      </c>
      <c r="U19" s="214">
        <f t="shared" ref="U19:U33" si="20">(R19-T19)/R19</f>
        <v>0.24489795918367346</v>
      </c>
      <c r="V19" s="140">
        <v>49</v>
      </c>
      <c r="W19" s="141">
        <v>0</v>
      </c>
      <c r="X19" s="142">
        <f t="shared" ref="X19:X33" si="21">K19-W19</f>
        <v>37</v>
      </c>
      <c r="Y19" s="143">
        <f t="shared" ref="Y19:Y33" si="22">(V19-X19)/V19</f>
        <v>0.24489795918367346</v>
      </c>
      <c r="Z19" s="137">
        <v>49</v>
      </c>
      <c r="AA19" s="138">
        <v>0</v>
      </c>
      <c r="AB19" s="139">
        <f t="shared" ref="AB19:AB33" si="23">K19-AA19</f>
        <v>37</v>
      </c>
      <c r="AC19" s="214">
        <f t="shared" ref="AC19:AC33" si="24">(Z19-AB19)/Z19</f>
        <v>0.24489795918367346</v>
      </c>
      <c r="AD19" s="140">
        <v>49</v>
      </c>
      <c r="AE19" s="295">
        <f t="shared" ref="AE19:AE33" si="25">AD19-(AD19*10%)</f>
        <v>44.1</v>
      </c>
      <c r="AF19" s="141">
        <v>0</v>
      </c>
      <c r="AG19" s="142">
        <f t="shared" ref="AG19:AG33" si="26">AB19-AF19</f>
        <v>37</v>
      </c>
      <c r="AH19" s="143">
        <f t="shared" ref="AH19:AH33" si="27">(AE19-AG19)/AE19</f>
        <v>0.16099773242630389</v>
      </c>
    </row>
    <row r="20" spans="1:34" s="5" customFormat="1" ht="12.75" customHeight="1">
      <c r="A20" s="219" t="s">
        <v>7</v>
      </c>
      <c r="B20" s="35" t="s">
        <v>65</v>
      </c>
      <c r="C20" s="4"/>
      <c r="D20" s="42" t="s">
        <v>303</v>
      </c>
      <c r="E20" s="36" t="s">
        <v>105</v>
      </c>
      <c r="F20" s="248">
        <v>0</v>
      </c>
      <c r="G20" s="125">
        <v>49</v>
      </c>
      <c r="H20" s="82">
        <v>0</v>
      </c>
      <c r="I20" s="110">
        <v>37</v>
      </c>
      <c r="J20" s="110">
        <v>0</v>
      </c>
      <c r="K20" s="164">
        <f t="shared" si="14"/>
        <v>37</v>
      </c>
      <c r="L20" s="174">
        <f t="shared" si="15"/>
        <v>0.24489795918367346</v>
      </c>
      <c r="M20" s="62">
        <v>49</v>
      </c>
      <c r="N20" s="299">
        <f t="shared" si="16"/>
        <v>44.1</v>
      </c>
      <c r="O20" s="63">
        <v>0</v>
      </c>
      <c r="P20" s="64">
        <f t="shared" si="17"/>
        <v>37</v>
      </c>
      <c r="Q20" s="17">
        <f t="shared" si="18"/>
        <v>0.16099773242630389</v>
      </c>
      <c r="R20" s="59">
        <v>49</v>
      </c>
      <c r="S20" s="60">
        <v>0</v>
      </c>
      <c r="T20" s="61">
        <f t="shared" si="19"/>
        <v>37</v>
      </c>
      <c r="U20" s="15">
        <f t="shared" si="20"/>
        <v>0.24489795918367346</v>
      </c>
      <c r="V20" s="62">
        <v>49</v>
      </c>
      <c r="W20" s="63">
        <v>0</v>
      </c>
      <c r="X20" s="64">
        <f t="shared" si="21"/>
        <v>37</v>
      </c>
      <c r="Y20" s="17">
        <f t="shared" si="22"/>
        <v>0.24489795918367346</v>
      </c>
      <c r="Z20" s="59">
        <v>49</v>
      </c>
      <c r="AA20" s="60">
        <v>0</v>
      </c>
      <c r="AB20" s="61">
        <f t="shared" si="23"/>
        <v>37</v>
      </c>
      <c r="AC20" s="15">
        <f t="shared" si="24"/>
        <v>0.24489795918367346</v>
      </c>
      <c r="AD20" s="62">
        <v>49</v>
      </c>
      <c r="AE20" s="299">
        <f t="shared" si="25"/>
        <v>44.1</v>
      </c>
      <c r="AF20" s="63">
        <v>0</v>
      </c>
      <c r="AG20" s="64">
        <f t="shared" si="26"/>
        <v>37</v>
      </c>
      <c r="AH20" s="17">
        <f t="shared" si="27"/>
        <v>0.16099773242630389</v>
      </c>
    </row>
    <row r="21" spans="1:34" s="5" customFormat="1" ht="12.75" customHeight="1">
      <c r="A21" s="219" t="s">
        <v>8</v>
      </c>
      <c r="B21" s="35" t="s">
        <v>65</v>
      </c>
      <c r="C21" s="4"/>
      <c r="D21" s="42" t="s">
        <v>303</v>
      </c>
      <c r="E21" s="36" t="s">
        <v>106</v>
      </c>
      <c r="F21" s="248">
        <v>0</v>
      </c>
      <c r="G21" s="124">
        <v>49</v>
      </c>
      <c r="H21" s="82">
        <v>0</v>
      </c>
      <c r="I21" s="110">
        <v>37</v>
      </c>
      <c r="J21" s="110">
        <v>0</v>
      </c>
      <c r="K21" s="164">
        <f t="shared" si="14"/>
        <v>37</v>
      </c>
      <c r="L21" s="174">
        <f t="shared" si="15"/>
        <v>0.24489795918367346</v>
      </c>
      <c r="M21" s="62">
        <v>49</v>
      </c>
      <c r="N21" s="299">
        <f t="shared" si="16"/>
        <v>44.1</v>
      </c>
      <c r="O21" s="63">
        <v>0</v>
      </c>
      <c r="P21" s="64">
        <f t="shared" si="17"/>
        <v>37</v>
      </c>
      <c r="Q21" s="17">
        <f t="shared" si="18"/>
        <v>0.16099773242630389</v>
      </c>
      <c r="R21" s="59">
        <v>49</v>
      </c>
      <c r="S21" s="60">
        <v>0</v>
      </c>
      <c r="T21" s="61">
        <f t="shared" si="19"/>
        <v>37</v>
      </c>
      <c r="U21" s="15">
        <f t="shared" si="20"/>
        <v>0.24489795918367346</v>
      </c>
      <c r="V21" s="62">
        <v>49</v>
      </c>
      <c r="W21" s="63">
        <v>0</v>
      </c>
      <c r="X21" s="64">
        <f t="shared" si="21"/>
        <v>37</v>
      </c>
      <c r="Y21" s="17">
        <f t="shared" si="22"/>
        <v>0.24489795918367346</v>
      </c>
      <c r="Z21" s="59">
        <v>49</v>
      </c>
      <c r="AA21" s="60">
        <v>0</v>
      </c>
      <c r="AB21" s="61">
        <f t="shared" si="23"/>
        <v>37</v>
      </c>
      <c r="AC21" s="15">
        <f t="shared" si="24"/>
        <v>0.24489795918367346</v>
      </c>
      <c r="AD21" s="62">
        <v>49</v>
      </c>
      <c r="AE21" s="299">
        <f t="shared" si="25"/>
        <v>44.1</v>
      </c>
      <c r="AF21" s="63">
        <v>0</v>
      </c>
      <c r="AG21" s="64">
        <f t="shared" si="26"/>
        <v>37</v>
      </c>
      <c r="AH21" s="17">
        <f t="shared" si="27"/>
        <v>0.16099773242630389</v>
      </c>
    </row>
    <row r="22" spans="1:34" s="5" customFormat="1" ht="12.75" customHeight="1">
      <c r="A22" s="219" t="s">
        <v>9</v>
      </c>
      <c r="B22" s="35" t="s">
        <v>65</v>
      </c>
      <c r="C22" s="4"/>
      <c r="D22" s="42" t="s">
        <v>303</v>
      </c>
      <c r="E22" s="36" t="s">
        <v>107</v>
      </c>
      <c r="F22" s="248">
        <v>0</v>
      </c>
      <c r="G22" s="124">
        <v>49</v>
      </c>
      <c r="H22" s="82">
        <v>0</v>
      </c>
      <c r="I22" s="110">
        <v>37</v>
      </c>
      <c r="J22" s="110">
        <v>0</v>
      </c>
      <c r="K22" s="164">
        <f t="shared" si="14"/>
        <v>37</v>
      </c>
      <c r="L22" s="174">
        <f t="shared" si="15"/>
        <v>0.24489795918367346</v>
      </c>
      <c r="M22" s="62">
        <v>49</v>
      </c>
      <c r="N22" s="299">
        <f t="shared" si="16"/>
        <v>44.1</v>
      </c>
      <c r="O22" s="63">
        <v>0</v>
      </c>
      <c r="P22" s="64">
        <f t="shared" si="17"/>
        <v>37</v>
      </c>
      <c r="Q22" s="17">
        <f t="shared" si="18"/>
        <v>0.16099773242630389</v>
      </c>
      <c r="R22" s="59">
        <v>49</v>
      </c>
      <c r="S22" s="60">
        <v>0</v>
      </c>
      <c r="T22" s="61">
        <f t="shared" si="19"/>
        <v>37</v>
      </c>
      <c r="U22" s="15">
        <f t="shared" si="20"/>
        <v>0.24489795918367346</v>
      </c>
      <c r="V22" s="62">
        <v>49</v>
      </c>
      <c r="W22" s="63">
        <v>0</v>
      </c>
      <c r="X22" s="64">
        <f t="shared" si="21"/>
        <v>37</v>
      </c>
      <c r="Y22" s="17">
        <f t="shared" si="22"/>
        <v>0.24489795918367346</v>
      </c>
      <c r="Z22" s="59">
        <v>49</v>
      </c>
      <c r="AA22" s="60">
        <v>0</v>
      </c>
      <c r="AB22" s="61">
        <f t="shared" si="23"/>
        <v>37</v>
      </c>
      <c r="AC22" s="15">
        <f t="shared" si="24"/>
        <v>0.24489795918367346</v>
      </c>
      <c r="AD22" s="62">
        <v>49</v>
      </c>
      <c r="AE22" s="299">
        <f t="shared" si="25"/>
        <v>44.1</v>
      </c>
      <c r="AF22" s="63">
        <v>0</v>
      </c>
      <c r="AG22" s="64">
        <f t="shared" si="26"/>
        <v>37</v>
      </c>
      <c r="AH22" s="17">
        <f t="shared" si="27"/>
        <v>0.16099773242630389</v>
      </c>
    </row>
    <row r="23" spans="1:34" s="5" customFormat="1" ht="12.75" customHeight="1" thickBot="1">
      <c r="A23" s="218" t="s">
        <v>10</v>
      </c>
      <c r="B23" s="34" t="s">
        <v>65</v>
      </c>
      <c r="C23" s="8"/>
      <c r="D23" s="43" t="s">
        <v>303</v>
      </c>
      <c r="E23" s="2" t="s">
        <v>107</v>
      </c>
      <c r="F23" s="249">
        <v>0</v>
      </c>
      <c r="G23" s="65">
        <v>49</v>
      </c>
      <c r="H23" s="83">
        <v>0</v>
      </c>
      <c r="I23" s="111">
        <v>37</v>
      </c>
      <c r="J23" s="111">
        <v>0</v>
      </c>
      <c r="K23" s="165">
        <f t="shared" si="14"/>
        <v>37</v>
      </c>
      <c r="L23" s="175">
        <f t="shared" si="15"/>
        <v>0.24489795918367346</v>
      </c>
      <c r="M23" s="69">
        <v>49</v>
      </c>
      <c r="N23" s="305">
        <f t="shared" si="16"/>
        <v>44.1</v>
      </c>
      <c r="O23" s="70">
        <v>0</v>
      </c>
      <c r="P23" s="71">
        <f t="shared" si="17"/>
        <v>37</v>
      </c>
      <c r="Q23" s="18">
        <f t="shared" si="18"/>
        <v>0.16099773242630389</v>
      </c>
      <c r="R23" s="66">
        <v>49</v>
      </c>
      <c r="S23" s="67">
        <v>0</v>
      </c>
      <c r="T23" s="68">
        <f t="shared" si="19"/>
        <v>37</v>
      </c>
      <c r="U23" s="16">
        <f t="shared" si="20"/>
        <v>0.24489795918367346</v>
      </c>
      <c r="V23" s="69">
        <v>49</v>
      </c>
      <c r="W23" s="70">
        <v>0</v>
      </c>
      <c r="X23" s="71">
        <f t="shared" si="21"/>
        <v>37</v>
      </c>
      <c r="Y23" s="18">
        <f t="shared" si="22"/>
        <v>0.24489795918367346</v>
      </c>
      <c r="Z23" s="66">
        <v>49</v>
      </c>
      <c r="AA23" s="67">
        <v>0</v>
      </c>
      <c r="AB23" s="68">
        <f t="shared" si="23"/>
        <v>37</v>
      </c>
      <c r="AC23" s="16">
        <f t="shared" si="24"/>
        <v>0.24489795918367346</v>
      </c>
      <c r="AD23" s="69">
        <v>49</v>
      </c>
      <c r="AE23" s="305">
        <f t="shared" si="25"/>
        <v>44.1</v>
      </c>
      <c r="AF23" s="70">
        <v>0</v>
      </c>
      <c r="AG23" s="71">
        <f t="shared" si="26"/>
        <v>37</v>
      </c>
      <c r="AH23" s="18">
        <f t="shared" si="27"/>
        <v>0.16099773242630389</v>
      </c>
    </row>
    <row r="24" spans="1:34" s="5" customFormat="1" ht="12.75" customHeight="1" thickBot="1">
      <c r="A24" s="225" t="s">
        <v>12</v>
      </c>
      <c r="B24" s="93" t="s">
        <v>65</v>
      </c>
      <c r="C24" s="92"/>
      <c r="D24" s="94" t="s">
        <v>303</v>
      </c>
      <c r="E24" s="95" t="s">
        <v>56</v>
      </c>
      <c r="F24" s="253">
        <v>0</v>
      </c>
      <c r="G24" s="65">
        <v>25</v>
      </c>
      <c r="H24" s="162">
        <v>0</v>
      </c>
      <c r="I24" s="120">
        <v>19</v>
      </c>
      <c r="J24" s="120">
        <v>0</v>
      </c>
      <c r="K24" s="169">
        <f t="shared" si="14"/>
        <v>19</v>
      </c>
      <c r="L24" s="185">
        <f t="shared" si="15"/>
        <v>0.24</v>
      </c>
      <c r="M24" s="106">
        <v>25</v>
      </c>
      <c r="N24" s="302">
        <f t="shared" si="16"/>
        <v>22.5</v>
      </c>
      <c r="O24" s="98">
        <v>0</v>
      </c>
      <c r="P24" s="99">
        <f t="shared" si="17"/>
        <v>19</v>
      </c>
      <c r="Q24" s="107">
        <f t="shared" si="18"/>
        <v>0.15555555555555556</v>
      </c>
      <c r="R24" s="104">
        <v>25</v>
      </c>
      <c r="S24" s="96">
        <v>0</v>
      </c>
      <c r="T24" s="97">
        <f t="shared" si="19"/>
        <v>19</v>
      </c>
      <c r="U24" s="105">
        <f t="shared" si="20"/>
        <v>0.24</v>
      </c>
      <c r="V24" s="106">
        <v>25</v>
      </c>
      <c r="W24" s="98">
        <v>0</v>
      </c>
      <c r="X24" s="99">
        <f t="shared" si="21"/>
        <v>19</v>
      </c>
      <c r="Y24" s="107">
        <f t="shared" si="22"/>
        <v>0.24</v>
      </c>
      <c r="Z24" s="104">
        <v>25</v>
      </c>
      <c r="AA24" s="96">
        <v>0</v>
      </c>
      <c r="AB24" s="97">
        <f t="shared" si="23"/>
        <v>19</v>
      </c>
      <c r="AC24" s="105">
        <f t="shared" si="24"/>
        <v>0.24</v>
      </c>
      <c r="AD24" s="106">
        <v>25</v>
      </c>
      <c r="AE24" s="302">
        <f t="shared" si="25"/>
        <v>22.5</v>
      </c>
      <c r="AF24" s="98">
        <v>0</v>
      </c>
      <c r="AG24" s="99">
        <f t="shared" si="26"/>
        <v>19</v>
      </c>
      <c r="AH24" s="107">
        <f t="shared" si="27"/>
        <v>0.15555555555555556</v>
      </c>
    </row>
    <row r="25" spans="1:34" s="5" customFormat="1" ht="12.75" customHeight="1">
      <c r="A25" s="226" t="s">
        <v>117</v>
      </c>
      <c r="B25" s="227" t="s">
        <v>65</v>
      </c>
      <c r="C25" s="245"/>
      <c r="D25" s="228" t="s">
        <v>303</v>
      </c>
      <c r="E25" s="229" t="s">
        <v>171</v>
      </c>
      <c r="F25" s="252">
        <v>164</v>
      </c>
      <c r="G25" s="200">
        <v>149</v>
      </c>
      <c r="H25" s="246">
        <v>0</v>
      </c>
      <c r="I25" s="231">
        <v>117</v>
      </c>
      <c r="J25" s="231">
        <v>0</v>
      </c>
      <c r="K25" s="232">
        <f t="shared" si="14"/>
        <v>117</v>
      </c>
      <c r="L25" s="178">
        <f t="shared" si="15"/>
        <v>0.21476510067114093</v>
      </c>
      <c r="M25" s="234">
        <v>149</v>
      </c>
      <c r="N25" s="307">
        <f t="shared" si="16"/>
        <v>134.1</v>
      </c>
      <c r="O25" s="235">
        <v>0</v>
      </c>
      <c r="P25" s="156">
        <f t="shared" si="17"/>
        <v>117</v>
      </c>
      <c r="Q25" s="273">
        <f t="shared" si="18"/>
        <v>0.12751677852348989</v>
      </c>
      <c r="R25" s="272">
        <v>149</v>
      </c>
      <c r="S25" s="233">
        <v>0</v>
      </c>
      <c r="T25" s="155">
        <f t="shared" si="19"/>
        <v>117</v>
      </c>
      <c r="U25" s="268">
        <f t="shared" si="20"/>
        <v>0.21476510067114093</v>
      </c>
      <c r="V25" s="234">
        <v>149</v>
      </c>
      <c r="W25" s="235">
        <v>0</v>
      </c>
      <c r="X25" s="156">
        <f t="shared" si="21"/>
        <v>117</v>
      </c>
      <c r="Y25" s="273">
        <f t="shared" si="22"/>
        <v>0.21476510067114093</v>
      </c>
      <c r="Z25" s="272">
        <v>149</v>
      </c>
      <c r="AA25" s="233">
        <v>0</v>
      </c>
      <c r="AB25" s="155">
        <f t="shared" si="23"/>
        <v>117</v>
      </c>
      <c r="AC25" s="268">
        <f t="shared" si="24"/>
        <v>0.21476510067114093</v>
      </c>
      <c r="AD25" s="234">
        <v>149</v>
      </c>
      <c r="AE25" s="307">
        <f t="shared" si="25"/>
        <v>134.1</v>
      </c>
      <c r="AF25" s="235">
        <v>0</v>
      </c>
      <c r="AG25" s="156">
        <f t="shared" si="26"/>
        <v>117</v>
      </c>
      <c r="AH25" s="273">
        <f t="shared" si="27"/>
        <v>0.12751677852348989</v>
      </c>
    </row>
    <row r="26" spans="1:34" s="5" customFormat="1" ht="12.75" customHeight="1" thickBot="1">
      <c r="A26" s="218" t="s">
        <v>491</v>
      </c>
      <c r="B26" s="34" t="s">
        <v>65</v>
      </c>
      <c r="C26" s="8"/>
      <c r="D26" s="43" t="s">
        <v>303</v>
      </c>
      <c r="E26" s="2" t="s">
        <v>492</v>
      </c>
      <c r="F26" s="249">
        <v>164</v>
      </c>
      <c r="G26" s="65">
        <v>149</v>
      </c>
      <c r="H26" s="73">
        <v>0</v>
      </c>
      <c r="I26" s="65">
        <v>117</v>
      </c>
      <c r="J26" s="65">
        <v>0</v>
      </c>
      <c r="K26" s="65">
        <f t="shared" si="14"/>
        <v>117</v>
      </c>
      <c r="L26" s="175">
        <f t="shared" si="15"/>
        <v>0.21476510067114093</v>
      </c>
      <c r="M26" s="69">
        <v>149</v>
      </c>
      <c r="N26" s="305">
        <f t="shared" si="16"/>
        <v>134.1</v>
      </c>
      <c r="O26" s="70">
        <v>0</v>
      </c>
      <c r="P26" s="71">
        <f t="shared" si="17"/>
        <v>117</v>
      </c>
      <c r="Q26" s="18">
        <f t="shared" si="18"/>
        <v>0.12751677852348989</v>
      </c>
      <c r="R26" s="66">
        <v>149</v>
      </c>
      <c r="S26" s="67">
        <v>0</v>
      </c>
      <c r="T26" s="68">
        <f t="shared" si="19"/>
        <v>117</v>
      </c>
      <c r="U26" s="16">
        <f t="shared" si="20"/>
        <v>0.21476510067114093</v>
      </c>
      <c r="V26" s="69">
        <v>149</v>
      </c>
      <c r="W26" s="70">
        <v>0</v>
      </c>
      <c r="X26" s="71">
        <f t="shared" si="21"/>
        <v>117</v>
      </c>
      <c r="Y26" s="18">
        <f t="shared" si="22"/>
        <v>0.21476510067114093</v>
      </c>
      <c r="Z26" s="66">
        <v>149</v>
      </c>
      <c r="AA26" s="67">
        <v>0</v>
      </c>
      <c r="AB26" s="68">
        <f t="shared" si="23"/>
        <v>117</v>
      </c>
      <c r="AC26" s="16">
        <f t="shared" si="24"/>
        <v>0.21476510067114093</v>
      </c>
      <c r="AD26" s="69">
        <v>149</v>
      </c>
      <c r="AE26" s="305">
        <f t="shared" si="25"/>
        <v>134.1</v>
      </c>
      <c r="AF26" s="70">
        <v>0</v>
      </c>
      <c r="AG26" s="71">
        <f t="shared" si="26"/>
        <v>117</v>
      </c>
      <c r="AH26" s="18">
        <f t="shared" si="27"/>
        <v>0.12751677852348989</v>
      </c>
    </row>
    <row r="27" spans="1:34" s="5" customFormat="1" ht="12.75" customHeight="1">
      <c r="A27" s="217" t="s">
        <v>112</v>
      </c>
      <c r="B27" s="32" t="s">
        <v>65</v>
      </c>
      <c r="C27" s="6"/>
      <c r="D27" s="44">
        <v>0.1</v>
      </c>
      <c r="E27" s="7" t="s">
        <v>84</v>
      </c>
      <c r="F27" s="250">
        <v>307</v>
      </c>
      <c r="G27" s="125">
        <v>279</v>
      </c>
      <c r="H27" s="81">
        <v>0</v>
      </c>
      <c r="I27" s="112">
        <v>214</v>
      </c>
      <c r="J27" s="112">
        <v>0</v>
      </c>
      <c r="K27" s="166">
        <f t="shared" si="14"/>
        <v>214</v>
      </c>
      <c r="L27" s="176">
        <f t="shared" si="15"/>
        <v>0.23297491039426524</v>
      </c>
      <c r="M27" s="88">
        <v>279</v>
      </c>
      <c r="N27" s="297">
        <f t="shared" si="16"/>
        <v>251.1</v>
      </c>
      <c r="O27" s="89">
        <v>0</v>
      </c>
      <c r="P27" s="91">
        <f t="shared" si="17"/>
        <v>214</v>
      </c>
      <c r="Q27" s="19">
        <f t="shared" si="18"/>
        <v>0.14774990043807246</v>
      </c>
      <c r="R27" s="86">
        <v>279</v>
      </c>
      <c r="S27" s="87">
        <v>0</v>
      </c>
      <c r="T27" s="90">
        <f t="shared" si="19"/>
        <v>214</v>
      </c>
      <c r="U27" s="14">
        <f t="shared" si="20"/>
        <v>0.23297491039426524</v>
      </c>
      <c r="V27" s="88">
        <v>279</v>
      </c>
      <c r="W27" s="89">
        <v>0</v>
      </c>
      <c r="X27" s="91">
        <f t="shared" si="21"/>
        <v>214</v>
      </c>
      <c r="Y27" s="19">
        <f t="shared" si="22"/>
        <v>0.23297491039426524</v>
      </c>
      <c r="Z27" s="86">
        <v>279</v>
      </c>
      <c r="AA27" s="87">
        <v>0</v>
      </c>
      <c r="AB27" s="90">
        <f t="shared" si="23"/>
        <v>214</v>
      </c>
      <c r="AC27" s="14">
        <f t="shared" si="24"/>
        <v>0.23297491039426524</v>
      </c>
      <c r="AD27" s="88">
        <v>279</v>
      </c>
      <c r="AE27" s="297">
        <f t="shared" si="25"/>
        <v>251.1</v>
      </c>
      <c r="AF27" s="89">
        <v>0</v>
      </c>
      <c r="AG27" s="91">
        <f t="shared" si="26"/>
        <v>214</v>
      </c>
      <c r="AH27" s="19">
        <f t="shared" si="27"/>
        <v>0.14774990043807246</v>
      </c>
    </row>
    <row r="28" spans="1:34" s="5" customFormat="1" ht="12.75" customHeight="1" thickBot="1">
      <c r="A28" s="218" t="s">
        <v>111</v>
      </c>
      <c r="B28" s="34" t="s">
        <v>65</v>
      </c>
      <c r="C28" s="8"/>
      <c r="D28" s="43">
        <v>0.1</v>
      </c>
      <c r="E28" s="2" t="s">
        <v>84</v>
      </c>
      <c r="F28" s="249">
        <v>285</v>
      </c>
      <c r="G28" s="65">
        <v>259</v>
      </c>
      <c r="H28" s="83">
        <v>0</v>
      </c>
      <c r="I28" s="111">
        <v>199</v>
      </c>
      <c r="J28" s="111">
        <v>0</v>
      </c>
      <c r="K28" s="165">
        <f t="shared" si="14"/>
        <v>199</v>
      </c>
      <c r="L28" s="175">
        <f t="shared" si="15"/>
        <v>0.23166023166023167</v>
      </c>
      <c r="M28" s="69">
        <v>259</v>
      </c>
      <c r="N28" s="305">
        <f t="shared" si="16"/>
        <v>233.1</v>
      </c>
      <c r="O28" s="70">
        <v>0</v>
      </c>
      <c r="P28" s="71">
        <f t="shared" si="17"/>
        <v>199</v>
      </c>
      <c r="Q28" s="18">
        <f t="shared" si="18"/>
        <v>0.14628914628914627</v>
      </c>
      <c r="R28" s="66">
        <v>259</v>
      </c>
      <c r="S28" s="67">
        <v>0</v>
      </c>
      <c r="T28" s="68">
        <f t="shared" si="19"/>
        <v>199</v>
      </c>
      <c r="U28" s="16">
        <f t="shared" si="20"/>
        <v>0.23166023166023167</v>
      </c>
      <c r="V28" s="69">
        <v>259</v>
      </c>
      <c r="W28" s="70">
        <v>0</v>
      </c>
      <c r="X28" s="71">
        <f t="shared" si="21"/>
        <v>199</v>
      </c>
      <c r="Y28" s="18">
        <f t="shared" si="22"/>
        <v>0.23166023166023167</v>
      </c>
      <c r="Z28" s="66">
        <v>259</v>
      </c>
      <c r="AA28" s="67">
        <v>0</v>
      </c>
      <c r="AB28" s="68">
        <f t="shared" si="23"/>
        <v>199</v>
      </c>
      <c r="AC28" s="16">
        <f t="shared" si="24"/>
        <v>0.23166023166023167</v>
      </c>
      <c r="AD28" s="69">
        <v>259</v>
      </c>
      <c r="AE28" s="305">
        <f t="shared" si="25"/>
        <v>233.1</v>
      </c>
      <c r="AF28" s="70">
        <v>0</v>
      </c>
      <c r="AG28" s="71">
        <f t="shared" si="26"/>
        <v>199</v>
      </c>
      <c r="AH28" s="18">
        <f t="shared" si="27"/>
        <v>0.14628914628914627</v>
      </c>
    </row>
    <row r="29" spans="1:34" s="5" customFormat="1" ht="12.75" customHeight="1">
      <c r="A29" s="217" t="s">
        <v>41</v>
      </c>
      <c r="B29" s="32" t="s">
        <v>65</v>
      </c>
      <c r="C29" s="6"/>
      <c r="D29" s="44" t="s">
        <v>303</v>
      </c>
      <c r="E29" s="7" t="s">
        <v>86</v>
      </c>
      <c r="F29" s="250">
        <v>39</v>
      </c>
      <c r="G29" s="125">
        <v>35</v>
      </c>
      <c r="H29" s="81">
        <v>0</v>
      </c>
      <c r="I29" s="112">
        <v>27</v>
      </c>
      <c r="J29" s="112">
        <v>0</v>
      </c>
      <c r="K29" s="166">
        <f t="shared" si="14"/>
        <v>27</v>
      </c>
      <c r="L29" s="176">
        <f t="shared" si="15"/>
        <v>0.22857142857142856</v>
      </c>
      <c r="M29" s="88">
        <v>35</v>
      </c>
      <c r="N29" s="297">
        <f t="shared" si="16"/>
        <v>31.5</v>
      </c>
      <c r="O29" s="89">
        <v>0</v>
      </c>
      <c r="P29" s="91">
        <f t="shared" si="17"/>
        <v>27</v>
      </c>
      <c r="Q29" s="19">
        <f t="shared" si="18"/>
        <v>0.14285714285714285</v>
      </c>
      <c r="R29" s="86">
        <v>35</v>
      </c>
      <c r="S29" s="87">
        <v>0</v>
      </c>
      <c r="T29" s="90">
        <f t="shared" si="19"/>
        <v>27</v>
      </c>
      <c r="U29" s="14">
        <f t="shared" si="20"/>
        <v>0.22857142857142856</v>
      </c>
      <c r="V29" s="88">
        <v>35</v>
      </c>
      <c r="W29" s="89">
        <v>0</v>
      </c>
      <c r="X29" s="91">
        <f t="shared" si="21"/>
        <v>27</v>
      </c>
      <c r="Y29" s="19">
        <f t="shared" si="22"/>
        <v>0.22857142857142856</v>
      </c>
      <c r="Z29" s="86">
        <v>35</v>
      </c>
      <c r="AA29" s="87">
        <v>0</v>
      </c>
      <c r="AB29" s="90">
        <f t="shared" si="23"/>
        <v>27</v>
      </c>
      <c r="AC29" s="14">
        <f t="shared" si="24"/>
        <v>0.22857142857142856</v>
      </c>
      <c r="AD29" s="88">
        <v>35</v>
      </c>
      <c r="AE29" s="297">
        <f t="shared" si="25"/>
        <v>31.5</v>
      </c>
      <c r="AF29" s="89">
        <v>0</v>
      </c>
      <c r="AG29" s="91">
        <f t="shared" si="26"/>
        <v>27</v>
      </c>
      <c r="AH29" s="19">
        <f t="shared" si="27"/>
        <v>0.14285714285714285</v>
      </c>
    </row>
    <row r="30" spans="1:34" s="5" customFormat="1" ht="12.75" customHeight="1">
      <c r="A30" s="219" t="s">
        <v>43</v>
      </c>
      <c r="B30" s="35" t="s">
        <v>65</v>
      </c>
      <c r="C30" s="4"/>
      <c r="D30" s="42" t="s">
        <v>303</v>
      </c>
      <c r="E30" s="36" t="s">
        <v>87</v>
      </c>
      <c r="F30" s="248">
        <v>44</v>
      </c>
      <c r="G30" s="124">
        <v>40</v>
      </c>
      <c r="H30" s="82">
        <v>0</v>
      </c>
      <c r="I30" s="110">
        <v>31</v>
      </c>
      <c r="J30" s="110">
        <v>0</v>
      </c>
      <c r="K30" s="164">
        <f t="shared" si="14"/>
        <v>31</v>
      </c>
      <c r="L30" s="174">
        <f t="shared" si="15"/>
        <v>0.22500000000000001</v>
      </c>
      <c r="M30" s="62">
        <v>40</v>
      </c>
      <c r="N30" s="299">
        <f t="shared" si="16"/>
        <v>36</v>
      </c>
      <c r="O30" s="63">
        <v>0</v>
      </c>
      <c r="P30" s="64">
        <f t="shared" si="17"/>
        <v>31</v>
      </c>
      <c r="Q30" s="17">
        <f t="shared" si="18"/>
        <v>0.1388888888888889</v>
      </c>
      <c r="R30" s="59">
        <v>40</v>
      </c>
      <c r="S30" s="60">
        <v>0</v>
      </c>
      <c r="T30" s="61">
        <f t="shared" si="19"/>
        <v>31</v>
      </c>
      <c r="U30" s="15">
        <f t="shared" si="20"/>
        <v>0.22500000000000001</v>
      </c>
      <c r="V30" s="62">
        <v>40</v>
      </c>
      <c r="W30" s="63">
        <v>0</v>
      </c>
      <c r="X30" s="64">
        <f t="shared" si="21"/>
        <v>31</v>
      </c>
      <c r="Y30" s="17">
        <f t="shared" si="22"/>
        <v>0.22500000000000001</v>
      </c>
      <c r="Z30" s="59">
        <v>40</v>
      </c>
      <c r="AA30" s="60">
        <v>0</v>
      </c>
      <c r="AB30" s="61">
        <f t="shared" si="23"/>
        <v>31</v>
      </c>
      <c r="AC30" s="15">
        <f t="shared" si="24"/>
        <v>0.22500000000000001</v>
      </c>
      <c r="AD30" s="62">
        <v>40</v>
      </c>
      <c r="AE30" s="299">
        <f t="shared" si="25"/>
        <v>36</v>
      </c>
      <c r="AF30" s="63">
        <v>0</v>
      </c>
      <c r="AG30" s="64">
        <f t="shared" si="26"/>
        <v>31</v>
      </c>
      <c r="AH30" s="17">
        <f t="shared" si="27"/>
        <v>0.1388888888888889</v>
      </c>
    </row>
    <row r="31" spans="1:34" s="5" customFormat="1" ht="12.75" customHeight="1">
      <c r="A31" s="219" t="s">
        <v>42</v>
      </c>
      <c r="B31" s="35" t="s">
        <v>65</v>
      </c>
      <c r="C31" s="4"/>
      <c r="D31" s="42" t="s">
        <v>303</v>
      </c>
      <c r="E31" s="36" t="s">
        <v>85</v>
      </c>
      <c r="F31" s="248">
        <v>39</v>
      </c>
      <c r="G31" s="124">
        <v>35</v>
      </c>
      <c r="H31" s="82">
        <v>0</v>
      </c>
      <c r="I31" s="110">
        <v>27</v>
      </c>
      <c r="J31" s="110">
        <v>0</v>
      </c>
      <c r="K31" s="164">
        <f t="shared" si="14"/>
        <v>27</v>
      </c>
      <c r="L31" s="174">
        <f t="shared" si="15"/>
        <v>0.22857142857142856</v>
      </c>
      <c r="M31" s="62">
        <v>35</v>
      </c>
      <c r="N31" s="299">
        <f t="shared" si="16"/>
        <v>31.5</v>
      </c>
      <c r="O31" s="63">
        <v>0</v>
      </c>
      <c r="P31" s="64">
        <f t="shared" si="17"/>
        <v>27</v>
      </c>
      <c r="Q31" s="17">
        <f t="shared" si="18"/>
        <v>0.14285714285714285</v>
      </c>
      <c r="R31" s="59">
        <v>35</v>
      </c>
      <c r="S31" s="60">
        <v>0</v>
      </c>
      <c r="T31" s="61">
        <f t="shared" si="19"/>
        <v>27</v>
      </c>
      <c r="U31" s="15">
        <f t="shared" si="20"/>
        <v>0.22857142857142856</v>
      </c>
      <c r="V31" s="62">
        <v>35</v>
      </c>
      <c r="W31" s="63">
        <v>0</v>
      </c>
      <c r="X31" s="64">
        <f t="shared" si="21"/>
        <v>27</v>
      </c>
      <c r="Y31" s="17">
        <f t="shared" si="22"/>
        <v>0.22857142857142856</v>
      </c>
      <c r="Z31" s="59">
        <v>35</v>
      </c>
      <c r="AA31" s="60">
        <v>0</v>
      </c>
      <c r="AB31" s="61">
        <f t="shared" si="23"/>
        <v>27</v>
      </c>
      <c r="AC31" s="15">
        <f t="shared" si="24"/>
        <v>0.22857142857142856</v>
      </c>
      <c r="AD31" s="62">
        <v>35</v>
      </c>
      <c r="AE31" s="299">
        <f t="shared" si="25"/>
        <v>31.5</v>
      </c>
      <c r="AF31" s="63">
        <v>0</v>
      </c>
      <c r="AG31" s="64">
        <f t="shared" si="26"/>
        <v>27</v>
      </c>
      <c r="AH31" s="17">
        <f t="shared" si="27"/>
        <v>0.14285714285714285</v>
      </c>
    </row>
    <row r="32" spans="1:34" s="5" customFormat="1" ht="12.75" customHeight="1" thickBot="1">
      <c r="A32" s="218" t="s">
        <v>124</v>
      </c>
      <c r="B32" s="34" t="s">
        <v>65</v>
      </c>
      <c r="C32" s="8"/>
      <c r="D32" s="43" t="s">
        <v>303</v>
      </c>
      <c r="E32" s="2" t="s">
        <v>164</v>
      </c>
      <c r="F32" s="249">
        <v>12</v>
      </c>
      <c r="G32" s="65">
        <v>10.99</v>
      </c>
      <c r="H32" s="83">
        <v>0</v>
      </c>
      <c r="I32" s="111">
        <v>9</v>
      </c>
      <c r="J32" s="111">
        <v>0</v>
      </c>
      <c r="K32" s="165">
        <f t="shared" si="14"/>
        <v>9</v>
      </c>
      <c r="L32" s="175">
        <f t="shared" si="15"/>
        <v>0.18107370336669701</v>
      </c>
      <c r="M32" s="69">
        <v>10.99</v>
      </c>
      <c r="N32" s="305">
        <f t="shared" si="16"/>
        <v>9.891</v>
      </c>
      <c r="O32" s="70">
        <v>0</v>
      </c>
      <c r="P32" s="71">
        <f t="shared" si="17"/>
        <v>9</v>
      </c>
      <c r="Q32" s="18">
        <f t="shared" si="18"/>
        <v>9.0081892629663332E-2</v>
      </c>
      <c r="R32" s="66">
        <v>10.99</v>
      </c>
      <c r="S32" s="67">
        <v>0</v>
      </c>
      <c r="T32" s="68">
        <f t="shared" si="19"/>
        <v>9</v>
      </c>
      <c r="U32" s="16">
        <f t="shared" si="20"/>
        <v>0.18107370336669701</v>
      </c>
      <c r="V32" s="69">
        <v>10.99</v>
      </c>
      <c r="W32" s="70">
        <v>0</v>
      </c>
      <c r="X32" s="71">
        <f t="shared" si="21"/>
        <v>9</v>
      </c>
      <c r="Y32" s="18">
        <f t="shared" si="22"/>
        <v>0.18107370336669701</v>
      </c>
      <c r="Z32" s="66">
        <v>10.99</v>
      </c>
      <c r="AA32" s="67">
        <v>0</v>
      </c>
      <c r="AB32" s="68">
        <f t="shared" si="23"/>
        <v>9</v>
      </c>
      <c r="AC32" s="16">
        <f t="shared" si="24"/>
        <v>0.18107370336669701</v>
      </c>
      <c r="AD32" s="69">
        <v>10.99</v>
      </c>
      <c r="AE32" s="305">
        <f t="shared" si="25"/>
        <v>9.891</v>
      </c>
      <c r="AF32" s="70">
        <v>0</v>
      </c>
      <c r="AG32" s="71">
        <f t="shared" si="26"/>
        <v>9</v>
      </c>
      <c r="AH32" s="18">
        <f t="shared" si="27"/>
        <v>9.0081892629663332E-2</v>
      </c>
    </row>
    <row r="33" spans="1:34" s="5" customFormat="1" ht="12.75" customHeight="1" thickBot="1">
      <c r="A33" s="218" t="s">
        <v>162</v>
      </c>
      <c r="B33" s="34" t="s">
        <v>65</v>
      </c>
      <c r="C33" s="8"/>
      <c r="D33" s="43" t="s">
        <v>303</v>
      </c>
      <c r="E33" s="2" t="s">
        <v>163</v>
      </c>
      <c r="F33" s="249">
        <v>65</v>
      </c>
      <c r="G33" s="65">
        <v>59</v>
      </c>
      <c r="H33" s="83">
        <v>0</v>
      </c>
      <c r="I33" s="111">
        <v>47</v>
      </c>
      <c r="J33" s="111">
        <v>0</v>
      </c>
      <c r="K33" s="165">
        <f t="shared" si="14"/>
        <v>47</v>
      </c>
      <c r="L33" s="175">
        <f t="shared" si="15"/>
        <v>0.20338983050847459</v>
      </c>
      <c r="M33" s="69">
        <v>59</v>
      </c>
      <c r="N33" s="305">
        <f t="shared" si="16"/>
        <v>53.1</v>
      </c>
      <c r="O33" s="70">
        <v>0</v>
      </c>
      <c r="P33" s="71">
        <f t="shared" si="17"/>
        <v>47</v>
      </c>
      <c r="Q33" s="18">
        <f t="shared" si="18"/>
        <v>0.11487758945386066</v>
      </c>
      <c r="R33" s="66">
        <v>59</v>
      </c>
      <c r="S33" s="67">
        <v>0</v>
      </c>
      <c r="T33" s="68">
        <f t="shared" si="19"/>
        <v>47</v>
      </c>
      <c r="U33" s="16">
        <f t="shared" si="20"/>
        <v>0.20338983050847459</v>
      </c>
      <c r="V33" s="69">
        <v>59</v>
      </c>
      <c r="W33" s="70">
        <v>0</v>
      </c>
      <c r="X33" s="71">
        <f t="shared" si="21"/>
        <v>47</v>
      </c>
      <c r="Y33" s="18">
        <f t="shared" si="22"/>
        <v>0.20338983050847459</v>
      </c>
      <c r="Z33" s="66">
        <v>59</v>
      </c>
      <c r="AA33" s="67">
        <v>0</v>
      </c>
      <c r="AB33" s="68">
        <f t="shared" si="23"/>
        <v>47</v>
      </c>
      <c r="AC33" s="16">
        <f t="shared" si="24"/>
        <v>0.20338983050847459</v>
      </c>
      <c r="AD33" s="69">
        <v>59</v>
      </c>
      <c r="AE33" s="305">
        <f t="shared" si="25"/>
        <v>53.1</v>
      </c>
      <c r="AF33" s="70">
        <v>0</v>
      </c>
      <c r="AG33" s="71">
        <f t="shared" si="26"/>
        <v>47</v>
      </c>
      <c r="AH33" s="18">
        <f t="shared" si="27"/>
        <v>0.11487758945386066</v>
      </c>
    </row>
  </sheetData>
  <mergeCells count="6">
    <mergeCell ref="AD3:AH3"/>
    <mergeCell ref="F2:G2"/>
    <mergeCell ref="M3:Q3"/>
    <mergeCell ref="R3:U3"/>
    <mergeCell ref="V3:Y3"/>
    <mergeCell ref="Z3:A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AD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H7" sqref="H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8" customWidth="1"/>
    <col min="10" max="10" width="8.7109375" style="170" customWidth="1"/>
    <col min="11" max="12" width="9.42578125" style="84" customWidth="1"/>
    <col min="13" max="13" width="9.42578125" style="85" customWidth="1"/>
    <col min="14" max="14" width="9.140625" style="27"/>
    <col min="15" max="17" width="9.42578125" style="84" customWidth="1"/>
    <col min="18" max="18" width="9.42578125" style="85" customWidth="1"/>
    <col min="19" max="20" width="9.42578125" style="84" customWidth="1"/>
    <col min="21" max="21" width="9.42578125" style="85" customWidth="1"/>
    <col min="22" max="22" width="9.140625" style="27"/>
    <col min="23" max="25" width="9.42578125" style="84" customWidth="1"/>
    <col min="26" max="26" width="9.42578125" style="85" customWidth="1"/>
    <col min="27" max="28" width="9.42578125" style="84" customWidth="1"/>
    <col min="29" max="29" width="9.42578125" style="85" customWidth="1"/>
    <col min="30" max="16384" width="9.140625" style="27"/>
  </cols>
  <sheetData>
    <row r="2" spans="1:30" ht="12">
      <c r="F2" s="365">
        <v>44753</v>
      </c>
      <c r="G2" s="365"/>
      <c r="H2" s="79"/>
    </row>
    <row r="3" spans="1:30" ht="37.5" customHeight="1" thickBot="1">
      <c r="K3" s="364" t="s">
        <v>366</v>
      </c>
      <c r="L3" s="364"/>
      <c r="M3" s="364"/>
      <c r="N3" s="364"/>
      <c r="O3" s="364" t="s">
        <v>366</v>
      </c>
      <c r="P3" s="364"/>
      <c r="Q3" s="364"/>
      <c r="R3" s="364"/>
      <c r="S3" s="364" t="s">
        <v>366</v>
      </c>
      <c r="T3" s="364"/>
      <c r="U3" s="364"/>
      <c r="V3" s="364"/>
      <c r="W3" s="364" t="s">
        <v>366</v>
      </c>
      <c r="X3" s="364"/>
      <c r="Y3" s="364"/>
      <c r="Z3" s="364"/>
      <c r="AA3" s="364" t="s">
        <v>366</v>
      </c>
      <c r="AB3" s="364"/>
      <c r="AC3" s="364"/>
      <c r="AD3" s="364"/>
    </row>
    <row r="4" spans="1:30" ht="15" customHeight="1" thickBot="1">
      <c r="A4" s="40"/>
      <c r="K4" s="76" t="s">
        <v>539</v>
      </c>
      <c r="L4" s="76"/>
      <c r="M4" s="76"/>
      <c r="N4" s="58"/>
      <c r="O4" s="55" t="s">
        <v>540</v>
      </c>
      <c r="P4" s="52"/>
      <c r="Q4" s="52"/>
      <c r="R4" s="53"/>
      <c r="S4" s="76" t="s">
        <v>541</v>
      </c>
      <c r="T4" s="76"/>
      <c r="U4" s="76"/>
      <c r="V4" s="58"/>
      <c r="W4" s="55" t="s">
        <v>604</v>
      </c>
      <c r="X4" s="52"/>
      <c r="Y4" s="52"/>
      <c r="Z4" s="53"/>
      <c r="AA4" s="76" t="s">
        <v>605</v>
      </c>
      <c r="AB4" s="76"/>
      <c r="AC4" s="76"/>
      <c r="AD4" s="58"/>
    </row>
    <row r="5" spans="1:30" s="28" customFormat="1" ht="15" customHeight="1" thickBot="1">
      <c r="A5" s="40"/>
      <c r="B5" s="31"/>
      <c r="C5" s="21"/>
      <c r="D5" s="40"/>
      <c r="E5" s="216"/>
      <c r="F5" s="78"/>
      <c r="G5" s="78"/>
      <c r="H5" s="78"/>
      <c r="I5" s="78"/>
      <c r="J5" s="170"/>
      <c r="K5" s="77" t="s">
        <v>54</v>
      </c>
      <c r="L5" s="57">
        <v>44734</v>
      </c>
      <c r="M5" s="57"/>
      <c r="N5" s="57"/>
      <c r="O5" s="56" t="s">
        <v>54</v>
      </c>
      <c r="P5" s="51">
        <v>44756</v>
      </c>
      <c r="Q5" s="51"/>
      <c r="R5" s="54"/>
      <c r="S5" s="77" t="s">
        <v>54</v>
      </c>
      <c r="T5" s="57">
        <v>44763</v>
      </c>
      <c r="U5" s="57"/>
      <c r="V5" s="57"/>
      <c r="W5" s="56" t="s">
        <v>54</v>
      </c>
      <c r="X5" s="51">
        <v>44784</v>
      </c>
      <c r="Y5" s="51"/>
      <c r="Z5" s="54"/>
      <c r="AA5" s="77" t="s">
        <v>54</v>
      </c>
      <c r="AB5" s="57">
        <v>44798</v>
      </c>
      <c r="AC5" s="57"/>
      <c r="AD5" s="57"/>
    </row>
    <row r="6" spans="1:30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183"/>
      <c r="K6" s="256" t="s">
        <v>55</v>
      </c>
      <c r="L6" s="257">
        <v>44755</v>
      </c>
      <c r="M6" s="257"/>
      <c r="N6" s="257"/>
      <c r="O6" s="265" t="s">
        <v>55</v>
      </c>
      <c r="P6" s="266">
        <v>44762</v>
      </c>
      <c r="Q6" s="266"/>
      <c r="R6" s="267"/>
      <c r="S6" s="256" t="s">
        <v>55</v>
      </c>
      <c r="T6" s="257">
        <v>44783</v>
      </c>
      <c r="U6" s="257"/>
      <c r="V6" s="257"/>
      <c r="W6" s="265" t="s">
        <v>55</v>
      </c>
      <c r="X6" s="266">
        <v>44797</v>
      </c>
      <c r="Y6" s="266"/>
      <c r="Z6" s="267"/>
      <c r="AA6" s="256" t="s">
        <v>55</v>
      </c>
      <c r="AB6" s="257">
        <v>44818</v>
      </c>
      <c r="AC6" s="257"/>
      <c r="AD6" s="257"/>
    </row>
    <row r="7" spans="1:30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537</v>
      </c>
      <c r="G7" s="12" t="s">
        <v>44</v>
      </c>
      <c r="H7" s="75" t="s">
        <v>606</v>
      </c>
      <c r="I7" s="75" t="s">
        <v>168</v>
      </c>
      <c r="J7" s="173" t="s">
        <v>364</v>
      </c>
      <c r="K7" s="258" t="s">
        <v>434</v>
      </c>
      <c r="L7" s="259" t="s">
        <v>53</v>
      </c>
      <c r="M7" s="259" t="s">
        <v>61</v>
      </c>
      <c r="N7" s="260" t="s">
        <v>363</v>
      </c>
      <c r="O7" s="258" t="s">
        <v>434</v>
      </c>
      <c r="P7" s="259" t="s">
        <v>53</v>
      </c>
      <c r="Q7" s="259" t="s">
        <v>61</v>
      </c>
      <c r="R7" s="260" t="s">
        <v>363</v>
      </c>
      <c r="S7" s="258" t="s">
        <v>434</v>
      </c>
      <c r="T7" s="259" t="s">
        <v>53</v>
      </c>
      <c r="U7" s="259" t="s">
        <v>61</v>
      </c>
      <c r="V7" s="260" t="s">
        <v>363</v>
      </c>
      <c r="W7" s="258" t="s">
        <v>434</v>
      </c>
      <c r="X7" s="259" t="s">
        <v>53</v>
      </c>
      <c r="Y7" s="259" t="s">
        <v>61</v>
      </c>
      <c r="Z7" s="260" t="s">
        <v>363</v>
      </c>
      <c r="AA7" s="258" t="s">
        <v>434</v>
      </c>
      <c r="AB7" s="259" t="s">
        <v>53</v>
      </c>
      <c r="AC7" s="259" t="s">
        <v>61</v>
      </c>
      <c r="AD7" s="260" t="s">
        <v>363</v>
      </c>
    </row>
    <row r="8" spans="1:30" s="5" customFormat="1" ht="12.75" customHeight="1" thickBot="1">
      <c r="A8" s="117" t="s">
        <v>476</v>
      </c>
      <c r="B8" s="93" t="s">
        <v>73</v>
      </c>
      <c r="C8" s="241" t="s">
        <v>499</v>
      </c>
      <c r="D8" s="94">
        <v>3.33</v>
      </c>
      <c r="E8" s="95" t="s">
        <v>477</v>
      </c>
      <c r="F8" s="100">
        <v>4499</v>
      </c>
      <c r="G8" s="162">
        <v>2999</v>
      </c>
      <c r="H8" s="162">
        <v>0</v>
      </c>
      <c r="I8" s="169">
        <f t="shared" ref="I8:I30" si="0">IFERROR(G8-H8,G8)</f>
        <v>2999</v>
      </c>
      <c r="J8" s="185">
        <f t="shared" ref="J8:J30" si="1">IFERROR((F8-I8)/F8, " ")</f>
        <v>0.33340742387197153</v>
      </c>
      <c r="K8" s="106">
        <v>4499</v>
      </c>
      <c r="L8" s="98">
        <v>0</v>
      </c>
      <c r="M8" s="99">
        <f t="shared" ref="M8:M30" si="2">I8-L8</f>
        <v>2999</v>
      </c>
      <c r="N8" s="107">
        <f>(K8-M8)/K8</f>
        <v>0.33340742387197153</v>
      </c>
      <c r="O8" s="276">
        <v>4499</v>
      </c>
      <c r="P8" s="96">
        <v>0</v>
      </c>
      <c r="Q8" s="97">
        <f t="shared" ref="Q8:Q30" si="3">I8-P8</f>
        <v>2999</v>
      </c>
      <c r="R8" s="105">
        <f>(O8-Q8)/O8</f>
        <v>0.33340742387197153</v>
      </c>
      <c r="S8" s="106">
        <v>4499</v>
      </c>
      <c r="T8" s="98">
        <v>0</v>
      </c>
      <c r="U8" s="99">
        <f t="shared" ref="U8:U30" si="4">I8-T8</f>
        <v>2999</v>
      </c>
      <c r="V8" s="107">
        <f>(S8-U8)/S8</f>
        <v>0.33340742387197153</v>
      </c>
      <c r="W8" s="276">
        <v>4499</v>
      </c>
      <c r="X8" s="96">
        <v>0</v>
      </c>
      <c r="Y8" s="97">
        <f t="shared" ref="Y8:Y30" si="5">Q8-X8</f>
        <v>2999</v>
      </c>
      <c r="Z8" s="105">
        <f>(W8-Y8)/W8</f>
        <v>0.33340742387197153</v>
      </c>
      <c r="AA8" s="106">
        <v>4499</v>
      </c>
      <c r="AB8" s="98">
        <v>0</v>
      </c>
      <c r="AC8" s="99">
        <f t="shared" ref="AC8:AC30" si="6">Q8-AB8</f>
        <v>2999</v>
      </c>
      <c r="AD8" s="107">
        <f>(AA8-AC8)/AA8</f>
        <v>0.33340742387197153</v>
      </c>
    </row>
    <row r="9" spans="1:30" s="5" customFormat="1" ht="12.75" customHeight="1" thickBot="1">
      <c r="A9" s="117" t="s">
        <v>478</v>
      </c>
      <c r="B9" s="93" t="s">
        <v>73</v>
      </c>
      <c r="C9" s="241" t="s">
        <v>499</v>
      </c>
      <c r="D9" s="94">
        <v>3.33</v>
      </c>
      <c r="E9" s="95" t="s">
        <v>479</v>
      </c>
      <c r="F9" s="100">
        <v>9499</v>
      </c>
      <c r="G9" s="162">
        <v>6035</v>
      </c>
      <c r="H9" s="162">
        <v>0</v>
      </c>
      <c r="I9" s="169">
        <f t="shared" si="0"/>
        <v>6035</v>
      </c>
      <c r="J9" s="185">
        <f t="shared" si="1"/>
        <v>0.36466996525950102</v>
      </c>
      <c r="K9" s="106">
        <v>9499</v>
      </c>
      <c r="L9" s="98">
        <v>0</v>
      </c>
      <c r="M9" s="99">
        <f t="shared" si="2"/>
        <v>6035</v>
      </c>
      <c r="N9" s="107">
        <f t="shared" ref="N9:N30" si="7">(K9-M9)/K9</f>
        <v>0.36466996525950102</v>
      </c>
      <c r="O9" s="276">
        <v>9499</v>
      </c>
      <c r="P9" s="96">
        <v>0</v>
      </c>
      <c r="Q9" s="97">
        <f t="shared" si="3"/>
        <v>6035</v>
      </c>
      <c r="R9" s="105">
        <f t="shared" ref="R9:R30" si="8">(O9-Q9)/O9</f>
        <v>0.36466996525950102</v>
      </c>
      <c r="S9" s="106">
        <v>9499</v>
      </c>
      <c r="T9" s="98">
        <v>0</v>
      </c>
      <c r="U9" s="99">
        <f t="shared" si="4"/>
        <v>6035</v>
      </c>
      <c r="V9" s="107">
        <f t="shared" ref="V9:V30" si="9">(S9-U9)/S9</f>
        <v>0.36466996525950102</v>
      </c>
      <c r="W9" s="276">
        <v>9499</v>
      </c>
      <c r="X9" s="96">
        <v>0</v>
      </c>
      <c r="Y9" s="97">
        <f t="shared" si="5"/>
        <v>6035</v>
      </c>
      <c r="Z9" s="105">
        <f t="shared" ref="Z9:Z30" si="10">(W9-Y9)/W9</f>
        <v>0.36466996525950102</v>
      </c>
      <c r="AA9" s="106">
        <v>9499</v>
      </c>
      <c r="AB9" s="98">
        <v>0</v>
      </c>
      <c r="AC9" s="99">
        <f t="shared" si="6"/>
        <v>6035</v>
      </c>
      <c r="AD9" s="107">
        <f t="shared" ref="AD9:AD30" si="11">(AA9-AC9)/AA9</f>
        <v>0.36466996525950102</v>
      </c>
    </row>
    <row r="10" spans="1:30" s="5" customFormat="1" ht="12.75" customHeight="1" thickBot="1">
      <c r="A10" s="117" t="s">
        <v>500</v>
      </c>
      <c r="B10" s="93" t="s">
        <v>75</v>
      </c>
      <c r="C10" s="241" t="s">
        <v>499</v>
      </c>
      <c r="D10" s="94">
        <v>0.71</v>
      </c>
      <c r="E10" s="95" t="s">
        <v>480</v>
      </c>
      <c r="F10" s="100">
        <v>1299</v>
      </c>
      <c r="G10" s="162">
        <v>787</v>
      </c>
      <c r="H10" s="162">
        <v>0</v>
      </c>
      <c r="I10" s="169">
        <f t="shared" si="0"/>
        <v>787</v>
      </c>
      <c r="J10" s="185">
        <f t="shared" si="1"/>
        <v>0.39414934565050036</v>
      </c>
      <c r="K10" s="106">
        <v>1299</v>
      </c>
      <c r="L10" s="98">
        <v>0</v>
      </c>
      <c r="M10" s="99">
        <f t="shared" si="2"/>
        <v>787</v>
      </c>
      <c r="N10" s="107">
        <f t="shared" si="7"/>
        <v>0.39414934565050036</v>
      </c>
      <c r="O10" s="276">
        <v>1299</v>
      </c>
      <c r="P10" s="96">
        <v>0</v>
      </c>
      <c r="Q10" s="97">
        <f t="shared" si="3"/>
        <v>787</v>
      </c>
      <c r="R10" s="105">
        <f t="shared" si="8"/>
        <v>0.39414934565050036</v>
      </c>
      <c r="S10" s="106">
        <v>1299</v>
      </c>
      <c r="T10" s="98">
        <v>0</v>
      </c>
      <c r="U10" s="99">
        <f t="shared" si="4"/>
        <v>787</v>
      </c>
      <c r="V10" s="107">
        <f t="shared" si="9"/>
        <v>0.39414934565050036</v>
      </c>
      <c r="W10" s="276">
        <v>1299</v>
      </c>
      <c r="X10" s="96">
        <v>0</v>
      </c>
      <c r="Y10" s="97">
        <f t="shared" si="5"/>
        <v>787</v>
      </c>
      <c r="Z10" s="105">
        <f t="shared" si="10"/>
        <v>0.39414934565050036</v>
      </c>
      <c r="AA10" s="106">
        <v>1299</v>
      </c>
      <c r="AB10" s="98">
        <v>0</v>
      </c>
      <c r="AC10" s="99">
        <f t="shared" si="6"/>
        <v>787</v>
      </c>
      <c r="AD10" s="107">
        <f t="shared" si="11"/>
        <v>0.39414934565050036</v>
      </c>
    </row>
    <row r="11" spans="1:30" s="5" customFormat="1" ht="12.75" customHeight="1">
      <c r="A11" s="240" t="s">
        <v>133</v>
      </c>
      <c r="B11" s="131" t="s">
        <v>77</v>
      </c>
      <c r="C11" s="242" t="s">
        <v>498</v>
      </c>
      <c r="D11" s="133">
        <v>1.19</v>
      </c>
      <c r="E11" s="134" t="s">
        <v>285</v>
      </c>
      <c r="F11" s="135">
        <v>2849</v>
      </c>
      <c r="G11" s="161">
        <v>1837</v>
      </c>
      <c r="H11" s="161">
        <v>0</v>
      </c>
      <c r="I11" s="163">
        <f t="shared" si="0"/>
        <v>1837</v>
      </c>
      <c r="J11" s="177">
        <f t="shared" si="1"/>
        <v>0.35521235521235522</v>
      </c>
      <c r="K11" s="140">
        <v>2849</v>
      </c>
      <c r="L11" s="141">
        <v>0</v>
      </c>
      <c r="M11" s="142">
        <f t="shared" si="2"/>
        <v>1837</v>
      </c>
      <c r="N11" s="143">
        <f t="shared" si="7"/>
        <v>0.35521235521235522</v>
      </c>
      <c r="O11" s="277">
        <v>2849</v>
      </c>
      <c r="P11" s="138">
        <v>0</v>
      </c>
      <c r="Q11" s="139">
        <f t="shared" si="3"/>
        <v>1837</v>
      </c>
      <c r="R11" s="214">
        <f t="shared" si="8"/>
        <v>0.35521235521235522</v>
      </c>
      <c r="S11" s="140">
        <v>2849</v>
      </c>
      <c r="T11" s="141">
        <v>0</v>
      </c>
      <c r="U11" s="142">
        <f t="shared" si="4"/>
        <v>1837</v>
      </c>
      <c r="V11" s="143">
        <f t="shared" si="9"/>
        <v>0.35521235521235522</v>
      </c>
      <c r="W11" s="277">
        <v>2849</v>
      </c>
      <c r="X11" s="138">
        <v>0</v>
      </c>
      <c r="Y11" s="139">
        <f t="shared" si="5"/>
        <v>1837</v>
      </c>
      <c r="Z11" s="214">
        <f t="shared" si="10"/>
        <v>0.35521235521235522</v>
      </c>
      <c r="AA11" s="140">
        <v>2849</v>
      </c>
      <c r="AB11" s="141">
        <v>0</v>
      </c>
      <c r="AC11" s="142">
        <f t="shared" si="6"/>
        <v>1837</v>
      </c>
      <c r="AD11" s="143">
        <f t="shared" si="11"/>
        <v>0.35521235521235522</v>
      </c>
    </row>
    <row r="12" spans="1:30" s="5" customFormat="1" ht="12.75" customHeight="1" thickBot="1">
      <c r="A12" s="117" t="s">
        <v>481</v>
      </c>
      <c r="B12" s="93" t="s">
        <v>77</v>
      </c>
      <c r="C12" s="241" t="s">
        <v>499</v>
      </c>
      <c r="D12" s="94">
        <v>1.19</v>
      </c>
      <c r="E12" s="95" t="s">
        <v>482</v>
      </c>
      <c r="F12" s="100">
        <v>2899</v>
      </c>
      <c r="G12" s="162">
        <v>1875</v>
      </c>
      <c r="H12" s="162">
        <v>0</v>
      </c>
      <c r="I12" s="169">
        <f t="shared" si="0"/>
        <v>1875</v>
      </c>
      <c r="J12" s="185">
        <f t="shared" si="1"/>
        <v>0.35322525008623662</v>
      </c>
      <c r="K12" s="106">
        <v>2899</v>
      </c>
      <c r="L12" s="98">
        <v>0</v>
      </c>
      <c r="M12" s="99">
        <f t="shared" si="2"/>
        <v>1875</v>
      </c>
      <c r="N12" s="107">
        <f t="shared" si="7"/>
        <v>0.35322525008623662</v>
      </c>
      <c r="O12" s="276">
        <v>2899</v>
      </c>
      <c r="P12" s="96">
        <v>0</v>
      </c>
      <c r="Q12" s="97">
        <f t="shared" si="3"/>
        <v>1875</v>
      </c>
      <c r="R12" s="105">
        <f t="shared" si="8"/>
        <v>0.35322525008623662</v>
      </c>
      <c r="S12" s="106">
        <v>2899</v>
      </c>
      <c r="T12" s="98">
        <v>0</v>
      </c>
      <c r="U12" s="99">
        <f t="shared" si="4"/>
        <v>1875</v>
      </c>
      <c r="V12" s="107">
        <f t="shared" si="9"/>
        <v>0.35322525008623662</v>
      </c>
      <c r="W12" s="276">
        <v>2899</v>
      </c>
      <c r="X12" s="96">
        <v>0</v>
      </c>
      <c r="Y12" s="97">
        <f t="shared" si="5"/>
        <v>1875</v>
      </c>
      <c r="Z12" s="105">
        <f t="shared" si="10"/>
        <v>0.35322525008623662</v>
      </c>
      <c r="AA12" s="106">
        <v>2899</v>
      </c>
      <c r="AB12" s="98">
        <v>0</v>
      </c>
      <c r="AC12" s="99">
        <f t="shared" si="6"/>
        <v>1875</v>
      </c>
      <c r="AD12" s="107">
        <f t="shared" si="11"/>
        <v>0.35322525008623662</v>
      </c>
    </row>
    <row r="13" spans="1:30" s="5" customFormat="1" ht="12.75" customHeight="1">
      <c r="A13" s="240" t="s">
        <v>134</v>
      </c>
      <c r="B13" s="131" t="s">
        <v>77</v>
      </c>
      <c r="C13" s="242" t="s">
        <v>498</v>
      </c>
      <c r="D13" s="133">
        <v>1.19</v>
      </c>
      <c r="E13" s="134" t="s">
        <v>286</v>
      </c>
      <c r="F13" s="135">
        <v>3049</v>
      </c>
      <c r="G13" s="161">
        <v>1987</v>
      </c>
      <c r="H13" s="161">
        <v>0</v>
      </c>
      <c r="I13" s="163">
        <f t="shared" si="0"/>
        <v>1987</v>
      </c>
      <c r="J13" s="177">
        <f t="shared" si="1"/>
        <v>0.3483109216136438</v>
      </c>
      <c r="K13" s="140">
        <v>3049</v>
      </c>
      <c r="L13" s="141">
        <v>0</v>
      </c>
      <c r="M13" s="142">
        <f t="shared" si="2"/>
        <v>1987</v>
      </c>
      <c r="N13" s="143">
        <f t="shared" si="7"/>
        <v>0.3483109216136438</v>
      </c>
      <c r="O13" s="277">
        <v>3049</v>
      </c>
      <c r="P13" s="138">
        <v>0</v>
      </c>
      <c r="Q13" s="139">
        <f t="shared" si="3"/>
        <v>1987</v>
      </c>
      <c r="R13" s="214">
        <f t="shared" si="8"/>
        <v>0.3483109216136438</v>
      </c>
      <c r="S13" s="140">
        <v>3049</v>
      </c>
      <c r="T13" s="141">
        <v>0</v>
      </c>
      <c r="U13" s="142">
        <f t="shared" si="4"/>
        <v>1987</v>
      </c>
      <c r="V13" s="143">
        <f t="shared" si="9"/>
        <v>0.3483109216136438</v>
      </c>
      <c r="W13" s="277">
        <v>3049</v>
      </c>
      <c r="X13" s="138">
        <v>0</v>
      </c>
      <c r="Y13" s="139">
        <f t="shared" si="5"/>
        <v>1987</v>
      </c>
      <c r="Z13" s="214">
        <f t="shared" si="10"/>
        <v>0.3483109216136438</v>
      </c>
      <c r="AA13" s="140">
        <v>3049</v>
      </c>
      <c r="AB13" s="141">
        <v>0</v>
      </c>
      <c r="AC13" s="142">
        <f t="shared" si="6"/>
        <v>1987</v>
      </c>
      <c r="AD13" s="143">
        <f t="shared" si="11"/>
        <v>0.3483109216136438</v>
      </c>
    </row>
    <row r="14" spans="1:30" s="5" customFormat="1" ht="12.75" customHeight="1" thickBot="1">
      <c r="A14" s="117" t="s">
        <v>483</v>
      </c>
      <c r="B14" s="93" t="s">
        <v>77</v>
      </c>
      <c r="C14" s="241" t="s">
        <v>499</v>
      </c>
      <c r="D14" s="94">
        <v>1.19</v>
      </c>
      <c r="E14" s="95" t="s">
        <v>484</v>
      </c>
      <c r="F14" s="100">
        <v>2999</v>
      </c>
      <c r="G14" s="162">
        <v>2100</v>
      </c>
      <c r="H14" s="162">
        <v>0</v>
      </c>
      <c r="I14" s="169">
        <f t="shared" si="0"/>
        <v>2100</v>
      </c>
      <c r="J14" s="185">
        <f t="shared" si="1"/>
        <v>0.29976658886295432</v>
      </c>
      <c r="K14" s="106">
        <v>2999</v>
      </c>
      <c r="L14" s="98">
        <v>0</v>
      </c>
      <c r="M14" s="99">
        <f t="shared" si="2"/>
        <v>2100</v>
      </c>
      <c r="N14" s="107">
        <f t="shared" si="7"/>
        <v>0.29976658886295432</v>
      </c>
      <c r="O14" s="276">
        <v>2999</v>
      </c>
      <c r="P14" s="96">
        <v>0</v>
      </c>
      <c r="Q14" s="97">
        <f t="shared" si="3"/>
        <v>2100</v>
      </c>
      <c r="R14" s="105">
        <f t="shared" si="8"/>
        <v>0.29976658886295432</v>
      </c>
      <c r="S14" s="106">
        <v>2999</v>
      </c>
      <c r="T14" s="98">
        <v>0</v>
      </c>
      <c r="U14" s="99">
        <f t="shared" si="4"/>
        <v>2100</v>
      </c>
      <c r="V14" s="107">
        <f t="shared" si="9"/>
        <v>0.29976658886295432</v>
      </c>
      <c r="W14" s="276">
        <v>2999</v>
      </c>
      <c r="X14" s="96">
        <v>0</v>
      </c>
      <c r="Y14" s="97">
        <f t="shared" si="5"/>
        <v>2100</v>
      </c>
      <c r="Z14" s="105">
        <f t="shared" si="10"/>
        <v>0.29976658886295432</v>
      </c>
      <c r="AA14" s="106">
        <v>2999</v>
      </c>
      <c r="AB14" s="98">
        <v>0</v>
      </c>
      <c r="AC14" s="99">
        <f t="shared" si="6"/>
        <v>2100</v>
      </c>
      <c r="AD14" s="107">
        <f t="shared" si="11"/>
        <v>0.29976658886295432</v>
      </c>
    </row>
    <row r="15" spans="1:30" s="5" customFormat="1" ht="12.75" customHeight="1" thickBot="1">
      <c r="A15" s="117" t="s">
        <v>223</v>
      </c>
      <c r="B15" s="93" t="s">
        <v>77</v>
      </c>
      <c r="C15" s="92"/>
      <c r="D15" s="94" t="s">
        <v>303</v>
      </c>
      <c r="E15" s="95" t="s">
        <v>287</v>
      </c>
      <c r="F15" s="100">
        <v>3899</v>
      </c>
      <c r="G15" s="162">
        <v>2835</v>
      </c>
      <c r="H15" s="162">
        <v>0</v>
      </c>
      <c r="I15" s="169">
        <f t="shared" si="0"/>
        <v>2835</v>
      </c>
      <c r="J15" s="185">
        <f t="shared" si="1"/>
        <v>0.27289048473967686</v>
      </c>
      <c r="K15" s="106">
        <v>3899</v>
      </c>
      <c r="L15" s="98">
        <v>0</v>
      </c>
      <c r="M15" s="99">
        <f t="shared" si="2"/>
        <v>2835</v>
      </c>
      <c r="N15" s="107">
        <f t="shared" si="7"/>
        <v>0.27289048473967686</v>
      </c>
      <c r="O15" s="276">
        <v>3899</v>
      </c>
      <c r="P15" s="96">
        <v>0</v>
      </c>
      <c r="Q15" s="97">
        <f t="shared" si="3"/>
        <v>2835</v>
      </c>
      <c r="R15" s="105">
        <f t="shared" si="8"/>
        <v>0.27289048473967686</v>
      </c>
      <c r="S15" s="106">
        <v>3899</v>
      </c>
      <c r="T15" s="98">
        <v>0</v>
      </c>
      <c r="U15" s="99">
        <f t="shared" si="4"/>
        <v>2835</v>
      </c>
      <c r="V15" s="107">
        <f t="shared" si="9"/>
        <v>0.27289048473967686</v>
      </c>
      <c r="W15" s="276">
        <v>3899</v>
      </c>
      <c r="X15" s="96">
        <v>0</v>
      </c>
      <c r="Y15" s="97">
        <f t="shared" si="5"/>
        <v>2835</v>
      </c>
      <c r="Z15" s="105">
        <f t="shared" si="10"/>
        <v>0.27289048473967686</v>
      </c>
      <c r="AA15" s="106">
        <v>3899</v>
      </c>
      <c r="AB15" s="98">
        <v>0</v>
      </c>
      <c r="AC15" s="99">
        <f t="shared" si="6"/>
        <v>2835</v>
      </c>
      <c r="AD15" s="107">
        <f t="shared" si="11"/>
        <v>0.27289048473967686</v>
      </c>
    </row>
    <row r="16" spans="1:30" s="5" customFormat="1" ht="12.75" customHeight="1">
      <c r="A16" s="217" t="s">
        <v>46</v>
      </c>
      <c r="B16" s="32" t="s">
        <v>77</v>
      </c>
      <c r="C16" s="6"/>
      <c r="D16" s="44">
        <v>0.14000000000000001</v>
      </c>
      <c r="E16" s="7" t="s">
        <v>288</v>
      </c>
      <c r="F16" s="74">
        <v>1449</v>
      </c>
      <c r="G16" s="81">
        <v>770</v>
      </c>
      <c r="H16" s="81">
        <v>0</v>
      </c>
      <c r="I16" s="166">
        <f t="shared" si="0"/>
        <v>770</v>
      </c>
      <c r="J16" s="176">
        <f t="shared" si="1"/>
        <v>0.46859903381642515</v>
      </c>
      <c r="K16" s="88">
        <v>1449</v>
      </c>
      <c r="L16" s="89">
        <v>0</v>
      </c>
      <c r="M16" s="91">
        <f t="shared" si="2"/>
        <v>770</v>
      </c>
      <c r="N16" s="19">
        <f t="shared" si="7"/>
        <v>0.46859903381642515</v>
      </c>
      <c r="O16" s="278">
        <v>1449</v>
      </c>
      <c r="P16" s="87">
        <v>0</v>
      </c>
      <c r="Q16" s="90">
        <f t="shared" si="3"/>
        <v>770</v>
      </c>
      <c r="R16" s="14">
        <f t="shared" si="8"/>
        <v>0.46859903381642515</v>
      </c>
      <c r="S16" s="88">
        <v>1449</v>
      </c>
      <c r="T16" s="89">
        <v>0</v>
      </c>
      <c r="U16" s="91">
        <f t="shared" si="4"/>
        <v>770</v>
      </c>
      <c r="V16" s="19">
        <f t="shared" si="9"/>
        <v>0.46859903381642515</v>
      </c>
      <c r="W16" s="278">
        <v>1449</v>
      </c>
      <c r="X16" s="87">
        <v>0</v>
      </c>
      <c r="Y16" s="90">
        <f t="shared" si="5"/>
        <v>770</v>
      </c>
      <c r="Z16" s="14">
        <f t="shared" si="10"/>
        <v>0.46859903381642515</v>
      </c>
      <c r="AA16" s="88">
        <v>1449</v>
      </c>
      <c r="AB16" s="89">
        <v>0</v>
      </c>
      <c r="AC16" s="91">
        <f t="shared" si="6"/>
        <v>770</v>
      </c>
      <c r="AD16" s="19">
        <f t="shared" si="11"/>
        <v>0.46859903381642515</v>
      </c>
    </row>
    <row r="17" spans="1:30" s="5" customFormat="1" ht="12.75" customHeight="1" thickBot="1">
      <c r="A17" s="218" t="s">
        <v>45</v>
      </c>
      <c r="B17" s="34" t="s">
        <v>77</v>
      </c>
      <c r="C17" s="8"/>
      <c r="D17" s="43">
        <v>0.18</v>
      </c>
      <c r="E17" s="2" t="s">
        <v>289</v>
      </c>
      <c r="F17" s="73">
        <v>1549</v>
      </c>
      <c r="G17" s="83">
        <v>888</v>
      </c>
      <c r="H17" s="83">
        <v>0</v>
      </c>
      <c r="I17" s="165">
        <f t="shared" si="0"/>
        <v>888</v>
      </c>
      <c r="J17" s="175">
        <f t="shared" si="1"/>
        <v>0.42672692059393158</v>
      </c>
      <c r="K17" s="69">
        <v>1549</v>
      </c>
      <c r="L17" s="70">
        <v>0</v>
      </c>
      <c r="M17" s="71">
        <f t="shared" si="2"/>
        <v>888</v>
      </c>
      <c r="N17" s="18">
        <f t="shared" si="7"/>
        <v>0.42672692059393158</v>
      </c>
      <c r="O17" s="279">
        <v>1549</v>
      </c>
      <c r="P17" s="67">
        <v>0</v>
      </c>
      <c r="Q17" s="68">
        <f t="shared" si="3"/>
        <v>888</v>
      </c>
      <c r="R17" s="16">
        <f t="shared" si="8"/>
        <v>0.42672692059393158</v>
      </c>
      <c r="S17" s="69">
        <v>1549</v>
      </c>
      <c r="T17" s="70">
        <v>0</v>
      </c>
      <c r="U17" s="71">
        <f t="shared" si="4"/>
        <v>888</v>
      </c>
      <c r="V17" s="18">
        <f t="shared" si="9"/>
        <v>0.42672692059393158</v>
      </c>
      <c r="W17" s="279">
        <v>1549</v>
      </c>
      <c r="X17" s="67">
        <v>0</v>
      </c>
      <c r="Y17" s="68">
        <f t="shared" si="5"/>
        <v>888</v>
      </c>
      <c r="Z17" s="16">
        <f t="shared" si="10"/>
        <v>0.42672692059393158</v>
      </c>
      <c r="AA17" s="69">
        <v>1549</v>
      </c>
      <c r="AB17" s="70">
        <v>0</v>
      </c>
      <c r="AC17" s="71">
        <f t="shared" si="6"/>
        <v>888</v>
      </c>
      <c r="AD17" s="18">
        <f t="shared" si="11"/>
        <v>0.42672692059393158</v>
      </c>
    </row>
    <row r="18" spans="1:30" s="5" customFormat="1" ht="12.75" customHeight="1">
      <c r="A18" s="219" t="s">
        <v>47</v>
      </c>
      <c r="B18" s="35" t="s">
        <v>77</v>
      </c>
      <c r="C18" s="4"/>
      <c r="D18" s="42">
        <v>0.22</v>
      </c>
      <c r="E18" s="36" t="s">
        <v>290</v>
      </c>
      <c r="F18" s="72">
        <v>1349</v>
      </c>
      <c r="G18" s="82">
        <v>888</v>
      </c>
      <c r="H18" s="82">
        <v>0</v>
      </c>
      <c r="I18" s="164">
        <f t="shared" si="0"/>
        <v>888</v>
      </c>
      <c r="J18" s="174">
        <f t="shared" si="1"/>
        <v>0.34173461823573015</v>
      </c>
      <c r="K18" s="62">
        <v>1349</v>
      </c>
      <c r="L18" s="63">
        <v>0</v>
      </c>
      <c r="M18" s="64">
        <f t="shared" si="2"/>
        <v>888</v>
      </c>
      <c r="N18" s="17">
        <f t="shared" si="7"/>
        <v>0.34173461823573015</v>
      </c>
      <c r="O18" s="280">
        <v>1349</v>
      </c>
      <c r="P18" s="60">
        <v>0</v>
      </c>
      <c r="Q18" s="61">
        <f t="shared" si="3"/>
        <v>888</v>
      </c>
      <c r="R18" s="15">
        <f t="shared" si="8"/>
        <v>0.34173461823573015</v>
      </c>
      <c r="S18" s="62">
        <v>1349</v>
      </c>
      <c r="T18" s="63">
        <v>0</v>
      </c>
      <c r="U18" s="64">
        <f t="shared" si="4"/>
        <v>888</v>
      </c>
      <c r="V18" s="17">
        <f t="shared" si="9"/>
        <v>0.34173461823573015</v>
      </c>
      <c r="W18" s="280">
        <v>1349</v>
      </c>
      <c r="X18" s="60">
        <v>0</v>
      </c>
      <c r="Y18" s="61">
        <f t="shared" si="5"/>
        <v>888</v>
      </c>
      <c r="Z18" s="15">
        <f t="shared" si="10"/>
        <v>0.34173461823573015</v>
      </c>
      <c r="AA18" s="62">
        <v>1349</v>
      </c>
      <c r="AB18" s="63">
        <v>0</v>
      </c>
      <c r="AC18" s="64">
        <f t="shared" si="6"/>
        <v>888</v>
      </c>
      <c r="AD18" s="17">
        <f t="shared" si="11"/>
        <v>0.34173461823573015</v>
      </c>
    </row>
    <row r="19" spans="1:30" s="5" customFormat="1" ht="12.75" customHeight="1" thickBot="1">
      <c r="A19" s="218" t="s">
        <v>48</v>
      </c>
      <c r="B19" s="34" t="s">
        <v>77</v>
      </c>
      <c r="C19" s="8"/>
      <c r="D19" s="43">
        <v>0.27</v>
      </c>
      <c r="E19" s="2" t="s">
        <v>291</v>
      </c>
      <c r="F19" s="73">
        <v>1549</v>
      </c>
      <c r="G19" s="83">
        <v>1043</v>
      </c>
      <c r="H19" s="83">
        <v>0</v>
      </c>
      <c r="I19" s="165">
        <f t="shared" si="0"/>
        <v>1043</v>
      </c>
      <c r="J19" s="175">
        <f t="shared" si="1"/>
        <v>0.32666236281471916</v>
      </c>
      <c r="K19" s="69">
        <v>1549</v>
      </c>
      <c r="L19" s="70">
        <v>0</v>
      </c>
      <c r="M19" s="71">
        <f t="shared" si="2"/>
        <v>1043</v>
      </c>
      <c r="N19" s="18">
        <f t="shared" si="7"/>
        <v>0.32666236281471916</v>
      </c>
      <c r="O19" s="279">
        <v>1549</v>
      </c>
      <c r="P19" s="67">
        <v>0</v>
      </c>
      <c r="Q19" s="68">
        <f t="shared" si="3"/>
        <v>1043</v>
      </c>
      <c r="R19" s="16">
        <f t="shared" si="8"/>
        <v>0.32666236281471916</v>
      </c>
      <c r="S19" s="69">
        <v>1549</v>
      </c>
      <c r="T19" s="70">
        <v>0</v>
      </c>
      <c r="U19" s="71">
        <f t="shared" si="4"/>
        <v>1043</v>
      </c>
      <c r="V19" s="18">
        <f t="shared" si="9"/>
        <v>0.32666236281471916</v>
      </c>
      <c r="W19" s="279">
        <v>1549</v>
      </c>
      <c r="X19" s="67">
        <v>0</v>
      </c>
      <c r="Y19" s="68">
        <f t="shared" si="5"/>
        <v>1043</v>
      </c>
      <c r="Z19" s="16">
        <f t="shared" si="10"/>
        <v>0.32666236281471916</v>
      </c>
      <c r="AA19" s="69">
        <v>1549</v>
      </c>
      <c r="AB19" s="70">
        <v>0</v>
      </c>
      <c r="AC19" s="71">
        <f t="shared" si="6"/>
        <v>1043</v>
      </c>
      <c r="AD19" s="18">
        <f t="shared" si="11"/>
        <v>0.32666236281471916</v>
      </c>
    </row>
    <row r="20" spans="1:30" s="5" customFormat="1" ht="12.75" customHeight="1">
      <c r="A20" s="219" t="s">
        <v>127</v>
      </c>
      <c r="B20" s="35" t="s">
        <v>77</v>
      </c>
      <c r="C20" s="239" t="s">
        <v>498</v>
      </c>
      <c r="D20" s="42">
        <v>1.56</v>
      </c>
      <c r="E20" s="36" t="s">
        <v>292</v>
      </c>
      <c r="F20" s="72">
        <v>3649</v>
      </c>
      <c r="G20" s="82">
        <v>2320</v>
      </c>
      <c r="H20" s="82">
        <v>0</v>
      </c>
      <c r="I20" s="164">
        <f t="shared" si="0"/>
        <v>2320</v>
      </c>
      <c r="J20" s="174">
        <f t="shared" si="1"/>
        <v>0.36420937243080298</v>
      </c>
      <c r="K20" s="62">
        <v>3649</v>
      </c>
      <c r="L20" s="63">
        <v>0</v>
      </c>
      <c r="M20" s="64">
        <f t="shared" si="2"/>
        <v>2320</v>
      </c>
      <c r="N20" s="17">
        <f t="shared" si="7"/>
        <v>0.36420937243080298</v>
      </c>
      <c r="O20" s="280">
        <v>3649</v>
      </c>
      <c r="P20" s="60">
        <v>0</v>
      </c>
      <c r="Q20" s="61">
        <f t="shared" si="3"/>
        <v>2320</v>
      </c>
      <c r="R20" s="15">
        <f t="shared" si="8"/>
        <v>0.36420937243080298</v>
      </c>
      <c r="S20" s="62">
        <v>3649</v>
      </c>
      <c r="T20" s="63">
        <v>0</v>
      </c>
      <c r="U20" s="64">
        <f t="shared" si="4"/>
        <v>2320</v>
      </c>
      <c r="V20" s="17">
        <f t="shared" si="9"/>
        <v>0.36420937243080298</v>
      </c>
      <c r="W20" s="280">
        <v>3649</v>
      </c>
      <c r="X20" s="60">
        <v>0</v>
      </c>
      <c r="Y20" s="61">
        <f t="shared" si="5"/>
        <v>2320</v>
      </c>
      <c r="Z20" s="15">
        <f t="shared" si="10"/>
        <v>0.36420937243080298</v>
      </c>
      <c r="AA20" s="62">
        <v>3649</v>
      </c>
      <c r="AB20" s="63">
        <v>0</v>
      </c>
      <c r="AC20" s="64">
        <f t="shared" si="6"/>
        <v>2320</v>
      </c>
      <c r="AD20" s="17">
        <f t="shared" si="11"/>
        <v>0.36420937243080298</v>
      </c>
    </row>
    <row r="21" spans="1:30" s="5" customFormat="1" ht="12.75" customHeight="1">
      <c r="A21" s="219" t="s">
        <v>486</v>
      </c>
      <c r="B21" s="35" t="s">
        <v>77</v>
      </c>
      <c r="C21" s="144" t="s">
        <v>499</v>
      </c>
      <c r="D21" s="42">
        <v>1.56</v>
      </c>
      <c r="E21" s="36" t="s">
        <v>487</v>
      </c>
      <c r="F21" s="72">
        <v>4099</v>
      </c>
      <c r="G21" s="82">
        <v>2939</v>
      </c>
      <c r="H21" s="82">
        <v>0</v>
      </c>
      <c r="I21" s="164">
        <f t="shared" si="0"/>
        <v>2939</v>
      </c>
      <c r="J21" s="174">
        <f t="shared" si="1"/>
        <v>0.28299585264698707</v>
      </c>
      <c r="K21" s="62">
        <v>4099</v>
      </c>
      <c r="L21" s="63">
        <v>0</v>
      </c>
      <c r="M21" s="64">
        <f t="shared" si="2"/>
        <v>2939</v>
      </c>
      <c r="N21" s="17">
        <f t="shared" si="7"/>
        <v>0.28299585264698707</v>
      </c>
      <c r="O21" s="280">
        <v>4099</v>
      </c>
      <c r="P21" s="60">
        <v>0</v>
      </c>
      <c r="Q21" s="61">
        <f t="shared" si="3"/>
        <v>2939</v>
      </c>
      <c r="R21" s="15">
        <f t="shared" si="8"/>
        <v>0.28299585264698707</v>
      </c>
      <c r="S21" s="62">
        <v>4099</v>
      </c>
      <c r="T21" s="63">
        <v>0</v>
      </c>
      <c r="U21" s="64">
        <f t="shared" si="4"/>
        <v>2939</v>
      </c>
      <c r="V21" s="17">
        <f t="shared" si="9"/>
        <v>0.28299585264698707</v>
      </c>
      <c r="W21" s="280">
        <v>4099</v>
      </c>
      <c r="X21" s="60">
        <v>0</v>
      </c>
      <c r="Y21" s="61">
        <f t="shared" si="5"/>
        <v>2939</v>
      </c>
      <c r="Z21" s="15">
        <f t="shared" si="10"/>
        <v>0.28299585264698707</v>
      </c>
      <c r="AA21" s="62">
        <v>4099</v>
      </c>
      <c r="AB21" s="63">
        <v>0</v>
      </c>
      <c r="AC21" s="64">
        <f t="shared" si="6"/>
        <v>2939</v>
      </c>
      <c r="AD21" s="17">
        <f t="shared" si="11"/>
        <v>0.28299585264698707</v>
      </c>
    </row>
    <row r="22" spans="1:30" s="5" customFormat="1" ht="12.75" customHeight="1">
      <c r="A22" s="219" t="s">
        <v>129</v>
      </c>
      <c r="B22" s="35" t="s">
        <v>77</v>
      </c>
      <c r="C22" s="239" t="s">
        <v>498</v>
      </c>
      <c r="D22" s="42">
        <v>0.79</v>
      </c>
      <c r="E22" s="36" t="s">
        <v>293</v>
      </c>
      <c r="F22" s="72">
        <v>2449</v>
      </c>
      <c r="G22" s="82">
        <v>1546</v>
      </c>
      <c r="H22" s="82">
        <v>0</v>
      </c>
      <c r="I22" s="164">
        <f t="shared" si="0"/>
        <v>1546</v>
      </c>
      <c r="J22" s="174">
        <f t="shared" si="1"/>
        <v>0.36872192731727238</v>
      </c>
      <c r="K22" s="62">
        <v>2449</v>
      </c>
      <c r="L22" s="63">
        <v>0</v>
      </c>
      <c r="M22" s="64">
        <f t="shared" si="2"/>
        <v>1546</v>
      </c>
      <c r="N22" s="17">
        <f t="shared" si="7"/>
        <v>0.36872192731727238</v>
      </c>
      <c r="O22" s="280">
        <v>2449</v>
      </c>
      <c r="P22" s="60">
        <v>0</v>
      </c>
      <c r="Q22" s="61">
        <f t="shared" si="3"/>
        <v>1546</v>
      </c>
      <c r="R22" s="15">
        <f t="shared" si="8"/>
        <v>0.36872192731727238</v>
      </c>
      <c r="S22" s="62">
        <v>2449</v>
      </c>
      <c r="T22" s="63">
        <v>0</v>
      </c>
      <c r="U22" s="64">
        <f t="shared" si="4"/>
        <v>1546</v>
      </c>
      <c r="V22" s="17">
        <f t="shared" si="9"/>
        <v>0.36872192731727238</v>
      </c>
      <c r="W22" s="280">
        <v>2449</v>
      </c>
      <c r="X22" s="60">
        <v>0</v>
      </c>
      <c r="Y22" s="61">
        <f t="shared" si="5"/>
        <v>1546</v>
      </c>
      <c r="Z22" s="15">
        <f t="shared" si="10"/>
        <v>0.36872192731727238</v>
      </c>
      <c r="AA22" s="62">
        <v>2449</v>
      </c>
      <c r="AB22" s="63">
        <v>0</v>
      </c>
      <c r="AC22" s="64">
        <f t="shared" si="6"/>
        <v>1546</v>
      </c>
      <c r="AD22" s="17">
        <f t="shared" si="11"/>
        <v>0.36872192731727238</v>
      </c>
    </row>
    <row r="23" spans="1:30" s="5" customFormat="1" ht="12.75" customHeight="1">
      <c r="A23" s="221" t="s">
        <v>485</v>
      </c>
      <c r="B23" s="196" t="s">
        <v>77</v>
      </c>
      <c r="C23" s="144" t="s">
        <v>499</v>
      </c>
      <c r="D23" s="197">
        <v>0.79</v>
      </c>
      <c r="E23" s="198" t="s">
        <v>488</v>
      </c>
      <c r="F23" s="199">
        <v>2999</v>
      </c>
      <c r="G23" s="207">
        <v>2165</v>
      </c>
      <c r="H23" s="207">
        <v>0</v>
      </c>
      <c r="I23" s="201">
        <f t="shared" si="0"/>
        <v>2165</v>
      </c>
      <c r="J23" s="202">
        <f t="shared" si="1"/>
        <v>0.27809269756585531</v>
      </c>
      <c r="K23" s="206">
        <v>2999</v>
      </c>
      <c r="L23" s="193">
        <v>0</v>
      </c>
      <c r="M23" s="194">
        <f t="shared" si="2"/>
        <v>2165</v>
      </c>
      <c r="N23" s="195">
        <f t="shared" si="7"/>
        <v>0.27809269756585531</v>
      </c>
      <c r="O23" s="281">
        <v>2999</v>
      </c>
      <c r="P23" s="204">
        <v>0</v>
      </c>
      <c r="Q23" s="205">
        <f t="shared" si="3"/>
        <v>2165</v>
      </c>
      <c r="R23" s="215">
        <f t="shared" si="8"/>
        <v>0.27809269756585531</v>
      </c>
      <c r="S23" s="206">
        <v>2999</v>
      </c>
      <c r="T23" s="193">
        <v>0</v>
      </c>
      <c r="U23" s="194">
        <f t="shared" si="4"/>
        <v>2165</v>
      </c>
      <c r="V23" s="195">
        <f t="shared" si="9"/>
        <v>0.27809269756585531</v>
      </c>
      <c r="W23" s="281">
        <v>2999</v>
      </c>
      <c r="X23" s="204">
        <v>0</v>
      </c>
      <c r="Y23" s="205">
        <f t="shared" si="5"/>
        <v>2165</v>
      </c>
      <c r="Z23" s="215">
        <f t="shared" si="10"/>
        <v>0.27809269756585531</v>
      </c>
      <c r="AA23" s="206">
        <v>2999</v>
      </c>
      <c r="AB23" s="193">
        <v>0</v>
      </c>
      <c r="AC23" s="194">
        <f t="shared" si="6"/>
        <v>2165</v>
      </c>
      <c r="AD23" s="195">
        <f t="shared" si="11"/>
        <v>0.27809269756585531</v>
      </c>
    </row>
    <row r="24" spans="1:30" s="5" customFormat="1" ht="12.75" customHeight="1">
      <c r="A24" s="219" t="s">
        <v>159</v>
      </c>
      <c r="B24" s="35" t="s">
        <v>77</v>
      </c>
      <c r="C24" s="236" t="s">
        <v>498</v>
      </c>
      <c r="D24" s="42" t="s">
        <v>303</v>
      </c>
      <c r="E24" s="36" t="s">
        <v>294</v>
      </c>
      <c r="F24" s="72">
        <v>3799</v>
      </c>
      <c r="G24" s="82">
        <v>2397</v>
      </c>
      <c r="H24" s="82">
        <v>0</v>
      </c>
      <c r="I24" s="164">
        <f t="shared" si="0"/>
        <v>2397</v>
      </c>
      <c r="J24" s="174">
        <f t="shared" si="1"/>
        <v>0.36904448539089235</v>
      </c>
      <c r="K24" s="62">
        <v>3799</v>
      </c>
      <c r="L24" s="63">
        <v>0</v>
      </c>
      <c r="M24" s="64">
        <f t="shared" si="2"/>
        <v>2397</v>
      </c>
      <c r="N24" s="17">
        <f t="shared" si="7"/>
        <v>0.36904448539089235</v>
      </c>
      <c r="O24" s="280">
        <v>3799</v>
      </c>
      <c r="P24" s="60">
        <v>0</v>
      </c>
      <c r="Q24" s="61">
        <f t="shared" si="3"/>
        <v>2397</v>
      </c>
      <c r="R24" s="15">
        <f t="shared" si="8"/>
        <v>0.36904448539089235</v>
      </c>
      <c r="S24" s="62">
        <v>3799</v>
      </c>
      <c r="T24" s="63">
        <v>0</v>
      </c>
      <c r="U24" s="64">
        <f t="shared" si="4"/>
        <v>2397</v>
      </c>
      <c r="V24" s="17">
        <f t="shared" si="9"/>
        <v>0.36904448539089235</v>
      </c>
      <c r="W24" s="280">
        <v>3799</v>
      </c>
      <c r="X24" s="60">
        <v>0</v>
      </c>
      <c r="Y24" s="61">
        <f t="shared" si="5"/>
        <v>2397</v>
      </c>
      <c r="Z24" s="15">
        <f t="shared" si="10"/>
        <v>0.36904448539089235</v>
      </c>
      <c r="AA24" s="62">
        <v>3799</v>
      </c>
      <c r="AB24" s="63">
        <v>0</v>
      </c>
      <c r="AC24" s="64">
        <f t="shared" si="6"/>
        <v>2397</v>
      </c>
      <c r="AD24" s="17">
        <f t="shared" si="11"/>
        <v>0.36904448539089235</v>
      </c>
    </row>
    <row r="25" spans="1:30" s="5" customFormat="1" ht="12.75" customHeight="1" thickBot="1">
      <c r="A25" s="218" t="s">
        <v>502</v>
      </c>
      <c r="B25" s="34" t="s">
        <v>77</v>
      </c>
      <c r="C25" s="145" t="s">
        <v>499</v>
      </c>
      <c r="D25" s="43" t="s">
        <v>303</v>
      </c>
      <c r="E25" s="2" t="s">
        <v>501</v>
      </c>
      <c r="F25" s="73">
        <v>4299</v>
      </c>
      <c r="G25" s="83">
        <v>3094</v>
      </c>
      <c r="H25" s="83">
        <v>0</v>
      </c>
      <c r="I25" s="165">
        <f t="shared" si="0"/>
        <v>3094</v>
      </c>
      <c r="J25" s="175">
        <f t="shared" si="1"/>
        <v>0.2802977436613166</v>
      </c>
      <c r="K25" s="69">
        <v>4299</v>
      </c>
      <c r="L25" s="70">
        <v>0</v>
      </c>
      <c r="M25" s="71">
        <f t="shared" si="2"/>
        <v>3094</v>
      </c>
      <c r="N25" s="18">
        <f t="shared" si="7"/>
        <v>0.2802977436613166</v>
      </c>
      <c r="O25" s="279">
        <v>4299</v>
      </c>
      <c r="P25" s="67">
        <v>0</v>
      </c>
      <c r="Q25" s="68">
        <f t="shared" si="3"/>
        <v>3094</v>
      </c>
      <c r="R25" s="16">
        <f t="shared" si="8"/>
        <v>0.2802977436613166</v>
      </c>
      <c r="S25" s="69">
        <v>4299</v>
      </c>
      <c r="T25" s="70">
        <v>0</v>
      </c>
      <c r="U25" s="71">
        <f t="shared" si="4"/>
        <v>3094</v>
      </c>
      <c r="V25" s="18">
        <f t="shared" si="9"/>
        <v>0.2802977436613166</v>
      </c>
      <c r="W25" s="279">
        <v>4299</v>
      </c>
      <c r="X25" s="67">
        <v>0</v>
      </c>
      <c r="Y25" s="68">
        <f t="shared" si="5"/>
        <v>3094</v>
      </c>
      <c r="Z25" s="16">
        <f t="shared" si="10"/>
        <v>0.2802977436613166</v>
      </c>
      <c r="AA25" s="69">
        <v>4299</v>
      </c>
      <c r="AB25" s="70">
        <v>0</v>
      </c>
      <c r="AC25" s="71">
        <f t="shared" si="6"/>
        <v>3094</v>
      </c>
      <c r="AD25" s="18">
        <f t="shared" si="11"/>
        <v>0.2802977436613166</v>
      </c>
    </row>
    <row r="26" spans="1:30" s="5" customFormat="1" ht="12.75" customHeight="1">
      <c r="A26" s="217" t="s">
        <v>136</v>
      </c>
      <c r="B26" s="32" t="s">
        <v>77</v>
      </c>
      <c r="C26" s="6"/>
      <c r="D26" s="44" t="s">
        <v>303</v>
      </c>
      <c r="E26" s="7" t="s">
        <v>277</v>
      </c>
      <c r="F26" s="74">
        <v>1099</v>
      </c>
      <c r="G26" s="81">
        <v>735</v>
      </c>
      <c r="H26" s="81">
        <v>0</v>
      </c>
      <c r="I26" s="166">
        <f t="shared" si="0"/>
        <v>735</v>
      </c>
      <c r="J26" s="176">
        <f t="shared" si="1"/>
        <v>0.33121019108280253</v>
      </c>
      <c r="K26" s="283">
        <v>1099</v>
      </c>
      <c r="L26" s="89">
        <v>0</v>
      </c>
      <c r="M26" s="91">
        <f t="shared" si="2"/>
        <v>735</v>
      </c>
      <c r="N26" s="19">
        <f t="shared" si="7"/>
        <v>0.33121019108280253</v>
      </c>
      <c r="O26" s="284">
        <v>1099</v>
      </c>
      <c r="P26" s="87">
        <v>0</v>
      </c>
      <c r="Q26" s="90">
        <f t="shared" si="3"/>
        <v>735</v>
      </c>
      <c r="R26" s="14">
        <f t="shared" si="8"/>
        <v>0.33121019108280253</v>
      </c>
      <c r="S26" s="283">
        <v>1099</v>
      </c>
      <c r="T26" s="89">
        <v>0</v>
      </c>
      <c r="U26" s="91">
        <f t="shared" si="4"/>
        <v>735</v>
      </c>
      <c r="V26" s="19">
        <f t="shared" si="9"/>
        <v>0.33121019108280253</v>
      </c>
      <c r="W26" s="284">
        <v>1099</v>
      </c>
      <c r="X26" s="87">
        <v>0</v>
      </c>
      <c r="Y26" s="90">
        <f t="shared" si="5"/>
        <v>735</v>
      </c>
      <c r="Z26" s="14">
        <f t="shared" si="10"/>
        <v>0.33121019108280253</v>
      </c>
      <c r="AA26" s="283">
        <v>1099</v>
      </c>
      <c r="AB26" s="89">
        <v>0</v>
      </c>
      <c r="AC26" s="91">
        <f t="shared" si="6"/>
        <v>735</v>
      </c>
      <c r="AD26" s="19">
        <f t="shared" si="11"/>
        <v>0.33121019108280253</v>
      </c>
    </row>
    <row r="27" spans="1:30" s="5" customFormat="1" ht="12.75" customHeight="1" thickBot="1">
      <c r="A27" s="38" t="s">
        <v>137</v>
      </c>
      <c r="B27" s="34" t="s">
        <v>77</v>
      </c>
      <c r="C27" s="8"/>
      <c r="D27" s="43" t="s">
        <v>303</v>
      </c>
      <c r="E27" s="2" t="s">
        <v>278</v>
      </c>
      <c r="F27" s="73">
        <v>1199</v>
      </c>
      <c r="G27" s="83">
        <v>850</v>
      </c>
      <c r="H27" s="83">
        <v>0</v>
      </c>
      <c r="I27" s="165">
        <f t="shared" si="0"/>
        <v>850</v>
      </c>
      <c r="J27" s="175">
        <f t="shared" si="1"/>
        <v>0.29107589658048372</v>
      </c>
      <c r="K27" s="255">
        <v>1199</v>
      </c>
      <c r="L27" s="70">
        <v>0</v>
      </c>
      <c r="M27" s="71">
        <f t="shared" si="2"/>
        <v>850</v>
      </c>
      <c r="N27" s="18">
        <f t="shared" si="7"/>
        <v>0.29107589658048372</v>
      </c>
      <c r="O27" s="282">
        <v>1199</v>
      </c>
      <c r="P27" s="67">
        <v>0</v>
      </c>
      <c r="Q27" s="68">
        <f t="shared" si="3"/>
        <v>850</v>
      </c>
      <c r="R27" s="16">
        <f t="shared" si="8"/>
        <v>0.29107589658048372</v>
      </c>
      <c r="S27" s="255">
        <v>1199</v>
      </c>
      <c r="T27" s="70">
        <v>0</v>
      </c>
      <c r="U27" s="71">
        <f t="shared" si="4"/>
        <v>850</v>
      </c>
      <c r="V27" s="18">
        <f t="shared" si="9"/>
        <v>0.29107589658048372</v>
      </c>
      <c r="W27" s="282">
        <v>1199</v>
      </c>
      <c r="X27" s="67">
        <v>0</v>
      </c>
      <c r="Y27" s="68">
        <f t="shared" si="5"/>
        <v>850</v>
      </c>
      <c r="Z27" s="16">
        <f t="shared" si="10"/>
        <v>0.29107589658048372</v>
      </c>
      <c r="AA27" s="255">
        <v>1199</v>
      </c>
      <c r="AB27" s="70">
        <v>0</v>
      </c>
      <c r="AC27" s="71">
        <f t="shared" si="6"/>
        <v>850</v>
      </c>
      <c r="AD27" s="18">
        <f t="shared" si="11"/>
        <v>0.29107589658048372</v>
      </c>
    </row>
    <row r="28" spans="1:30" s="5" customFormat="1" ht="12.75" customHeight="1" thickBot="1">
      <c r="A28" s="38" t="s">
        <v>224</v>
      </c>
      <c r="B28" s="34" t="s">
        <v>76</v>
      </c>
      <c r="C28" s="243" t="s">
        <v>498</v>
      </c>
      <c r="D28" s="43" t="s">
        <v>303</v>
      </c>
      <c r="E28" s="2" t="s">
        <v>295</v>
      </c>
      <c r="F28" s="73">
        <v>799</v>
      </c>
      <c r="G28" s="83">
        <v>524</v>
      </c>
      <c r="H28" s="83">
        <v>0</v>
      </c>
      <c r="I28" s="165">
        <f t="shared" si="0"/>
        <v>524</v>
      </c>
      <c r="J28" s="175">
        <f t="shared" si="1"/>
        <v>0.34418022528160203</v>
      </c>
      <c r="K28" s="69">
        <v>799</v>
      </c>
      <c r="L28" s="70">
        <v>0</v>
      </c>
      <c r="M28" s="71">
        <f t="shared" si="2"/>
        <v>524</v>
      </c>
      <c r="N28" s="18">
        <f t="shared" si="7"/>
        <v>0.34418022528160203</v>
      </c>
      <c r="O28" s="279">
        <v>799</v>
      </c>
      <c r="P28" s="67">
        <v>0</v>
      </c>
      <c r="Q28" s="68">
        <f t="shared" si="3"/>
        <v>524</v>
      </c>
      <c r="R28" s="16">
        <f t="shared" si="8"/>
        <v>0.34418022528160203</v>
      </c>
      <c r="S28" s="69">
        <v>799</v>
      </c>
      <c r="T28" s="70">
        <v>0</v>
      </c>
      <c r="U28" s="71">
        <f t="shared" si="4"/>
        <v>524</v>
      </c>
      <c r="V28" s="18">
        <f t="shared" si="9"/>
        <v>0.34418022528160203</v>
      </c>
      <c r="W28" s="279">
        <v>799</v>
      </c>
      <c r="X28" s="67">
        <v>0</v>
      </c>
      <c r="Y28" s="68">
        <f t="shared" si="5"/>
        <v>524</v>
      </c>
      <c r="Z28" s="16">
        <f t="shared" si="10"/>
        <v>0.34418022528160203</v>
      </c>
      <c r="AA28" s="69">
        <v>799</v>
      </c>
      <c r="AB28" s="70">
        <v>0</v>
      </c>
      <c r="AC28" s="71">
        <f t="shared" si="6"/>
        <v>524</v>
      </c>
      <c r="AD28" s="18">
        <f t="shared" si="11"/>
        <v>0.34418022528160203</v>
      </c>
    </row>
    <row r="29" spans="1:30" s="5" customFormat="1" ht="12.75" customHeight="1">
      <c r="A29" s="39" t="s">
        <v>358</v>
      </c>
      <c r="B29" s="32" t="s">
        <v>63</v>
      </c>
      <c r="C29" s="153"/>
      <c r="D29" s="44" t="s">
        <v>303</v>
      </c>
      <c r="E29" s="7" t="s">
        <v>360</v>
      </c>
      <c r="F29" s="74">
        <v>2899</v>
      </c>
      <c r="G29" s="81">
        <v>2012</v>
      </c>
      <c r="H29" s="81">
        <v>48</v>
      </c>
      <c r="I29" s="166">
        <f t="shared" si="0"/>
        <v>1964</v>
      </c>
      <c r="J29" s="176">
        <f t="shared" si="1"/>
        <v>0.32252500862366335</v>
      </c>
      <c r="K29" s="88">
        <v>2899</v>
      </c>
      <c r="L29" s="89">
        <v>0</v>
      </c>
      <c r="M29" s="91">
        <f t="shared" si="2"/>
        <v>1964</v>
      </c>
      <c r="N29" s="19">
        <f t="shared" si="7"/>
        <v>0.32252500862366335</v>
      </c>
      <c r="O29" s="278">
        <v>2899</v>
      </c>
      <c r="P29" s="87">
        <v>0</v>
      </c>
      <c r="Q29" s="90">
        <f t="shared" si="3"/>
        <v>1964</v>
      </c>
      <c r="R29" s="14">
        <f t="shared" si="8"/>
        <v>0.32252500862366335</v>
      </c>
      <c r="S29" s="88">
        <v>2899</v>
      </c>
      <c r="T29" s="89">
        <v>0</v>
      </c>
      <c r="U29" s="91">
        <f t="shared" si="4"/>
        <v>1964</v>
      </c>
      <c r="V29" s="19">
        <f t="shared" si="9"/>
        <v>0.32252500862366335</v>
      </c>
      <c r="W29" s="278">
        <v>2899</v>
      </c>
      <c r="X29" s="87">
        <v>0</v>
      </c>
      <c r="Y29" s="90">
        <f t="shared" si="5"/>
        <v>1964</v>
      </c>
      <c r="Z29" s="14">
        <f t="shared" si="10"/>
        <v>0.32252500862366335</v>
      </c>
      <c r="AA29" s="88">
        <v>2899</v>
      </c>
      <c r="AB29" s="89">
        <v>0</v>
      </c>
      <c r="AC29" s="91">
        <f t="shared" si="6"/>
        <v>1964</v>
      </c>
      <c r="AD29" s="19">
        <f t="shared" si="11"/>
        <v>0.32252500862366335</v>
      </c>
    </row>
    <row r="30" spans="1:30" s="5" customFormat="1" ht="12.75" customHeight="1" thickBot="1">
      <c r="A30" s="38" t="s">
        <v>359</v>
      </c>
      <c r="B30" s="34" t="s">
        <v>63</v>
      </c>
      <c r="C30" s="145"/>
      <c r="D30" s="43" t="s">
        <v>303</v>
      </c>
      <c r="E30" s="2" t="s">
        <v>361</v>
      </c>
      <c r="F30" s="73">
        <v>2999</v>
      </c>
      <c r="G30" s="83">
        <v>2084</v>
      </c>
      <c r="H30" s="83">
        <v>50</v>
      </c>
      <c r="I30" s="165">
        <f t="shared" si="0"/>
        <v>2034</v>
      </c>
      <c r="J30" s="175">
        <f t="shared" si="1"/>
        <v>0.32177392464154719</v>
      </c>
      <c r="K30" s="69">
        <v>2999</v>
      </c>
      <c r="L30" s="70">
        <v>0</v>
      </c>
      <c r="M30" s="71">
        <f t="shared" si="2"/>
        <v>2034</v>
      </c>
      <c r="N30" s="18">
        <f t="shared" si="7"/>
        <v>0.32177392464154719</v>
      </c>
      <c r="O30" s="279">
        <v>2999</v>
      </c>
      <c r="P30" s="67">
        <v>0</v>
      </c>
      <c r="Q30" s="68">
        <f t="shared" si="3"/>
        <v>2034</v>
      </c>
      <c r="R30" s="16">
        <f t="shared" si="8"/>
        <v>0.32177392464154719</v>
      </c>
      <c r="S30" s="69">
        <v>2999</v>
      </c>
      <c r="T30" s="70">
        <v>0</v>
      </c>
      <c r="U30" s="71">
        <f t="shared" si="4"/>
        <v>2034</v>
      </c>
      <c r="V30" s="18">
        <f t="shared" si="9"/>
        <v>0.32177392464154719</v>
      </c>
      <c r="W30" s="279">
        <v>2999</v>
      </c>
      <c r="X30" s="67">
        <v>0</v>
      </c>
      <c r="Y30" s="68">
        <f t="shared" si="5"/>
        <v>2034</v>
      </c>
      <c r="Z30" s="16">
        <f t="shared" si="10"/>
        <v>0.32177392464154719</v>
      </c>
      <c r="AA30" s="69">
        <v>2999</v>
      </c>
      <c r="AB30" s="70">
        <v>0</v>
      </c>
      <c r="AC30" s="71">
        <f t="shared" si="6"/>
        <v>2034</v>
      </c>
      <c r="AD30" s="18">
        <f t="shared" si="11"/>
        <v>0.32177392464154719</v>
      </c>
    </row>
  </sheetData>
  <sortState ref="A42:H43">
    <sortCondition ref="A43"/>
  </sortState>
  <mergeCells count="6">
    <mergeCell ref="AA3:AD3"/>
    <mergeCell ref="S3:V3"/>
    <mergeCell ref="K3:N3"/>
    <mergeCell ref="F2:G2"/>
    <mergeCell ref="O3:R3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2022-07-21T15:39:56Z</dcterms:modified>
</cp:coreProperties>
</file>