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w8dcfp-ews\users\customerservice2\Desktop\"/>
    </mc:Choice>
  </mc:AlternateContent>
  <xr:revisionPtr revIDLastSave="0" documentId="13_ncr:1_{067A44B0-D88F-4406-985A-3C4EC9643B12}" xr6:coauthVersionLast="47" xr6:coauthVersionMax="47" xr10:uidLastSave="{00000000-0000-0000-0000-000000000000}"/>
  <bookViews>
    <workbookView xWindow="6465" yWindow="300" windowWidth="20310" windowHeight="17100" xr2:uid="{FDFDE2C6-100F-47F1-816B-B196AD2922C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58" i="1" l="1"/>
  <c r="D458" i="1"/>
  <c r="E458" i="1"/>
  <c r="E369" i="1"/>
  <c r="D369" i="1"/>
  <c r="C369" i="1"/>
  <c r="E371" i="1"/>
  <c r="D371" i="1"/>
  <c r="C371" i="1"/>
  <c r="E303" i="1"/>
  <c r="F303" i="1" s="1"/>
  <c r="G303" i="1" s="1"/>
  <c r="D303" i="1"/>
  <c r="C303" i="1"/>
  <c r="C250" i="1"/>
  <c r="C354" i="1"/>
  <c r="D354" i="1"/>
  <c r="E354" i="1"/>
  <c r="F354" i="1" s="1"/>
  <c r="G354" i="1" s="1"/>
  <c r="E383" i="1"/>
  <c r="D383" i="1"/>
  <c r="C383" i="1"/>
  <c r="E381" i="1"/>
  <c r="D381" i="1"/>
  <c r="C381" i="1"/>
  <c r="E376" i="1"/>
  <c r="D376" i="1"/>
  <c r="C376" i="1"/>
  <c r="E366" i="1"/>
  <c r="D366" i="1"/>
  <c r="C366" i="1"/>
  <c r="E361" i="1"/>
  <c r="F361" i="1" s="1"/>
  <c r="G361" i="1" s="1"/>
  <c r="D361" i="1"/>
  <c r="C361" i="1"/>
  <c r="E237" i="1"/>
  <c r="E236" i="1"/>
  <c r="E234" i="1"/>
  <c r="E233" i="1"/>
  <c r="E191" i="1"/>
  <c r="D191" i="1"/>
  <c r="C191" i="1"/>
  <c r="E189" i="1"/>
  <c r="D189" i="1"/>
  <c r="C189" i="1"/>
  <c r="E170" i="1"/>
  <c r="D170" i="1"/>
  <c r="C170" i="1"/>
  <c r="E159" i="1"/>
  <c r="F159" i="1" s="1"/>
  <c r="G159" i="1" s="1"/>
  <c r="D159" i="1"/>
  <c r="C159" i="1"/>
  <c r="E157" i="1"/>
  <c r="F157" i="1" s="1"/>
  <c r="G157" i="1" s="1"/>
  <c r="D157" i="1"/>
  <c r="C157" i="1"/>
  <c r="D250" i="1" l="1"/>
  <c r="E250" i="1"/>
  <c r="F250" i="1" s="1"/>
  <c r="G250" i="1" s="1"/>
  <c r="E139" i="1"/>
  <c r="D139" i="1"/>
  <c r="C139" i="1"/>
  <c r="E137" i="1"/>
  <c r="D137" i="1"/>
  <c r="C137" i="1"/>
  <c r="E125" i="1"/>
  <c r="D125" i="1"/>
  <c r="C125" i="1"/>
  <c r="E132" i="1"/>
  <c r="D132" i="1"/>
  <c r="C132" i="1"/>
  <c r="E130" i="1"/>
  <c r="D130" i="1"/>
  <c r="C130" i="1"/>
  <c r="E123" i="1"/>
  <c r="D123" i="1"/>
  <c r="C123" i="1"/>
  <c r="E116" i="1"/>
  <c r="F116" i="1" s="1"/>
  <c r="G116" i="1" s="1"/>
  <c r="D116" i="1"/>
  <c r="C116" i="1"/>
  <c r="E111" i="1"/>
  <c r="F111" i="1" s="1"/>
  <c r="G111" i="1" s="1"/>
  <c r="D111" i="1"/>
  <c r="C111" i="1"/>
  <c r="E114" i="1"/>
  <c r="F114" i="1" s="1"/>
  <c r="G114" i="1" s="1"/>
  <c r="D114" i="1"/>
  <c r="C114" i="1"/>
  <c r="E108" i="1"/>
  <c r="F108" i="1" s="1"/>
  <c r="G108" i="1" s="1"/>
  <c r="D108" i="1"/>
  <c r="C108" i="1"/>
  <c r="E63" i="1"/>
  <c r="F63" i="1" s="1"/>
  <c r="G63" i="1" s="1"/>
  <c r="D63" i="1"/>
  <c r="C63" i="1"/>
  <c r="C89" i="1"/>
  <c r="D89" i="1" l="1"/>
  <c r="E89" i="1"/>
  <c r="C537" i="1"/>
  <c r="E539" i="1"/>
  <c r="D539" i="1"/>
  <c r="C539" i="1"/>
  <c r="E537" i="1"/>
  <c r="D537" i="1"/>
  <c r="E514" i="1" l="1"/>
  <c r="D514" i="1"/>
  <c r="C514" i="1"/>
  <c r="E322" i="1"/>
  <c r="D322" i="1"/>
  <c r="C322" i="1"/>
  <c r="E321" i="1"/>
  <c r="D321" i="1"/>
  <c r="C321" i="1"/>
  <c r="E319" i="1"/>
  <c r="D319" i="1"/>
  <c r="C319" i="1"/>
  <c r="E318" i="1"/>
  <c r="D318" i="1"/>
  <c r="C318" i="1"/>
  <c r="E530" i="1"/>
  <c r="D530" i="1"/>
  <c r="C530" i="1"/>
  <c r="E529" i="1"/>
  <c r="D529" i="1"/>
  <c r="C529" i="1"/>
  <c r="E528" i="1"/>
  <c r="D528" i="1"/>
  <c r="C528" i="1"/>
  <c r="E526" i="1"/>
  <c r="D526" i="1"/>
  <c r="C526" i="1"/>
  <c r="E525" i="1"/>
  <c r="D525" i="1"/>
  <c r="C525" i="1"/>
  <c r="E524" i="1"/>
  <c r="D524" i="1"/>
  <c r="C524" i="1"/>
  <c r="E520" i="1"/>
  <c r="D520" i="1"/>
  <c r="C520" i="1"/>
  <c r="E518" i="1"/>
  <c r="D518" i="1"/>
  <c r="C518" i="1"/>
  <c r="E305" i="1"/>
  <c r="D305" i="1"/>
  <c r="C305" i="1"/>
  <c r="E263" i="1"/>
  <c r="F263" i="1" s="1"/>
  <c r="D263" i="1"/>
  <c r="C263" i="1"/>
  <c r="E257" i="1"/>
  <c r="F257" i="1" s="1"/>
  <c r="D257" i="1"/>
  <c r="C257" i="1"/>
  <c r="E228" i="1"/>
  <c r="D228" i="1"/>
  <c r="C228" i="1"/>
  <c r="E226" i="1"/>
  <c r="D226" i="1"/>
  <c r="C226" i="1"/>
  <c r="E203" i="1"/>
  <c r="D203" i="1"/>
  <c r="C203" i="1"/>
  <c r="E181" i="1"/>
  <c r="D181" i="1"/>
  <c r="C181" i="1"/>
  <c r="E179" i="1"/>
  <c r="D179" i="1"/>
  <c r="C179" i="1"/>
  <c r="E177" i="1"/>
  <c r="D177" i="1"/>
  <c r="C177" i="1"/>
  <c r="D237" i="1"/>
  <c r="C237" i="1"/>
  <c r="D236" i="1"/>
  <c r="C236" i="1"/>
  <c r="D234" i="1"/>
  <c r="C234" i="1"/>
  <c r="D233" i="1"/>
  <c r="C233" i="1"/>
  <c r="E221" i="1"/>
  <c r="D221" i="1"/>
  <c r="C221" i="1"/>
  <c r="E220" i="1"/>
  <c r="D220" i="1"/>
  <c r="C220" i="1"/>
  <c r="E219" i="1"/>
  <c r="E217" i="1"/>
  <c r="D217" i="1"/>
  <c r="C217" i="1"/>
  <c r="E216" i="1"/>
  <c r="D216" i="1"/>
  <c r="C216" i="1"/>
  <c r="E215" i="1"/>
  <c r="D215" i="1"/>
  <c r="C215" i="1"/>
  <c r="E210" i="1"/>
  <c r="D210" i="1"/>
  <c r="C210" i="1"/>
  <c r="E208" i="1"/>
  <c r="D208" i="1"/>
  <c r="C208" i="1"/>
  <c r="E91" i="1"/>
  <c r="D91" i="1"/>
  <c r="C91" i="1"/>
  <c r="E77" i="1"/>
  <c r="E75" i="1"/>
  <c r="D75" i="1"/>
  <c r="C75" i="1"/>
  <c r="E496" i="1"/>
  <c r="D496" i="1"/>
  <c r="C496" i="1"/>
  <c r="E494" i="1"/>
  <c r="D494" i="1"/>
  <c r="C494" i="1"/>
  <c r="E492" i="1"/>
  <c r="D492" i="1"/>
  <c r="C492" i="1"/>
  <c r="E468" i="1"/>
  <c r="D468" i="1"/>
  <c r="C468" i="1"/>
  <c r="E466" i="1"/>
  <c r="D466" i="1"/>
  <c r="C466" i="1"/>
  <c r="E464" i="1"/>
  <c r="D464" i="1"/>
  <c r="C464" i="1"/>
  <c r="E462" i="1"/>
  <c r="D462" i="1"/>
  <c r="C462" i="1"/>
  <c r="E460" i="1"/>
  <c r="D460" i="1"/>
  <c r="C460" i="1"/>
  <c r="E456" i="1"/>
  <c r="D456" i="1"/>
  <c r="C456" i="1"/>
  <c r="E454" i="1"/>
  <c r="D454" i="1"/>
  <c r="C454" i="1"/>
  <c r="E420" i="1"/>
  <c r="D420" i="1"/>
  <c r="C420" i="1"/>
  <c r="E418" i="1"/>
  <c r="D418" i="1"/>
  <c r="C418" i="1"/>
  <c r="E417" i="1"/>
  <c r="D417" i="1"/>
  <c r="C417" i="1"/>
  <c r="E415" i="1"/>
  <c r="D415" i="1"/>
  <c r="C415" i="1"/>
  <c r="E414" i="1"/>
  <c r="D414" i="1"/>
  <c r="C414" i="1"/>
  <c r="E412" i="1"/>
  <c r="D412" i="1"/>
  <c r="C412" i="1"/>
  <c r="E411" i="1"/>
  <c r="D411" i="1"/>
  <c r="C411" i="1"/>
  <c r="E409" i="1"/>
  <c r="D409" i="1"/>
  <c r="C409" i="1"/>
  <c r="E407" i="1"/>
  <c r="D407" i="1"/>
  <c r="C407" i="1"/>
  <c r="E405" i="1"/>
  <c r="D405" i="1"/>
  <c r="C405" i="1"/>
  <c r="E403" i="1"/>
  <c r="D403" i="1"/>
  <c r="C403" i="1"/>
  <c r="E401" i="1"/>
  <c r="D401" i="1"/>
  <c r="C401" i="1"/>
  <c r="E399" i="1"/>
  <c r="D399" i="1"/>
  <c r="C399" i="1"/>
  <c r="E397" i="1"/>
  <c r="D397" i="1"/>
  <c r="C397" i="1"/>
  <c r="E396" i="1"/>
  <c r="D396" i="1"/>
  <c r="C396" i="1"/>
  <c r="E487" i="1"/>
  <c r="D487" i="1"/>
  <c r="C487" i="1"/>
  <c r="E485" i="1"/>
  <c r="D485" i="1"/>
  <c r="C485" i="1"/>
  <c r="E481" i="1"/>
  <c r="D481" i="1"/>
  <c r="C481" i="1"/>
  <c r="E483" i="1"/>
  <c r="D483" i="1"/>
  <c r="C483" i="1"/>
  <c r="E479" i="1"/>
  <c r="D479" i="1"/>
  <c r="C479" i="1"/>
  <c r="E477" i="1"/>
  <c r="D477" i="1"/>
  <c r="C477" i="1"/>
  <c r="E475" i="1"/>
  <c r="D475" i="1"/>
  <c r="C475" i="1"/>
  <c r="E473" i="1"/>
  <c r="D473" i="1"/>
  <c r="C473" i="1"/>
  <c r="E435" i="1"/>
  <c r="D435" i="1"/>
  <c r="C435" i="1"/>
  <c r="E433" i="1"/>
  <c r="D433" i="1"/>
  <c r="C433" i="1"/>
  <c r="E431" i="1"/>
  <c r="D431" i="1"/>
  <c r="C431" i="1"/>
  <c r="E439" i="1"/>
  <c r="D439" i="1"/>
  <c r="C439" i="1"/>
  <c r="E437" i="1"/>
  <c r="D437" i="1"/>
  <c r="C437" i="1"/>
  <c r="E429" i="1"/>
  <c r="D429" i="1"/>
  <c r="C429" i="1"/>
  <c r="E427" i="1"/>
  <c r="D427" i="1"/>
  <c r="C427" i="1"/>
  <c r="E426" i="1"/>
  <c r="D426" i="1"/>
  <c r="C426" i="1"/>
  <c r="E342" i="1"/>
  <c r="D342" i="1"/>
  <c r="C342" i="1"/>
  <c r="E341" i="1"/>
  <c r="D341" i="1"/>
  <c r="C341" i="1"/>
  <c r="E340" i="1"/>
  <c r="D340" i="1"/>
  <c r="C340" i="1"/>
  <c r="E339" i="1"/>
  <c r="D339" i="1"/>
  <c r="C339" i="1"/>
  <c r="E337" i="1"/>
  <c r="D337" i="1"/>
  <c r="C337" i="1"/>
  <c r="E336" i="1"/>
  <c r="D336" i="1"/>
  <c r="C336" i="1"/>
  <c r="E334" i="1"/>
  <c r="D334" i="1"/>
  <c r="C334" i="1"/>
  <c r="E333" i="1"/>
  <c r="D333" i="1"/>
  <c r="C333" i="1"/>
  <c r="E332" i="1"/>
  <c r="D332" i="1"/>
  <c r="C332" i="1"/>
  <c r="E330" i="1"/>
  <c r="D330" i="1"/>
  <c r="C330" i="1"/>
  <c r="E329" i="1"/>
  <c r="D329" i="1"/>
  <c r="C329" i="1"/>
  <c r="E328" i="1"/>
  <c r="D328" i="1"/>
  <c r="C328" i="1"/>
  <c r="E327" i="1"/>
  <c r="D327" i="1"/>
  <c r="C327" i="1"/>
  <c r="E326" i="1"/>
  <c r="D326" i="1"/>
  <c r="C326" i="1"/>
  <c r="F305" i="1" l="1"/>
  <c r="G257" i="1"/>
  <c r="G263" i="1"/>
  <c r="C219" i="1"/>
  <c r="D219" i="1"/>
  <c r="C60" i="1"/>
  <c r="E66" i="1"/>
  <c r="C66" i="1"/>
  <c r="D66" i="1"/>
  <c r="D60" i="1"/>
  <c r="C77" i="1"/>
  <c r="E60" i="1"/>
  <c r="D77" i="1"/>
  <c r="E307" i="1"/>
  <c r="E314" i="1"/>
  <c r="F314" i="1" s="1"/>
  <c r="G314" i="1" s="1"/>
  <c r="D314" i="1"/>
  <c r="C314" i="1"/>
  <c r="E313" i="1"/>
  <c r="F313" i="1" s="1"/>
  <c r="G313" i="1" s="1"/>
  <c r="D313" i="1"/>
  <c r="C313" i="1"/>
  <c r="E311" i="1"/>
  <c r="F311" i="1" s="1"/>
  <c r="G311" i="1" s="1"/>
  <c r="D311" i="1"/>
  <c r="C311" i="1"/>
  <c r="E310" i="1"/>
  <c r="F310" i="1" s="1"/>
  <c r="G310" i="1" s="1"/>
  <c r="D310" i="1"/>
  <c r="C310" i="1"/>
  <c r="E269" i="1"/>
  <c r="D278" i="1"/>
  <c r="G305" i="1" l="1"/>
  <c r="D68" i="1"/>
  <c r="E82" i="1"/>
  <c r="D82" i="1"/>
  <c r="C82" i="1"/>
  <c r="F60" i="1"/>
  <c r="F66" i="1"/>
  <c r="C307" i="1"/>
  <c r="D308" i="1"/>
  <c r="D307" i="1"/>
  <c r="C272" i="1"/>
  <c r="C279" i="1"/>
  <c r="E291" i="1"/>
  <c r="C287" i="1"/>
  <c r="C278" i="1"/>
  <c r="C270" i="1"/>
  <c r="E287" i="1"/>
  <c r="F307" i="1"/>
  <c r="C288" i="1"/>
  <c r="E288" i="1"/>
  <c r="F288" i="1" s="1"/>
  <c r="G288" i="1" s="1"/>
  <c r="D288" i="1"/>
  <c r="E278" i="1"/>
  <c r="F278" i="1" s="1"/>
  <c r="G278" i="1" s="1"/>
  <c r="D287" i="1"/>
  <c r="F269" i="1"/>
  <c r="G269" i="1" s="1"/>
  <c r="C269" i="1"/>
  <c r="D269" i="1"/>
  <c r="E68" i="1" l="1"/>
  <c r="C68" i="1"/>
  <c r="C84" i="1"/>
  <c r="E84" i="1"/>
  <c r="D84" i="1"/>
  <c r="G66" i="1"/>
  <c r="G60" i="1"/>
  <c r="E270" i="1"/>
  <c r="C290" i="1"/>
  <c r="C291" i="1"/>
  <c r="D272" i="1"/>
  <c r="F287" i="1"/>
  <c r="G287" i="1" s="1"/>
  <c r="D291" i="1"/>
  <c r="D290" i="1"/>
  <c r="E290" i="1"/>
  <c r="F290" i="1" s="1"/>
  <c r="G290" i="1" s="1"/>
  <c r="E308" i="1"/>
  <c r="F308" i="1" s="1"/>
  <c r="G308" i="1" s="1"/>
  <c r="D279" i="1"/>
  <c r="E279" i="1"/>
  <c r="C308" i="1"/>
  <c r="E272" i="1"/>
  <c r="D270" i="1"/>
  <c r="G307" i="1"/>
  <c r="D281" i="1"/>
  <c r="E281" i="1"/>
  <c r="C281" i="1"/>
  <c r="F291" i="1"/>
  <c r="F68" i="1" l="1"/>
  <c r="F270" i="1"/>
  <c r="F279" i="1"/>
  <c r="D273" i="1"/>
  <c r="C273" i="1"/>
  <c r="E273" i="1"/>
  <c r="F272" i="1"/>
  <c r="F281" i="1"/>
  <c r="E282" i="1"/>
  <c r="C282" i="1"/>
  <c r="D282" i="1"/>
  <c r="G291" i="1"/>
  <c r="G68" i="1" l="1"/>
  <c r="G270" i="1"/>
  <c r="G279" i="1"/>
  <c r="G272" i="1"/>
  <c r="F273" i="1"/>
  <c r="G281" i="1"/>
  <c r="F282" i="1"/>
  <c r="G273" i="1" l="1"/>
  <c r="G282" i="1"/>
</calcChain>
</file>

<file path=xl/sharedStrings.xml><?xml version="1.0" encoding="utf-8"?>
<sst xmlns="http://schemas.openxmlformats.org/spreadsheetml/2006/main" count="914" uniqueCount="529">
  <si>
    <t>BB-FUGAC200A-1</t>
  </si>
  <si>
    <t>EWS-PH-1054-100</t>
  </si>
  <si>
    <t>EWS-PH-1054-55</t>
  </si>
  <si>
    <t>EWS-PH-1054-64</t>
  </si>
  <si>
    <t>EWS-PH-1354-55</t>
  </si>
  <si>
    <t>EWS-PH-1354-64</t>
  </si>
  <si>
    <t>f.M/IRON 1054</t>
  </si>
  <si>
    <t>f.M/IRON 1354</t>
  </si>
  <si>
    <t>f.M/PH-1054-100</t>
  </si>
  <si>
    <t>f.M/PH-1054-55</t>
  </si>
  <si>
    <t>f.M/PH-1054-64</t>
  </si>
  <si>
    <t>f.M/PH-1354-100</t>
  </si>
  <si>
    <t>f.M/PH-1354-55</t>
  </si>
  <si>
    <t>f.M/PH-1354-64</t>
  </si>
  <si>
    <t>f.M/PRESED1354</t>
  </si>
  <si>
    <t>PRESED-1354</t>
  </si>
  <si>
    <t>RU500T35</t>
  </si>
  <si>
    <t>RU500T35-BN</t>
  </si>
  <si>
    <t>RU500T35w/UV</t>
  </si>
  <si>
    <t>RU500T35w/UV-BN</t>
  </si>
  <si>
    <t>TT-PH-DN-1054</t>
  </si>
  <si>
    <t>TT-PH-DN-1354</t>
  </si>
  <si>
    <t>List Price</t>
  </si>
  <si>
    <t>MAP</t>
  </si>
  <si>
    <t>non-display</t>
  </si>
  <si>
    <t>CWL-1465</t>
  </si>
  <si>
    <t>EWS-1465</t>
  </si>
  <si>
    <t>ICN/GAC1035</t>
  </si>
  <si>
    <t>ICN/GAC1035-TS</t>
  </si>
  <si>
    <t>ICN/GAC1054</t>
  </si>
  <si>
    <t>ICN/GAC1354-1*</t>
  </si>
  <si>
    <t>ICN/GAC1354-HF*</t>
  </si>
  <si>
    <t>ICN/GAC1354-1.5</t>
  </si>
  <si>
    <t>ICN/GAC-SPECTRUM</t>
  </si>
  <si>
    <t>ICN/GAC-SPECTRUM-TS</t>
  </si>
  <si>
    <t>ICN/CC1465</t>
  </si>
  <si>
    <t>ICN/CC1465-TS</t>
  </si>
  <si>
    <t>ICN/CC1865</t>
  </si>
  <si>
    <t>ICN/CC1865-TS</t>
  </si>
  <si>
    <t>T-ICN/GAC1035</t>
  </si>
  <si>
    <t>T-ICN/GAC1035-TS</t>
  </si>
  <si>
    <t>T-ICN/GAC1054</t>
  </si>
  <si>
    <t>T-ICN/GAC1354-1</t>
  </si>
  <si>
    <t>T-ICN/GAC1354-HF</t>
  </si>
  <si>
    <t>T-ICN/GAC1354-1.5</t>
  </si>
  <si>
    <t>T-ICN/GAC-SPECTRUM</t>
  </si>
  <si>
    <t>T-ICN/GAC-SPECTRUM-TS</t>
  </si>
  <si>
    <t>M/GAC1035</t>
  </si>
  <si>
    <t>M/GAC1054</t>
  </si>
  <si>
    <t>M/GAC1354</t>
  </si>
  <si>
    <t>M/GAC-SPECTRUM</t>
  </si>
  <si>
    <t>M/GAC1665</t>
  </si>
  <si>
    <t>T-M/GAC1035</t>
  </si>
  <si>
    <t>T-M/GAC1035-TS</t>
  </si>
  <si>
    <t>T-M/GAC1054</t>
  </si>
  <si>
    <t>T-M/GAC1354</t>
  </si>
  <si>
    <t>T-M/GAC1354-HF</t>
  </si>
  <si>
    <t>T-M/GAC1354-1.5</t>
  </si>
  <si>
    <t>T-M/GAC-SPECTRUM</t>
  </si>
  <si>
    <t>T-M/GAC-SPECTRUM-TS</t>
  </si>
  <si>
    <t>RESIN1.0</t>
  </si>
  <si>
    <t>RESIN1.5</t>
  </si>
  <si>
    <t>RESIN2.5</t>
  </si>
  <si>
    <t>ICN/GAC1665-1.5</t>
  </si>
  <si>
    <t>ICN/GAC1665-2.0</t>
  </si>
  <si>
    <t>ICN/CC2472-2.0</t>
  </si>
  <si>
    <t>M/GAC1465</t>
  </si>
  <si>
    <t>M/GAC1865</t>
  </si>
  <si>
    <t>M/GAC2472</t>
  </si>
  <si>
    <t>EWS Series Whole Home Filtration &amp; Conditioning Systems</t>
  </si>
  <si>
    <t xml:space="preserve">Point of Entry Cartridge Filtration for the home </t>
  </si>
  <si>
    <t>Inline Filtration</t>
  </si>
  <si>
    <t>3-Stage Drinking Water Systems w/Dispenser</t>
  </si>
  <si>
    <t>3-Stage Reverse Osmosis Systems</t>
  </si>
  <si>
    <t>4-Stage Reverse Osmosis Systems</t>
  </si>
  <si>
    <t xml:space="preserve">Dispensers and Pressure Limiting Valves </t>
  </si>
  <si>
    <t>Filter Replacement Sets for Pre-2011 Drinking Water Systems</t>
  </si>
  <si>
    <t>Fully Assembled CWL Tank Kits (limited to the units below)</t>
  </si>
  <si>
    <t xml:space="preserve">Fully Assembled EWS Tank Kits  (limited to the units below) </t>
  </si>
  <si>
    <t>Media Replacement CWL Kits</t>
  </si>
  <si>
    <t xml:space="preserve">Replacement Resin for Salt Softener Systems </t>
  </si>
  <si>
    <t>Replacement 3m Media for Pre-Sediment Filtration</t>
  </si>
  <si>
    <t>Replacement Iron Media for Iron Removal Systems</t>
  </si>
  <si>
    <t>Replacement Resin for pH Decreasing Systems</t>
  </si>
  <si>
    <t>Replacement Blended Media for pH Increasing Systems</t>
  </si>
  <si>
    <t>pHresin-1054</t>
  </si>
  <si>
    <t>pHresin-1354</t>
  </si>
  <si>
    <t xml:space="preserve">Replacement Filters for Point of Entry Cartridge Filtration </t>
  </si>
  <si>
    <t>Replacement 5m Filter for Pre-Sediment Filtration</t>
  </si>
  <si>
    <t>Filter Replacement Sets for 5-Stage RO Systems</t>
  </si>
  <si>
    <t>Net</t>
  </si>
  <si>
    <t>CWL Series Whole Home Filtration Systems</t>
  </si>
  <si>
    <r>
      <t>Larger EWS-1465 - 4 or more bathrooms</t>
    </r>
    <r>
      <rPr>
        <b/>
        <i/>
        <sz val="9"/>
        <color theme="1"/>
        <rFont val="Calibri"/>
        <family val="2"/>
        <scheme val="minor"/>
      </rPr>
      <t xml:space="preserve"> and</t>
    </r>
    <r>
      <rPr>
        <b/>
        <sz val="9"/>
        <color theme="1"/>
        <rFont val="Calibri"/>
        <family val="2"/>
        <scheme val="minor"/>
      </rPr>
      <t xml:space="preserve"> people</t>
    </r>
  </si>
  <si>
    <r>
      <t>Estate EWS-1665 - 6 or more bathrooms</t>
    </r>
    <r>
      <rPr>
        <b/>
        <i/>
        <sz val="9"/>
        <color theme="1"/>
        <rFont val="Calibri"/>
        <family val="2"/>
        <scheme val="minor"/>
      </rPr>
      <t xml:space="preserve"> and</t>
    </r>
    <r>
      <rPr>
        <b/>
        <sz val="9"/>
        <color theme="1"/>
        <rFont val="Calibri"/>
        <family val="2"/>
        <scheme val="minor"/>
      </rPr>
      <t xml:space="preserve"> people</t>
    </r>
  </si>
  <si>
    <r>
      <t xml:space="preserve">EWS-SPECTRUM-1.5-SS      </t>
    </r>
    <r>
      <rPr>
        <sz val="8"/>
        <color theme="1"/>
        <rFont val="Calibri"/>
        <family val="2"/>
        <scheme val="minor"/>
      </rPr>
      <t>(1-1/2" valve option w/ss cover)</t>
    </r>
  </si>
  <si>
    <r>
      <t xml:space="preserve">EWS-SPECTRUM-SS            </t>
    </r>
    <r>
      <rPr>
        <sz val="8"/>
        <color theme="1"/>
        <rFont val="Calibri"/>
        <family val="2"/>
        <scheme val="minor"/>
      </rPr>
      <t xml:space="preserve"> (stainless steel cover option)</t>
    </r>
  </si>
  <si>
    <r>
      <t xml:space="preserve">EWS-1665-1.5                      </t>
    </r>
    <r>
      <rPr>
        <sz val="8"/>
        <color theme="1"/>
        <rFont val="Calibri"/>
        <family val="2"/>
        <scheme val="minor"/>
      </rPr>
      <t>(1-1/2" valve standard)</t>
    </r>
  </si>
  <si>
    <t>List</t>
  </si>
  <si>
    <t>Price</t>
  </si>
  <si>
    <t>Larger and commercial systems available - call for specifications and quote</t>
  </si>
  <si>
    <t xml:space="preserve">no substitutions - cannot be combined with any other EWS or CWL model #'s </t>
  </si>
  <si>
    <t xml:space="preserve">#1 Selling EWS-SPECTRUMS </t>
  </si>
  <si>
    <t>for almost any home up to 4 full bathrooms and 4 people</t>
  </si>
  <si>
    <t>The Big Monster and The Small Condo - EWS Systems</t>
  </si>
  <si>
    <t>1-1/2 valve option for 1-1/2" main water service that requires a flow rate (standard system 37 gpm) of up to 60 gpm</t>
  </si>
  <si>
    <t>optional stainless steel covers (strictly aesthetic) for both EWS-SPECTRUM AND EWS-SPECTRUM-1.5 SYSTEMS</t>
  </si>
  <si>
    <r>
      <t xml:space="preserve">EWS-1035          </t>
    </r>
    <r>
      <rPr>
        <sz val="8"/>
        <color theme="1"/>
        <rFont val="Calibri"/>
        <family val="2"/>
        <scheme val="minor"/>
      </rPr>
      <t>(condo unit with limited height 48")</t>
    </r>
  </si>
  <si>
    <t xml:space="preserve">EWS, Inc. &amp; Environmental Water Systems  </t>
  </si>
  <si>
    <t>www.ewswater.com</t>
  </si>
  <si>
    <t>o.   702-256-8182    Monday - Friday, 8:00am - 4:30pm, Pacific Time</t>
  </si>
  <si>
    <t xml:space="preserve">PO's to:    ewsorders@ewswater.com   or fax to:   702-256-3744 </t>
  </si>
  <si>
    <t>effective 1/1/2022</t>
  </si>
  <si>
    <t>page 2</t>
  </si>
  <si>
    <t>MAP Price</t>
  </si>
  <si>
    <t>x.75</t>
  </si>
  <si>
    <t>x.60</t>
  </si>
  <si>
    <t>x.475</t>
  </si>
  <si>
    <t>x.45125</t>
  </si>
  <si>
    <t>x.42868</t>
  </si>
  <si>
    <t xml:space="preserve">#1 Selling CWL-SPECTRUMS </t>
  </si>
  <si>
    <t>page 3</t>
  </si>
  <si>
    <r>
      <t xml:space="preserve">CWL-1665-1.5                      </t>
    </r>
    <r>
      <rPr>
        <sz val="8"/>
        <color theme="1"/>
        <rFont val="Calibri"/>
        <family val="2"/>
        <scheme val="minor"/>
      </rPr>
      <t>(1-1/2" valve standard)</t>
    </r>
  </si>
  <si>
    <r>
      <t xml:space="preserve">CWL-SPECTRUM-SS            </t>
    </r>
    <r>
      <rPr>
        <sz val="8"/>
        <color theme="1"/>
        <rFont val="Calibri"/>
        <family val="2"/>
        <scheme val="minor"/>
      </rPr>
      <t xml:space="preserve"> (stainless steel cover option)</t>
    </r>
  </si>
  <si>
    <r>
      <t xml:space="preserve">CWL-SPECTRUM-1.5-SS      </t>
    </r>
    <r>
      <rPr>
        <sz val="8"/>
        <color theme="1"/>
        <rFont val="Calibri"/>
        <family val="2"/>
        <scheme val="minor"/>
      </rPr>
      <t>(1-1/2" valve option w/ss cover)</t>
    </r>
  </si>
  <si>
    <r>
      <t xml:space="preserve">CWL-1035          </t>
    </r>
    <r>
      <rPr>
        <sz val="8"/>
        <color theme="1"/>
        <rFont val="Calibri"/>
        <family val="2"/>
        <scheme val="minor"/>
      </rPr>
      <t>(condo unit with limited height 48")</t>
    </r>
  </si>
  <si>
    <r>
      <t xml:space="preserve">CWL-2472-2       </t>
    </r>
    <r>
      <rPr>
        <sz val="8"/>
        <color theme="1"/>
        <rFont val="Calibri"/>
        <family val="2"/>
        <scheme val="minor"/>
      </rPr>
      <t>(2" service line 100gpm for monster home)</t>
    </r>
  </si>
  <si>
    <t>page 4</t>
  </si>
  <si>
    <t>Salt Softener Systems</t>
  </si>
  <si>
    <t>Heater Guards</t>
  </si>
  <si>
    <t>in-line pre-sediment and scale inhibitor for all water heaters</t>
  </si>
  <si>
    <t>Any combination of Fifty (50) EWS-Heater-Guard-3/4 or EWS-Heater-Guard-1.5 is a complete pallet and qualifies for free freight</t>
  </si>
  <si>
    <t>Cannot be combined with any other tank system or sink product to qualify for free freight</t>
  </si>
  <si>
    <t>Free Freight for Heater Guards:</t>
  </si>
  <si>
    <t>Free Freight for Whole Home EWS or CWL Spectrum Systems:</t>
  </si>
  <si>
    <r>
      <t xml:space="preserve">EWS-HEATER-GUARD-1.5              </t>
    </r>
    <r>
      <rPr>
        <sz val="8"/>
        <color theme="1"/>
        <rFont val="Calibri"/>
        <family val="2"/>
        <scheme val="minor"/>
      </rPr>
      <t xml:space="preserve"> (1-1/2" inlet/outlet for larger line size)</t>
    </r>
  </si>
  <si>
    <r>
      <t xml:space="preserve">EWS-1465-1.5                    </t>
    </r>
    <r>
      <rPr>
        <sz val="8"/>
        <color theme="1"/>
        <rFont val="Calibri"/>
        <family val="2"/>
        <scheme val="minor"/>
      </rPr>
      <t xml:space="preserve">  (1-1/2" valve option, 60 gpm)</t>
    </r>
  </si>
  <si>
    <r>
      <t xml:space="preserve">EWS-1665-2                         </t>
    </r>
    <r>
      <rPr>
        <sz val="8"/>
        <color theme="1"/>
        <rFont val="Calibri"/>
        <family val="2"/>
        <scheme val="minor"/>
      </rPr>
      <t>(2" valve option, 100 gpm)</t>
    </r>
  </si>
  <si>
    <r>
      <t xml:space="preserve">EWS-2472-2       </t>
    </r>
    <r>
      <rPr>
        <sz val="8"/>
        <color theme="1"/>
        <rFont val="Calibri"/>
        <family val="2"/>
        <scheme val="minor"/>
      </rPr>
      <t>(2" service line 100 gpm for monster home)</t>
    </r>
  </si>
  <si>
    <r>
      <t xml:space="preserve">EWS-SPECTRUM-1.5          </t>
    </r>
    <r>
      <rPr>
        <sz val="8"/>
        <color theme="1"/>
        <rFont val="Calibri"/>
        <family val="2"/>
        <scheme val="minor"/>
      </rPr>
      <t xml:space="preserve">  (1-1/2" valve option, 60 gpm)</t>
    </r>
  </si>
  <si>
    <r>
      <rPr>
        <b/>
        <sz val="9"/>
        <color theme="1"/>
        <rFont val="Calibri"/>
        <family val="2"/>
        <scheme val="minor"/>
      </rPr>
      <t>Net</t>
    </r>
    <r>
      <rPr>
        <sz val="9"/>
        <color theme="1"/>
        <rFont val="Calibri"/>
        <family val="2"/>
        <scheme val="minor"/>
      </rPr>
      <t>, 1-3 Units</t>
    </r>
  </si>
  <si>
    <r>
      <rPr>
        <b/>
        <sz val="9"/>
        <color theme="1"/>
        <rFont val="Calibri"/>
        <family val="2"/>
        <scheme val="minor"/>
      </rPr>
      <t>Tier 2</t>
    </r>
    <r>
      <rPr>
        <sz val="9"/>
        <color theme="1"/>
        <rFont val="Calibri"/>
        <family val="2"/>
        <scheme val="minor"/>
      </rPr>
      <t>, 4-7 Units</t>
    </r>
  </si>
  <si>
    <r>
      <rPr>
        <b/>
        <sz val="9"/>
        <color theme="1"/>
        <rFont val="Calibri"/>
        <family val="2"/>
        <scheme val="minor"/>
      </rPr>
      <t>Tier 3</t>
    </r>
    <r>
      <rPr>
        <sz val="9"/>
        <color theme="1"/>
        <rFont val="Calibri"/>
        <family val="2"/>
        <scheme val="minor"/>
      </rPr>
      <t>, 8 or more</t>
    </r>
  </si>
  <si>
    <t>Any combination of  24 or more Heater Guards units can qualify for Net Tier 2 or Net Tier 3 quantity discounts</t>
  </si>
  <si>
    <t>budget friendly, limited space with no drain access alternative to whole home systems but with routine filter replacements up to every year</t>
  </si>
  <si>
    <r>
      <t xml:space="preserve">RT1035    </t>
    </r>
    <r>
      <rPr>
        <sz val="8"/>
        <color theme="1"/>
        <rFont val="Calibri"/>
        <family val="2"/>
        <scheme val="minor"/>
      </rPr>
      <t>(cabinet "all-in-one" style, smaller footprint, only 1" up to 20 gpm)</t>
    </r>
  </si>
  <si>
    <r>
      <t>TT1354</t>
    </r>
    <r>
      <rPr>
        <sz val="8"/>
        <color theme="1"/>
        <rFont val="Calibri"/>
        <family val="2"/>
        <scheme val="minor"/>
      </rPr>
      <t xml:space="preserve">             (larger capacity adaptable from 3/4" up to 1-1/2" up to 30 gpm)</t>
    </r>
  </si>
  <si>
    <r>
      <t>BB 11/2" SETUP</t>
    </r>
    <r>
      <rPr>
        <sz val="8"/>
        <color theme="1"/>
        <rFont val="Calibri"/>
        <family val="2"/>
        <scheme val="minor"/>
      </rPr>
      <t xml:space="preserve">                                                                     (1-1/4" - 1-1/2" lines, 20 gpm)</t>
    </r>
  </si>
  <si>
    <t>BB Setups are strictly pre-sediment filters that can be used for sediment reduction for the home, used before or after other home systems or as part of a well water application</t>
  </si>
  <si>
    <t>use either sodium or potassium chloride (salts) to exchange naturally found calcium &amp; magnesium minerals for these salts to soften the water, reduce spots, inhibit scale, slippery feeling</t>
  </si>
  <si>
    <t xml:space="preserve">See EWS Series as alternative to salt softening (easier clean up of spots than untreated, inhibits scale without the corrosion of the salts, no slippery feeling) and filtration to the entire home </t>
  </si>
  <si>
    <t>not a drinking water filter</t>
  </si>
  <si>
    <t xml:space="preserve">5 micron Sediment Reduction Unit </t>
  </si>
  <si>
    <t>page 5</t>
  </si>
  <si>
    <t>sediment media self-cleans and does not need routine maintenance</t>
  </si>
  <si>
    <r>
      <t>EWS-IRON-1354-A</t>
    </r>
    <r>
      <rPr>
        <sz val="8"/>
        <color theme="1"/>
        <rFont val="Calibri"/>
        <family val="2"/>
        <scheme val="minor"/>
      </rPr>
      <t xml:space="preserve">                                                       (larger capacity 1" up to 25 gpm)</t>
    </r>
  </si>
  <si>
    <r>
      <t>3 micron Sediment Filter Media System</t>
    </r>
    <r>
      <rPr>
        <sz val="9"/>
        <color theme="1"/>
        <rFont val="Calibri"/>
        <family val="2"/>
        <scheme val="minor"/>
      </rPr>
      <t xml:space="preserve"> (Well Water</t>
    </r>
    <r>
      <rPr>
        <sz val="9"/>
        <color rgb="FFFF0000"/>
        <rFont val="Calibri"/>
        <family val="2"/>
        <scheme val="minor"/>
      </rPr>
      <t>*</t>
    </r>
    <r>
      <rPr>
        <sz val="9"/>
        <color theme="1"/>
        <rFont val="Calibri"/>
        <family val="2"/>
        <scheme val="minor"/>
      </rPr>
      <t>)</t>
    </r>
  </si>
  <si>
    <r>
      <t xml:space="preserve">Iron Removal Systems </t>
    </r>
    <r>
      <rPr>
        <sz val="9"/>
        <color theme="1"/>
        <rFont val="Calibri"/>
        <family val="2"/>
        <scheme val="minor"/>
      </rPr>
      <t>(Well Water</t>
    </r>
    <r>
      <rPr>
        <sz val="9"/>
        <color rgb="FFFF0000"/>
        <rFont val="Calibri"/>
        <family val="2"/>
        <scheme val="minor"/>
      </rPr>
      <t>*</t>
    </r>
    <r>
      <rPr>
        <sz val="9"/>
        <color theme="1"/>
        <rFont val="Calibri"/>
        <family val="2"/>
        <scheme val="minor"/>
      </rPr>
      <t>)</t>
    </r>
  </si>
  <si>
    <r>
      <t>pH Increasing Systems</t>
    </r>
    <r>
      <rPr>
        <sz val="9"/>
        <color theme="1"/>
        <rFont val="Calibri"/>
        <family val="2"/>
        <scheme val="minor"/>
      </rPr>
      <t xml:space="preserve"> (Well Water</t>
    </r>
    <r>
      <rPr>
        <sz val="9"/>
        <color rgb="FFFF0000"/>
        <rFont val="Calibri"/>
        <family val="2"/>
        <scheme val="minor"/>
      </rPr>
      <t>*</t>
    </r>
    <r>
      <rPr>
        <sz val="9"/>
        <color theme="1"/>
        <rFont val="Calibri"/>
        <family val="2"/>
        <scheme val="minor"/>
      </rPr>
      <t>)</t>
    </r>
  </si>
  <si>
    <r>
      <t>pH Decreasing Systems</t>
    </r>
    <r>
      <rPr>
        <sz val="9"/>
        <color theme="1"/>
        <rFont val="Calibri"/>
        <family val="2"/>
        <scheme val="minor"/>
      </rPr>
      <t xml:space="preserve"> (Well Water</t>
    </r>
    <r>
      <rPr>
        <sz val="9"/>
        <color rgb="FFFF0000"/>
        <rFont val="Calibri"/>
        <family val="2"/>
        <scheme val="minor"/>
      </rPr>
      <t>*</t>
    </r>
    <r>
      <rPr>
        <sz val="9"/>
        <color theme="1"/>
        <rFont val="Calibri"/>
        <family val="2"/>
        <scheme val="minor"/>
      </rPr>
      <t>)</t>
    </r>
  </si>
  <si>
    <r>
      <t>5-Stage RO Systems w/Booster Pumps</t>
    </r>
    <r>
      <rPr>
        <sz val="9"/>
        <color theme="1"/>
        <rFont val="Calibri"/>
        <family val="2"/>
        <scheme val="minor"/>
      </rPr>
      <t xml:space="preserve"> (Well Water</t>
    </r>
    <r>
      <rPr>
        <sz val="9"/>
        <color rgb="FFFF0000"/>
        <rFont val="Calibri"/>
        <family val="2"/>
        <scheme val="minor"/>
      </rPr>
      <t>*</t>
    </r>
    <r>
      <rPr>
        <sz val="9"/>
        <color theme="1"/>
        <rFont val="Calibri"/>
        <family val="2"/>
        <scheme val="minor"/>
      </rPr>
      <t>)</t>
    </r>
  </si>
  <si>
    <t>*Well water requires complete &amp; independent testing and EWS evaluation prior to any specification</t>
  </si>
  <si>
    <r>
      <t>Specialty Systems / Home Options</t>
    </r>
    <r>
      <rPr>
        <b/>
        <sz val="10"/>
        <color theme="1"/>
        <rFont val="Calibri"/>
        <family val="2"/>
        <scheme val="minor"/>
      </rPr>
      <t xml:space="preserve"> </t>
    </r>
    <r>
      <rPr>
        <sz val="10"/>
        <color theme="1"/>
        <rFont val="Calibri"/>
        <family val="2"/>
        <scheme val="minor"/>
      </rPr>
      <t xml:space="preserve">- Heater Guards, Point of Entry Cartridge Filtration, Softeners, Pre-Sediment Units </t>
    </r>
  </si>
  <si>
    <r>
      <t>Specialty Systems - Well Water Applications</t>
    </r>
    <r>
      <rPr>
        <b/>
        <sz val="12"/>
        <color rgb="FFFF0000"/>
        <rFont val="Calibri"/>
        <family val="2"/>
        <scheme val="minor"/>
      </rPr>
      <t>*</t>
    </r>
    <r>
      <rPr>
        <sz val="12"/>
        <color theme="1"/>
        <rFont val="Calibri"/>
        <family val="2"/>
        <scheme val="minor"/>
      </rPr>
      <t xml:space="preserve"> </t>
    </r>
    <r>
      <rPr>
        <sz val="10"/>
        <color theme="1"/>
        <rFont val="Calibri"/>
        <family val="2"/>
        <scheme val="minor"/>
      </rPr>
      <t xml:space="preserve">- Point of Entry Systems and 5-Stage Reverse Osmosis Systems with Pumps </t>
    </r>
  </si>
  <si>
    <t>#1 Selling Max Flow</t>
  </si>
  <si>
    <t>x.405</t>
  </si>
  <si>
    <t>x.38475</t>
  </si>
  <si>
    <t>x.3655125</t>
  </si>
  <si>
    <t>non-</t>
  </si>
  <si>
    <t>display</t>
  </si>
  <si>
    <t xml:space="preserve">1-12 units </t>
  </si>
  <si>
    <t xml:space="preserve">1-19 units </t>
  </si>
  <si>
    <t>Tier 2</t>
  </si>
  <si>
    <t>Tier 3</t>
  </si>
  <si>
    <t xml:space="preserve">1-11 units </t>
  </si>
  <si>
    <t>12-35 units</t>
  </si>
  <si>
    <t>36 or more</t>
  </si>
  <si>
    <t xml:space="preserve">4 or more cases </t>
  </si>
  <si>
    <t>3 or more cases</t>
  </si>
  <si>
    <r>
      <t>Drinking Water Systems</t>
    </r>
    <r>
      <rPr>
        <sz val="10"/>
        <color theme="1"/>
        <rFont val="Calibri"/>
        <family val="2"/>
        <scheme val="minor"/>
      </rPr>
      <t xml:space="preserve"> (Point of Use) - Max Flow, In-line, DWS (drinking water) and RO (reverse osmosis) Systems</t>
    </r>
  </si>
  <si>
    <t>1-2 full cases</t>
  </si>
  <si>
    <t>2-3 full cases</t>
  </si>
  <si>
    <t>DWS</t>
  </si>
  <si>
    <t>SS-1.0</t>
  </si>
  <si>
    <t>Max Flow System with an additional filter in a Twin Pack carton</t>
  </si>
  <si>
    <t>RO3</t>
  </si>
  <si>
    <t>RO4</t>
  </si>
  <si>
    <r>
      <t>Filter Replacements for All Drinking Water Systems</t>
    </r>
    <r>
      <rPr>
        <sz val="10"/>
        <color theme="1"/>
        <rFont val="Calibri"/>
        <family val="2"/>
        <scheme val="minor"/>
      </rPr>
      <t xml:space="preserve"> (Point of Use)</t>
    </r>
  </si>
  <si>
    <t>page 7</t>
  </si>
  <si>
    <t>page 6</t>
  </si>
  <si>
    <t>page 8</t>
  </si>
  <si>
    <t>Media Replacements for All EWS Whole Home and Conditioning Systems</t>
  </si>
  <si>
    <t>Media Replacements for All CWL Whole Home Filtration Systems</t>
  </si>
  <si>
    <t>page 9</t>
  </si>
  <si>
    <t xml:space="preserve">Filter Replacements for All Specialty </t>
  </si>
  <si>
    <t>page 10</t>
  </si>
  <si>
    <t>page 11</t>
  </si>
  <si>
    <t xml:space="preserve">office: 702-256-8182 - Mon - Fri, 8:00am - 4:30pm, Pacific Std Time </t>
  </si>
  <si>
    <t>EWS, Inc. 5542 S. Ft. Apache Rd., Suite 110, Las Vegas, NV. 89148</t>
  </si>
  <si>
    <t>EWS, Inc. &amp; Environmental Water Systems</t>
  </si>
  <si>
    <t>fax: 702-256-3744</t>
  </si>
  <si>
    <t>email all PO's to:   ewsorders@ewswater.com</t>
  </si>
  <si>
    <t>email:   customerservice@ewswater.com</t>
  </si>
  <si>
    <t>Page 2</t>
  </si>
  <si>
    <t>Page 3</t>
  </si>
  <si>
    <t>Page 4</t>
  </si>
  <si>
    <t>Page 5</t>
  </si>
  <si>
    <t>Page 6</t>
  </si>
  <si>
    <t>Filter Replacements for All Drinking Water Systems (Point of Use)</t>
  </si>
  <si>
    <t>Page 7</t>
  </si>
  <si>
    <t>Filter Replacements for All Specialty Systems:</t>
  </si>
  <si>
    <t>Page 8</t>
  </si>
  <si>
    <t>Page 9</t>
  </si>
  <si>
    <t>Media Replacements for Specialty Systems (well water)</t>
  </si>
  <si>
    <t>Specialty Systems/Home Options</t>
  </si>
  <si>
    <t xml:space="preserve">Specialty Systems - Well Water Applications* </t>
  </si>
  <si>
    <t>At the Home or Point of Entry</t>
  </si>
  <si>
    <t>At the Sink for Point of Use</t>
  </si>
  <si>
    <t>Filter Replacements for All Sink or Cartridge Systems</t>
  </si>
  <si>
    <t>Media Replacements for All Tank or Point of Entry Systems</t>
  </si>
  <si>
    <t>Page 10</t>
  </si>
  <si>
    <t>Page 11</t>
  </si>
  <si>
    <t>Pages 12-14</t>
  </si>
  <si>
    <t xml:space="preserve">     Heater Guards, Point of Entry Cartridge Filtration, Softeners, Pre-Sediment Units </t>
  </si>
  <si>
    <t xml:space="preserve">     Pre-sediment, Iron Removal, pH Increasing, pH Decreasing Systems and 5-Stage Reverse Osmosis Systems with Pumps </t>
  </si>
  <si>
    <t xml:space="preserve">     Heater Guard Filters, Point of Entry Cartridge Filters, Pre-Sediment Filter &amp; 5-Stage RO Filters</t>
  </si>
  <si>
    <r>
      <t xml:space="preserve">Drinking Water Systems (Point of Use):     </t>
    </r>
    <r>
      <rPr>
        <sz val="8"/>
        <color theme="1"/>
        <rFont val="Calibri"/>
        <family val="2"/>
        <scheme val="minor"/>
      </rPr>
      <t>Max Flow, Inline, DWS (drinking water) and RO (reverse osmosis) Systems</t>
    </r>
  </si>
  <si>
    <r>
      <rPr>
        <b/>
        <sz val="9"/>
        <color theme="1"/>
        <rFont val="Calibri"/>
        <family val="2"/>
        <scheme val="minor"/>
      </rPr>
      <t>EWS-HEATER-GUARD-3/4</t>
    </r>
    <r>
      <rPr>
        <sz val="9"/>
        <color theme="1"/>
        <rFont val="Calibri"/>
        <family val="2"/>
        <scheme val="minor"/>
      </rPr>
      <t xml:space="preserve">              </t>
    </r>
    <r>
      <rPr>
        <sz val="8"/>
        <color theme="1"/>
        <rFont val="Calibri"/>
        <family val="2"/>
        <scheme val="minor"/>
      </rPr>
      <t>(standard unit up to 1-1/4" inlet/outlet)</t>
    </r>
  </si>
  <si>
    <r>
      <rPr>
        <b/>
        <sz val="9"/>
        <color theme="1"/>
        <rFont val="Calibri"/>
        <family val="2"/>
        <scheme val="minor"/>
      </rPr>
      <t>TT1054</t>
    </r>
    <r>
      <rPr>
        <sz val="8"/>
        <color theme="1"/>
        <rFont val="Calibri"/>
        <family val="2"/>
        <scheme val="minor"/>
      </rPr>
      <t xml:space="preserve">    (standard twin tank adaptable from 3/4" up to 1-1/2" up to 30 gpm)</t>
    </r>
  </si>
  <si>
    <r>
      <rPr>
        <b/>
        <sz val="9"/>
        <color theme="1"/>
        <rFont val="Calibri"/>
        <family val="2"/>
        <scheme val="minor"/>
      </rPr>
      <t>BB 1" SETUP</t>
    </r>
    <r>
      <rPr>
        <sz val="9"/>
        <color theme="1"/>
        <rFont val="Calibri"/>
        <family val="2"/>
        <scheme val="minor"/>
      </rPr>
      <t xml:space="preserve">                                                             </t>
    </r>
    <r>
      <rPr>
        <sz val="8"/>
        <color theme="1"/>
        <rFont val="Calibri"/>
        <family val="2"/>
        <scheme val="minor"/>
      </rPr>
      <t>(3/4" - 1" lines, 10 gpm)</t>
    </r>
  </si>
  <si>
    <r>
      <rPr>
        <b/>
        <sz val="9"/>
        <color theme="1"/>
        <rFont val="Calibri"/>
        <family val="2"/>
        <scheme val="minor"/>
      </rPr>
      <t>EWS-IRON-1054-A</t>
    </r>
    <r>
      <rPr>
        <sz val="8"/>
        <color theme="1"/>
        <rFont val="Calibri"/>
        <family val="2"/>
        <scheme val="minor"/>
      </rPr>
      <t xml:space="preserve">                                                                                           (1" up to 25 gpm)</t>
    </r>
  </si>
  <si>
    <t xml:space="preserve">installs from supply to faucet in 5 minutes or less, </t>
  </si>
  <si>
    <t xml:space="preserve"> no holes in sink or counter, full flow of filtered water through your faucet</t>
  </si>
  <si>
    <t xml:space="preserve">Filter Replacements (Replacement Sets) </t>
  </si>
  <si>
    <t>inline filter has many applications, does not come with a dispenser</t>
  </si>
  <si>
    <t>drinking water to a dedicated dispenser</t>
  </si>
  <si>
    <t>aggressive water for those that prefer the flatter taste</t>
  </si>
  <si>
    <t>added pre-sediment filter for particulate water</t>
  </si>
  <si>
    <r>
      <t>DWS-UV-BN</t>
    </r>
    <r>
      <rPr>
        <sz val="8"/>
        <color theme="1"/>
        <rFont val="Calibri"/>
        <family val="2"/>
        <scheme val="minor"/>
      </rPr>
      <t xml:space="preserve">                                    (with UV option and brushed nickel dispenser)</t>
    </r>
  </si>
  <si>
    <r>
      <t>DWS-UV</t>
    </r>
    <r>
      <rPr>
        <sz val="8"/>
        <color theme="1"/>
        <rFont val="Calibri"/>
        <family val="2"/>
        <scheme val="minor"/>
      </rPr>
      <t xml:space="preserve">                                             (with UV option)</t>
    </r>
  </si>
  <si>
    <r>
      <t xml:space="preserve">DWS-BN                              </t>
    </r>
    <r>
      <rPr>
        <sz val="8"/>
        <color theme="1"/>
        <rFont val="Calibri"/>
        <family val="2"/>
        <scheme val="minor"/>
      </rPr>
      <t>(optional brushed nickel dispenser)</t>
    </r>
  </si>
  <si>
    <r>
      <t>RO3-UV-BN</t>
    </r>
    <r>
      <rPr>
        <sz val="8"/>
        <color theme="1"/>
        <rFont val="Calibri"/>
        <family val="2"/>
        <scheme val="minor"/>
      </rPr>
      <t xml:space="preserve">                                    (with UV option and brushed nickel dispenser)</t>
    </r>
  </si>
  <si>
    <r>
      <t>RO3-UV</t>
    </r>
    <r>
      <rPr>
        <sz val="8"/>
        <color theme="1"/>
        <rFont val="Calibri"/>
        <family val="2"/>
        <scheme val="minor"/>
      </rPr>
      <t xml:space="preserve">                                             (with UV option)</t>
    </r>
  </si>
  <si>
    <r>
      <t>RO3-BN</t>
    </r>
    <r>
      <rPr>
        <sz val="8"/>
        <color theme="1"/>
        <rFont val="Calibri"/>
        <family val="2"/>
        <scheme val="minor"/>
      </rPr>
      <t xml:space="preserve">                                             (optional brushed nickel dispenser)</t>
    </r>
  </si>
  <si>
    <r>
      <t>RO4-UV-BN</t>
    </r>
    <r>
      <rPr>
        <sz val="8"/>
        <color theme="1"/>
        <rFont val="Calibri"/>
        <family val="2"/>
        <scheme val="minor"/>
      </rPr>
      <t xml:space="preserve">                                    (with UV option and brushed nickel dispenser)</t>
    </r>
  </si>
  <si>
    <r>
      <t>RO4-BN</t>
    </r>
    <r>
      <rPr>
        <sz val="8"/>
        <color theme="1"/>
        <rFont val="Calibri"/>
        <family val="2"/>
        <scheme val="minor"/>
      </rPr>
      <t xml:space="preserve">                                             (optional brushed nickel dispenser)</t>
    </r>
  </si>
  <si>
    <r>
      <t>RO4-UV</t>
    </r>
    <r>
      <rPr>
        <sz val="8"/>
        <color theme="1"/>
        <rFont val="Calibri"/>
        <family val="2"/>
        <scheme val="minor"/>
      </rPr>
      <t xml:space="preserve">                                             (with UV option)</t>
    </r>
  </si>
  <si>
    <t xml:space="preserve">SS-2.5-TWIN-PACK </t>
  </si>
  <si>
    <t xml:space="preserve">List </t>
  </si>
  <si>
    <t>13-38 units</t>
  </si>
  <si>
    <t>39 or more</t>
  </si>
  <si>
    <t>Shipping &amp; Handling Pricing, Pricing Policies, General Terms and Conditions of Sale</t>
  </si>
  <si>
    <t>1-23 Units</t>
  </si>
  <si>
    <t>24-49 Units</t>
  </si>
  <si>
    <t>50 or more</t>
  </si>
  <si>
    <t>a value add-on, specified and sold with every water heater</t>
  </si>
  <si>
    <r>
      <t xml:space="preserve">SS-2.5         </t>
    </r>
    <r>
      <rPr>
        <b/>
        <i/>
        <sz val="8"/>
        <color rgb="FFFF0000"/>
        <rFont val="Calibri"/>
        <family val="2"/>
        <scheme val="minor"/>
      </rPr>
      <t xml:space="preserve"> the MAX FLOW added to every kitchen sink or faucet sold</t>
    </r>
  </si>
  <si>
    <r>
      <t xml:space="preserve">CWL-SPECTRUM               </t>
    </r>
    <r>
      <rPr>
        <b/>
        <i/>
        <sz val="9"/>
        <color theme="1"/>
        <rFont val="Calibri"/>
        <family val="2"/>
        <scheme val="minor"/>
      </rPr>
      <t xml:space="preserve"> </t>
    </r>
    <r>
      <rPr>
        <b/>
        <i/>
        <sz val="8"/>
        <color rgb="FFFF0000"/>
        <rFont val="Calibri"/>
        <family val="2"/>
        <scheme val="minor"/>
      </rPr>
      <t>#1 standard in whole home filtration since 1987</t>
    </r>
  </si>
  <si>
    <r>
      <t>EWS-SPECTRUM</t>
    </r>
    <r>
      <rPr>
        <b/>
        <sz val="8"/>
        <color theme="1"/>
        <rFont val="Calibri"/>
        <family val="2"/>
        <scheme val="minor"/>
      </rPr>
      <t xml:space="preserve">             </t>
    </r>
    <r>
      <rPr>
        <b/>
        <i/>
        <sz val="8"/>
        <color rgb="FFFF0000"/>
        <rFont val="Calibri"/>
        <family val="2"/>
        <scheme val="minor"/>
      </rPr>
      <t>#1 standard in filtration and conditioning since 1987</t>
    </r>
  </si>
  <si>
    <t>2-3 Full Cases</t>
  </si>
  <si>
    <t>4 or more Cases</t>
  </si>
  <si>
    <r>
      <t>F.SET.DWS-UV</t>
    </r>
    <r>
      <rPr>
        <sz val="8"/>
        <color theme="1"/>
        <rFont val="Calibri"/>
        <family val="2"/>
        <scheme val="minor"/>
      </rPr>
      <t xml:space="preserve">             set of filters for model # DWS-UV            10 sets to a Case</t>
    </r>
  </si>
  <si>
    <r>
      <t>F.SET.DWS</t>
    </r>
    <r>
      <rPr>
        <sz val="8"/>
        <color theme="1"/>
        <rFont val="Calibri"/>
        <family val="2"/>
        <scheme val="minor"/>
      </rPr>
      <t xml:space="preserve">                       set of filters for model # DWS                    10 sets to a Case</t>
    </r>
  </si>
  <si>
    <r>
      <t>F.SET.RO3</t>
    </r>
    <r>
      <rPr>
        <sz val="8"/>
        <color theme="1"/>
        <rFont val="Calibri"/>
        <family val="2"/>
        <scheme val="minor"/>
      </rPr>
      <t xml:space="preserve">                        set of filters for model # RO3                      10 sets to a Case</t>
    </r>
  </si>
  <si>
    <r>
      <t>F.SET.RO3-UV</t>
    </r>
    <r>
      <rPr>
        <sz val="8"/>
        <color theme="1"/>
        <rFont val="Calibri"/>
        <family val="2"/>
        <scheme val="minor"/>
      </rPr>
      <t xml:space="preserve">               set of filters for model # RO3-UV             10 sets to a Case</t>
    </r>
  </si>
  <si>
    <r>
      <t>F.SET.RO4</t>
    </r>
    <r>
      <rPr>
        <sz val="8"/>
        <color theme="1"/>
        <rFont val="Calibri"/>
        <family val="2"/>
        <scheme val="minor"/>
      </rPr>
      <t xml:space="preserve">                        set of filters for model # RO4                      10 sets to a Case</t>
    </r>
  </si>
  <si>
    <r>
      <t>F.SET.RO4-UV</t>
    </r>
    <r>
      <rPr>
        <sz val="8"/>
        <color theme="1"/>
        <rFont val="Calibri"/>
        <family val="2"/>
        <scheme val="minor"/>
      </rPr>
      <t xml:space="preserve">               set of filters for model # RO4-UV             10 sets to a Case</t>
    </r>
  </si>
  <si>
    <r>
      <t>F.SET.SS-2.5</t>
    </r>
    <r>
      <rPr>
        <b/>
        <sz val="8"/>
        <color theme="1"/>
        <rFont val="Calibri"/>
        <family val="2"/>
        <scheme val="minor"/>
      </rPr>
      <t xml:space="preserve">        filter for model # SS-2.5 Max Flow                    12 filters to a Case</t>
    </r>
  </si>
  <si>
    <r>
      <t>F.SET.SS-1.0</t>
    </r>
    <r>
      <rPr>
        <sz val="8"/>
        <color theme="1"/>
        <rFont val="Calibri"/>
        <family val="2"/>
        <scheme val="minor"/>
      </rPr>
      <t xml:space="preserve">         filter for model # SS-1.0 InLine                         16 filters to a Case</t>
    </r>
  </si>
  <si>
    <r>
      <t>PLV-60-14</t>
    </r>
    <r>
      <rPr>
        <sz val="8"/>
        <color theme="1"/>
        <rFont val="Calibri"/>
        <family val="2"/>
        <scheme val="minor"/>
      </rPr>
      <t xml:space="preserve">                     pressure limiting valve for all SS-1.0, DWS &amp; RO systems</t>
    </r>
  </si>
  <si>
    <r>
      <t>PLV-60-38</t>
    </r>
    <r>
      <rPr>
        <sz val="8"/>
        <color theme="1"/>
        <rFont val="Calibri"/>
        <family val="2"/>
        <scheme val="minor"/>
      </rPr>
      <t xml:space="preserve">                     pressure limiting valve for SS-2.5 Max Flow</t>
    </r>
  </si>
  <si>
    <r>
      <t>FD-RO-CH-B</t>
    </r>
    <r>
      <rPr>
        <sz val="8"/>
        <color theme="1"/>
        <rFont val="Calibri"/>
        <family val="2"/>
        <scheme val="minor"/>
      </rPr>
      <t xml:space="preserve">          standard drinking water chrome dispenser with black trim</t>
    </r>
  </si>
  <si>
    <r>
      <t>FD-RO-BN</t>
    </r>
    <r>
      <rPr>
        <sz val="8"/>
        <color theme="1"/>
        <rFont val="Calibri"/>
        <family val="2"/>
        <scheme val="minor"/>
      </rPr>
      <t xml:space="preserve">                upgraded 1/4 turn brushed nickel dispenser</t>
    </r>
  </si>
  <si>
    <t>model # SS-1.0 inline</t>
  </si>
  <si>
    <t>model # DWS or SS-2.5 Max Flow</t>
  </si>
  <si>
    <t>recommend to update systems to:</t>
  </si>
  <si>
    <t>model # RO3, DWS or SS-2.5 Max Flow</t>
  </si>
  <si>
    <t>model # RO3-UV or DWS-UV</t>
  </si>
  <si>
    <t>model # DWS-UV</t>
  </si>
  <si>
    <t>model # RO4, RO3, DWS or SS-2.5</t>
  </si>
  <si>
    <t>model # RO4-UV, RO3-UV or DWS-UV</t>
  </si>
  <si>
    <t xml:space="preserve">1-39 units </t>
  </si>
  <si>
    <t>4 or more cases</t>
  </si>
  <si>
    <r>
      <t xml:space="preserve">SET.BB-FUGAC200A-1                    </t>
    </r>
    <r>
      <rPr>
        <sz val="8"/>
        <color theme="1"/>
        <rFont val="Calibri"/>
        <family val="2"/>
        <scheme val="minor"/>
      </rPr>
      <t xml:space="preserve"> set of filters for # BB-FUGAC200A-1</t>
    </r>
  </si>
  <si>
    <r>
      <t>BB-Guard-Filter-3/4</t>
    </r>
    <r>
      <rPr>
        <sz val="8"/>
        <color theme="1"/>
        <rFont val="Calibri"/>
        <family val="2"/>
        <scheme val="minor"/>
      </rPr>
      <t xml:space="preserve">                       filter for the # EWS-HEATER-GUARD-3/4</t>
    </r>
  </si>
  <si>
    <r>
      <t>BB-Guard-Filter-1.5</t>
    </r>
    <r>
      <rPr>
        <sz val="8"/>
        <color theme="1"/>
        <rFont val="Calibri"/>
        <family val="2"/>
        <scheme val="minor"/>
      </rPr>
      <t xml:space="preserve">                     filter for the # EWS-HEATER-GUARD-1.5</t>
    </r>
  </si>
  <si>
    <r>
      <t>SET.FUGAC150</t>
    </r>
    <r>
      <rPr>
        <sz val="8"/>
        <color theme="1"/>
        <rFont val="Calibri"/>
        <family val="2"/>
        <scheme val="minor"/>
      </rPr>
      <t xml:space="preserve">                                   filter for # FC150 inline</t>
    </r>
  </si>
  <si>
    <r>
      <t>SET.FUGAC200</t>
    </r>
    <r>
      <rPr>
        <sz val="8"/>
        <color theme="1"/>
        <rFont val="Calibri"/>
        <family val="2"/>
        <scheme val="minor"/>
      </rPr>
      <t xml:space="preserve">                                  set of filters for # FUGAC200</t>
    </r>
  </si>
  <si>
    <r>
      <t>SET.FUGAC250</t>
    </r>
    <r>
      <rPr>
        <sz val="8"/>
        <color theme="1"/>
        <rFont val="Calibri"/>
        <family val="2"/>
        <scheme val="minor"/>
      </rPr>
      <t xml:space="preserve">                                  set of filters for # FUGAC250</t>
    </r>
  </si>
  <si>
    <r>
      <t>SET.FUGAC300</t>
    </r>
    <r>
      <rPr>
        <sz val="8"/>
        <color theme="1"/>
        <rFont val="Calibri"/>
        <family val="2"/>
        <scheme val="minor"/>
      </rPr>
      <t xml:space="preserve">                                  set of filters for # FUGAC300</t>
    </r>
  </si>
  <si>
    <r>
      <t>SET.FUGAC350</t>
    </r>
    <r>
      <rPr>
        <sz val="8"/>
        <color theme="1"/>
        <rFont val="Calibri"/>
        <family val="2"/>
        <scheme val="minor"/>
      </rPr>
      <t xml:space="preserve">                                  set of filters for # FUGAC350</t>
    </r>
  </si>
  <si>
    <r>
      <t>SET.RU300C18</t>
    </r>
    <r>
      <rPr>
        <sz val="8"/>
        <color theme="1"/>
        <rFont val="Calibri"/>
        <family val="2"/>
        <scheme val="minor"/>
      </rPr>
      <t xml:space="preserve">                                  set of filters for # RU300C18</t>
    </r>
  </si>
  <si>
    <r>
      <t>SET.RU300C18-UV</t>
    </r>
    <r>
      <rPr>
        <sz val="8"/>
        <color theme="1"/>
        <rFont val="Calibri"/>
        <family val="2"/>
        <scheme val="minor"/>
      </rPr>
      <t xml:space="preserve">               set of filters for # RU300C18-UV (white UV cord)</t>
    </r>
  </si>
  <si>
    <r>
      <t xml:space="preserve">SET.RU3C18-UV.4PIN    </t>
    </r>
    <r>
      <rPr>
        <sz val="8"/>
        <color theme="1"/>
        <rFont val="Calibri"/>
        <family val="2"/>
        <scheme val="minor"/>
      </rPr>
      <t xml:space="preserve"> set for # RU300C18-UV.4PIN (red striped UV cord)</t>
    </r>
  </si>
  <si>
    <r>
      <t>SET.RU400T35</t>
    </r>
    <r>
      <rPr>
        <sz val="8"/>
        <color theme="1"/>
        <rFont val="Calibri"/>
        <family val="2"/>
        <scheme val="minor"/>
      </rPr>
      <t xml:space="preserve">                        set of filters for # RU400T35</t>
    </r>
  </si>
  <si>
    <r>
      <t>SET.RU400T35-UV</t>
    </r>
    <r>
      <rPr>
        <sz val="8"/>
        <color theme="1"/>
        <rFont val="Calibri"/>
        <family val="2"/>
        <scheme val="minor"/>
      </rPr>
      <t xml:space="preserve">              set of filters for # RU400T35-UV</t>
    </r>
  </si>
  <si>
    <r>
      <t>SET.UU250-2.PIN</t>
    </r>
    <r>
      <rPr>
        <sz val="8"/>
        <color theme="1"/>
        <rFont val="Calibri"/>
        <family val="2"/>
        <scheme val="minor"/>
      </rPr>
      <t xml:space="preserve">               set of filters for # UU250-2.PIN (white UV cord)</t>
    </r>
  </si>
  <si>
    <r>
      <t>SET.UU250-4.PIN</t>
    </r>
    <r>
      <rPr>
        <sz val="8"/>
        <color theme="1"/>
        <rFont val="Calibri"/>
        <family val="2"/>
        <scheme val="minor"/>
      </rPr>
      <t xml:space="preserve">               set of filters for # UU250-4.PIN (red striped UV cord)</t>
    </r>
  </si>
  <si>
    <r>
      <t>SET.UU350-2.PIN</t>
    </r>
    <r>
      <rPr>
        <sz val="8"/>
        <color theme="1"/>
        <rFont val="Calibri"/>
        <family val="2"/>
        <scheme val="minor"/>
      </rPr>
      <t xml:space="preserve">               set of filters for # UU350-2.PIN (white UV cord)</t>
    </r>
  </si>
  <si>
    <r>
      <t>SET.UU350-4.PIN</t>
    </r>
    <r>
      <rPr>
        <sz val="8"/>
        <color theme="1"/>
        <rFont val="Calibri"/>
        <family val="2"/>
        <scheme val="minor"/>
      </rPr>
      <t xml:space="preserve">               set of filters for # UU350-4.PIN (red striped UV cord)</t>
    </r>
  </si>
  <si>
    <t xml:space="preserve">** filter life is dependent on local water conditions and usage. Replace as needed based on quality change or reduced flow rate. Do not exceed a year. </t>
  </si>
  <si>
    <t>All Filters, Membranes (RO systems only) and UV Lamps to be replaced annually or as needed. Do Not Exceed A Year**</t>
  </si>
  <si>
    <t xml:space="preserve">filters sold separately in case the pre-sediment filter is needed more often </t>
  </si>
  <si>
    <r>
      <t>BB-GACB-10RFA</t>
    </r>
    <r>
      <rPr>
        <sz val="8"/>
        <color theme="1"/>
        <rFont val="Calibri"/>
        <family val="2"/>
        <scheme val="minor"/>
      </rPr>
      <t xml:space="preserve">                                          2nd stage carbon block filter</t>
    </r>
  </si>
  <si>
    <r>
      <t>BB-PRESED-50-SW</t>
    </r>
    <r>
      <rPr>
        <sz val="8"/>
        <color theme="1"/>
        <rFont val="Calibri"/>
        <family val="2"/>
        <scheme val="minor"/>
      </rPr>
      <t xml:space="preserve">                                    1st stage 50 micron pre-sediment filter </t>
    </r>
  </si>
  <si>
    <r>
      <t>BB-081</t>
    </r>
    <r>
      <rPr>
        <sz val="8"/>
        <color theme="1"/>
        <rFont val="Calibri"/>
        <family val="2"/>
        <scheme val="minor"/>
      </rPr>
      <t xml:space="preserve">                                                         filter for #'s BB 1" SETUP &amp; BB 1-1/2" SETUP</t>
    </r>
  </si>
  <si>
    <r>
      <t>SET.RU5T35</t>
    </r>
    <r>
      <rPr>
        <sz val="8"/>
        <color theme="1"/>
        <rFont val="Calibri"/>
        <family val="2"/>
        <scheme val="minor"/>
      </rPr>
      <t xml:space="preserve">                                           set of filters for # RU500T35 systems</t>
    </r>
  </si>
  <si>
    <r>
      <t>SET.RU5T35-UV</t>
    </r>
    <r>
      <rPr>
        <sz val="8"/>
        <color theme="1"/>
        <rFont val="Calibri"/>
        <family val="2"/>
        <scheme val="minor"/>
      </rPr>
      <t xml:space="preserve">                                 set of filters for # RU500T35-UV systems</t>
    </r>
  </si>
  <si>
    <t>All Filtration Media, Resin (softeners only), ICN Riser Manifolds (EWS Series Whole Home only) to be replaced up to every 10 years or as needed. Do Not Exceed 10 Years**</t>
  </si>
  <si>
    <t xml:space="preserve">** media, resin, ICN life is dependent on local water conditions and usage. Replace as needed based on quality change or reduced flow rate. Do not exceed 10 years. </t>
  </si>
  <si>
    <t xml:space="preserve">Specify for the following systems: </t>
  </si>
  <si>
    <t>EWS-1035 (Touchscreen 2018- )</t>
  </si>
  <si>
    <t>EWS-1054</t>
  </si>
  <si>
    <t>EWS-1354, EWS-1354-1</t>
  </si>
  <si>
    <t>EWS-1354-HF</t>
  </si>
  <si>
    <t>EWS-1354-1.5, EWS-1354-11/2"</t>
  </si>
  <si>
    <t>CS-EWS-1354-7000 (7000 valve, 2012-17)</t>
  </si>
  <si>
    <t>EWS-1035 LTD (7000 valve, 2012-17)</t>
  </si>
  <si>
    <t>EWS-SPECTRUM</t>
  </si>
  <si>
    <t>EWS-CC-1465-7 (7000 valve, 2012-17)</t>
  </si>
  <si>
    <t>EWS-CC-1465 (touchscreen 2018- )</t>
  </si>
  <si>
    <t>EWS-1665-1.5, EWS-1665-11/2"</t>
  </si>
  <si>
    <t>EWS-1665-2.0, EWS-1665-2</t>
  </si>
  <si>
    <t>EWS-CC-1865-7 (7000 valve, 2012-17)</t>
  </si>
  <si>
    <t>EWS-CC-1865 (touchscreen 2018- )</t>
  </si>
  <si>
    <t>EWS-2472-2, EWS-CC-2472</t>
  </si>
  <si>
    <t>*Model #'s EWS-1354-1 and EWS-1354-HF older than 1998, you must order the T-ICN/GAC1354-1 or T-ICN/GAC1354-HF due to the change in the ICN Riser Manifold</t>
  </si>
  <si>
    <r>
      <t>Corporate Offices Mailing Address</t>
    </r>
    <r>
      <rPr>
        <i/>
        <sz val="11"/>
        <rFont val="Calibri"/>
        <family val="2"/>
        <scheme val="minor"/>
      </rPr>
      <t>:</t>
    </r>
    <r>
      <rPr>
        <sz val="11"/>
        <rFont val="Calibri"/>
        <family val="2"/>
        <scheme val="minor"/>
      </rPr>
      <t xml:space="preserve"> </t>
    </r>
  </si>
  <si>
    <t xml:space="preserve">Due to the weight, any tank systems from 1465, 1665, 1865 and larger cannot ship as fully assembled tanks and therefore are only made available as replacement kits. </t>
  </si>
  <si>
    <t xml:space="preserve">See above for correct media kits for larger (1465, 1665, 1865) systems. If needed, the larger tanks can be purchased separately.  </t>
  </si>
  <si>
    <t>Filtration Media &amp; ICN Replacement EWS Kits</t>
  </si>
  <si>
    <t>all CWL-1035 systems</t>
  </si>
  <si>
    <t>all CWL-1054 systems</t>
  </si>
  <si>
    <t>all CWL-1354 systems</t>
  </si>
  <si>
    <t>all CWL-SPECTRUM systems</t>
  </si>
  <si>
    <t>all CWL-1465 systems</t>
  </si>
  <si>
    <t>all CWL-1665 systems</t>
  </si>
  <si>
    <t>all CWL-1865 systems</t>
  </si>
  <si>
    <t>all CWL-2472 systems</t>
  </si>
  <si>
    <t>CWL-1035 LTD (7000 valve, 2012-17)</t>
  </si>
  <si>
    <t>CWL-1035 (Touchscreen 2018- )</t>
  </si>
  <si>
    <t>CWL-1354, CWL-1354-1</t>
  </si>
  <si>
    <t>CWL-1354-HF</t>
  </si>
  <si>
    <t>CWL-1354-1.5, CWL-1354-11/2"</t>
  </si>
  <si>
    <t>CS-CWL-1354-7000 (7000 valve, 2012-17)</t>
  </si>
  <si>
    <t>CWL-SPECTRUM</t>
  </si>
  <si>
    <t>all RT softeners</t>
  </si>
  <si>
    <t>all TT1054 softeners</t>
  </si>
  <si>
    <t>all TT1354 softeners</t>
  </si>
  <si>
    <t>all PRESED 1354 systems</t>
  </si>
  <si>
    <t>all 1054 iron systems</t>
  </si>
  <si>
    <t>all 1354 iron systems</t>
  </si>
  <si>
    <r>
      <t xml:space="preserve">EWS-PH-1054-100       </t>
    </r>
    <r>
      <rPr>
        <sz val="8"/>
        <color theme="1"/>
        <rFont val="Calibri"/>
        <family val="2"/>
        <scheme val="minor"/>
      </rPr>
      <t xml:space="preserve">     1054 systems - 3/4" to 1" lines, up to 12 gpm</t>
    </r>
  </si>
  <si>
    <r>
      <t>EWS-PH-1354-100</t>
    </r>
    <r>
      <rPr>
        <sz val="8"/>
        <color theme="1"/>
        <rFont val="Calibri"/>
        <family val="2"/>
        <scheme val="minor"/>
      </rPr>
      <t xml:space="preserve">            1354 systems - 1-1/4" to 1-1/2" lines, up to 25 gpm</t>
    </r>
  </si>
  <si>
    <t>raise pH from 5.8 (not to exceed 6.6)</t>
  </si>
  <si>
    <t>raise pH from 5.0 (not to exceed 5.8)</t>
  </si>
  <si>
    <t>raise pH from 4.9 or lower</t>
  </si>
  <si>
    <t xml:space="preserve">**  softener resin dependent on local water conditions and usage. Life span can be reduced due to chlorine/chloramine in tap water if there is no filtration prior to system. </t>
  </si>
  <si>
    <t xml:space="preserve">EWS-PH-1354-100  </t>
  </si>
  <si>
    <t>TT-1054-PH-DN</t>
  </si>
  <si>
    <t>TT-1354-PH-DN</t>
  </si>
  <si>
    <t>**  softener pH resin,  blended pH media, iron removal media and pre-sediment media are all dependent on local water conditions, well water conditions, balance, qulity and usage.</t>
  </si>
  <si>
    <t xml:space="preserve"> Life span can be reduced due to many factors, such as but limited to, proper equipment, proper operation of equipment, changing water conditions, potability and proper well operation. </t>
  </si>
  <si>
    <t>less than 2 full cases</t>
  </si>
  <si>
    <t>EFFECTIVE: JANUARY 1, 2022</t>
  </si>
  <si>
    <r>
      <t xml:space="preserve">CWL-SPECTRUM-1.5          </t>
    </r>
    <r>
      <rPr>
        <sz val="8"/>
        <color theme="1"/>
        <rFont val="Calibri"/>
        <family val="2"/>
        <scheme val="minor"/>
      </rPr>
      <t xml:space="preserve">  (1-1/2" valve option, 60 gpm)</t>
    </r>
  </si>
  <si>
    <r>
      <t xml:space="preserve">CWL-1465-1.5                    </t>
    </r>
    <r>
      <rPr>
        <sz val="8"/>
        <color theme="1"/>
        <rFont val="Calibri"/>
        <family val="2"/>
        <scheme val="minor"/>
      </rPr>
      <t xml:space="preserve">  (1-1/2" valve option, 60 gpm)</t>
    </r>
  </si>
  <si>
    <r>
      <t xml:space="preserve">CWL-1665-2                         </t>
    </r>
    <r>
      <rPr>
        <sz val="8"/>
        <color theme="1"/>
        <rFont val="Calibri"/>
        <family val="2"/>
        <scheme val="minor"/>
      </rPr>
      <t>(2" valve option, 100 gpm)</t>
    </r>
  </si>
  <si>
    <r>
      <t xml:space="preserve">                                                                                                </t>
    </r>
    <r>
      <rPr>
        <b/>
        <sz val="8"/>
        <color theme="1"/>
        <rFont val="Calibri"/>
        <family val="2"/>
        <scheme val="minor"/>
      </rPr>
      <t xml:space="preserve"> Quantity Discounts by the Case:</t>
    </r>
    <r>
      <rPr>
        <sz val="8"/>
        <color theme="1"/>
        <rFont val="Calibri"/>
        <family val="2"/>
        <scheme val="minor"/>
      </rPr>
      <t xml:space="preserve">  Inline Units are sold up to 19 units at Net.    Quantity discounts Tier 2 or Tier 3 for full cases </t>
    </r>
    <r>
      <rPr>
        <b/>
        <sz val="8"/>
        <color rgb="FFFF0000"/>
        <rFont val="Calibri"/>
        <family val="2"/>
        <scheme val="minor"/>
      </rPr>
      <t>(10 per case)</t>
    </r>
    <r>
      <rPr>
        <sz val="8"/>
        <color theme="1"/>
        <rFont val="Calibri"/>
        <family val="2"/>
        <scheme val="minor"/>
      </rPr>
      <t xml:space="preserve"> only</t>
    </r>
  </si>
  <si>
    <r>
      <t xml:space="preserve">                                                                                                 Quantity Discounts by the Case:  </t>
    </r>
    <r>
      <rPr>
        <sz val="8"/>
        <color theme="1"/>
        <rFont val="Calibri"/>
        <family val="2"/>
        <scheme val="minor"/>
      </rPr>
      <t>Max Flow Systems are sold up to 12 units at Net.    Quantity discounts Tier 2 or Tier 3 for full cases</t>
    </r>
    <r>
      <rPr>
        <b/>
        <sz val="8"/>
        <color rgb="FFFF0000"/>
        <rFont val="Calibri"/>
        <family val="2"/>
        <scheme val="minor"/>
      </rPr>
      <t xml:space="preserve"> (13 per case) </t>
    </r>
    <r>
      <rPr>
        <sz val="8"/>
        <color theme="1"/>
        <rFont val="Calibri"/>
        <family val="2"/>
        <scheme val="minor"/>
      </rPr>
      <t>only</t>
    </r>
  </si>
  <si>
    <t>1 box</t>
  </si>
  <si>
    <t>2 boxes</t>
  </si>
  <si>
    <t>3 boxes</t>
  </si>
  <si>
    <t>4 boxes</t>
  </si>
  <si>
    <t>5 boxes or more</t>
  </si>
  <si>
    <t>$55.00 &amp; up</t>
  </si>
  <si>
    <t xml:space="preserve">calculates to </t>
  </si>
  <si>
    <t>($16.50 per box)</t>
  </si>
  <si>
    <t>$125.00 &amp; up</t>
  </si>
  <si>
    <t>($27.50 per box)</t>
  </si>
  <si>
    <t xml:space="preserve">Quicker Delivery Method Requested Must Be Shipped On Your Account 
</t>
  </si>
  <si>
    <t>All requested quicker delivery methods (for example: 2nd day, overnight) either drop shipped or to your listed receiving location must be shipped on your account and will be not incur any</t>
  </si>
  <si>
    <t>All Shipping &amp; Handling and Freight Information found on Pages 12-14</t>
  </si>
  <si>
    <t xml:space="preserve">40-79 units </t>
  </si>
  <si>
    <t xml:space="preserve">80 or more </t>
  </si>
  <si>
    <t>Replacement Cartridges for Heater Guards for 3/4 Units</t>
  </si>
  <si>
    <t>Replacement Cartridges for Heater Guards for 1.5 Units</t>
  </si>
  <si>
    <t>Quantity Discounts by the Case:  Heater Guard-3/4 filters are sold up to 39 units at Net.    Quantity discounts Tier 2 or Tier 3 for full cases (20 per case) only</t>
  </si>
  <si>
    <t>page 12</t>
  </si>
  <si>
    <r>
      <t>Any combination of Four</t>
    </r>
    <r>
      <rPr>
        <b/>
        <sz val="9"/>
        <color theme="1"/>
        <rFont val="Calibri"/>
        <family val="2"/>
        <scheme val="minor"/>
      </rPr>
      <t xml:space="preserve"> (4)</t>
    </r>
    <r>
      <rPr>
        <sz val="9"/>
        <color theme="1"/>
        <rFont val="Calibri"/>
        <family val="2"/>
        <scheme val="minor"/>
      </rPr>
      <t xml:space="preserve"> EWS-SPECTRUMS, EWS-1035's, CWL-SPECTRUMS and/or CWL-1035's is a complete pallet and qualifies for free freight</t>
    </r>
  </si>
  <si>
    <t>Please Note: All other larger tank systems based on size and weight are shipped individually on their own pallet</t>
  </si>
  <si>
    <t>…. and yes, you can add any combination of sink filtration systems and/or filter replacements to ride along with this free freight. Media Replacements (kits or</t>
  </si>
  <si>
    <t>FREE FREIGHT PROGRAMS</t>
  </si>
  <si>
    <t>include any EWS or CWL Whole Home Systems, RT/TT Softeners, pH, Iron Removal or PRESED Systems unless four (4) systems are ordered that qualify for free</t>
  </si>
  <si>
    <t>assembled tanks, pgs. 9-11) will be charged according to the shipping &amp; handling schedule for those items</t>
  </si>
  <si>
    <r>
      <rPr>
        <b/>
        <sz val="9"/>
        <color theme="1"/>
        <rFont val="Calibri"/>
        <family val="2"/>
        <scheme val="minor"/>
      </rPr>
      <t xml:space="preserve">The Big Stuff: </t>
    </r>
    <r>
      <rPr>
        <sz val="9"/>
        <color theme="1"/>
        <rFont val="Calibri"/>
        <family val="2"/>
        <scheme val="minor"/>
      </rPr>
      <t xml:space="preserve">          Pgs: 2-5:     </t>
    </r>
    <r>
      <rPr>
        <b/>
        <sz val="9"/>
        <color theme="1"/>
        <rFont val="Calibri"/>
        <family val="2"/>
        <scheme val="minor"/>
      </rPr>
      <t xml:space="preserve"> Any combination of four (4) EWS or CWL Whole Home Systems, RT/TT Softeners, pH, Iron Removal or PRESED Systems ride for free. </t>
    </r>
  </si>
  <si>
    <t xml:space="preserve">freight. Any combination of up to 3 EWS or CWL Whole Home Systems, RT/TT Softeners, pH, Iron Removal or PRESED Systems will be charged according to the </t>
  </si>
  <si>
    <t>shipping &amp; handling schedule for those items. Media Replacements (kits or assembled tanks, pgs. 9-11 will be charged according to the shipping &amp; handling</t>
  </si>
  <si>
    <t>schedule for those items</t>
  </si>
  <si>
    <r>
      <rPr>
        <b/>
        <sz val="9"/>
        <color theme="1"/>
        <rFont val="Calibri"/>
        <family val="2"/>
        <scheme val="minor"/>
      </rPr>
      <t xml:space="preserve">The Small Stuff: </t>
    </r>
    <r>
      <rPr>
        <sz val="9"/>
        <color theme="1"/>
        <rFont val="Calibri"/>
        <family val="2"/>
        <scheme val="minor"/>
      </rPr>
      <t xml:space="preserve">     Pgs: 6-8:      </t>
    </r>
    <r>
      <rPr>
        <b/>
        <sz val="9"/>
        <color theme="1"/>
        <rFont val="Calibri"/>
        <family val="2"/>
        <scheme val="minor"/>
      </rPr>
      <t xml:space="preserve">$5,000 or greater net invoice for any combination of sink filtration systems and/or filter replacements ride for free. </t>
    </r>
    <r>
      <rPr>
        <sz val="9"/>
        <color theme="1"/>
        <rFont val="Calibri"/>
        <family val="2"/>
        <scheme val="minor"/>
      </rPr>
      <t>This amount does not</t>
    </r>
  </si>
  <si>
    <t>SMALL BOX COMMON CARRIER GROUND SCHEDULE:</t>
  </si>
  <si>
    <t>One Box can contain one of the following:</t>
  </si>
  <si>
    <t xml:space="preserve">One (1) Max Flow #SS-2.5, or Inline SS-1.0, or any DWS/DWS-UV, or any filter </t>
  </si>
  <si>
    <t xml:space="preserve">set (for #'s SS, DWS, RO, RU), or any filter set pre-2011 systems, one Heater </t>
  </si>
  <si>
    <t xml:space="preserve">Guard filter-3/4 or 1.5, or one BB-081, or any parts or accessories in a box up to </t>
  </si>
  <si>
    <t>LARGER BOX COMMON CARRIER GROUND SCHEDULE:</t>
  </si>
  <si>
    <t xml:space="preserve">One (1) BB SETUP, or BB-FUGAC200A-1, or Heater Guard-3/4 or 1.5, or filter </t>
  </si>
  <si>
    <t xml:space="preserve">set for BB-FUGAC200A-1, or up to 3 individual filters for BB-FUGAC200A-1, or </t>
  </si>
  <si>
    <t xml:space="preserve">any RU500, or any RO3 or RO4 or any parts or accessories in a box up to </t>
  </si>
  <si>
    <t xml:space="preserve">15"x15"x15" and up to 20 lbs. </t>
  </si>
  <si>
    <t xml:space="preserve">25"x25"x25" and up to 50 lbs. </t>
  </si>
  <si>
    <t>($15.00 per box)</t>
  </si>
  <si>
    <t>($13.00 per box)</t>
  </si>
  <si>
    <t>or $11.00 per box</t>
  </si>
  <si>
    <t>($35.00 per box)</t>
  </si>
  <si>
    <t>($32.00 per box)</t>
  </si>
  <si>
    <t>or $25.00 per box</t>
  </si>
  <si>
    <t>Drop Shipments will incur an additional charge of $9.50</t>
  </si>
  <si>
    <t>MEDIA KITS COMMON CARRIER GROUND SCHEDULE:</t>
  </si>
  <si>
    <t>One Media Kit will contain several boxes and include following #'s:</t>
  </si>
  <si>
    <t>(EWS Series) ICN/GAC-1035, 1054, 1354, SPECTRUM, (CWL Sereis) M/GAC-1035, 1054, 1354, SPECTRUM,</t>
  </si>
  <si>
    <t>each kit</t>
  </si>
  <si>
    <t xml:space="preserve">blended M/PH media kits, Softener Resin1.0, 1.5, 2.5, pHresin-1054, 1354, M/PRESED1354. </t>
  </si>
  <si>
    <t>For all assembled tank media replacements, Iron Removal Media, and 1465 or larger systems with more materials or greater weights, please see Truck/Pallet Schedule</t>
  </si>
  <si>
    <t>Drop Shipments will incur</t>
  </si>
  <si>
    <t>an addiutional charge of $25.00</t>
  </si>
  <si>
    <t xml:space="preserve">processed and shipped on a “first come, first served” basis regardless of order size, shipping method or shipping instructions, without prejudice or preference to any account.   </t>
  </si>
  <si>
    <r>
      <t xml:space="preserve">additional handling charges.    </t>
    </r>
    <r>
      <rPr>
        <b/>
        <sz val="8"/>
        <rFont val="Calibri"/>
        <family val="2"/>
        <scheme val="minor"/>
      </rPr>
      <t>PLEASE NOTE:</t>
    </r>
    <r>
      <rPr>
        <sz val="8"/>
        <rFont val="Calibri"/>
        <family val="2"/>
        <scheme val="minor"/>
      </rPr>
      <t xml:space="preserve"> A quicker shipment method does not guarantee an expedited order only a quicker delivery time - We Cannot Expedite Your Order - all orders are  
</t>
    </r>
  </si>
  <si>
    <t>GROUND - SHIPPING AND HANDLING COSTS - Effective: January 1st, 2022</t>
  </si>
  <si>
    <t>TRUCK/FREIGHT - SHIPPING AND HANDLING COSTS - Effective: January 1st, 2022</t>
  </si>
  <si>
    <t>Product Shipped on a Pallet, Strapped &amp; Wrapped via Truck/Motor Freight Include the Following:</t>
  </si>
  <si>
    <t xml:space="preserve">All EWS/CWL Whole Home Filtration Systems, RT/TT Softeners, pH Decreasing/Increasing Systems, Iron Systems, PRESED System, Large/Heavy Media Kits (for all 1465 and larger systems, </t>
  </si>
  <si>
    <t xml:space="preserve">Iron removal media), all assembled tanks (#'s T-M or T-ICN), any commercial product and/or systems that due to weight/size does not ship common carrier. </t>
  </si>
  <si>
    <t>So. CA.</t>
  </si>
  <si>
    <t>No. CA.</t>
  </si>
  <si>
    <t>Ship</t>
  </si>
  <si>
    <t>S. of Obispo</t>
  </si>
  <si>
    <t>To:</t>
  </si>
  <si>
    <t>Kern &amp; San</t>
  </si>
  <si>
    <t>Bernadino</t>
  </si>
  <si>
    <t>County Lines</t>
  </si>
  <si>
    <t>Ship Quantity</t>
  </si>
  <si>
    <t>Freight</t>
  </si>
  <si>
    <t>or more</t>
  </si>
  <si>
    <t>Pre-Paid</t>
  </si>
  <si>
    <t>IN KY TN OH MI</t>
  </si>
  <si>
    <t>GA SC NC VA FL</t>
  </si>
  <si>
    <t>DE MD PA NY NJ</t>
  </si>
  <si>
    <t>CT ME WV RI NH</t>
  </si>
  <si>
    <t>MA VT</t>
  </si>
  <si>
    <t>NV</t>
  </si>
  <si>
    <t>AZ</t>
  </si>
  <si>
    <t>OR</t>
  </si>
  <si>
    <t>WA</t>
  </si>
  <si>
    <t>MT ID</t>
  </si>
  <si>
    <t>WY UT</t>
  </si>
  <si>
    <t>CO NM</t>
  </si>
  <si>
    <t>ND SD NB</t>
  </si>
  <si>
    <t>KS MN WI</t>
  </si>
  <si>
    <t>IA MO AR</t>
  </si>
  <si>
    <t>IL MS AL</t>
  </si>
  <si>
    <t>LA TX OK</t>
  </si>
  <si>
    <t>Drop Shipments will incur an additional charge of $95.00</t>
  </si>
  <si>
    <t xml:space="preserve">Shipping On Your Account - Common Carrier or Truck/Freight: </t>
  </si>
  <si>
    <t>Quicker Delivery Method Via Truck Are Not Available</t>
  </si>
  <si>
    <t xml:space="preserve">EWS can ship any Common Carrier or Truck/Pallet order on your account without any additional handling charges. </t>
  </si>
  <si>
    <t xml:space="preserve">Instructions must be clearly marked on your purchase order (not a cover page) with accurate information on shipping </t>
  </si>
  <si>
    <t xml:space="preserve">company of your choice, your account number, shipping method (standard ground, 2nd day, overnight). </t>
  </si>
  <si>
    <t xml:space="preserve">preference to any account. We process all orders received within 12 hours or the next business day. Any order with incorrect information may be delayed until corrections are made. </t>
  </si>
  <si>
    <r>
      <rPr>
        <b/>
        <sz val="8"/>
        <color theme="1"/>
        <rFont val="Calibri"/>
        <family val="2"/>
        <scheme val="minor"/>
      </rPr>
      <t xml:space="preserve">Expedited Orders: </t>
    </r>
    <r>
      <rPr>
        <sz val="8"/>
        <color theme="1"/>
        <rFont val="Calibri"/>
        <family val="2"/>
        <scheme val="minor"/>
      </rPr>
      <t xml:space="preserve">To be as fair as possible, all orders are shipped on a “first come, first served basis” regardless of order size, shipping method or shipping instructions without prejudice or </t>
    </r>
  </si>
  <si>
    <t>Truck/PalletShipment Information:</t>
  </si>
  <si>
    <t>Truck shipments may ship through various companies depending on regional contracts.</t>
  </si>
  <si>
    <t xml:space="preserve">Tracking information is available upon request but may be delayed up to 48 hours after dispatch.  </t>
  </si>
  <si>
    <t>Other items added to a Truck/Pallet Shipment</t>
  </si>
  <si>
    <t>Unless order qualifies for free freight, any small or large boxes or media kits will ride with a truck order with additional charges found in the Common Ground Schedules</t>
  </si>
  <si>
    <t>PRICING, POLICIES &amp; PROCEDURES</t>
  </si>
  <si>
    <t>Whole Home Filtration has been greatly improved. EWS/CWL-SPECTRUM Systems are the correct specification in 90% of homes</t>
  </si>
  <si>
    <t xml:space="preserve">EWS/CWL-1465 is only needed for more baths and people. EWS/CWL-1865 has been discountinued and replaced with the EWS/CWL-1665 </t>
  </si>
  <si>
    <t>for estates with large usage starting with 1-1/2" main line services needing up to 60 gpm</t>
  </si>
  <si>
    <r>
      <rPr>
        <sz val="9"/>
        <color rgb="FFFF0000"/>
        <rFont val="Calibri"/>
        <family val="2"/>
        <scheme val="minor"/>
      </rPr>
      <t>***</t>
    </r>
    <r>
      <rPr>
        <sz val="9"/>
        <color theme="1"/>
        <rFont val="Calibri"/>
        <family val="2"/>
        <scheme val="minor"/>
      </rPr>
      <t>EWS Series - Whole Home Water Filtration and Conditioning Systems</t>
    </r>
  </si>
  <si>
    <r>
      <rPr>
        <sz val="9"/>
        <color rgb="FFFF0000"/>
        <rFont val="Calibri"/>
        <family val="2"/>
        <scheme val="minor"/>
      </rPr>
      <t>***</t>
    </r>
    <r>
      <rPr>
        <sz val="9"/>
        <color theme="1"/>
        <rFont val="Calibri"/>
        <family val="2"/>
        <scheme val="minor"/>
      </rPr>
      <t>CWL Series - Whole Home Water Filtration Systems</t>
    </r>
  </si>
  <si>
    <t xml:space="preserve">CHANGES FOR 2022:*** </t>
  </si>
  <si>
    <t xml:space="preserve">replaced discountinued </t>
  </si>
  <si>
    <t>1865 systems</t>
  </si>
  <si>
    <r>
      <t>select larger 1465 over Spectrum if there are 4 or more bathrooms</t>
    </r>
    <r>
      <rPr>
        <b/>
        <i/>
        <sz val="8"/>
        <color theme="1"/>
        <rFont val="Calibri"/>
        <family val="2"/>
        <scheme val="minor"/>
      </rPr>
      <t xml:space="preserve"> and </t>
    </r>
    <r>
      <rPr>
        <i/>
        <sz val="8"/>
        <color theme="1"/>
        <rFont val="Calibri"/>
        <family val="2"/>
        <scheme val="minor"/>
      </rPr>
      <t>4 or more people</t>
    </r>
  </si>
  <si>
    <t>select estate sized 1665 for home with 6 or more bathrooms and 6 or more people or greater water usage with larger main line water line</t>
  </si>
  <si>
    <t>reverse side of all invoices submitted and monthly statements sent.  Please read them carefully.  They provide information that is important to Seller’s distributors and their customers.</t>
  </si>
  <si>
    <t xml:space="preserve">EWS, Inc. (“Seller”).  Seller assumes no obligation to sell to anyone any of the Products listed herein, known or unknown, at any price. This current Pricing Guide has been prepared for the </t>
  </si>
  <si>
    <t>convenience of Seller’s distributors and their customers.  The list  prices shown are guides only and do not purport to represent actual prices in any particular market and are not intended</t>
  </si>
  <si>
    <t>to interfere with the right and responsibility of Seller’s distributors to establish their own resale prices. All current prices herein set forth supersede all prior lists and are subject to change</t>
  </si>
  <si>
    <t>without notice.  Seller may also, from time to time, change, modify, alter, improve and/or discontinue without notice the sale of any of the Products listed herein. All seller’s orders are</t>
  </si>
  <si>
    <t xml:space="preserve">accepted and delivered based upon the Terms and Conditions found on this Pricing Policy page, found in this Pricing Guide, available in all Seller’s Product Manuals and reprinted on the </t>
  </si>
  <si>
    <t>Pricing Policy</t>
  </si>
  <si>
    <t>General Terms and Standard Conditions of Sale</t>
  </si>
  <si>
    <t xml:space="preserve">Invoices are expressly limited to and made conditional upon the terms and conditions contained herein.  Objection by Buyer to any of the terms contained herein shall be deemed to have </t>
  </si>
  <si>
    <t xml:space="preserve">been waived (if not previously waived) if written notice of the objection is not received by EWS, Inc. (“EI”) within ten calendar days of the date of the first invoice or before part of the </t>
  </si>
  <si>
    <t xml:space="preserve"> described goods are accepted by Buyer, whichever occurs first.  Any additional or different terms proposed by Buyer are rejected unless assented to in writing by EI.</t>
  </si>
  <si>
    <t>Southern California and exclusive of any shipping, delivery, packaging or handling charges that may apply.</t>
  </si>
  <si>
    <r>
      <rPr>
        <b/>
        <sz val="8"/>
        <color theme="1"/>
        <rFont val="Calibri"/>
        <family val="2"/>
        <scheme val="minor"/>
      </rPr>
      <t xml:space="preserve">PRICES: </t>
    </r>
    <r>
      <rPr>
        <sz val="8"/>
        <color theme="1"/>
        <rFont val="Calibri"/>
        <family val="2"/>
        <scheme val="minor"/>
      </rPr>
      <t xml:space="preserve">  All prices are in U.S. dollars.  Prices are subject to change without notice.  Orders will be invoiced at prices prevailing at time of shipment.  All prices are F.O.B. our  warehouse, </t>
    </r>
  </si>
  <si>
    <r>
      <rPr>
        <b/>
        <sz val="8"/>
        <color theme="1"/>
        <rFont val="Calibri"/>
        <family val="2"/>
        <scheme val="minor"/>
      </rPr>
      <t>TERMS OF PAYMENT:</t>
    </r>
    <r>
      <rPr>
        <sz val="8"/>
        <color theme="1"/>
        <rFont val="Calibri"/>
        <family val="2"/>
        <scheme val="minor"/>
      </rPr>
      <t xml:space="preserve">   The terms of payment on approved accounts only shall be net thirty days in U.S. dollars from the date of invoice to date of receipt of payment in our offices for all </t>
    </r>
  </si>
  <si>
    <t>fraction of a month on the unpaid balance.</t>
  </si>
  <si>
    <t xml:space="preserve">invoiced products whether partial or complete delivery of the product under order.  All past due accounts are subject to a charge of 11/2% per month (18% per annum) for each month or </t>
  </si>
  <si>
    <t>equipment shall be paid by the Buyer unless the Buyer shall have provided EI with a tax exemption certificate acceptable to taxing authorities.</t>
  </si>
  <si>
    <r>
      <rPr>
        <b/>
        <sz val="8"/>
        <color theme="1"/>
        <rFont val="Calibri"/>
        <family val="2"/>
        <scheme val="minor"/>
      </rPr>
      <t>TAXES:</t>
    </r>
    <r>
      <rPr>
        <sz val="8"/>
        <color theme="1"/>
        <rFont val="Calibri"/>
        <family val="2"/>
        <scheme val="minor"/>
      </rPr>
      <t xml:space="preserve">   Prices do not include sales, use, excise or similar taxes.  The amount of any present or future sales, use, excise or other tax applicable to the sale or use of EI’s products or </t>
    </r>
  </si>
  <si>
    <t>expressly provided.</t>
  </si>
  <si>
    <r>
      <rPr>
        <b/>
        <sz val="8"/>
        <color theme="1"/>
        <rFont val="Calibri"/>
        <family val="2"/>
        <scheme val="minor"/>
      </rPr>
      <t>ACCEPTANCE:</t>
    </r>
    <r>
      <rPr>
        <sz val="8"/>
        <color theme="1"/>
        <rFont val="Calibri"/>
        <family val="2"/>
        <scheme val="minor"/>
      </rPr>
      <t xml:space="preserve">   All purchase orders are subject to acceptance by EI at its corporate offices in Las Vegas, Nevada and are subject to these Standard Conditions of Sale, unless otherwise </t>
    </r>
  </si>
  <si>
    <r>
      <rPr>
        <b/>
        <sz val="8"/>
        <color rgb="FFFF0000"/>
        <rFont val="Calibri"/>
        <family val="2"/>
        <scheme val="minor"/>
      </rPr>
      <t>SHIPMENTS:</t>
    </r>
    <r>
      <rPr>
        <sz val="8"/>
        <color theme="1"/>
        <rFont val="Calibri"/>
        <family val="2"/>
        <scheme val="minor"/>
      </rPr>
      <t xml:space="preserve">  Delivery to carrier shall constitute delivery to customer. EI’s responsibility terminates upon delivery in good order to carrier. All goods are shipped at the customer’s risk. Any </t>
    </r>
  </si>
  <si>
    <t xml:space="preserve">claim for loss or damage in transit should be made promptly by customer against carrier. These and other shipment terms are written clearly on the reverse side of all packing slips that </t>
  </si>
  <si>
    <t xml:space="preserve">issued to Buyer, in writing, with approved credit and an established EI/Buyer relationship. </t>
  </si>
  <si>
    <t>accompany all accepted shipments. All costs of freight, transportation, handling, in-route storage, certification and other documentation are to be paid by Buyer.  Any other terms will be</t>
  </si>
  <si>
    <r>
      <rPr>
        <b/>
        <sz val="8"/>
        <color theme="1"/>
        <rFont val="Calibri"/>
        <family val="2"/>
        <scheme val="minor"/>
      </rPr>
      <t>DELAYS; FORCE MAJEURE:</t>
    </r>
    <r>
      <rPr>
        <sz val="8"/>
        <color theme="1"/>
        <rFont val="Calibri"/>
        <family val="2"/>
        <scheme val="minor"/>
      </rPr>
      <t xml:space="preserve">   EI shall not be liable for delays in delivery of the goods or failure to deliver the goods caused, in whole or in part, by inability to obtain transportation, equipment, </t>
    </r>
  </si>
  <si>
    <t>similar or different circumstances beyond the control of EI.</t>
  </si>
  <si>
    <t xml:space="preserve">or material, insurrection, fires, floods, storms, embargoes, action of any military or civil authorities, whether legal or de facto, strikes, labor difficulties, lockouts, acts of God, or other </t>
  </si>
  <si>
    <r>
      <rPr>
        <b/>
        <sz val="8"/>
        <color theme="1"/>
        <rFont val="Calibri"/>
        <family val="2"/>
        <scheme val="minor"/>
      </rPr>
      <t>CANCELLATION:</t>
    </r>
    <r>
      <rPr>
        <sz val="8"/>
        <color theme="1"/>
        <rFont val="Calibri"/>
        <family val="2"/>
        <scheme val="minor"/>
      </rPr>
      <t xml:space="preserve">   The Buyer may not cancel all or part of an order without verifiable notification to, and acceptance by EI.</t>
    </r>
  </si>
  <si>
    <t>responsibility, under warranty or return, for improperly installed and/or misrepresented units.</t>
  </si>
  <si>
    <t xml:space="preserve">disturbed in its’ original carton (minimum 45% if unit had been used) NO EXCEPTIONS.  Product must be returned freight pre-paid, boxed and in resale condition.  EI will never take </t>
  </si>
  <si>
    <r>
      <rPr>
        <b/>
        <sz val="8"/>
        <color rgb="FFFF0000"/>
        <rFont val="Calibri"/>
        <family val="2"/>
        <scheme val="minor"/>
      </rPr>
      <t>RETURN OF MATERIALS:</t>
    </r>
    <r>
      <rPr>
        <sz val="8"/>
        <color rgb="FFFF0000"/>
        <rFont val="Calibri"/>
        <family val="2"/>
        <scheme val="minor"/>
      </rPr>
      <t xml:space="preserve"> </t>
    </r>
    <r>
      <rPr>
        <sz val="8"/>
        <color theme="1"/>
        <rFont val="Calibri"/>
        <family val="2"/>
        <scheme val="minor"/>
      </rPr>
      <t xml:space="preserve">  No Product may be returned to EI without written approval by a Company Officer.  A restocking charge of 25% will be assessed for the return of product never used or </t>
    </r>
  </si>
  <si>
    <t>performed all of Buyer’s obligations under this contract.</t>
  </si>
  <si>
    <r>
      <rPr>
        <b/>
        <sz val="8"/>
        <color theme="1"/>
        <rFont val="Calibri"/>
        <family val="2"/>
        <scheme val="minor"/>
      </rPr>
      <t>SELLER’S SECURITY INTEREST:</t>
    </r>
    <r>
      <rPr>
        <sz val="8"/>
        <color theme="1"/>
        <rFont val="Calibri"/>
        <family val="2"/>
        <scheme val="minor"/>
      </rPr>
      <t xml:space="preserve">   EI shall retain a security interest in the goods sold hereunder until Buyer has paid in full for such goods provided by EI in connection therewith and has </t>
    </r>
  </si>
  <si>
    <t>will be invoiced on all returned checks.</t>
  </si>
  <si>
    <r>
      <rPr>
        <b/>
        <sz val="8"/>
        <color theme="1"/>
        <rFont val="Calibri"/>
        <family val="2"/>
        <scheme val="minor"/>
      </rPr>
      <t>COLLECTION:</t>
    </r>
    <r>
      <rPr>
        <sz val="8"/>
        <color theme="1"/>
        <rFont val="Calibri"/>
        <family val="2"/>
        <scheme val="minor"/>
      </rPr>
      <t xml:space="preserve">   Buyer shall reimburse EI for all costs of collection, including reasonable attorney’s fees, incurred by EI to collect any monies owing under this contract.  A $45.00 service charge </t>
    </r>
  </si>
  <si>
    <r>
      <rPr>
        <b/>
        <sz val="8"/>
        <color theme="1"/>
        <rFont val="Calibri"/>
        <family val="2"/>
        <scheme val="minor"/>
      </rPr>
      <t>WAIVER AND MODIFICATION:</t>
    </r>
    <r>
      <rPr>
        <sz val="8"/>
        <color theme="1"/>
        <rFont val="Calibri"/>
        <family val="2"/>
        <scheme val="minor"/>
      </rPr>
      <t xml:space="preserve">   No waiver or modification of any of these Standard Conditions of  Sale shall be effective unless such waiver or modification is in writing and signed by an officer </t>
    </r>
  </si>
  <si>
    <t>interpreted as if such waived or invalid part were not contained herein.</t>
  </si>
  <si>
    <t>of the Company in Las Vegas, Nevada.  In event any part of these conditions be waived, or be held to be invalid by any competent court, the remainder shall continue in force and shall be</t>
  </si>
  <si>
    <t>For both hard &amp; soft water conditions, any combination of 4 or more EWS- &amp;/or CWL-SPECTRUM Systems can qualify for Tier 2 or Tier 3 quantity discounts</t>
  </si>
  <si>
    <t xml:space="preserve">Common Carrier Ground Schedule orders may ship via UPS Ground, Fed-Ex Ground or USPS. Tracking information is readily available upon request when the order has shipped. Please note: </t>
  </si>
  <si>
    <t>Common Carrier Ground Shipment and Drop Shipment Information:</t>
  </si>
  <si>
    <t xml:space="preserve">Any additional charges as a result of drop shipments (ie: incorrect information provided, re-delivery, change in delivery address or delivery time, unavailability, in-side delivery, delays </t>
  </si>
  <si>
    <t xml:space="preserve">and storage or need for tailgate) will be invoiced for payment to distributor on the PO issued. </t>
  </si>
  <si>
    <t xml:space="preserve">Any drop shipments on your account must include a contact name and phone number on your 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</si>
</sst>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9" x14ac:knownFonts="1">
    <font>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sz val="8"/>
      <name val="Arial"/>
      <family val="2"/>
    </font>
    <font>
      <b/>
      <sz val="12"/>
      <color theme="1"/>
      <name val="Calibri"/>
      <family val="2"/>
      <scheme val="minor"/>
    </font>
    <font>
      <b/>
      <i/>
      <sz val="9"/>
      <color theme="1"/>
      <name val="Calibri"/>
      <family val="2"/>
      <scheme val="minor"/>
    </font>
    <font>
      <sz val="8"/>
      <color theme="1"/>
      <name val="Calibri"/>
      <family val="2"/>
      <scheme val="minor"/>
    </font>
    <font>
      <i/>
      <sz val="8"/>
      <color theme="1"/>
      <name val="Calibri"/>
      <family val="2"/>
      <scheme val="minor"/>
    </font>
    <font>
      <b/>
      <sz val="8"/>
      <color theme="1"/>
      <name val="Calibri"/>
      <family val="2"/>
      <scheme val="minor"/>
    </font>
    <font>
      <sz val="12"/>
      <color theme="1"/>
      <name val="Calibri"/>
      <family val="2"/>
      <scheme val="minor"/>
    </font>
    <font>
      <sz val="9"/>
      <color rgb="FFFF0000"/>
      <name val="Calibri"/>
      <family val="2"/>
      <scheme val="minor"/>
    </font>
    <font>
      <b/>
      <sz val="9"/>
      <color rgb="FFFF0000"/>
      <name val="Calibri"/>
      <family val="2"/>
      <scheme val="minor"/>
    </font>
    <font>
      <b/>
      <sz val="12"/>
      <color rgb="FFFF0000"/>
      <name val="Calibri"/>
      <family val="2"/>
      <scheme val="minor"/>
    </font>
    <font>
      <b/>
      <sz val="10"/>
      <color theme="1"/>
      <name val="Calibri"/>
      <family val="2"/>
      <scheme val="minor"/>
    </font>
    <font>
      <sz val="10"/>
      <color theme="1"/>
      <name val="Calibri"/>
      <family val="2"/>
      <scheme val="minor"/>
    </font>
    <font>
      <u/>
      <sz val="11"/>
      <color theme="10"/>
      <name val="Calibri"/>
      <family val="2"/>
      <scheme val="minor"/>
    </font>
    <font>
      <sz val="16"/>
      <color theme="1"/>
      <name val="Calibri"/>
      <family val="2"/>
      <scheme val="minor"/>
    </font>
    <font>
      <sz val="16"/>
      <color theme="8" tint="-0.499984740745262"/>
      <name val="Calibri"/>
      <family val="2"/>
      <scheme val="minor"/>
    </font>
    <font>
      <sz val="8"/>
      <color rgb="FFFF0000"/>
      <name val="Calibri"/>
      <family val="2"/>
      <scheme val="minor"/>
    </font>
    <font>
      <b/>
      <sz val="8"/>
      <color rgb="FFFF0000"/>
      <name val="Calibri"/>
      <family val="2"/>
      <scheme val="minor"/>
    </font>
    <font>
      <b/>
      <i/>
      <sz val="8"/>
      <color rgb="FFFF0000"/>
      <name val="Calibri"/>
      <family val="2"/>
      <scheme val="minor"/>
    </font>
    <font>
      <sz val="11"/>
      <name val="Calibri"/>
      <family val="2"/>
      <scheme val="minor"/>
    </font>
    <font>
      <sz val="9"/>
      <name val="Calibri"/>
      <family val="2"/>
      <scheme val="minor"/>
    </font>
    <font>
      <b/>
      <sz val="11"/>
      <color rgb="FFFF0000"/>
      <name val="Calibri"/>
      <family val="2"/>
      <scheme val="minor"/>
    </font>
    <font>
      <i/>
      <sz val="11"/>
      <name val="Calibri"/>
      <family val="2"/>
      <scheme val="minor"/>
    </font>
    <font>
      <sz val="8"/>
      <name val="Calibri"/>
      <family val="2"/>
      <scheme val="minor"/>
    </font>
    <font>
      <u/>
      <sz val="9"/>
      <color theme="10"/>
      <name val="Calibri"/>
      <family val="2"/>
      <scheme val="minor"/>
    </font>
    <font>
      <b/>
      <sz val="10"/>
      <name val="Arial"/>
      <family val="2"/>
    </font>
    <font>
      <sz val="7"/>
      <name val="Arial"/>
      <family val="2"/>
    </font>
    <font>
      <b/>
      <sz val="10"/>
      <name val="Calibri"/>
      <family val="2"/>
      <scheme val="minor"/>
    </font>
    <font>
      <b/>
      <sz val="9"/>
      <name val="Calibri"/>
      <family val="2"/>
      <scheme val="minor"/>
    </font>
    <font>
      <b/>
      <sz val="8"/>
      <name val="Calibri"/>
      <family val="2"/>
      <scheme val="minor"/>
    </font>
    <font>
      <b/>
      <sz val="8"/>
      <name val="Arial"/>
      <family val="2"/>
    </font>
    <font>
      <b/>
      <sz val="8"/>
      <color rgb="FFFF0000"/>
      <name val="Arial"/>
      <family val="2"/>
    </font>
    <font>
      <b/>
      <sz val="11"/>
      <name val="Calibri"/>
      <family val="2"/>
      <scheme val="minor"/>
    </font>
    <font>
      <b/>
      <i/>
      <sz val="8"/>
      <color theme="1"/>
      <name val="Calibri"/>
      <family val="2"/>
      <scheme val="minor"/>
    </font>
    <font>
      <b/>
      <sz val="10"/>
      <color rgb="FF002060"/>
      <name val="Calibri"/>
      <family val="2"/>
      <scheme val="minor"/>
    </font>
    <font>
      <sz val="9"/>
      <color rgb="FF002060"/>
      <name val="Calibri"/>
      <family val="2"/>
      <scheme val="minor"/>
    </font>
  </fonts>
  <fills count="11">
    <fill>
      <patternFill patternType="none"/>
    </fill>
    <fill>
      <patternFill patternType="gray125"/>
    </fill>
    <fill>
      <patternFill patternType="solid">
        <fgColor theme="7" tint="0.3999755851924192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s>
  <borders count="16">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6" fillId="0" borderId="0" applyNumberFormat="0" applyFill="0" applyBorder="0" applyAlignment="0" applyProtection="0"/>
    <xf numFmtId="44" fontId="1" fillId="0" borderId="0" applyFont="0" applyFill="0" applyBorder="0" applyAlignment="0" applyProtection="0"/>
  </cellStyleXfs>
  <cellXfs count="335">
    <xf numFmtId="0" fontId="0" fillId="0" borderId="0" xfId="0"/>
    <xf numFmtId="0" fontId="5" fillId="0" borderId="0" xfId="0" applyFont="1" applyFill="1" applyBorder="1" applyAlignment="1">
      <alignment horizontal="center" vertical="center"/>
    </xf>
    <xf numFmtId="0" fontId="2" fillId="0" borderId="0" xfId="0" applyFont="1" applyBorder="1" applyAlignment="1">
      <alignment horizontal="center" vertical="center"/>
    </xf>
    <xf numFmtId="0" fontId="3" fillId="0" borderId="0" xfId="0" applyNumberFormat="1" applyFont="1" applyBorder="1" applyAlignment="1">
      <alignment horizontal="center" vertical="center"/>
    </xf>
    <xf numFmtId="43" fontId="2" fillId="0" borderId="0" xfId="1" applyFont="1" applyBorder="1" applyAlignment="1">
      <alignment horizontal="center" vertical="center"/>
    </xf>
    <xf numFmtId="43" fontId="2" fillId="0" borderId="0" xfId="1" applyFont="1" applyBorder="1" applyAlignment="1">
      <alignment horizontal="left" vertical="center"/>
    </xf>
    <xf numFmtId="0" fontId="2" fillId="5" borderId="0" xfId="0" applyFont="1" applyFill="1" applyBorder="1" applyAlignment="1">
      <alignment horizontal="center" vertical="center"/>
    </xf>
    <xf numFmtId="43" fontId="2" fillId="3" borderId="0" xfId="1" applyFont="1" applyFill="1" applyBorder="1" applyAlignment="1">
      <alignment horizontal="center" vertical="center"/>
    </xf>
    <xf numFmtId="0" fontId="2" fillId="0" borderId="0" xfId="0" applyFont="1" applyBorder="1" applyAlignment="1">
      <alignment vertical="center"/>
    </xf>
    <xf numFmtId="0" fontId="2" fillId="0" borderId="0" xfId="0" applyNumberFormat="1" applyFont="1" applyBorder="1" applyAlignment="1">
      <alignment vertical="center"/>
    </xf>
    <xf numFmtId="0" fontId="2" fillId="0" borderId="0" xfId="1" applyNumberFormat="1" applyFont="1" applyBorder="1" applyAlignment="1">
      <alignment vertical="center"/>
    </xf>
    <xf numFmtId="0" fontId="4" fillId="0" borderId="0" xfId="0" applyFont="1" applyAlignment="1">
      <alignment horizontal="center" vertical="center"/>
    </xf>
    <xf numFmtId="0" fontId="0" fillId="0" borderId="0" xfId="0" applyNumberFormat="1" applyFont="1" applyBorder="1" applyAlignment="1">
      <alignment vertical="center"/>
    </xf>
    <xf numFmtId="0" fontId="0" fillId="0" borderId="0" xfId="1" applyNumberFormat="1" applyFont="1" applyBorder="1" applyAlignment="1">
      <alignment vertical="center"/>
    </xf>
    <xf numFmtId="0" fontId="2" fillId="6" borderId="0" xfId="0" applyNumberFormat="1" applyFont="1" applyFill="1" applyBorder="1" applyAlignment="1">
      <alignment vertical="center"/>
    </xf>
    <xf numFmtId="0" fontId="2" fillId="6" borderId="0" xfId="1" applyNumberFormat="1" applyFont="1" applyFill="1" applyBorder="1" applyAlignment="1">
      <alignment vertical="center"/>
    </xf>
    <xf numFmtId="0" fontId="7" fillId="0" borderId="0" xfId="0" applyNumberFormat="1" applyFont="1" applyBorder="1" applyAlignment="1">
      <alignment vertical="center"/>
    </xf>
    <xf numFmtId="0" fontId="14" fillId="0" borderId="0" xfId="0" applyNumberFormat="1" applyFont="1" applyBorder="1" applyAlignment="1">
      <alignment horizontal="center" vertical="center"/>
    </xf>
    <xf numFmtId="43" fontId="2" fillId="0" borderId="0" xfId="1" applyFont="1" applyFill="1" applyBorder="1" applyAlignment="1">
      <alignment horizontal="center" vertical="center"/>
    </xf>
    <xf numFmtId="0" fontId="3" fillId="3" borderId="3" xfId="0" applyFont="1" applyFill="1" applyBorder="1" applyAlignment="1">
      <alignment horizontal="center" vertical="center"/>
    </xf>
    <xf numFmtId="43" fontId="2" fillId="3" borderId="4" xfId="1" applyFont="1" applyFill="1" applyBorder="1" applyAlignment="1">
      <alignment horizontal="center" vertical="center"/>
    </xf>
    <xf numFmtId="49" fontId="2" fillId="3" borderId="4" xfId="1" applyNumberFormat="1" applyFont="1" applyFill="1" applyBorder="1" applyAlignment="1">
      <alignment horizontal="center" vertical="center"/>
    </xf>
    <xf numFmtId="49" fontId="2" fillId="3" borderId="5" xfId="1" applyNumberFormat="1" applyFont="1" applyFill="1" applyBorder="1" applyAlignment="1">
      <alignment horizontal="center" vertical="center"/>
    </xf>
    <xf numFmtId="0" fontId="7" fillId="0" borderId="1" xfId="0" applyFont="1" applyBorder="1" applyAlignment="1">
      <alignment vertical="center"/>
    </xf>
    <xf numFmtId="43" fontId="2" fillId="0" borderId="0" xfId="1" applyFont="1" applyFill="1" applyBorder="1" applyAlignment="1">
      <alignment vertical="center"/>
    </xf>
    <xf numFmtId="43" fontId="2" fillId="0" borderId="0" xfId="1" applyFont="1" applyBorder="1" applyAlignment="1">
      <alignment vertical="center"/>
    </xf>
    <xf numFmtId="43" fontId="2" fillId="0" borderId="2" xfId="1" applyFont="1" applyBorder="1" applyAlignment="1">
      <alignment vertical="center"/>
    </xf>
    <xf numFmtId="0" fontId="3" fillId="0" borderId="1" xfId="0" applyFont="1" applyBorder="1" applyAlignment="1">
      <alignment vertical="center"/>
    </xf>
    <xf numFmtId="43" fontId="3" fillId="0" borderId="0" xfId="1" applyFont="1" applyBorder="1" applyAlignment="1">
      <alignment vertical="center"/>
    </xf>
    <xf numFmtId="43" fontId="3" fillId="4" borderId="0" xfId="1" applyFont="1" applyFill="1" applyBorder="1" applyAlignment="1">
      <alignment vertical="center"/>
    </xf>
    <xf numFmtId="43" fontId="3" fillId="2" borderId="0" xfId="1" applyFont="1" applyFill="1" applyBorder="1" applyAlignment="1">
      <alignment vertical="center"/>
    </xf>
    <xf numFmtId="43" fontId="3" fillId="0" borderId="2" xfId="1" applyFont="1" applyBorder="1" applyAlignment="1">
      <alignment vertical="center"/>
    </xf>
    <xf numFmtId="0" fontId="2" fillId="0" borderId="1" xfId="0" applyFont="1" applyBorder="1" applyAlignment="1">
      <alignment vertical="center"/>
    </xf>
    <xf numFmtId="43" fontId="2" fillId="4" borderId="0" xfId="1" applyFont="1" applyFill="1" applyBorder="1" applyAlignment="1">
      <alignment vertical="center"/>
    </xf>
    <xf numFmtId="43" fontId="2" fillId="2" borderId="0" xfId="1" applyFont="1" applyFill="1" applyBorder="1" applyAlignment="1">
      <alignment vertical="center"/>
    </xf>
    <xf numFmtId="43" fontId="2" fillId="6" borderId="0" xfId="1" applyFont="1" applyFill="1" applyBorder="1" applyAlignment="1">
      <alignment horizontal="center" vertical="center"/>
    </xf>
    <xf numFmtId="43" fontId="2" fillId="6" borderId="0" xfId="1" applyFont="1" applyFill="1" applyBorder="1" applyAlignment="1">
      <alignment vertical="center"/>
    </xf>
    <xf numFmtId="0" fontId="8" fillId="0" borderId="0" xfId="0" applyFont="1" applyBorder="1" applyAlignment="1">
      <alignment vertical="center"/>
    </xf>
    <xf numFmtId="49" fontId="2" fillId="3" borderId="0" xfId="1" applyNumberFormat="1" applyFont="1" applyFill="1" applyBorder="1" applyAlignment="1">
      <alignment horizontal="center" vertical="center"/>
    </xf>
    <xf numFmtId="43" fontId="7" fillId="6" borderId="0" xfId="1" applyFont="1" applyFill="1" applyBorder="1" applyAlignment="1">
      <alignment horizontal="center" vertical="center"/>
    </xf>
    <xf numFmtId="0" fontId="7" fillId="0" borderId="0" xfId="0" applyFont="1" applyBorder="1" applyAlignment="1">
      <alignment vertical="center"/>
    </xf>
    <xf numFmtId="0" fontId="2" fillId="0" borderId="0" xfId="0" applyFont="1" applyFill="1" applyBorder="1" applyAlignment="1">
      <alignment vertical="center"/>
    </xf>
    <xf numFmtId="0" fontId="3" fillId="0" borderId="0" xfId="0" applyFont="1" applyBorder="1" applyAlignment="1">
      <alignment vertical="center"/>
    </xf>
    <xf numFmtId="0" fontId="3" fillId="0" borderId="0" xfId="0" applyFont="1" applyFill="1" applyBorder="1" applyAlignment="1">
      <alignment vertical="center"/>
    </xf>
    <xf numFmtId="49" fontId="3" fillId="3" borderId="4" xfId="1" applyNumberFormat="1" applyFont="1" applyFill="1" applyBorder="1" applyAlignment="1">
      <alignment horizontal="center" vertical="center"/>
    </xf>
    <xf numFmtId="49" fontId="3" fillId="3" borderId="5" xfId="1" applyNumberFormat="1" applyFont="1" applyFill="1" applyBorder="1" applyAlignment="1">
      <alignment horizontal="center" vertical="center"/>
    </xf>
    <xf numFmtId="0" fontId="2" fillId="0" borderId="6" xfId="0" applyFont="1" applyBorder="1" applyAlignment="1">
      <alignment vertical="center"/>
    </xf>
    <xf numFmtId="43" fontId="2" fillId="0" borderId="7" xfId="1" applyFont="1" applyBorder="1" applyAlignment="1">
      <alignment vertical="center"/>
    </xf>
    <xf numFmtId="43" fontId="2" fillId="4" borderId="7" xfId="1" applyFont="1" applyFill="1" applyBorder="1" applyAlignment="1">
      <alignment vertical="center"/>
    </xf>
    <xf numFmtId="43" fontId="2" fillId="2" borderId="7" xfId="1" applyFont="1" applyFill="1" applyBorder="1" applyAlignment="1">
      <alignment vertical="center"/>
    </xf>
    <xf numFmtId="43" fontId="2" fillId="0" borderId="8" xfId="1" applyFont="1" applyBorder="1" applyAlignment="1">
      <alignment vertical="center"/>
    </xf>
    <xf numFmtId="0" fontId="7" fillId="3" borderId="1" xfId="0" applyFont="1" applyFill="1" applyBorder="1" applyAlignment="1">
      <alignment horizontal="center" vertical="center"/>
    </xf>
    <xf numFmtId="0" fontId="3" fillId="0" borderId="6" xfId="0" applyFont="1" applyBorder="1" applyAlignment="1">
      <alignment vertical="center"/>
    </xf>
    <xf numFmtId="43" fontId="3" fillId="0" borderId="7" xfId="1" applyFont="1" applyBorder="1" applyAlignment="1">
      <alignment vertical="center"/>
    </xf>
    <xf numFmtId="43" fontId="3" fillId="4" borderId="7" xfId="1" applyFont="1" applyFill="1" applyBorder="1" applyAlignment="1">
      <alignment vertical="center"/>
    </xf>
    <xf numFmtId="43" fontId="3" fillId="2" borderId="7" xfId="1" applyFont="1" applyFill="1" applyBorder="1" applyAlignment="1">
      <alignment vertical="center"/>
    </xf>
    <xf numFmtId="43" fontId="3" fillId="0" borderId="8" xfId="1" applyFont="1" applyBorder="1" applyAlignment="1">
      <alignment vertical="center"/>
    </xf>
    <xf numFmtId="0" fontId="7" fillId="4" borderId="9" xfId="0" applyFont="1" applyFill="1" applyBorder="1" applyAlignment="1">
      <alignment vertical="center"/>
    </xf>
    <xf numFmtId="43" fontId="2" fillId="4" borderId="10" xfId="1" applyFont="1" applyFill="1" applyBorder="1" applyAlignment="1">
      <alignment vertical="center"/>
    </xf>
    <xf numFmtId="43" fontId="2" fillId="4" borderId="11" xfId="1" applyFont="1" applyFill="1" applyBorder="1" applyAlignment="1">
      <alignment vertical="center"/>
    </xf>
    <xf numFmtId="43" fontId="2" fillId="4" borderId="4" xfId="1" applyFont="1" applyFill="1" applyBorder="1" applyAlignment="1">
      <alignment vertical="center"/>
    </xf>
    <xf numFmtId="43" fontId="2" fillId="4" borderId="5" xfId="1" applyFont="1" applyFill="1" applyBorder="1" applyAlignment="1">
      <alignment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9" fillId="0" borderId="1" xfId="0" applyFont="1" applyBorder="1" applyAlignment="1">
      <alignment vertical="center"/>
    </xf>
    <xf numFmtId="43" fontId="3" fillId="0" borderId="0" xfId="1" applyFont="1" applyFill="1" applyBorder="1" applyAlignment="1">
      <alignment vertical="center"/>
    </xf>
    <xf numFmtId="0" fontId="7" fillId="4" borderId="3" xfId="0" applyFont="1" applyFill="1" applyBorder="1" applyAlignment="1">
      <alignment vertical="center"/>
    </xf>
    <xf numFmtId="43" fontId="3" fillId="0" borderId="7" xfId="1" applyFont="1" applyFill="1" applyBorder="1" applyAlignment="1">
      <alignment vertical="center"/>
    </xf>
    <xf numFmtId="0" fontId="2" fillId="4" borderId="9" xfId="0" applyFont="1" applyFill="1" applyBorder="1" applyAlignment="1">
      <alignment vertical="center"/>
    </xf>
    <xf numFmtId="0" fontId="3" fillId="3" borderId="6" xfId="0" applyFont="1" applyFill="1" applyBorder="1" applyAlignment="1">
      <alignment horizontal="center" vertical="center"/>
    </xf>
    <xf numFmtId="43" fontId="2" fillId="3" borderId="7" xfId="1" applyFont="1" applyFill="1" applyBorder="1" applyAlignment="1">
      <alignment horizontal="center" vertical="center"/>
    </xf>
    <xf numFmtId="43" fontId="7" fillId="3" borderId="7" xfId="1" applyFont="1" applyFill="1" applyBorder="1" applyAlignment="1">
      <alignment horizontal="center" vertical="center"/>
    </xf>
    <xf numFmtId="43" fontId="7" fillId="3" borderId="8" xfId="1" applyFont="1" applyFill="1" applyBorder="1" applyAlignment="1">
      <alignment horizontal="center" vertical="center"/>
    </xf>
    <xf numFmtId="0" fontId="3" fillId="3" borderId="9" xfId="0" applyFont="1" applyFill="1" applyBorder="1" applyAlignment="1">
      <alignment vertical="center"/>
    </xf>
    <xf numFmtId="43" fontId="2" fillId="3" borderId="10" xfId="1" applyFont="1" applyFill="1" applyBorder="1" applyAlignment="1">
      <alignment horizontal="center" vertical="center"/>
    </xf>
    <xf numFmtId="43" fontId="3" fillId="3" borderId="11" xfId="1" applyFont="1" applyFill="1" applyBorder="1" applyAlignment="1">
      <alignment horizontal="center" vertical="center"/>
    </xf>
    <xf numFmtId="49" fontId="3" fillId="3" borderId="11" xfId="1" applyNumberFormat="1" applyFont="1" applyFill="1" applyBorder="1" applyAlignment="1">
      <alignment horizontal="center" vertical="center"/>
    </xf>
    <xf numFmtId="0" fontId="7" fillId="3" borderId="6" xfId="0" applyFont="1" applyFill="1" applyBorder="1" applyAlignment="1">
      <alignment horizontal="center" vertical="center"/>
    </xf>
    <xf numFmtId="43" fontId="3" fillId="3" borderId="5" xfId="1" applyFont="1" applyFill="1" applyBorder="1" applyAlignment="1">
      <alignment horizontal="center" vertical="center"/>
    </xf>
    <xf numFmtId="0" fontId="3" fillId="3" borderId="9" xfId="0" applyFont="1" applyFill="1" applyBorder="1" applyAlignment="1">
      <alignment horizontal="center" vertical="center"/>
    </xf>
    <xf numFmtId="49" fontId="2" fillId="3" borderId="2" xfId="1" applyNumberFormat="1" applyFont="1" applyFill="1" applyBorder="1" applyAlignment="1">
      <alignment horizontal="center" vertical="center"/>
    </xf>
    <xf numFmtId="0" fontId="21" fillId="3" borderId="6" xfId="0" applyFont="1" applyFill="1" applyBorder="1" applyAlignment="1">
      <alignment horizontal="center" vertical="center"/>
    </xf>
    <xf numFmtId="0" fontId="3" fillId="0" borderId="9" xfId="0" applyFont="1" applyBorder="1" applyAlignment="1">
      <alignment vertical="center"/>
    </xf>
    <xf numFmtId="43" fontId="3" fillId="0" borderId="10" xfId="1" applyFont="1" applyBorder="1" applyAlignment="1">
      <alignment vertical="center"/>
    </xf>
    <xf numFmtId="43" fontId="3" fillId="2" borderId="10" xfId="1" applyFont="1" applyFill="1" applyBorder="1" applyAlignment="1">
      <alignment vertical="center"/>
    </xf>
    <xf numFmtId="43" fontId="3" fillId="0" borderId="11" xfId="1" applyFont="1" applyBorder="1" applyAlignment="1">
      <alignment vertical="center"/>
    </xf>
    <xf numFmtId="43" fontId="7" fillId="6" borderId="0" xfId="1" applyFont="1" applyFill="1" applyBorder="1" applyAlignment="1">
      <alignment vertical="center"/>
    </xf>
    <xf numFmtId="0" fontId="2" fillId="6" borderId="0" xfId="0" applyFont="1" applyFill="1" applyBorder="1" applyAlignment="1">
      <alignment vertical="center"/>
    </xf>
    <xf numFmtId="0" fontId="9" fillId="6" borderId="0" xfId="0" applyFont="1" applyFill="1" applyBorder="1" applyAlignment="1">
      <alignment horizontal="center" vertical="center"/>
    </xf>
    <xf numFmtId="0" fontId="3" fillId="6" borderId="0" xfId="0" applyFont="1" applyFill="1" applyBorder="1" applyAlignment="1">
      <alignment vertical="center"/>
    </xf>
    <xf numFmtId="0" fontId="7" fillId="0" borderId="1" xfId="0" applyFont="1" applyFill="1" applyBorder="1" applyAlignment="1">
      <alignment vertical="center"/>
    </xf>
    <xf numFmtId="43" fontId="2" fillId="0" borderId="2" xfId="1" applyFont="1" applyFill="1" applyBorder="1" applyAlignment="1">
      <alignment vertical="center"/>
    </xf>
    <xf numFmtId="49" fontId="3" fillId="0" borderId="0" xfId="1" applyNumberFormat="1" applyFont="1" applyFill="1" applyBorder="1" applyAlignment="1">
      <alignment horizontal="center" vertical="center"/>
    </xf>
    <xf numFmtId="43" fontId="7" fillId="0" borderId="0" xfId="1" applyFont="1" applyFill="1" applyBorder="1" applyAlignment="1">
      <alignment vertical="center"/>
    </xf>
    <xf numFmtId="0" fontId="23" fillId="0" borderId="0" xfId="0" applyFont="1" applyAlignment="1">
      <alignment horizontal="center" vertical="center"/>
    </xf>
    <xf numFmtId="0" fontId="16" fillId="0" borderId="0" xfId="2" applyNumberFormat="1" applyFont="1" applyFill="1" applyBorder="1" applyAlignment="1" applyProtection="1">
      <alignment horizontal="center" vertical="center"/>
    </xf>
    <xf numFmtId="0" fontId="24" fillId="0" borderId="0" xfId="0" applyNumberFormat="1" applyFont="1" applyAlignment="1">
      <alignment horizontal="center" vertical="center"/>
    </xf>
    <xf numFmtId="0" fontId="12" fillId="0" borderId="0" xfId="0" applyFont="1" applyAlignment="1">
      <alignment horizontal="center" vertical="center"/>
    </xf>
    <xf numFmtId="0" fontId="26" fillId="0" borderId="0" xfId="0" applyFont="1" applyAlignment="1">
      <alignment horizontal="center" vertical="center"/>
    </xf>
    <xf numFmtId="0" fontId="27" fillId="0" borderId="0" xfId="2" applyFont="1" applyFill="1" applyBorder="1" applyAlignment="1" applyProtection="1">
      <alignment horizontal="center" vertical="center"/>
    </xf>
    <xf numFmtId="0" fontId="26" fillId="0" borderId="0" xfId="0" applyFont="1" applyFill="1" applyBorder="1" applyAlignment="1">
      <alignment vertical="center"/>
    </xf>
    <xf numFmtId="43" fontId="26" fillId="0" borderId="0" xfId="0" applyNumberFormat="1" applyFont="1" applyFill="1" applyBorder="1" applyAlignment="1">
      <alignment horizontal="left" vertical="center"/>
    </xf>
    <xf numFmtId="43" fontId="26" fillId="0" borderId="0" xfId="1" applyFont="1" applyFill="1" applyBorder="1" applyAlignment="1" applyProtection="1">
      <alignment vertical="center"/>
    </xf>
    <xf numFmtId="0" fontId="26" fillId="0" borderId="0" xfId="0" applyFont="1" applyBorder="1" applyAlignment="1">
      <alignment vertical="center"/>
    </xf>
    <xf numFmtId="43" fontId="26" fillId="0" borderId="0" xfId="0" applyNumberFormat="1" applyFont="1" applyBorder="1" applyAlignment="1">
      <alignment horizontal="left" vertical="center"/>
    </xf>
    <xf numFmtId="0" fontId="26" fillId="0" borderId="7" xfId="0" applyFont="1" applyFill="1" applyBorder="1" applyAlignment="1">
      <alignment horizontal="center" vertical="center"/>
    </xf>
    <xf numFmtId="43" fontId="3" fillId="4" borderId="10" xfId="1" applyFont="1" applyFill="1" applyBorder="1" applyAlignment="1">
      <alignment vertical="center"/>
    </xf>
    <xf numFmtId="43" fontId="7" fillId="0" borderId="0" xfId="1" applyFont="1" applyBorder="1" applyAlignment="1">
      <alignment vertical="center"/>
    </xf>
    <xf numFmtId="0" fontId="7" fillId="0" borderId="0" xfId="0" applyFont="1" applyBorder="1" applyAlignment="1">
      <alignment horizontal="left" vertical="center"/>
    </xf>
    <xf numFmtId="0" fontId="19" fillId="0" borderId="0" xfId="0" applyFont="1" applyBorder="1" applyAlignment="1">
      <alignment vertical="center"/>
    </xf>
    <xf numFmtId="43" fontId="19" fillId="0" borderId="0" xfId="1" applyFont="1" applyBorder="1" applyAlignment="1">
      <alignment vertical="center"/>
    </xf>
    <xf numFmtId="0" fontId="26" fillId="0" borderId="0" xfId="0" applyFont="1" applyAlignment="1">
      <alignment horizontal="center" vertical="center"/>
    </xf>
    <xf numFmtId="43" fontId="2" fillId="0" borderId="0" xfId="1" applyFont="1" applyBorder="1" applyAlignment="1">
      <alignment horizontal="center" vertical="center"/>
    </xf>
    <xf numFmtId="43" fontId="2" fillId="0" borderId="0" xfId="1" applyFont="1" applyBorder="1" applyAlignment="1">
      <alignment horizontal="left" vertical="center"/>
    </xf>
    <xf numFmtId="43" fontId="2" fillId="0" borderId="0" xfId="1" applyFont="1" applyBorder="1" applyAlignment="1">
      <alignment horizontal="center" vertical="center"/>
    </xf>
    <xf numFmtId="43" fontId="2" fillId="0" borderId="0" xfId="1" applyFont="1" applyBorder="1" applyAlignment="1">
      <alignment horizontal="left" vertical="center"/>
    </xf>
    <xf numFmtId="0" fontId="3" fillId="9" borderId="3" xfId="0" applyFont="1" applyFill="1" applyBorder="1" applyAlignment="1">
      <alignment horizontal="center" vertical="center"/>
    </xf>
    <xf numFmtId="43" fontId="2" fillId="9" borderId="4" xfId="1" applyFont="1" applyFill="1" applyBorder="1" applyAlignment="1">
      <alignment horizontal="center" vertical="center"/>
    </xf>
    <xf numFmtId="49" fontId="3" fillId="9" borderId="4" xfId="1" applyNumberFormat="1" applyFont="1" applyFill="1" applyBorder="1" applyAlignment="1">
      <alignment horizontal="center" vertical="center"/>
    </xf>
    <xf numFmtId="49" fontId="3" fillId="9" borderId="5" xfId="1" applyNumberFormat="1" applyFont="1" applyFill="1" applyBorder="1" applyAlignment="1">
      <alignment horizontal="center" vertical="center"/>
    </xf>
    <xf numFmtId="0" fontId="7" fillId="9" borderId="6" xfId="0" applyFont="1" applyFill="1" applyBorder="1" applyAlignment="1">
      <alignment horizontal="center" vertical="center"/>
    </xf>
    <xf numFmtId="43" fontId="2" fillId="9" borderId="7" xfId="1" applyFont="1" applyFill="1" applyBorder="1" applyAlignment="1">
      <alignment horizontal="center" vertical="center"/>
    </xf>
    <xf numFmtId="43" fontId="7" fillId="9" borderId="7" xfId="1" applyFont="1" applyFill="1" applyBorder="1" applyAlignment="1">
      <alignment horizontal="center" vertical="center"/>
    </xf>
    <xf numFmtId="43" fontId="7" fillId="9" borderId="8" xfId="1" applyFont="1" applyFill="1" applyBorder="1" applyAlignment="1">
      <alignment horizontal="center" vertical="center"/>
    </xf>
    <xf numFmtId="43" fontId="3" fillId="9" borderId="4" xfId="1" applyFont="1" applyFill="1" applyBorder="1" applyAlignment="1">
      <alignment horizontal="center" vertical="center"/>
    </xf>
    <xf numFmtId="0" fontId="9" fillId="9" borderId="1" xfId="0" applyFont="1" applyFill="1" applyBorder="1" applyAlignment="1">
      <alignment horizontal="center" vertical="center"/>
    </xf>
    <xf numFmtId="43" fontId="3" fillId="9" borderId="0" xfId="1" applyFont="1" applyFill="1" applyBorder="1" applyAlignment="1">
      <alignment horizontal="center" vertical="center"/>
    </xf>
    <xf numFmtId="43" fontId="9" fillId="9" borderId="0" xfId="1" applyFont="1" applyFill="1" applyBorder="1" applyAlignment="1">
      <alignment horizontal="center" vertical="center"/>
    </xf>
    <xf numFmtId="43" fontId="9" fillId="9" borderId="2" xfId="1" applyFont="1" applyFill="1" applyBorder="1" applyAlignment="1">
      <alignment horizontal="center" vertical="center"/>
    </xf>
    <xf numFmtId="0" fontId="9" fillId="9" borderId="6" xfId="0" applyFont="1" applyFill="1" applyBorder="1" applyAlignment="1">
      <alignment horizontal="center" vertical="center"/>
    </xf>
    <xf numFmtId="43" fontId="3" fillId="9" borderId="7" xfId="1" applyFont="1" applyFill="1" applyBorder="1" applyAlignment="1">
      <alignment horizontal="center" vertical="center"/>
    </xf>
    <xf numFmtId="43" fontId="9" fillId="9" borderId="7" xfId="1" applyFont="1" applyFill="1" applyBorder="1" applyAlignment="1">
      <alignment horizontal="center" vertical="center"/>
    </xf>
    <xf numFmtId="43" fontId="9" fillId="9" borderId="8" xfId="1" applyFont="1" applyFill="1" applyBorder="1" applyAlignment="1">
      <alignment horizontal="center" vertical="center"/>
    </xf>
    <xf numFmtId="43" fontId="2" fillId="9" borderId="0" xfId="1" applyFont="1" applyFill="1" applyBorder="1" applyAlignment="1">
      <alignment horizontal="center" vertical="center"/>
    </xf>
    <xf numFmtId="49" fontId="7" fillId="9" borderId="0" xfId="1" applyNumberFormat="1" applyFont="1" applyFill="1" applyBorder="1" applyAlignment="1">
      <alignment horizontal="center" vertical="center"/>
    </xf>
    <xf numFmtId="49" fontId="3" fillId="9" borderId="0" xfId="1" applyNumberFormat="1" applyFont="1" applyFill="1" applyBorder="1" applyAlignment="1">
      <alignment horizontal="center" vertical="center"/>
    </xf>
    <xf numFmtId="49" fontId="3" fillId="9" borderId="2" xfId="1" applyNumberFormat="1" applyFont="1" applyFill="1" applyBorder="1" applyAlignment="1">
      <alignment horizontal="center" vertical="center"/>
    </xf>
    <xf numFmtId="0" fontId="3" fillId="9" borderId="9" xfId="0" applyFont="1" applyFill="1" applyBorder="1" applyAlignment="1">
      <alignment vertical="center"/>
    </xf>
    <xf numFmtId="43" fontId="2" fillId="9" borderId="10" xfId="1" applyFont="1" applyFill="1" applyBorder="1" applyAlignment="1">
      <alignment horizontal="center" vertical="center"/>
    </xf>
    <xf numFmtId="49" fontId="3" fillId="9" borderId="11" xfId="1" applyNumberFormat="1" applyFont="1" applyFill="1" applyBorder="1" applyAlignment="1">
      <alignment horizontal="center" vertical="center"/>
    </xf>
    <xf numFmtId="0" fontId="3" fillId="9" borderId="1" xfId="0" applyFont="1" applyFill="1" applyBorder="1" applyAlignment="1">
      <alignment horizontal="center" vertical="center"/>
    </xf>
    <xf numFmtId="43" fontId="7" fillId="9" borderId="0" xfId="1" applyFont="1" applyFill="1" applyBorder="1" applyAlignment="1">
      <alignment horizontal="center" vertical="center"/>
    </xf>
    <xf numFmtId="43" fontId="7" fillId="9" borderId="2" xfId="1" applyFont="1" applyFill="1" applyBorder="1" applyAlignment="1">
      <alignment horizontal="center" vertical="center"/>
    </xf>
    <xf numFmtId="0" fontId="3" fillId="9" borderId="9" xfId="0" applyFont="1" applyFill="1" applyBorder="1" applyAlignment="1">
      <alignment horizontal="center" vertical="center"/>
    </xf>
    <xf numFmtId="0" fontId="14" fillId="9" borderId="9" xfId="0" applyNumberFormat="1" applyFont="1" applyFill="1" applyBorder="1" applyAlignment="1">
      <alignment horizontal="left" vertical="center"/>
    </xf>
    <xf numFmtId="0" fontId="2" fillId="9" borderId="10" xfId="1" applyNumberFormat="1" applyFont="1" applyFill="1" applyBorder="1" applyAlignment="1">
      <alignment vertical="center"/>
    </xf>
    <xf numFmtId="0" fontId="2" fillId="9" borderId="11" xfId="1" applyNumberFormat="1" applyFont="1" applyFill="1" applyBorder="1" applyAlignment="1">
      <alignment vertical="center"/>
    </xf>
    <xf numFmtId="0" fontId="14" fillId="10" borderId="9" xfId="0" applyNumberFormat="1" applyFont="1" applyFill="1" applyBorder="1" applyAlignment="1">
      <alignment horizontal="left" vertical="center"/>
    </xf>
    <xf numFmtId="0" fontId="2" fillId="10" borderId="10" xfId="1" applyNumberFormat="1" applyFont="1" applyFill="1" applyBorder="1" applyAlignment="1">
      <alignment vertical="center"/>
    </xf>
    <xf numFmtId="0" fontId="2" fillId="10" borderId="11" xfId="1" applyNumberFormat="1" applyFont="1" applyFill="1" applyBorder="1" applyAlignment="1">
      <alignment vertical="center"/>
    </xf>
    <xf numFmtId="0" fontId="3" fillId="4" borderId="9" xfId="0" applyNumberFormat="1" applyFont="1" applyFill="1" applyBorder="1" applyAlignment="1">
      <alignment vertical="center"/>
    </xf>
    <xf numFmtId="0" fontId="2" fillId="4" borderId="10" xfId="1" applyNumberFormat="1" applyFont="1" applyFill="1" applyBorder="1" applyAlignment="1">
      <alignment vertical="center"/>
    </xf>
    <xf numFmtId="0" fontId="2" fillId="4" borderId="11" xfId="1" applyNumberFormat="1" applyFont="1" applyFill="1" applyBorder="1" applyAlignment="1">
      <alignment vertical="center"/>
    </xf>
    <xf numFmtId="0" fontId="7" fillId="4" borderId="1" xfId="0" applyFont="1" applyFill="1" applyBorder="1" applyAlignment="1">
      <alignment vertical="center"/>
    </xf>
    <xf numFmtId="43" fontId="2" fillId="4" borderId="2" xfId="1" applyFont="1" applyFill="1" applyBorder="1" applyAlignment="1">
      <alignment vertical="center"/>
    </xf>
    <xf numFmtId="0" fontId="7" fillId="4" borderId="0" xfId="0" applyFont="1" applyFill="1" applyBorder="1" applyAlignment="1">
      <alignment vertical="center"/>
    </xf>
    <xf numFmtId="0" fontId="3" fillId="10" borderId="9" xfId="0" applyFont="1" applyFill="1" applyBorder="1" applyAlignment="1">
      <alignment vertical="center"/>
    </xf>
    <xf numFmtId="43" fontId="2" fillId="10" borderId="10" xfId="1" applyFont="1" applyFill="1" applyBorder="1" applyAlignment="1">
      <alignment horizontal="center" vertical="center"/>
    </xf>
    <xf numFmtId="49" fontId="3" fillId="10" borderId="10" xfId="1" applyNumberFormat="1" applyFont="1" applyFill="1" applyBorder="1" applyAlignment="1">
      <alignment horizontal="center" vertical="center"/>
    </xf>
    <xf numFmtId="43" fontId="2" fillId="10" borderId="10" xfId="1" applyFont="1" applyFill="1" applyBorder="1" applyAlignment="1">
      <alignment vertical="center"/>
    </xf>
    <xf numFmtId="43" fontId="2" fillId="10" borderId="11" xfId="1" applyFont="1" applyFill="1" applyBorder="1" applyAlignment="1">
      <alignment vertical="center"/>
    </xf>
    <xf numFmtId="43" fontId="7" fillId="10" borderId="11" xfId="1" applyFont="1" applyFill="1" applyBorder="1" applyAlignment="1">
      <alignment vertical="center"/>
    </xf>
    <xf numFmtId="0" fontId="3" fillId="0" borderId="1" xfId="0" applyFont="1" applyFill="1" applyBorder="1" applyAlignment="1">
      <alignment vertical="center"/>
    </xf>
    <xf numFmtId="49" fontId="2" fillId="0" borderId="0" xfId="1" applyNumberFormat="1" applyFont="1" applyFill="1" applyBorder="1" applyAlignment="1">
      <alignment horizontal="center" vertical="center"/>
    </xf>
    <xf numFmtId="49" fontId="2" fillId="0" borderId="2" xfId="1" applyNumberFormat="1" applyFont="1" applyFill="1" applyBorder="1" applyAlignment="1">
      <alignment horizontal="center" vertical="center"/>
    </xf>
    <xf numFmtId="0" fontId="28" fillId="0" borderId="0" xfId="0" applyFont="1" applyFill="1" applyAlignment="1">
      <alignment vertical="center"/>
    </xf>
    <xf numFmtId="0" fontId="4" fillId="0" borderId="0" xfId="0" applyFont="1" applyFill="1" applyAlignment="1">
      <alignment horizontal="center" vertical="center"/>
    </xf>
    <xf numFmtId="0" fontId="2" fillId="7" borderId="0" xfId="0" applyFont="1" applyFill="1" applyBorder="1" applyAlignment="1">
      <alignment vertical="center"/>
    </xf>
    <xf numFmtId="43" fontId="2" fillId="7" borderId="0" xfId="1" applyFont="1" applyFill="1" applyBorder="1" applyAlignment="1">
      <alignment vertical="center"/>
    </xf>
    <xf numFmtId="0" fontId="2" fillId="9" borderId="0" xfId="0" applyFont="1" applyFill="1" applyBorder="1" applyAlignment="1">
      <alignment vertical="center"/>
    </xf>
    <xf numFmtId="43" fontId="2" fillId="9" borderId="0" xfId="1" applyFont="1" applyFill="1" applyBorder="1" applyAlignment="1">
      <alignment vertical="center"/>
    </xf>
    <xf numFmtId="0" fontId="26" fillId="0" borderId="0" xfId="0" applyFont="1" applyBorder="1" applyAlignment="1">
      <alignment horizontal="center" vertical="center"/>
    </xf>
    <xf numFmtId="2" fontId="26" fillId="0" borderId="0" xfId="0" applyNumberFormat="1" applyFont="1" applyBorder="1" applyAlignment="1">
      <alignment horizontal="center" vertical="center"/>
    </xf>
    <xf numFmtId="2" fontId="26" fillId="0" borderId="12" xfId="0" applyNumberFormat="1" applyFont="1" applyBorder="1" applyAlignment="1">
      <alignment horizontal="center" vertical="center"/>
    </xf>
    <xf numFmtId="0" fontId="31" fillId="0" borderId="1" xfId="0" applyFont="1" applyBorder="1" applyAlignment="1">
      <alignment vertical="center"/>
    </xf>
    <xf numFmtId="0" fontId="26" fillId="0" borderId="1" xfId="0" applyFont="1" applyBorder="1" applyAlignment="1">
      <alignment vertical="center"/>
    </xf>
    <xf numFmtId="0" fontId="29" fillId="0" borderId="0" xfId="0" applyFont="1" applyBorder="1" applyAlignment="1">
      <alignment horizontal="center" vertical="center"/>
    </xf>
    <xf numFmtId="2" fontId="29" fillId="0" borderId="0" xfId="0" applyNumberFormat="1" applyFont="1" applyBorder="1" applyAlignment="1">
      <alignment horizontal="center" vertical="center"/>
    </xf>
    <xf numFmtId="2" fontId="29" fillId="0" borderId="2" xfId="0" applyNumberFormat="1" applyFont="1" applyBorder="1" applyAlignment="1">
      <alignment horizontal="center" vertical="center"/>
    </xf>
    <xf numFmtId="2" fontId="26" fillId="0" borderId="2" xfId="0" applyNumberFormat="1" applyFont="1" applyBorder="1" applyAlignment="1">
      <alignment horizontal="center" vertical="center"/>
    </xf>
    <xf numFmtId="0" fontId="26" fillId="0" borderId="6" xfId="0" applyFont="1" applyBorder="1" applyAlignment="1">
      <alignment vertical="center"/>
    </xf>
    <xf numFmtId="2" fontId="26" fillId="0" borderId="7" xfId="0" applyNumberFormat="1" applyFont="1" applyBorder="1" applyAlignment="1">
      <alignment horizontal="center" vertical="center"/>
    </xf>
    <xf numFmtId="0" fontId="26" fillId="0" borderId="12" xfId="0" applyFont="1" applyBorder="1" applyAlignment="1">
      <alignment horizontal="center" vertical="center"/>
    </xf>
    <xf numFmtId="0" fontId="7" fillId="0" borderId="6" xfId="0" applyFont="1" applyBorder="1" applyAlignment="1">
      <alignment vertical="center"/>
    </xf>
    <xf numFmtId="43" fontId="7" fillId="0" borderId="2" xfId="1" applyFont="1" applyBorder="1" applyAlignment="1">
      <alignment vertical="center"/>
    </xf>
    <xf numFmtId="0" fontId="32"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2" fillId="0" borderId="0" xfId="0" applyFont="1" applyAlignment="1">
      <alignment vertical="top" wrapText="1"/>
    </xf>
    <xf numFmtId="0" fontId="26" fillId="0" borderId="0" xfId="0" applyFont="1" applyAlignment="1">
      <alignment vertical="top"/>
    </xf>
    <xf numFmtId="0" fontId="32" fillId="0" borderId="0" xfId="0" applyFont="1" applyAlignment="1">
      <alignment horizontal="center" vertical="center"/>
    </xf>
    <xf numFmtId="0" fontId="26" fillId="4" borderId="0" xfId="0" applyFont="1" applyFill="1" applyBorder="1" applyAlignment="1">
      <alignment vertical="center"/>
    </xf>
    <xf numFmtId="2" fontId="26" fillId="4" borderId="0" xfId="0" applyNumberFormat="1" applyFont="1" applyFill="1" applyBorder="1" applyAlignment="1">
      <alignment horizontal="center" vertical="center"/>
    </xf>
    <xf numFmtId="0" fontId="2" fillId="4" borderId="0" xfId="0" applyFont="1" applyFill="1" applyBorder="1" applyAlignment="1">
      <alignment vertical="center"/>
    </xf>
    <xf numFmtId="0" fontId="13" fillId="0" borderId="0" xfId="0" applyNumberFormat="1" applyFont="1" applyBorder="1" applyAlignment="1">
      <alignment horizontal="center" vertical="center"/>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4" fillId="0" borderId="14" xfId="0" applyFont="1" applyBorder="1" applyAlignment="1">
      <alignment horizontal="center" vertical="center"/>
    </xf>
    <xf numFmtId="0" fontId="33" fillId="0" borderId="1" xfId="0" applyFont="1" applyBorder="1" applyAlignment="1">
      <alignment horizontal="center" vertical="center"/>
    </xf>
    <xf numFmtId="0" fontId="33" fillId="0" borderId="2" xfId="0" applyFont="1" applyBorder="1" applyAlignment="1">
      <alignment horizontal="left" vertical="center"/>
    </xf>
    <xf numFmtId="0" fontId="4" fillId="0" borderId="14" xfId="0" applyFont="1" applyBorder="1" applyAlignment="1">
      <alignment vertical="center"/>
    </xf>
    <xf numFmtId="0" fontId="4" fillId="0" borderId="12" xfId="0" applyFont="1" applyBorder="1" applyAlignment="1">
      <alignment vertical="center"/>
    </xf>
    <xf numFmtId="0" fontId="4" fillId="0" borderId="12" xfId="0" applyFont="1" applyBorder="1" applyAlignment="1">
      <alignment horizontal="center" vertical="center"/>
    </xf>
    <xf numFmtId="0" fontId="33" fillId="0" borderId="8" xfId="0" applyFont="1" applyBorder="1" applyAlignment="1">
      <alignment horizontal="left" vertical="center"/>
    </xf>
    <xf numFmtId="0" fontId="34" fillId="0" borderId="15" xfId="0" applyFont="1" applyBorder="1" applyAlignment="1">
      <alignment horizontal="center" vertical="center"/>
    </xf>
    <xf numFmtId="0" fontId="34" fillId="0" borderId="11" xfId="0" applyFont="1" applyBorder="1" applyAlignment="1">
      <alignment horizontal="center" vertical="center"/>
    </xf>
    <xf numFmtId="44" fontId="4" fillId="0" borderId="14" xfId="3" applyFont="1" applyFill="1" applyBorder="1" applyAlignment="1">
      <alignment horizontal="center" vertical="center"/>
    </xf>
    <xf numFmtId="0" fontId="33" fillId="0" borderId="5" xfId="0" applyFont="1" applyBorder="1" applyAlignment="1">
      <alignment horizontal="left" vertical="center"/>
    </xf>
    <xf numFmtId="44" fontId="4" fillId="0" borderId="0" xfId="3" applyFont="1" applyFill="1" applyBorder="1" applyAlignment="1">
      <alignment horizontal="left" vertical="center"/>
    </xf>
    <xf numFmtId="0" fontId="4" fillId="4" borderId="1" xfId="0" applyFont="1" applyFill="1" applyBorder="1" applyAlignment="1">
      <alignment vertical="center"/>
    </xf>
    <xf numFmtId="0" fontId="4" fillId="4" borderId="0" xfId="0" applyFont="1" applyFill="1" applyBorder="1" applyAlignment="1">
      <alignment vertical="center"/>
    </xf>
    <xf numFmtId="0" fontId="33" fillId="4" borderId="2" xfId="0" applyFont="1" applyFill="1" applyBorder="1" applyAlignment="1">
      <alignment horizontal="left" vertical="center"/>
    </xf>
    <xf numFmtId="0" fontId="4" fillId="4" borderId="2" xfId="0" applyFont="1" applyFill="1" applyBorder="1" applyAlignment="1">
      <alignment horizontal="left" vertical="center"/>
    </xf>
    <xf numFmtId="0" fontId="9" fillId="0" borderId="0" xfId="0" applyFont="1" applyBorder="1" applyAlignment="1">
      <alignment vertical="center"/>
    </xf>
    <xf numFmtId="0" fontId="32" fillId="0" borderId="0" xfId="0" applyFont="1" applyAlignment="1">
      <alignment horizontal="left" vertical="center"/>
    </xf>
    <xf numFmtId="0" fontId="31" fillId="0" borderId="3" xfId="0" applyFont="1" applyBorder="1" applyAlignment="1">
      <alignment vertical="center"/>
    </xf>
    <xf numFmtId="43" fontId="2" fillId="0" borderId="4" xfId="1" applyFont="1" applyBorder="1" applyAlignment="1">
      <alignment vertical="center"/>
    </xf>
    <xf numFmtId="0" fontId="26" fillId="0" borderId="15" xfId="0" applyFont="1" applyBorder="1" applyAlignment="1">
      <alignment horizontal="center" vertical="center"/>
    </xf>
    <xf numFmtId="0" fontId="4" fillId="0" borderId="0" xfId="0" applyFont="1" applyBorder="1" applyAlignment="1">
      <alignment vertical="center"/>
    </xf>
    <xf numFmtId="0" fontId="33" fillId="0" borderId="0" xfId="0" applyFont="1" applyBorder="1" applyAlignment="1">
      <alignment horizontal="center" vertical="center"/>
    </xf>
    <xf numFmtId="0" fontId="34" fillId="0" borderId="0" xfId="0" applyFont="1" applyBorder="1" applyAlignment="1">
      <alignment horizontal="center" vertical="center"/>
    </xf>
    <xf numFmtId="44" fontId="4" fillId="0" borderId="0" xfId="3" applyFont="1" applyFill="1" applyBorder="1" applyAlignment="1">
      <alignment horizontal="center" vertical="center"/>
    </xf>
    <xf numFmtId="0" fontId="4" fillId="0" borderId="3" xfId="0" applyFont="1" applyBorder="1" applyAlignment="1">
      <alignment vertical="center"/>
    </xf>
    <xf numFmtId="0" fontId="33" fillId="0" borderId="4" xfId="0" applyFont="1" applyBorder="1" applyAlignment="1">
      <alignment horizontal="center" vertical="center"/>
    </xf>
    <xf numFmtId="0" fontId="4" fillId="0" borderId="1" xfId="0" applyFont="1" applyBorder="1" applyAlignment="1">
      <alignment vertical="center"/>
    </xf>
    <xf numFmtId="0" fontId="34" fillId="0" borderId="2" xfId="0" applyFont="1" applyBorder="1" applyAlignment="1">
      <alignment horizontal="center" vertical="center"/>
    </xf>
    <xf numFmtId="44" fontId="4" fillId="0" borderId="2" xfId="3" applyFont="1" applyFill="1" applyBorder="1" applyAlignment="1">
      <alignment horizontal="left" vertical="center"/>
    </xf>
    <xf numFmtId="0" fontId="34" fillId="0" borderId="1" xfId="0" applyFont="1" applyBorder="1" applyAlignment="1">
      <alignment horizontal="center" vertical="center"/>
    </xf>
    <xf numFmtId="0" fontId="4" fillId="4" borderId="14" xfId="0" applyFont="1" applyFill="1" applyBorder="1" applyAlignment="1">
      <alignment horizontal="center" vertical="center"/>
    </xf>
    <xf numFmtId="0" fontId="34" fillId="0" borderId="14" xfId="0" applyFont="1" applyBorder="1" applyAlignment="1">
      <alignment horizontal="center" vertical="center"/>
    </xf>
    <xf numFmtId="0" fontId="4" fillId="4" borderId="14" xfId="0" applyFont="1" applyFill="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33" fillId="0" borderId="12" xfId="0" applyFont="1" applyBorder="1" applyAlignment="1">
      <alignment horizontal="center" vertical="center"/>
    </xf>
    <xf numFmtId="0" fontId="33" fillId="0" borderId="9" xfId="0" applyFont="1" applyBorder="1" applyAlignment="1">
      <alignment horizontal="center" vertical="center"/>
    </xf>
    <xf numFmtId="0" fontId="34" fillId="0" borderId="10" xfId="0" applyFont="1" applyBorder="1" applyAlignment="1">
      <alignment horizontal="center" vertical="center"/>
    </xf>
    <xf numFmtId="44" fontId="4" fillId="0" borderId="15" xfId="3" applyFont="1" applyFill="1" applyBorder="1" applyAlignment="1">
      <alignment horizontal="center" vertical="center"/>
    </xf>
    <xf numFmtId="44" fontId="4" fillId="0" borderId="10" xfId="3" applyFont="1" applyFill="1" applyBorder="1" applyAlignment="1">
      <alignment horizontal="center" vertical="center"/>
    </xf>
    <xf numFmtId="44" fontId="4" fillId="0" borderId="10" xfId="3" applyFont="1" applyFill="1" applyBorder="1" applyAlignment="1">
      <alignment horizontal="left" vertical="center"/>
    </xf>
    <xf numFmtId="44" fontId="4" fillId="0" borderId="11" xfId="3" applyFont="1" applyFill="1" applyBorder="1" applyAlignment="1">
      <alignment horizontal="left" vertical="center"/>
    </xf>
    <xf numFmtId="0" fontId="26" fillId="0" borderId="0" xfId="0" applyFont="1" applyAlignment="1">
      <alignment horizontal="center" vertical="center"/>
    </xf>
    <xf numFmtId="43" fontId="8" fillId="6" borderId="0" xfId="1" applyFont="1" applyFill="1" applyBorder="1" applyAlignment="1">
      <alignment vertical="center"/>
    </xf>
    <xf numFmtId="0" fontId="37" fillId="7" borderId="9" xfId="0" applyNumberFormat="1" applyFont="1" applyFill="1" applyBorder="1" applyAlignment="1">
      <alignment horizontal="left" vertical="center"/>
    </xf>
    <xf numFmtId="0" fontId="38" fillId="7" borderId="10" xfId="1" applyNumberFormat="1" applyFont="1" applyFill="1" applyBorder="1" applyAlignment="1">
      <alignment vertical="center"/>
    </xf>
    <xf numFmtId="0" fontId="38" fillId="7" borderId="11" xfId="1" applyNumberFormat="1" applyFont="1" applyFill="1" applyBorder="1" applyAlignment="1">
      <alignment vertical="center"/>
    </xf>
    <xf numFmtId="0" fontId="28" fillId="0" borderId="0" xfId="0" applyFont="1" applyFill="1" applyBorder="1" applyAlignment="1">
      <alignment horizontal="center" vertical="center"/>
    </xf>
    <xf numFmtId="0" fontId="7" fillId="0" borderId="3" xfId="0" applyFont="1" applyBorder="1" applyAlignment="1">
      <alignment vertical="center"/>
    </xf>
    <xf numFmtId="43" fontId="7" fillId="0" borderId="4" xfId="1" applyFont="1" applyBorder="1" applyAlignment="1">
      <alignment vertical="center"/>
    </xf>
    <xf numFmtId="43" fontId="7" fillId="0" borderId="5" xfId="1" applyFont="1" applyBorder="1" applyAlignment="1">
      <alignment vertical="center"/>
    </xf>
    <xf numFmtId="43" fontId="7" fillId="0" borderId="7" xfId="1" applyFont="1" applyBorder="1" applyAlignment="1">
      <alignment vertical="center"/>
    </xf>
    <xf numFmtId="43" fontId="7" fillId="0" borderId="8" xfId="1" applyFont="1" applyBorder="1" applyAlignment="1">
      <alignment vertical="center"/>
    </xf>
    <xf numFmtId="0" fontId="24" fillId="0" borderId="0" xfId="0" applyNumberFormat="1" applyFont="1" applyBorder="1" applyAlignment="1">
      <alignment horizontal="center" vertical="center"/>
    </xf>
    <xf numFmtId="0" fontId="23" fillId="0" borderId="0" xfId="0" applyNumberFormat="1" applyFont="1" applyFill="1" applyBorder="1" applyAlignment="1">
      <alignment horizontal="center" vertical="center"/>
    </xf>
    <xf numFmtId="0" fontId="31" fillId="4" borderId="9" xfId="0" applyFont="1" applyFill="1" applyBorder="1" applyAlignment="1">
      <alignment horizontal="center" vertical="center"/>
    </xf>
    <xf numFmtId="0" fontId="31" fillId="4" borderId="10" xfId="0" applyFont="1" applyFill="1" applyBorder="1" applyAlignment="1">
      <alignment horizontal="center" vertical="center"/>
    </xf>
    <xf numFmtId="0" fontId="31" fillId="4" borderId="11"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8" xfId="0" applyFont="1" applyFill="1" applyBorder="1" applyAlignment="1">
      <alignment horizontal="center" vertical="center"/>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8" fillId="0" borderId="2" xfId="0" applyFont="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7" fillId="5" borderId="0" xfId="0" applyFont="1" applyFill="1" applyBorder="1" applyAlignment="1">
      <alignment horizontal="center" vertical="center"/>
    </xf>
    <xf numFmtId="0" fontId="5" fillId="9" borderId="9"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11" xfId="0" applyFont="1" applyFill="1" applyBorder="1" applyAlignment="1">
      <alignment horizontal="center" vertical="center"/>
    </xf>
    <xf numFmtId="0" fontId="3" fillId="9" borderId="3" xfId="0" applyFont="1" applyFill="1" applyBorder="1" applyAlignment="1">
      <alignment horizontal="center" vertical="center"/>
    </xf>
    <xf numFmtId="0" fontId="3" fillId="9" borderId="6" xfId="0" applyFont="1" applyFill="1" applyBorder="1" applyAlignment="1">
      <alignment horizontal="center" vertical="center"/>
    </xf>
    <xf numFmtId="43" fontId="20" fillId="6" borderId="1" xfId="1" applyFont="1" applyFill="1" applyBorder="1" applyAlignment="1">
      <alignment horizontal="center" vertical="center"/>
    </xf>
    <xf numFmtId="43" fontId="20" fillId="6" borderId="0" xfId="1" applyFont="1" applyFill="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0" fontId="12" fillId="0" borderId="10" xfId="0" applyFont="1" applyFill="1" applyBorder="1" applyAlignment="1">
      <alignment horizontal="center" vertical="center"/>
    </xf>
    <xf numFmtId="0" fontId="20" fillId="0" borderId="0" xfId="0" applyFont="1" applyBorder="1" applyAlignment="1">
      <alignment horizontal="center" vertical="center"/>
    </xf>
    <xf numFmtId="0" fontId="3" fillId="9" borderId="1"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0" xfId="0" applyFont="1" applyAlignment="1">
      <alignment horizontal="center" vertical="center"/>
    </xf>
    <xf numFmtId="43" fontId="2" fillId="0" borderId="0" xfId="1" applyFont="1" applyBorder="1" applyAlignment="1">
      <alignment horizontal="center" vertical="center"/>
    </xf>
    <xf numFmtId="0" fontId="2" fillId="5" borderId="0" xfId="0" applyFont="1" applyFill="1" applyBorder="1" applyAlignment="1">
      <alignment horizontal="center"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43" fontId="2" fillId="0" borderId="0" xfId="1" applyFont="1" applyBorder="1" applyAlignment="1">
      <alignment horizontal="left" vertical="center"/>
    </xf>
    <xf numFmtId="0" fontId="18" fillId="0" borderId="0" xfId="0" applyNumberFormat="1" applyFont="1" applyBorder="1" applyAlignment="1">
      <alignment horizontal="center" vertical="center"/>
    </xf>
    <xf numFmtId="0" fontId="17" fillId="0" borderId="0" xfId="0" applyNumberFormat="1" applyFont="1" applyBorder="1" applyAlignment="1">
      <alignment horizontal="center" vertical="center"/>
    </xf>
    <xf numFmtId="0" fontId="22" fillId="0" borderId="0" xfId="0" applyNumberFormat="1" applyFont="1" applyAlignment="1">
      <alignment horizontal="center" vertical="center"/>
    </xf>
    <xf numFmtId="0" fontId="22" fillId="0" borderId="0" xfId="2" applyNumberFormat="1" applyFont="1" applyFill="1" applyBorder="1" applyAlignment="1" applyProtection="1">
      <alignment horizontal="center" vertical="center"/>
    </xf>
    <xf numFmtId="0" fontId="13" fillId="0" borderId="0" xfId="0" applyNumberFormat="1" applyFont="1" applyBorder="1" applyAlignment="1">
      <alignment horizontal="center" vertical="center"/>
    </xf>
    <xf numFmtId="0" fontId="35" fillId="0" borderId="0" xfId="0" applyNumberFormat="1" applyFont="1" applyAlignment="1">
      <alignment horizontal="center" vertical="center"/>
    </xf>
    <xf numFmtId="0" fontId="12" fillId="0" borderId="0" xfId="0" applyFont="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5" fillId="10" borderId="9" xfId="0" applyFont="1" applyFill="1" applyBorder="1" applyAlignment="1">
      <alignment horizontal="center" vertical="center"/>
    </xf>
    <xf numFmtId="0" fontId="5" fillId="10" borderId="10" xfId="0" applyFont="1" applyFill="1" applyBorder="1" applyAlignment="1">
      <alignment horizontal="center" vertical="center"/>
    </xf>
    <xf numFmtId="0" fontId="5" fillId="10" borderId="11" xfId="0" applyFont="1" applyFill="1" applyBorder="1" applyAlignment="1">
      <alignment horizontal="center" vertical="center"/>
    </xf>
    <xf numFmtId="0" fontId="7" fillId="0" borderId="0" xfId="0" applyFont="1" applyBorder="1" applyAlignment="1">
      <alignment horizontal="center" vertical="center"/>
    </xf>
    <xf numFmtId="0" fontId="30" fillId="4" borderId="3" xfId="0" applyFont="1" applyFill="1" applyBorder="1" applyAlignment="1">
      <alignment horizontal="center" vertical="center"/>
    </xf>
    <xf numFmtId="0" fontId="28" fillId="4" borderId="4" xfId="0" applyFont="1" applyFill="1" applyBorder="1" applyAlignment="1">
      <alignment horizontal="center" vertical="center"/>
    </xf>
    <xf numFmtId="0" fontId="28" fillId="4" borderId="5" xfId="0" applyFont="1" applyFill="1" applyBorder="1" applyAlignment="1">
      <alignment horizontal="center" vertical="center"/>
    </xf>
    <xf numFmtId="0" fontId="28" fillId="4" borderId="6" xfId="0" applyFont="1" applyFill="1" applyBorder="1" applyAlignment="1">
      <alignment horizontal="center" vertical="center"/>
    </xf>
    <xf numFmtId="0" fontId="28" fillId="4" borderId="7" xfId="0" applyFont="1" applyFill="1" applyBorder="1" applyAlignment="1">
      <alignment horizontal="center" vertical="center"/>
    </xf>
    <xf numFmtId="0" fontId="28" fillId="4" borderId="8" xfId="0" applyFont="1" applyFill="1" applyBorder="1" applyAlignment="1">
      <alignment horizontal="center" vertical="center"/>
    </xf>
    <xf numFmtId="0" fontId="26" fillId="0" borderId="4" xfId="0" applyFont="1" applyBorder="1" applyAlignment="1">
      <alignment horizontal="center" vertical="center"/>
    </xf>
    <xf numFmtId="0" fontId="32" fillId="4" borderId="0" xfId="0" applyFont="1" applyFill="1" applyAlignment="1">
      <alignment horizontal="center" vertical="center"/>
    </xf>
    <xf numFmtId="43" fontId="7" fillId="0" borderId="1" xfId="1" applyFont="1" applyBorder="1" applyAlignment="1">
      <alignment horizontal="center" vertical="center"/>
    </xf>
    <xf numFmtId="43" fontId="7" fillId="0" borderId="2" xfId="1"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2" fontId="26" fillId="0" borderId="7" xfId="0" applyNumberFormat="1" applyFont="1" applyBorder="1" applyAlignment="1">
      <alignment horizontal="center" vertical="center"/>
    </xf>
    <xf numFmtId="2" fontId="26" fillId="0" borderId="8" xfId="0" applyNumberFormat="1" applyFont="1" applyBorder="1" applyAlignment="1">
      <alignment horizontal="center" vertical="center"/>
    </xf>
    <xf numFmtId="0" fontId="3" fillId="8" borderId="9" xfId="0" applyFont="1" applyFill="1" applyBorder="1" applyAlignment="1">
      <alignment horizontal="center" vertical="center"/>
    </xf>
    <xf numFmtId="0" fontId="3" fillId="8" borderId="10" xfId="0" applyFont="1" applyFill="1" applyBorder="1" applyAlignment="1">
      <alignment horizontal="center" vertical="center"/>
    </xf>
    <xf numFmtId="0" fontId="3" fillId="8" borderId="11" xfId="0" applyFont="1" applyFill="1" applyBorder="1" applyAlignment="1">
      <alignment horizontal="center" vertical="center"/>
    </xf>
    <xf numFmtId="43" fontId="7" fillId="0" borderId="3" xfId="1" applyFont="1" applyBorder="1" applyAlignment="1">
      <alignment horizontal="center" vertical="center"/>
    </xf>
    <xf numFmtId="43" fontId="7" fillId="0" borderId="5" xfId="1" applyFont="1" applyBorder="1" applyAlignment="1">
      <alignment horizontal="center" vertical="center"/>
    </xf>
    <xf numFmtId="0" fontId="19" fillId="0" borderId="0" xfId="0" applyFont="1" applyBorder="1" applyAlignment="1">
      <alignment horizontal="center" vertical="center"/>
    </xf>
    <xf numFmtId="2" fontId="32" fillId="0" borderId="3" xfId="0" applyNumberFormat="1" applyFont="1" applyBorder="1" applyAlignment="1">
      <alignment horizontal="center" vertical="center"/>
    </xf>
    <xf numFmtId="2" fontId="32" fillId="0" borderId="4" xfId="0" applyNumberFormat="1" applyFont="1" applyBorder="1" applyAlignment="1">
      <alignment horizontal="center" vertical="center"/>
    </xf>
    <xf numFmtId="2" fontId="32" fillId="0" borderId="5" xfId="0" applyNumberFormat="1"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cellXfs>
  <cellStyles count="4">
    <cellStyle name="Comma" xfId="1" builtinId="3"/>
    <cellStyle name="Currency" xfId="3"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571500</xdr:colOff>
      <xdr:row>602</xdr:row>
      <xdr:rowOff>0</xdr:rowOff>
    </xdr:from>
    <xdr:to>
      <xdr:col>6</xdr:col>
      <xdr:colOff>914400</xdr:colOff>
      <xdr:row>616</xdr:row>
      <xdr:rowOff>133350</xdr:rowOff>
    </xdr:to>
    <xdr:pic>
      <xdr:nvPicPr>
        <xdr:cNvPr id="3" name="Picture 2">
          <a:extLst>
            <a:ext uri="{FF2B5EF4-FFF2-40B4-BE49-F238E27FC236}">
              <a16:creationId xmlns:a16="http://schemas.microsoft.com/office/drawing/2014/main" id="{C1EADE61-A007-4386-B03D-7963E67BD4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2100" y="80391000"/>
          <a:ext cx="3028950" cy="226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wsorders@ewswat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C21F5-6E37-4818-B976-EF8B10AB244E}">
  <dimension ref="A1:H805"/>
  <sheetViews>
    <sheetView tabSelected="1" topLeftCell="A597" workbookViewId="0">
      <selection activeCell="I620" sqref="I620"/>
    </sheetView>
  </sheetViews>
  <sheetFormatPr defaultRowHeight="12" x14ac:dyDescent="0.25"/>
  <cols>
    <col min="1" max="1" width="51.42578125" style="8" customWidth="1"/>
    <col min="2" max="3" width="10.28515625" style="25" customWidth="1"/>
    <col min="4" max="4" width="11.42578125" style="25" customWidth="1"/>
    <col min="5" max="7" width="14.42578125" style="25" customWidth="1"/>
    <col min="8" max="16384" width="9.140625" style="8"/>
  </cols>
  <sheetData>
    <row r="1" spans="1:8" ht="21" x14ac:dyDescent="0.25">
      <c r="A1" s="288" t="s">
        <v>198</v>
      </c>
      <c r="B1" s="289"/>
      <c r="C1" s="289"/>
      <c r="D1" s="289"/>
      <c r="E1" s="289"/>
      <c r="F1" s="289"/>
      <c r="G1" s="289"/>
    </row>
    <row r="2" spans="1:8" ht="6" customHeight="1" x14ac:dyDescent="0.25">
      <c r="A2" s="9"/>
      <c r="B2" s="10"/>
      <c r="C2" s="10"/>
      <c r="D2" s="10"/>
      <c r="E2" s="10"/>
      <c r="F2" s="10"/>
      <c r="G2" s="10"/>
    </row>
    <row r="3" spans="1:8" ht="15" x14ac:dyDescent="0.25">
      <c r="A3" s="290" t="s">
        <v>196</v>
      </c>
      <c r="B3" s="290"/>
      <c r="C3" s="290"/>
      <c r="D3" s="290"/>
      <c r="E3" s="290"/>
      <c r="F3" s="290"/>
      <c r="G3" s="290"/>
      <c r="H3" s="95"/>
    </row>
    <row r="4" spans="1:8" ht="15" x14ac:dyDescent="0.25">
      <c r="A4" s="290" t="s">
        <v>199</v>
      </c>
      <c r="B4" s="290"/>
      <c r="C4" s="290"/>
      <c r="D4" s="290"/>
      <c r="E4" s="290"/>
      <c r="F4" s="290"/>
      <c r="G4" s="290"/>
      <c r="H4" s="95"/>
    </row>
    <row r="5" spans="1:8" ht="15" x14ac:dyDescent="0.25">
      <c r="A5" s="290" t="s">
        <v>201</v>
      </c>
      <c r="B5" s="290"/>
      <c r="C5" s="290"/>
      <c r="D5" s="290"/>
      <c r="E5" s="290"/>
      <c r="F5" s="290"/>
      <c r="G5" s="290"/>
      <c r="H5" s="95"/>
    </row>
    <row r="6" spans="1:8" ht="6" customHeight="1" x14ac:dyDescent="0.25">
      <c r="A6" s="96"/>
      <c r="B6" s="97"/>
      <c r="C6" s="97"/>
      <c r="D6" s="97"/>
      <c r="E6" s="97"/>
      <c r="F6" s="97"/>
      <c r="G6" s="97"/>
      <c r="H6" s="98"/>
    </row>
    <row r="7" spans="1:8" ht="15" x14ac:dyDescent="0.25">
      <c r="A7" s="290" t="s">
        <v>326</v>
      </c>
      <c r="B7" s="290"/>
      <c r="C7" s="290"/>
      <c r="D7" s="290"/>
      <c r="E7" s="290"/>
      <c r="F7" s="290"/>
      <c r="G7" s="290"/>
      <c r="H7" s="99"/>
    </row>
    <row r="8" spans="1:8" ht="15" x14ac:dyDescent="0.25">
      <c r="A8" s="290" t="s">
        <v>197</v>
      </c>
      <c r="B8" s="290"/>
      <c r="C8" s="290"/>
      <c r="D8" s="290"/>
      <c r="E8" s="290"/>
      <c r="F8" s="290"/>
      <c r="G8" s="290"/>
      <c r="H8" s="99"/>
    </row>
    <row r="9" spans="1:8" ht="15" x14ac:dyDescent="0.25">
      <c r="A9" s="291" t="s">
        <v>108</v>
      </c>
      <c r="B9" s="291"/>
      <c r="C9" s="291"/>
      <c r="D9" s="291"/>
      <c r="E9" s="291"/>
      <c r="F9" s="291"/>
      <c r="G9" s="291"/>
      <c r="H9" s="100"/>
    </row>
    <row r="10" spans="1:8" ht="6" customHeight="1" x14ac:dyDescent="0.25">
      <c r="A10" s="12"/>
      <c r="B10" s="13"/>
      <c r="C10" s="13"/>
      <c r="D10" s="13"/>
      <c r="E10" s="13"/>
      <c r="F10" s="13"/>
      <c r="G10" s="13"/>
    </row>
    <row r="11" spans="1:8" ht="15" x14ac:dyDescent="0.25">
      <c r="A11" s="293" t="s">
        <v>200</v>
      </c>
      <c r="B11" s="293"/>
      <c r="C11" s="293"/>
      <c r="D11" s="293"/>
      <c r="E11" s="293"/>
      <c r="F11" s="293"/>
      <c r="G11" s="293"/>
    </row>
    <row r="12" spans="1:8" ht="6" customHeight="1" x14ac:dyDescent="0.25">
      <c r="A12" s="9"/>
      <c r="B12" s="10"/>
      <c r="C12" s="10"/>
      <c r="D12" s="10"/>
      <c r="E12" s="10"/>
      <c r="F12" s="10"/>
      <c r="G12" s="10"/>
    </row>
    <row r="13" spans="1:8" ht="15.75" x14ac:dyDescent="0.25">
      <c r="A13" s="292" t="s">
        <v>363</v>
      </c>
      <c r="B13" s="292"/>
      <c r="C13" s="292"/>
      <c r="D13" s="292"/>
      <c r="E13" s="292"/>
      <c r="F13" s="292"/>
      <c r="G13" s="292"/>
    </row>
    <row r="14" spans="1:8" ht="3" customHeight="1" x14ac:dyDescent="0.25">
      <c r="A14" s="195"/>
      <c r="B14" s="195"/>
      <c r="C14" s="195"/>
      <c r="D14" s="195"/>
      <c r="E14" s="195"/>
      <c r="F14" s="195"/>
      <c r="G14" s="195"/>
    </row>
    <row r="15" spans="1:8" ht="14.1" customHeight="1" x14ac:dyDescent="0.25">
      <c r="A15" s="252" t="s">
        <v>480</v>
      </c>
      <c r="B15" s="252"/>
      <c r="C15" s="252"/>
      <c r="D15" s="252"/>
      <c r="E15" s="252"/>
      <c r="F15" s="252"/>
      <c r="G15" s="252"/>
    </row>
    <row r="16" spans="1:8" ht="14.1" customHeight="1" x14ac:dyDescent="0.25">
      <c r="A16" s="253" t="s">
        <v>475</v>
      </c>
      <c r="B16" s="253"/>
      <c r="C16" s="253"/>
      <c r="D16" s="253"/>
      <c r="E16" s="253"/>
      <c r="F16" s="253"/>
      <c r="G16" s="253"/>
    </row>
    <row r="17" spans="1:7" ht="14.1" customHeight="1" x14ac:dyDescent="0.25">
      <c r="A17" s="253" t="s">
        <v>476</v>
      </c>
      <c r="B17" s="253"/>
      <c r="C17" s="253"/>
      <c r="D17" s="253"/>
      <c r="E17" s="253"/>
      <c r="F17" s="253"/>
      <c r="G17" s="253"/>
    </row>
    <row r="18" spans="1:7" ht="14.1" customHeight="1" x14ac:dyDescent="0.25">
      <c r="A18" s="253" t="s">
        <v>477</v>
      </c>
      <c r="B18" s="253"/>
      <c r="C18" s="253"/>
      <c r="D18" s="253"/>
      <c r="E18" s="253"/>
      <c r="F18" s="253"/>
      <c r="G18" s="253"/>
    </row>
    <row r="19" spans="1:7" ht="12.75" x14ac:dyDescent="0.25">
      <c r="A19" s="243" t="s">
        <v>215</v>
      </c>
      <c r="B19" s="244"/>
      <c r="C19" s="244"/>
      <c r="D19" s="244"/>
      <c r="E19" s="244"/>
      <c r="F19" s="244"/>
      <c r="G19" s="245"/>
    </row>
    <row r="20" spans="1:7" ht="3.75" customHeight="1" x14ac:dyDescent="0.25">
      <c r="A20" s="9"/>
      <c r="B20" s="10"/>
      <c r="C20" s="10"/>
      <c r="D20" s="10"/>
      <c r="E20" s="10"/>
      <c r="F20" s="10"/>
      <c r="G20" s="10"/>
    </row>
    <row r="21" spans="1:7" x14ac:dyDescent="0.25">
      <c r="A21" s="14" t="s">
        <v>478</v>
      </c>
      <c r="B21" s="15"/>
      <c r="C21" s="15"/>
      <c r="D21" s="15"/>
      <c r="E21" s="15"/>
      <c r="F21" s="15" t="s">
        <v>202</v>
      </c>
      <c r="G21" s="15"/>
    </row>
    <row r="22" spans="1:7" ht="3.75" customHeight="1" x14ac:dyDescent="0.25">
      <c r="A22" s="9"/>
      <c r="B22" s="10"/>
      <c r="C22" s="10"/>
      <c r="D22" s="10"/>
      <c r="E22" s="10"/>
      <c r="F22" s="10"/>
      <c r="G22" s="10"/>
    </row>
    <row r="23" spans="1:7" x14ac:dyDescent="0.25">
      <c r="A23" s="14" t="s">
        <v>479</v>
      </c>
      <c r="B23" s="15"/>
      <c r="C23" s="15"/>
      <c r="D23" s="15"/>
      <c r="E23" s="15"/>
      <c r="F23" s="15" t="s">
        <v>203</v>
      </c>
      <c r="G23" s="15"/>
    </row>
    <row r="24" spans="1:7" ht="3.75" customHeight="1" x14ac:dyDescent="0.25">
      <c r="A24" s="9"/>
      <c r="B24" s="10"/>
      <c r="C24" s="10"/>
      <c r="D24" s="10"/>
      <c r="E24" s="10"/>
      <c r="F24" s="10"/>
      <c r="G24" s="10"/>
    </row>
    <row r="25" spans="1:7" x14ac:dyDescent="0.25">
      <c r="A25" s="14" t="s">
        <v>213</v>
      </c>
      <c r="B25" s="15"/>
      <c r="C25" s="15"/>
      <c r="D25" s="15"/>
      <c r="E25" s="15"/>
      <c r="F25" s="15" t="s">
        <v>204</v>
      </c>
      <c r="G25" s="15"/>
    </row>
    <row r="26" spans="1:7" x14ac:dyDescent="0.25">
      <c r="A26" s="16" t="s">
        <v>222</v>
      </c>
      <c r="B26" s="10"/>
      <c r="C26" s="10"/>
      <c r="D26" s="10"/>
      <c r="E26" s="10"/>
      <c r="F26" s="10"/>
      <c r="G26" s="10"/>
    </row>
    <row r="27" spans="1:7" ht="3.75" customHeight="1" x14ac:dyDescent="0.25">
      <c r="A27" s="9"/>
      <c r="B27" s="10"/>
      <c r="C27" s="10"/>
      <c r="D27" s="10"/>
      <c r="E27" s="10"/>
      <c r="F27" s="10"/>
      <c r="G27" s="10"/>
    </row>
    <row r="28" spans="1:7" x14ac:dyDescent="0.25">
      <c r="A28" s="14" t="s">
        <v>214</v>
      </c>
      <c r="B28" s="15"/>
      <c r="C28" s="15"/>
      <c r="D28" s="15"/>
      <c r="E28" s="15"/>
      <c r="F28" s="15" t="s">
        <v>205</v>
      </c>
      <c r="G28" s="15"/>
    </row>
    <row r="29" spans="1:7" x14ac:dyDescent="0.25">
      <c r="A29" s="16" t="s">
        <v>223</v>
      </c>
      <c r="B29" s="10"/>
      <c r="C29" s="10"/>
      <c r="D29" s="10"/>
      <c r="E29" s="10"/>
      <c r="F29" s="10"/>
      <c r="G29" s="10"/>
    </row>
    <row r="30" spans="1:7" ht="6" customHeight="1" x14ac:dyDescent="0.25">
      <c r="A30" s="16"/>
      <c r="B30" s="10"/>
      <c r="C30" s="10"/>
      <c r="D30" s="10"/>
      <c r="E30" s="10"/>
      <c r="F30" s="10"/>
      <c r="G30" s="10"/>
    </row>
    <row r="31" spans="1:7" ht="12.75" x14ac:dyDescent="0.25">
      <c r="A31" s="145" t="s">
        <v>216</v>
      </c>
      <c r="B31" s="146"/>
      <c r="C31" s="146"/>
      <c r="D31" s="146"/>
      <c r="E31" s="146"/>
      <c r="F31" s="146"/>
      <c r="G31" s="147"/>
    </row>
    <row r="32" spans="1:7" ht="3.75" customHeight="1" x14ac:dyDescent="0.25">
      <c r="A32" s="3"/>
      <c r="B32" s="10"/>
      <c r="C32" s="10"/>
      <c r="D32" s="10"/>
      <c r="E32" s="10"/>
      <c r="F32" s="10"/>
      <c r="G32" s="10"/>
    </row>
    <row r="33" spans="1:7" x14ac:dyDescent="0.25">
      <c r="A33" s="14" t="s">
        <v>225</v>
      </c>
      <c r="B33" s="15"/>
      <c r="C33" s="15"/>
      <c r="D33" s="15"/>
      <c r="E33" s="15"/>
      <c r="F33" s="15" t="s">
        <v>206</v>
      </c>
      <c r="G33" s="15"/>
    </row>
    <row r="34" spans="1:7" ht="6" customHeight="1" x14ac:dyDescent="0.25">
      <c r="A34" s="9"/>
      <c r="B34" s="10"/>
      <c r="C34" s="10"/>
      <c r="D34" s="10"/>
      <c r="E34" s="10"/>
      <c r="F34" s="10"/>
      <c r="G34" s="10"/>
    </row>
    <row r="35" spans="1:7" ht="12.75" x14ac:dyDescent="0.25">
      <c r="A35" s="145" t="s">
        <v>217</v>
      </c>
      <c r="B35" s="146"/>
      <c r="C35" s="146"/>
      <c r="D35" s="146"/>
      <c r="E35" s="146"/>
      <c r="F35" s="146"/>
      <c r="G35" s="147"/>
    </row>
    <row r="36" spans="1:7" ht="3.75" customHeight="1" x14ac:dyDescent="0.25">
      <c r="A36" s="17"/>
      <c r="B36" s="10"/>
      <c r="C36" s="10"/>
      <c r="D36" s="10"/>
      <c r="E36" s="10"/>
      <c r="F36" s="10"/>
      <c r="G36" s="10"/>
    </row>
    <row r="37" spans="1:7" x14ac:dyDescent="0.25">
      <c r="A37" s="14" t="s">
        <v>207</v>
      </c>
      <c r="B37" s="15"/>
      <c r="C37" s="15"/>
      <c r="D37" s="15"/>
      <c r="E37" s="15"/>
      <c r="F37" s="15" t="s">
        <v>208</v>
      </c>
      <c r="G37" s="15"/>
    </row>
    <row r="38" spans="1:7" ht="3.75" customHeight="1" x14ac:dyDescent="0.25">
      <c r="A38" s="9"/>
      <c r="B38" s="10"/>
      <c r="C38" s="10"/>
      <c r="D38" s="10"/>
      <c r="E38" s="10"/>
      <c r="F38" s="10"/>
      <c r="G38" s="10"/>
    </row>
    <row r="39" spans="1:7" x14ac:dyDescent="0.25">
      <c r="A39" s="14" t="s">
        <v>209</v>
      </c>
      <c r="B39" s="15"/>
      <c r="C39" s="15"/>
      <c r="D39" s="15"/>
      <c r="E39" s="15"/>
      <c r="F39" s="15" t="s">
        <v>210</v>
      </c>
      <c r="G39" s="15"/>
    </row>
    <row r="40" spans="1:7" x14ac:dyDescent="0.25">
      <c r="A40" s="16" t="s">
        <v>224</v>
      </c>
      <c r="B40" s="10"/>
      <c r="C40" s="10"/>
      <c r="D40" s="10"/>
      <c r="E40" s="10"/>
      <c r="F40" s="10"/>
      <c r="G40" s="10"/>
    </row>
    <row r="41" spans="1:7" ht="6" customHeight="1" x14ac:dyDescent="0.25">
      <c r="A41" s="16"/>
      <c r="B41" s="10"/>
      <c r="C41" s="10"/>
      <c r="D41" s="10"/>
      <c r="E41" s="10"/>
      <c r="F41" s="10"/>
      <c r="G41" s="10"/>
    </row>
    <row r="42" spans="1:7" ht="12" customHeight="1" x14ac:dyDescent="0.25">
      <c r="A42" s="148" t="s">
        <v>218</v>
      </c>
      <c r="B42" s="149"/>
      <c r="C42" s="149"/>
      <c r="D42" s="149"/>
      <c r="E42" s="149"/>
      <c r="F42" s="149"/>
      <c r="G42" s="150"/>
    </row>
    <row r="43" spans="1:7" ht="3.75" customHeight="1" x14ac:dyDescent="0.25">
      <c r="A43" s="9"/>
      <c r="B43" s="10"/>
      <c r="C43" s="10"/>
      <c r="D43" s="10"/>
      <c r="E43" s="10"/>
      <c r="F43" s="10"/>
      <c r="G43" s="10"/>
    </row>
    <row r="44" spans="1:7" x14ac:dyDescent="0.25">
      <c r="A44" s="14" t="s">
        <v>190</v>
      </c>
      <c r="B44" s="15"/>
      <c r="C44" s="15"/>
      <c r="D44" s="15"/>
      <c r="E44" s="15"/>
      <c r="F44" s="15" t="s">
        <v>211</v>
      </c>
      <c r="G44" s="15"/>
    </row>
    <row r="45" spans="1:7" ht="3.75" customHeight="1" x14ac:dyDescent="0.25">
      <c r="A45" s="9"/>
      <c r="B45" s="10"/>
      <c r="C45" s="10"/>
      <c r="D45" s="10"/>
      <c r="E45" s="10"/>
      <c r="F45" s="10"/>
      <c r="G45" s="10"/>
    </row>
    <row r="46" spans="1:7" x14ac:dyDescent="0.25">
      <c r="A46" s="14" t="s">
        <v>191</v>
      </c>
      <c r="B46" s="15"/>
      <c r="C46" s="15"/>
      <c r="D46" s="15"/>
      <c r="E46" s="15"/>
      <c r="F46" s="15" t="s">
        <v>219</v>
      </c>
      <c r="G46" s="15"/>
    </row>
    <row r="47" spans="1:7" ht="3.75" customHeight="1" x14ac:dyDescent="0.25">
      <c r="A47" s="9"/>
      <c r="B47" s="10"/>
      <c r="C47" s="10"/>
      <c r="D47" s="10"/>
      <c r="E47" s="10"/>
      <c r="F47" s="10"/>
      <c r="G47" s="10"/>
    </row>
    <row r="48" spans="1:7" x14ac:dyDescent="0.25">
      <c r="A48" s="14" t="s">
        <v>212</v>
      </c>
      <c r="B48" s="15"/>
      <c r="C48" s="15"/>
      <c r="D48" s="15"/>
      <c r="E48" s="15"/>
      <c r="F48" s="15" t="s">
        <v>220</v>
      </c>
      <c r="G48" s="15"/>
    </row>
    <row r="49" spans="1:7" ht="6" customHeight="1" x14ac:dyDescent="0.25">
      <c r="A49" s="9"/>
      <c r="B49" s="10"/>
      <c r="C49" s="10"/>
      <c r="D49" s="10"/>
      <c r="E49" s="10"/>
      <c r="F49" s="10"/>
      <c r="G49" s="10"/>
    </row>
    <row r="50" spans="1:7" x14ac:dyDescent="0.25">
      <c r="A50" s="151" t="s">
        <v>250</v>
      </c>
      <c r="B50" s="152"/>
      <c r="C50" s="152"/>
      <c r="D50" s="152"/>
      <c r="E50" s="152"/>
      <c r="F50" s="152" t="s">
        <v>221</v>
      </c>
      <c r="G50" s="153"/>
    </row>
    <row r="51" spans="1:7" x14ac:dyDescent="0.25">
      <c r="A51" s="9"/>
      <c r="B51" s="10"/>
      <c r="C51" s="10"/>
      <c r="D51" s="10"/>
      <c r="E51" s="10"/>
      <c r="F51" s="10"/>
      <c r="G51" s="10"/>
    </row>
    <row r="52" spans="1:7" x14ac:dyDescent="0.25">
      <c r="A52" s="2" t="s">
        <v>107</v>
      </c>
      <c r="B52" s="5" t="s">
        <v>109</v>
      </c>
      <c r="C52" s="4"/>
      <c r="D52" s="4"/>
      <c r="E52" s="4"/>
      <c r="F52" s="4"/>
      <c r="G52" s="4" t="s">
        <v>111</v>
      </c>
    </row>
    <row r="53" spans="1:7" x14ac:dyDescent="0.25">
      <c r="A53" s="2" t="s">
        <v>108</v>
      </c>
      <c r="B53" s="287" t="s">
        <v>110</v>
      </c>
      <c r="C53" s="287"/>
      <c r="D53" s="287"/>
      <c r="E53" s="287"/>
      <c r="F53" s="287"/>
      <c r="G53" s="4" t="s">
        <v>112</v>
      </c>
    </row>
    <row r="54" spans="1:7" x14ac:dyDescent="0.25">
      <c r="A54" s="2"/>
      <c r="B54" s="282"/>
      <c r="C54" s="282"/>
      <c r="D54" s="282"/>
      <c r="E54" s="282"/>
      <c r="F54" s="282"/>
      <c r="G54" s="4"/>
    </row>
    <row r="55" spans="1:7" ht="15.75" x14ac:dyDescent="0.25">
      <c r="A55" s="263" t="s">
        <v>69</v>
      </c>
      <c r="B55" s="264"/>
      <c r="C55" s="264"/>
      <c r="D55" s="264"/>
      <c r="E55" s="264"/>
      <c r="F55" s="264"/>
      <c r="G55" s="265"/>
    </row>
    <row r="56" spans="1:7" ht="15.75" x14ac:dyDescent="0.25">
      <c r="A56" s="1"/>
      <c r="B56" s="1"/>
      <c r="C56" s="1"/>
      <c r="D56" s="1"/>
      <c r="E56" s="1"/>
      <c r="F56" s="18"/>
      <c r="G56" s="18"/>
    </row>
    <row r="57" spans="1:7" x14ac:dyDescent="0.25">
      <c r="A57" s="19" t="s">
        <v>101</v>
      </c>
      <c r="B57" s="20" t="s">
        <v>97</v>
      </c>
      <c r="C57" s="20" t="s">
        <v>113</v>
      </c>
      <c r="D57" s="20" t="s">
        <v>24</v>
      </c>
      <c r="E57" s="21" t="s">
        <v>139</v>
      </c>
      <c r="F57" s="21" t="s">
        <v>140</v>
      </c>
      <c r="G57" s="22" t="s">
        <v>141</v>
      </c>
    </row>
    <row r="58" spans="1:7" x14ac:dyDescent="0.25">
      <c r="A58" s="70" t="s">
        <v>102</v>
      </c>
      <c r="B58" s="71" t="s">
        <v>98</v>
      </c>
      <c r="C58" s="72" t="s">
        <v>114</v>
      </c>
      <c r="D58" s="72" t="s">
        <v>115</v>
      </c>
      <c r="E58" s="72" t="s">
        <v>116</v>
      </c>
      <c r="F58" s="72" t="s">
        <v>117</v>
      </c>
      <c r="G58" s="73" t="s">
        <v>118</v>
      </c>
    </row>
    <row r="59" spans="1:7" ht="6" customHeight="1" x14ac:dyDescent="0.25">
      <c r="A59" s="23"/>
      <c r="B59" s="24"/>
      <c r="C59" s="24"/>
      <c r="D59" s="24"/>
      <c r="E59" s="24"/>
      <c r="G59" s="26"/>
    </row>
    <row r="60" spans="1:7" x14ac:dyDescent="0.25">
      <c r="A60" s="83" t="s">
        <v>257</v>
      </c>
      <c r="B60" s="84">
        <v>5259</v>
      </c>
      <c r="C60" s="107">
        <f t="shared" ref="C60:C91" si="0">B60*0.75</f>
        <v>3944.25</v>
      </c>
      <c r="D60" s="84">
        <f t="shared" ref="D60:D91" si="1">B60*0.6</f>
        <v>3155.4</v>
      </c>
      <c r="E60" s="85">
        <f t="shared" ref="E60:E91" si="2">B60*0.475</f>
        <v>2498.0250000000001</v>
      </c>
      <c r="F60" s="84">
        <f t="shared" ref="F60" si="3">E60*0.95</f>
        <v>2373.1237500000002</v>
      </c>
      <c r="G60" s="86">
        <f t="shared" ref="G60" si="4">F60*0.95</f>
        <v>2254.4675625</v>
      </c>
    </row>
    <row r="61" spans="1:7" ht="6" customHeight="1" x14ac:dyDescent="0.25">
      <c r="A61" s="156"/>
      <c r="B61" s="33"/>
      <c r="C61" s="33"/>
      <c r="D61" s="33"/>
      <c r="E61" s="33"/>
      <c r="F61" s="33"/>
      <c r="G61" s="33"/>
    </row>
    <row r="62" spans="1:7" x14ac:dyDescent="0.25">
      <c r="A62" s="260" t="s">
        <v>104</v>
      </c>
      <c r="B62" s="261"/>
      <c r="C62" s="261"/>
      <c r="D62" s="261"/>
      <c r="E62" s="261"/>
      <c r="F62" s="261"/>
      <c r="G62" s="262"/>
    </row>
    <row r="63" spans="1:7" x14ac:dyDescent="0.25">
      <c r="A63" s="32" t="s">
        <v>138</v>
      </c>
      <c r="B63" s="25">
        <v>8259</v>
      </c>
      <c r="C63" s="33">
        <f t="shared" ref="C63" si="5">B63*0.75</f>
        <v>6194.25</v>
      </c>
      <c r="D63" s="25">
        <f t="shared" ref="D63" si="6">B63*0.6</f>
        <v>4955.3999999999996</v>
      </c>
      <c r="E63" s="34">
        <f t="shared" ref="E63" si="7">B63*0.475</f>
        <v>3923.0249999999996</v>
      </c>
      <c r="F63" s="25">
        <f t="shared" ref="F63" si="8">E63*0.95</f>
        <v>3726.8737499999993</v>
      </c>
      <c r="G63" s="26">
        <f t="shared" ref="G63" si="9">F63*0.95</f>
        <v>3540.5300624999991</v>
      </c>
    </row>
    <row r="64" spans="1:7" ht="6" customHeight="1" x14ac:dyDescent="0.25">
      <c r="A64" s="23"/>
      <c r="B64" s="24"/>
      <c r="C64" s="24"/>
      <c r="D64" s="24"/>
      <c r="E64" s="24"/>
      <c r="G64" s="26"/>
    </row>
    <row r="65" spans="1:7" x14ac:dyDescent="0.25">
      <c r="A65" s="260" t="s">
        <v>105</v>
      </c>
      <c r="B65" s="261"/>
      <c r="C65" s="261"/>
      <c r="D65" s="261"/>
      <c r="E65" s="261"/>
      <c r="F65" s="261"/>
      <c r="G65" s="262"/>
    </row>
    <row r="66" spans="1:7" x14ac:dyDescent="0.25">
      <c r="A66" s="32" t="s">
        <v>95</v>
      </c>
      <c r="B66" s="25">
        <v>5759</v>
      </c>
      <c r="C66" s="33">
        <f t="shared" si="0"/>
        <v>4319.25</v>
      </c>
      <c r="D66" s="25">
        <f t="shared" si="1"/>
        <v>3455.4</v>
      </c>
      <c r="E66" s="34">
        <f t="shared" si="2"/>
        <v>2735.5250000000001</v>
      </c>
      <c r="F66" s="25">
        <f t="shared" ref="F66:F68" si="10">E66*0.95</f>
        <v>2598.7487499999997</v>
      </c>
      <c r="G66" s="26">
        <f t="shared" ref="G66:G68" si="11">F66*0.95</f>
        <v>2468.8113124999995</v>
      </c>
    </row>
    <row r="67" spans="1:7" ht="6" customHeight="1" x14ac:dyDescent="0.25">
      <c r="A67" s="23"/>
      <c r="B67" s="24"/>
      <c r="C67" s="24"/>
      <c r="D67" s="24"/>
      <c r="E67" s="24"/>
      <c r="G67" s="26"/>
    </row>
    <row r="68" spans="1:7" x14ac:dyDescent="0.25">
      <c r="A68" s="32" t="s">
        <v>94</v>
      </c>
      <c r="B68" s="25">
        <v>8759</v>
      </c>
      <c r="C68" s="33">
        <f t="shared" si="0"/>
        <v>6569.25</v>
      </c>
      <c r="D68" s="25">
        <f t="shared" si="1"/>
        <v>5255.4</v>
      </c>
      <c r="E68" s="34">
        <f t="shared" si="2"/>
        <v>4160.5249999999996</v>
      </c>
      <c r="F68" s="25">
        <f t="shared" si="10"/>
        <v>3952.4987499999993</v>
      </c>
      <c r="G68" s="26">
        <f t="shared" si="11"/>
        <v>3754.8738124999991</v>
      </c>
    </row>
    <row r="69" spans="1:7" x14ac:dyDescent="0.25">
      <c r="A69" s="32"/>
      <c r="C69" s="24"/>
      <c r="D69" s="24"/>
      <c r="E69" s="24"/>
      <c r="G69" s="26"/>
    </row>
    <row r="70" spans="1:7" x14ac:dyDescent="0.25">
      <c r="A70" s="295" t="s">
        <v>523</v>
      </c>
      <c r="B70" s="283"/>
      <c r="C70" s="283"/>
      <c r="D70" s="283"/>
      <c r="E70" s="283"/>
      <c r="F70" s="283"/>
      <c r="G70" s="296"/>
    </row>
    <row r="71" spans="1:7" x14ac:dyDescent="0.25">
      <c r="A71" s="257" t="s">
        <v>100</v>
      </c>
      <c r="B71" s="258"/>
      <c r="C71" s="258"/>
      <c r="D71" s="258"/>
      <c r="E71" s="258"/>
      <c r="F71" s="258"/>
      <c r="G71" s="259"/>
    </row>
    <row r="72" spans="1:7" x14ac:dyDescent="0.25">
      <c r="C72" s="24"/>
      <c r="D72" s="24"/>
      <c r="E72" s="24"/>
    </row>
    <row r="73" spans="1:7" x14ac:dyDescent="0.25">
      <c r="A73" s="74" t="s">
        <v>92</v>
      </c>
      <c r="B73" s="75" t="s">
        <v>22</v>
      </c>
      <c r="C73" s="75" t="s">
        <v>23</v>
      </c>
      <c r="D73" s="75" t="s">
        <v>24</v>
      </c>
      <c r="E73" s="76" t="s">
        <v>90</v>
      </c>
      <c r="F73" s="35"/>
      <c r="G73" s="35"/>
    </row>
    <row r="74" spans="1:7" ht="6" customHeight="1" x14ac:dyDescent="0.25">
      <c r="A74" s="40"/>
      <c r="B74" s="24"/>
      <c r="C74" s="24"/>
      <c r="D74" s="24"/>
      <c r="E74" s="24"/>
      <c r="F74" s="36"/>
      <c r="G74" s="36"/>
    </row>
    <row r="75" spans="1:7" x14ac:dyDescent="0.25">
      <c r="A75" s="8" t="s">
        <v>26</v>
      </c>
      <c r="B75" s="25">
        <v>6599</v>
      </c>
      <c r="C75" s="33">
        <f t="shared" si="0"/>
        <v>4949.25</v>
      </c>
      <c r="D75" s="25">
        <f t="shared" si="1"/>
        <v>3959.3999999999996</v>
      </c>
      <c r="E75" s="34">
        <f t="shared" si="2"/>
        <v>3134.5249999999996</v>
      </c>
      <c r="F75" s="36"/>
      <c r="G75" s="36"/>
    </row>
    <row r="76" spans="1:7" ht="6" customHeight="1" x14ac:dyDescent="0.25">
      <c r="A76" s="40"/>
      <c r="B76" s="24"/>
      <c r="C76" s="24"/>
      <c r="D76" s="24"/>
      <c r="E76" s="24"/>
      <c r="F76" s="36"/>
      <c r="G76" s="36"/>
    </row>
    <row r="77" spans="1:7" x14ac:dyDescent="0.25">
      <c r="A77" s="8" t="s">
        <v>135</v>
      </c>
      <c r="B77" s="25">
        <v>9999</v>
      </c>
      <c r="C77" s="33">
        <f t="shared" si="0"/>
        <v>7499.25</v>
      </c>
      <c r="D77" s="25">
        <f t="shared" si="1"/>
        <v>5999.4</v>
      </c>
      <c r="E77" s="34">
        <f t="shared" si="2"/>
        <v>4749.5249999999996</v>
      </c>
      <c r="F77" s="36"/>
      <c r="G77" s="36"/>
    </row>
    <row r="78" spans="1:7" x14ac:dyDescent="0.25">
      <c r="A78" s="37" t="s">
        <v>483</v>
      </c>
      <c r="E78" s="24"/>
      <c r="F78" s="36"/>
      <c r="G78" s="36"/>
    </row>
    <row r="79" spans="1:7" x14ac:dyDescent="0.25">
      <c r="E79" s="24"/>
      <c r="F79" s="36"/>
      <c r="G79" s="36"/>
    </row>
    <row r="80" spans="1:7" x14ac:dyDescent="0.25">
      <c r="A80" s="74" t="s">
        <v>93</v>
      </c>
      <c r="B80" s="75" t="s">
        <v>22</v>
      </c>
      <c r="C80" s="75" t="s">
        <v>23</v>
      </c>
      <c r="D80" s="75" t="s">
        <v>24</v>
      </c>
      <c r="E80" s="76" t="s">
        <v>90</v>
      </c>
      <c r="F80" s="35"/>
      <c r="G80" s="35"/>
    </row>
    <row r="81" spans="1:7" ht="6" customHeight="1" x14ac:dyDescent="0.25">
      <c r="A81" s="40"/>
      <c r="B81" s="24"/>
      <c r="C81" s="24"/>
      <c r="D81" s="24"/>
      <c r="E81" s="24"/>
      <c r="F81" s="36"/>
      <c r="G81" s="36"/>
    </row>
    <row r="82" spans="1:7" x14ac:dyDescent="0.25">
      <c r="A82" s="8" t="s">
        <v>96</v>
      </c>
      <c r="B82" s="25">
        <v>10999</v>
      </c>
      <c r="C82" s="33">
        <f t="shared" si="0"/>
        <v>8249.25</v>
      </c>
      <c r="D82" s="25">
        <f t="shared" si="1"/>
        <v>6599.4</v>
      </c>
      <c r="E82" s="34">
        <f t="shared" si="2"/>
        <v>5224.5249999999996</v>
      </c>
      <c r="F82" s="242" t="s">
        <v>481</v>
      </c>
      <c r="G82" s="36"/>
    </row>
    <row r="83" spans="1:7" ht="6" customHeight="1" x14ac:dyDescent="0.25">
      <c r="A83" s="40"/>
      <c r="B83" s="24"/>
      <c r="C83" s="24"/>
      <c r="D83" s="24"/>
      <c r="E83" s="24"/>
      <c r="F83" s="242"/>
      <c r="G83" s="36"/>
    </row>
    <row r="84" spans="1:7" x14ac:dyDescent="0.25">
      <c r="A84" s="8" t="s">
        <v>136</v>
      </c>
      <c r="B84" s="25">
        <v>13999</v>
      </c>
      <c r="C84" s="33">
        <f t="shared" si="0"/>
        <v>10499.25</v>
      </c>
      <c r="D84" s="25">
        <f t="shared" si="1"/>
        <v>8399.4</v>
      </c>
      <c r="E84" s="34">
        <f t="shared" si="2"/>
        <v>6649.5249999999996</v>
      </c>
      <c r="F84" s="242" t="s">
        <v>482</v>
      </c>
      <c r="G84" s="36"/>
    </row>
    <row r="85" spans="1:7" x14ac:dyDescent="0.25">
      <c r="A85" s="37" t="s">
        <v>484</v>
      </c>
      <c r="E85" s="24"/>
      <c r="F85" s="36"/>
      <c r="G85" s="36"/>
    </row>
    <row r="86" spans="1:7" x14ac:dyDescent="0.25">
      <c r="E86" s="24"/>
      <c r="F86" s="36"/>
      <c r="G86" s="36"/>
    </row>
    <row r="87" spans="1:7" x14ac:dyDescent="0.25">
      <c r="A87" s="74" t="s">
        <v>103</v>
      </c>
      <c r="B87" s="75" t="s">
        <v>22</v>
      </c>
      <c r="C87" s="75" t="s">
        <v>23</v>
      </c>
      <c r="D87" s="75" t="s">
        <v>24</v>
      </c>
      <c r="E87" s="76" t="s">
        <v>90</v>
      </c>
      <c r="F87" s="35"/>
      <c r="G87" s="35"/>
    </row>
    <row r="88" spans="1:7" ht="6" customHeight="1" x14ac:dyDescent="0.25">
      <c r="A88" s="40"/>
      <c r="B88" s="24"/>
      <c r="C88" s="24"/>
      <c r="D88" s="24"/>
      <c r="E88" s="24"/>
      <c r="F88" s="36"/>
      <c r="G88" s="36"/>
    </row>
    <row r="89" spans="1:7" x14ac:dyDescent="0.25">
      <c r="A89" s="8" t="s">
        <v>106</v>
      </c>
      <c r="B89" s="25">
        <v>3999</v>
      </c>
      <c r="C89" s="33">
        <f t="shared" ref="C89" si="12">B89*0.75</f>
        <v>2999.25</v>
      </c>
      <c r="D89" s="25">
        <f t="shared" ref="D89" si="13">B89*0.6</f>
        <v>2399.4</v>
      </c>
      <c r="E89" s="34">
        <f>B89*0.475</f>
        <v>1899.5249999999999</v>
      </c>
      <c r="F89" s="36"/>
      <c r="G89" s="36"/>
    </row>
    <row r="90" spans="1:7" ht="6" customHeight="1" x14ac:dyDescent="0.25">
      <c r="A90" s="40"/>
      <c r="B90" s="24"/>
      <c r="C90" s="24"/>
      <c r="D90" s="24"/>
      <c r="E90" s="24"/>
      <c r="F90" s="36"/>
      <c r="G90" s="36"/>
    </row>
    <row r="91" spans="1:7" x14ac:dyDescent="0.25">
      <c r="A91" s="8" t="s">
        <v>137</v>
      </c>
      <c r="B91" s="25">
        <v>28999</v>
      </c>
      <c r="C91" s="33">
        <f t="shared" si="0"/>
        <v>21749.25</v>
      </c>
      <c r="D91" s="25">
        <f t="shared" si="1"/>
        <v>17399.399999999998</v>
      </c>
      <c r="E91" s="34">
        <f t="shared" si="2"/>
        <v>13774.525</v>
      </c>
      <c r="F91" s="36"/>
      <c r="G91" s="36"/>
    </row>
    <row r="92" spans="1:7" x14ac:dyDescent="0.25">
      <c r="A92" s="37" t="s">
        <v>99</v>
      </c>
    </row>
    <row r="93" spans="1:7" x14ac:dyDescent="0.25">
      <c r="A93" s="37"/>
    </row>
    <row r="95" spans="1:7" x14ac:dyDescent="0.25">
      <c r="A95" s="283" t="s">
        <v>133</v>
      </c>
      <c r="B95" s="283"/>
      <c r="C95" s="283"/>
      <c r="D95" s="283"/>
      <c r="E95" s="283"/>
      <c r="F95" s="283"/>
      <c r="G95" s="283"/>
    </row>
    <row r="96" spans="1:7" x14ac:dyDescent="0.25">
      <c r="A96" s="283" t="s">
        <v>388</v>
      </c>
      <c r="B96" s="283"/>
      <c r="C96" s="283"/>
      <c r="D96" s="283"/>
      <c r="E96" s="283"/>
      <c r="F96" s="283"/>
      <c r="G96" s="283"/>
    </row>
    <row r="97" spans="1:7" x14ac:dyDescent="0.25">
      <c r="A97" s="6"/>
      <c r="B97" s="6"/>
      <c r="C97" s="6"/>
      <c r="D97" s="6"/>
      <c r="E97" s="6"/>
      <c r="F97" s="6"/>
      <c r="G97" s="6"/>
    </row>
    <row r="98" spans="1:7" x14ac:dyDescent="0.25">
      <c r="A98" s="266" t="s">
        <v>389</v>
      </c>
      <c r="B98" s="266"/>
      <c r="C98" s="266"/>
      <c r="D98" s="266"/>
      <c r="E98" s="266"/>
      <c r="F98" s="266"/>
      <c r="G98" s="266"/>
    </row>
    <row r="99" spans="1:7" x14ac:dyDescent="0.25">
      <c r="A99" s="266" t="s">
        <v>381</v>
      </c>
      <c r="B99" s="266"/>
      <c r="C99" s="266"/>
      <c r="D99" s="266"/>
      <c r="E99" s="266"/>
      <c r="F99" s="266"/>
      <c r="G99" s="266"/>
    </row>
    <row r="100" spans="1:7" x14ac:dyDescent="0.25">
      <c r="A100" s="2" t="s">
        <v>107</v>
      </c>
      <c r="B100" s="5" t="s">
        <v>109</v>
      </c>
      <c r="C100" s="4"/>
      <c r="D100" s="4"/>
      <c r="E100" s="4"/>
      <c r="F100" s="4"/>
      <c r="G100" s="4" t="s">
        <v>111</v>
      </c>
    </row>
    <row r="101" spans="1:7" x14ac:dyDescent="0.25">
      <c r="A101" s="2" t="s">
        <v>108</v>
      </c>
      <c r="B101" s="287" t="s">
        <v>110</v>
      </c>
      <c r="C101" s="287"/>
      <c r="D101" s="287"/>
      <c r="E101" s="287"/>
      <c r="F101" s="287"/>
      <c r="G101" s="4" t="s">
        <v>120</v>
      </c>
    </row>
    <row r="102" spans="1:7" x14ac:dyDescent="0.25">
      <c r="A102" s="2"/>
      <c r="B102" s="282"/>
      <c r="C102" s="282"/>
      <c r="D102" s="282"/>
      <c r="E102" s="282"/>
      <c r="F102" s="282"/>
      <c r="G102" s="4"/>
    </row>
    <row r="103" spans="1:7" ht="15.75" x14ac:dyDescent="0.25">
      <c r="A103" s="263" t="s">
        <v>91</v>
      </c>
      <c r="B103" s="264"/>
      <c r="C103" s="264"/>
      <c r="D103" s="264"/>
      <c r="E103" s="264"/>
      <c r="F103" s="264"/>
      <c r="G103" s="265"/>
    </row>
    <row r="104" spans="1:7" ht="15.75" x14ac:dyDescent="0.25">
      <c r="A104" s="1"/>
      <c r="B104" s="1"/>
      <c r="C104" s="1"/>
      <c r="D104" s="1"/>
      <c r="E104" s="1"/>
      <c r="F104" s="18"/>
      <c r="G104" s="18"/>
    </row>
    <row r="105" spans="1:7" x14ac:dyDescent="0.25">
      <c r="A105" s="19" t="s">
        <v>119</v>
      </c>
      <c r="B105" s="20" t="s">
        <v>97</v>
      </c>
      <c r="C105" s="20" t="s">
        <v>113</v>
      </c>
      <c r="D105" s="20" t="s">
        <v>24</v>
      </c>
      <c r="E105" s="21" t="s">
        <v>139</v>
      </c>
      <c r="F105" s="21" t="s">
        <v>140</v>
      </c>
      <c r="G105" s="22" t="s">
        <v>141</v>
      </c>
    </row>
    <row r="106" spans="1:7" x14ac:dyDescent="0.25">
      <c r="A106" s="70" t="s">
        <v>102</v>
      </c>
      <c r="B106" s="71" t="s">
        <v>98</v>
      </c>
      <c r="C106" s="72" t="s">
        <v>114</v>
      </c>
      <c r="D106" s="72" t="s">
        <v>115</v>
      </c>
      <c r="E106" s="72" t="s">
        <v>116</v>
      </c>
      <c r="F106" s="72" t="s">
        <v>117</v>
      </c>
      <c r="G106" s="73" t="s">
        <v>118</v>
      </c>
    </row>
    <row r="107" spans="1:7" ht="6" customHeight="1" x14ac:dyDescent="0.25">
      <c r="A107" s="23"/>
      <c r="B107" s="24"/>
      <c r="C107" s="24"/>
      <c r="D107" s="24"/>
      <c r="E107" s="24"/>
      <c r="G107" s="26"/>
    </row>
    <row r="108" spans="1:7" x14ac:dyDescent="0.25">
      <c r="A108" s="83" t="s">
        <v>256</v>
      </c>
      <c r="B108" s="84">
        <v>4208</v>
      </c>
      <c r="C108" s="107">
        <f t="shared" ref="C108" si="14">B108*0.75</f>
        <v>3156</v>
      </c>
      <c r="D108" s="84">
        <f t="shared" ref="D108" si="15">B108*0.6</f>
        <v>2524.7999999999997</v>
      </c>
      <c r="E108" s="85">
        <f t="shared" ref="E108" si="16">B108*0.475</f>
        <v>1998.8</v>
      </c>
      <c r="F108" s="84">
        <f t="shared" ref="F108" si="17">E108*0.95</f>
        <v>1898.86</v>
      </c>
      <c r="G108" s="86">
        <f t="shared" ref="G108" si="18">F108*0.95</f>
        <v>1803.9169999999999</v>
      </c>
    </row>
    <row r="109" spans="1:7" ht="6" customHeight="1" x14ac:dyDescent="0.25">
      <c r="A109" s="154"/>
      <c r="B109" s="33"/>
      <c r="C109" s="33"/>
      <c r="D109" s="33"/>
      <c r="E109" s="33"/>
      <c r="F109" s="33"/>
      <c r="G109" s="155"/>
    </row>
    <row r="110" spans="1:7" x14ac:dyDescent="0.25">
      <c r="A110" s="260" t="s">
        <v>104</v>
      </c>
      <c r="B110" s="261"/>
      <c r="C110" s="261"/>
      <c r="D110" s="261"/>
      <c r="E110" s="261"/>
      <c r="F110" s="261"/>
      <c r="G110" s="262"/>
    </row>
    <row r="111" spans="1:7" x14ac:dyDescent="0.25">
      <c r="A111" s="32" t="s">
        <v>364</v>
      </c>
      <c r="B111" s="25">
        <v>7208</v>
      </c>
      <c r="C111" s="33">
        <f t="shared" ref="C111" si="19">B111*0.75</f>
        <v>5406</v>
      </c>
      <c r="D111" s="25">
        <f t="shared" ref="D111" si="20">B111*0.6</f>
        <v>4324.8</v>
      </c>
      <c r="E111" s="34">
        <f t="shared" ref="E111" si="21">B111*0.475</f>
        <v>3423.7999999999997</v>
      </c>
      <c r="F111" s="25">
        <f t="shared" ref="F111" si="22">E111*0.95</f>
        <v>3252.6099999999997</v>
      </c>
      <c r="G111" s="26">
        <f t="shared" ref="G111" si="23">F111*0.95</f>
        <v>3089.9794999999995</v>
      </c>
    </row>
    <row r="112" spans="1:7" ht="6" customHeight="1" x14ac:dyDescent="0.25">
      <c r="A112" s="23"/>
      <c r="B112" s="24"/>
      <c r="C112" s="24"/>
      <c r="D112" s="24"/>
      <c r="E112" s="24"/>
      <c r="G112" s="26"/>
    </row>
    <row r="113" spans="1:7" x14ac:dyDescent="0.25">
      <c r="A113" s="260" t="s">
        <v>105</v>
      </c>
      <c r="B113" s="261"/>
      <c r="C113" s="261"/>
      <c r="D113" s="261"/>
      <c r="E113" s="261"/>
      <c r="F113" s="261"/>
      <c r="G113" s="262"/>
    </row>
    <row r="114" spans="1:7" x14ac:dyDescent="0.25">
      <c r="A114" s="32" t="s">
        <v>122</v>
      </c>
      <c r="B114" s="25">
        <v>4708</v>
      </c>
      <c r="C114" s="33">
        <f t="shared" ref="C114" si="24">B114*0.75</f>
        <v>3531</v>
      </c>
      <c r="D114" s="25">
        <f t="shared" ref="D114" si="25">B114*0.6</f>
        <v>2824.7999999999997</v>
      </c>
      <c r="E114" s="34">
        <f t="shared" ref="E114" si="26">B114*0.475</f>
        <v>2236.2999999999997</v>
      </c>
      <c r="F114" s="25">
        <f t="shared" ref="F114" si="27">E114*0.95</f>
        <v>2124.4849999999997</v>
      </c>
      <c r="G114" s="26">
        <f t="shared" ref="G114" si="28">F114*0.95</f>
        <v>2018.2607499999997</v>
      </c>
    </row>
    <row r="115" spans="1:7" ht="6" customHeight="1" x14ac:dyDescent="0.25">
      <c r="A115" s="23"/>
      <c r="B115" s="24"/>
      <c r="C115" s="24"/>
      <c r="D115" s="24"/>
      <c r="E115" s="24"/>
      <c r="G115" s="26"/>
    </row>
    <row r="116" spans="1:7" x14ac:dyDescent="0.25">
      <c r="A116" s="32" t="s">
        <v>123</v>
      </c>
      <c r="B116" s="25">
        <v>7708</v>
      </c>
      <c r="C116" s="33">
        <f t="shared" ref="C116" si="29">B116*0.75</f>
        <v>5781</v>
      </c>
      <c r="D116" s="25">
        <f t="shared" ref="D116" si="30">B116*0.6</f>
        <v>4624.8</v>
      </c>
      <c r="E116" s="34">
        <f t="shared" ref="E116" si="31">B116*0.475</f>
        <v>3661.2999999999997</v>
      </c>
      <c r="F116" s="25">
        <f t="shared" ref="F116" si="32">E116*0.95</f>
        <v>3478.2349999999997</v>
      </c>
      <c r="G116" s="26">
        <f t="shared" ref="G116" si="33">F116*0.95</f>
        <v>3304.3232499999995</v>
      </c>
    </row>
    <row r="117" spans="1:7" x14ac:dyDescent="0.25">
      <c r="A117" s="32"/>
      <c r="C117" s="24"/>
      <c r="D117" s="24"/>
      <c r="E117" s="24"/>
      <c r="G117" s="26"/>
    </row>
    <row r="118" spans="1:7" x14ac:dyDescent="0.25">
      <c r="A118" s="295" t="s">
        <v>523</v>
      </c>
      <c r="B118" s="283"/>
      <c r="C118" s="283"/>
      <c r="D118" s="283"/>
      <c r="E118" s="283"/>
      <c r="F118" s="283"/>
      <c r="G118" s="296"/>
    </row>
    <row r="119" spans="1:7" x14ac:dyDescent="0.25">
      <c r="A119" s="257" t="s">
        <v>100</v>
      </c>
      <c r="B119" s="258"/>
      <c r="C119" s="258"/>
      <c r="D119" s="258"/>
      <c r="E119" s="258"/>
      <c r="F119" s="258"/>
      <c r="G119" s="259"/>
    </row>
    <row r="120" spans="1:7" x14ac:dyDescent="0.25">
      <c r="C120" s="24"/>
      <c r="D120" s="24"/>
      <c r="E120" s="24"/>
    </row>
    <row r="121" spans="1:7" x14ac:dyDescent="0.25">
      <c r="A121" s="74" t="s">
        <v>92</v>
      </c>
      <c r="B121" s="75" t="s">
        <v>22</v>
      </c>
      <c r="C121" s="75" t="s">
        <v>23</v>
      </c>
      <c r="D121" s="75" t="s">
        <v>24</v>
      </c>
      <c r="E121" s="77" t="s">
        <v>90</v>
      </c>
      <c r="F121" s="35"/>
      <c r="G121" s="35"/>
    </row>
    <row r="122" spans="1:7" ht="6" customHeight="1" x14ac:dyDescent="0.25">
      <c r="A122" s="40"/>
      <c r="B122" s="24"/>
      <c r="C122" s="24"/>
      <c r="D122" s="24"/>
      <c r="E122" s="24"/>
      <c r="F122" s="36"/>
      <c r="G122" s="36"/>
    </row>
    <row r="123" spans="1:7" x14ac:dyDescent="0.25">
      <c r="A123" s="8" t="s">
        <v>25</v>
      </c>
      <c r="B123" s="25">
        <v>5998</v>
      </c>
      <c r="C123" s="33">
        <f t="shared" ref="C123" si="34">B123*0.75</f>
        <v>4498.5</v>
      </c>
      <c r="D123" s="25">
        <f t="shared" ref="D123" si="35">B123*0.6</f>
        <v>3598.7999999999997</v>
      </c>
      <c r="E123" s="34">
        <f t="shared" ref="E123" si="36">B123*0.475</f>
        <v>2849.0499999999997</v>
      </c>
      <c r="F123" s="36"/>
      <c r="G123" s="36"/>
    </row>
    <row r="124" spans="1:7" ht="6" customHeight="1" x14ac:dyDescent="0.25">
      <c r="A124" s="40"/>
      <c r="B124" s="24"/>
      <c r="C124" s="24"/>
      <c r="D124" s="24"/>
      <c r="E124" s="24"/>
      <c r="F124" s="36"/>
      <c r="G124" s="36"/>
    </row>
    <row r="125" spans="1:7" x14ac:dyDescent="0.25">
      <c r="A125" s="8" t="s">
        <v>365</v>
      </c>
      <c r="B125" s="25">
        <v>8998</v>
      </c>
      <c r="C125" s="33">
        <f t="shared" ref="C125" si="37">B125*0.75</f>
        <v>6748.5</v>
      </c>
      <c r="D125" s="25">
        <f t="shared" ref="D125" si="38">B125*0.6</f>
        <v>5398.8</v>
      </c>
      <c r="E125" s="34">
        <f t="shared" ref="E125" si="39">B125*0.475</f>
        <v>4274.05</v>
      </c>
      <c r="F125" s="36"/>
      <c r="G125" s="36"/>
    </row>
    <row r="126" spans="1:7" x14ac:dyDescent="0.25">
      <c r="A126" s="37" t="s">
        <v>483</v>
      </c>
      <c r="E126" s="24"/>
      <c r="F126" s="36"/>
      <c r="G126" s="36"/>
    </row>
    <row r="127" spans="1:7" x14ac:dyDescent="0.25">
      <c r="E127" s="24"/>
      <c r="F127" s="36"/>
      <c r="G127" s="36"/>
    </row>
    <row r="128" spans="1:7" x14ac:dyDescent="0.25">
      <c r="A128" s="74" t="s">
        <v>93</v>
      </c>
      <c r="B128" s="75" t="s">
        <v>22</v>
      </c>
      <c r="C128" s="75" t="s">
        <v>23</v>
      </c>
      <c r="D128" s="75" t="s">
        <v>24</v>
      </c>
      <c r="E128" s="77" t="s">
        <v>90</v>
      </c>
      <c r="F128" s="35"/>
      <c r="G128" s="35"/>
    </row>
    <row r="129" spans="1:7" ht="6" customHeight="1" x14ac:dyDescent="0.25">
      <c r="A129" s="40"/>
      <c r="B129" s="24"/>
      <c r="C129" s="24"/>
      <c r="D129" s="24"/>
      <c r="E129" s="24"/>
      <c r="F129" s="36"/>
      <c r="G129" s="36"/>
    </row>
    <row r="130" spans="1:7" x14ac:dyDescent="0.25">
      <c r="A130" s="8" t="s">
        <v>121</v>
      </c>
      <c r="B130" s="25">
        <v>9998</v>
      </c>
      <c r="C130" s="33">
        <f t="shared" ref="C130" si="40">B130*0.75</f>
        <v>7498.5</v>
      </c>
      <c r="D130" s="25">
        <f t="shared" ref="D130" si="41">B130*0.6</f>
        <v>5998.8</v>
      </c>
      <c r="E130" s="34">
        <f t="shared" ref="E130" si="42">B130*0.475</f>
        <v>4749.05</v>
      </c>
      <c r="F130" s="242" t="s">
        <v>481</v>
      </c>
      <c r="G130" s="36"/>
    </row>
    <row r="131" spans="1:7" ht="6" customHeight="1" x14ac:dyDescent="0.25">
      <c r="A131" s="40"/>
      <c r="B131" s="24"/>
      <c r="C131" s="24"/>
      <c r="D131" s="24"/>
      <c r="E131" s="24"/>
      <c r="F131" s="242"/>
      <c r="G131" s="36"/>
    </row>
    <row r="132" spans="1:7" x14ac:dyDescent="0.25">
      <c r="A132" s="8" t="s">
        <v>366</v>
      </c>
      <c r="B132" s="25">
        <v>12998</v>
      </c>
      <c r="C132" s="33">
        <f t="shared" ref="C132" si="43">B132*0.75</f>
        <v>9748.5</v>
      </c>
      <c r="D132" s="25">
        <f t="shared" ref="D132" si="44">B132*0.6</f>
        <v>7798.7999999999993</v>
      </c>
      <c r="E132" s="34">
        <f t="shared" ref="E132" si="45">B132*0.475</f>
        <v>6174.0499999999993</v>
      </c>
      <c r="F132" s="242" t="s">
        <v>482</v>
      </c>
      <c r="G132" s="36"/>
    </row>
    <row r="133" spans="1:7" x14ac:dyDescent="0.25">
      <c r="A133" s="37" t="s">
        <v>484</v>
      </c>
      <c r="E133" s="24"/>
      <c r="F133" s="36"/>
      <c r="G133" s="36"/>
    </row>
    <row r="134" spans="1:7" x14ac:dyDescent="0.25">
      <c r="E134" s="24"/>
      <c r="F134" s="36"/>
      <c r="G134" s="36"/>
    </row>
    <row r="135" spans="1:7" x14ac:dyDescent="0.25">
      <c r="A135" s="74" t="s">
        <v>103</v>
      </c>
      <c r="B135" s="75" t="s">
        <v>22</v>
      </c>
      <c r="C135" s="75" t="s">
        <v>23</v>
      </c>
      <c r="D135" s="75" t="s">
        <v>24</v>
      </c>
      <c r="E135" s="77" t="s">
        <v>90</v>
      </c>
      <c r="F135" s="35"/>
      <c r="G135" s="35"/>
    </row>
    <row r="136" spans="1:7" ht="6" customHeight="1" x14ac:dyDescent="0.25">
      <c r="A136" s="40"/>
      <c r="B136" s="24"/>
      <c r="C136" s="24"/>
      <c r="D136" s="24"/>
      <c r="E136" s="24"/>
      <c r="F136" s="36"/>
      <c r="G136" s="36"/>
    </row>
    <row r="137" spans="1:7" x14ac:dyDescent="0.25">
      <c r="A137" s="8" t="s">
        <v>124</v>
      </c>
      <c r="B137" s="25">
        <v>3558</v>
      </c>
      <c r="C137" s="33">
        <f t="shared" ref="C137" si="46">B137*0.75</f>
        <v>2668.5</v>
      </c>
      <c r="D137" s="25">
        <f t="shared" ref="D137" si="47">B137*0.6</f>
        <v>2134.7999999999997</v>
      </c>
      <c r="E137" s="34">
        <f>B137*0.475</f>
        <v>1690.05</v>
      </c>
      <c r="F137" s="36"/>
      <c r="G137" s="36"/>
    </row>
    <row r="138" spans="1:7" ht="6" customHeight="1" x14ac:dyDescent="0.25">
      <c r="A138" s="40"/>
      <c r="B138" s="24"/>
      <c r="C138" s="24"/>
      <c r="D138" s="24"/>
      <c r="E138" s="24"/>
      <c r="F138" s="36"/>
      <c r="G138" s="36"/>
    </row>
    <row r="139" spans="1:7" x14ac:dyDescent="0.25">
      <c r="A139" s="8" t="s">
        <v>125</v>
      </c>
      <c r="B139" s="25">
        <v>24998</v>
      </c>
      <c r="C139" s="33">
        <f t="shared" ref="C139" si="48">B139*0.75</f>
        <v>18748.5</v>
      </c>
      <c r="D139" s="25">
        <f t="shared" ref="D139" si="49">B139*0.6</f>
        <v>14998.8</v>
      </c>
      <c r="E139" s="34">
        <f t="shared" ref="E139" si="50">B139*0.475</f>
        <v>11874.05</v>
      </c>
      <c r="F139" s="36"/>
      <c r="G139" s="36"/>
    </row>
    <row r="140" spans="1:7" x14ac:dyDescent="0.25">
      <c r="A140" s="37" t="s">
        <v>99</v>
      </c>
    </row>
    <row r="141" spans="1:7" x14ac:dyDescent="0.25">
      <c r="A141" s="37"/>
    </row>
    <row r="143" spans="1:7" x14ac:dyDescent="0.25">
      <c r="A143" s="283" t="s">
        <v>133</v>
      </c>
      <c r="B143" s="283"/>
      <c r="C143" s="283"/>
      <c r="D143" s="283"/>
      <c r="E143" s="283"/>
      <c r="F143" s="283"/>
      <c r="G143" s="283"/>
    </row>
    <row r="144" spans="1:7" x14ac:dyDescent="0.25">
      <c r="A144" s="283" t="s">
        <v>388</v>
      </c>
      <c r="B144" s="283"/>
      <c r="C144" s="283"/>
      <c r="D144" s="283"/>
      <c r="E144" s="283"/>
      <c r="F144" s="283"/>
      <c r="G144" s="283"/>
    </row>
    <row r="145" spans="1:7" x14ac:dyDescent="0.25">
      <c r="A145" s="6"/>
      <c r="B145" s="6"/>
      <c r="C145" s="6"/>
      <c r="D145" s="6"/>
      <c r="E145" s="6"/>
      <c r="F145" s="6"/>
      <c r="G145" s="6"/>
    </row>
    <row r="146" spans="1:7" x14ac:dyDescent="0.25">
      <c r="A146" s="266" t="s">
        <v>389</v>
      </c>
      <c r="B146" s="266"/>
      <c r="C146" s="266"/>
      <c r="D146" s="266"/>
      <c r="E146" s="266"/>
      <c r="F146" s="266"/>
      <c r="G146" s="266"/>
    </row>
    <row r="147" spans="1:7" x14ac:dyDescent="0.25">
      <c r="A147" s="266" t="s">
        <v>381</v>
      </c>
      <c r="B147" s="266"/>
      <c r="C147" s="266"/>
      <c r="D147" s="266"/>
      <c r="E147" s="266"/>
      <c r="F147" s="266"/>
      <c r="G147" s="266"/>
    </row>
    <row r="148" spans="1:7" x14ac:dyDescent="0.25">
      <c r="A148" s="2" t="s">
        <v>107</v>
      </c>
      <c r="B148" s="5" t="s">
        <v>109</v>
      </c>
      <c r="C148" s="4"/>
      <c r="D148" s="4"/>
      <c r="E148" s="4"/>
      <c r="F148" s="4"/>
      <c r="G148" s="4" t="s">
        <v>111</v>
      </c>
    </row>
    <row r="149" spans="1:7" x14ac:dyDescent="0.25">
      <c r="A149" s="2" t="s">
        <v>108</v>
      </c>
      <c r="B149" s="287" t="s">
        <v>110</v>
      </c>
      <c r="C149" s="287"/>
      <c r="D149" s="287"/>
      <c r="E149" s="287"/>
      <c r="F149" s="287"/>
      <c r="G149" s="4" t="s">
        <v>126</v>
      </c>
    </row>
    <row r="150" spans="1:7" x14ac:dyDescent="0.25">
      <c r="A150" s="2"/>
      <c r="B150" s="282"/>
      <c r="C150" s="282"/>
      <c r="D150" s="282"/>
      <c r="E150" s="282"/>
      <c r="F150" s="282"/>
      <c r="G150" s="4"/>
    </row>
    <row r="151" spans="1:7" ht="15.75" x14ac:dyDescent="0.25">
      <c r="A151" s="263" t="s">
        <v>161</v>
      </c>
      <c r="B151" s="264"/>
      <c r="C151" s="264"/>
      <c r="D151" s="264"/>
      <c r="E151" s="264"/>
      <c r="F151" s="264"/>
      <c r="G151" s="265"/>
    </row>
    <row r="152" spans="1:7" ht="15.75" x14ac:dyDescent="0.25">
      <c r="A152" s="1"/>
      <c r="B152" s="1"/>
      <c r="C152" s="1"/>
      <c r="D152" s="1"/>
      <c r="E152" s="1"/>
      <c r="F152" s="18"/>
      <c r="G152" s="18"/>
    </row>
    <row r="153" spans="1:7" x14ac:dyDescent="0.25">
      <c r="A153" s="19" t="s">
        <v>128</v>
      </c>
      <c r="B153" s="20" t="s">
        <v>97</v>
      </c>
      <c r="C153" s="20" t="s">
        <v>23</v>
      </c>
      <c r="D153" s="20" t="s">
        <v>167</v>
      </c>
      <c r="E153" s="44" t="s">
        <v>90</v>
      </c>
      <c r="F153" s="44" t="s">
        <v>171</v>
      </c>
      <c r="G153" s="45" t="s">
        <v>172</v>
      </c>
    </row>
    <row r="154" spans="1:7" x14ac:dyDescent="0.25">
      <c r="A154" s="51" t="s">
        <v>129</v>
      </c>
      <c r="B154" s="7" t="s">
        <v>98</v>
      </c>
      <c r="C154" s="7" t="s">
        <v>98</v>
      </c>
      <c r="D154" s="7" t="s">
        <v>168</v>
      </c>
      <c r="E154" s="38" t="s">
        <v>251</v>
      </c>
      <c r="F154" s="38" t="s">
        <v>252</v>
      </c>
      <c r="G154" s="81" t="s">
        <v>253</v>
      </c>
    </row>
    <row r="155" spans="1:7" x14ac:dyDescent="0.25">
      <c r="A155" s="82" t="s">
        <v>254</v>
      </c>
      <c r="B155" s="71"/>
      <c r="C155" s="72" t="s">
        <v>114</v>
      </c>
      <c r="D155" s="72" t="s">
        <v>115</v>
      </c>
      <c r="E155" s="72" t="s">
        <v>116</v>
      </c>
      <c r="F155" s="72" t="s">
        <v>117</v>
      </c>
      <c r="G155" s="73" t="s">
        <v>118</v>
      </c>
    </row>
    <row r="156" spans="1:7" ht="6" customHeight="1" x14ac:dyDescent="0.25">
      <c r="A156" s="40"/>
      <c r="B156" s="24"/>
      <c r="C156" s="24"/>
      <c r="D156" s="24"/>
      <c r="E156" s="24"/>
    </row>
    <row r="157" spans="1:7" x14ac:dyDescent="0.25">
      <c r="A157" s="8" t="s">
        <v>226</v>
      </c>
      <c r="B157" s="28">
        <v>459</v>
      </c>
      <c r="C157" s="29">
        <f t="shared" ref="C157:C159" si="51">B157*0.75</f>
        <v>344.25</v>
      </c>
      <c r="D157" s="28">
        <f t="shared" ref="D157:D159" si="52">B157*0.6</f>
        <v>275.39999999999998</v>
      </c>
      <c r="E157" s="30">
        <f t="shared" ref="E157:E159" si="53">B157*0.475</f>
        <v>218.02499999999998</v>
      </c>
      <c r="F157" s="28">
        <f t="shared" ref="F157:F159" si="54">E157*0.95</f>
        <v>207.12374999999997</v>
      </c>
      <c r="G157" s="28">
        <f t="shared" ref="G157:G159" si="55">F157*0.95</f>
        <v>196.76756249999997</v>
      </c>
    </row>
    <row r="158" spans="1:7" ht="6" customHeight="1" x14ac:dyDescent="0.25">
      <c r="A158" s="40"/>
      <c r="B158" s="24"/>
      <c r="C158" s="24"/>
      <c r="D158" s="24"/>
      <c r="E158" s="24"/>
    </row>
    <row r="159" spans="1:7" x14ac:dyDescent="0.25">
      <c r="A159" s="8" t="s">
        <v>134</v>
      </c>
      <c r="B159" s="25">
        <v>529</v>
      </c>
      <c r="C159" s="33">
        <f t="shared" si="51"/>
        <v>396.75</v>
      </c>
      <c r="D159" s="25">
        <f t="shared" si="52"/>
        <v>317.39999999999998</v>
      </c>
      <c r="E159" s="34">
        <f t="shared" si="53"/>
        <v>251.27499999999998</v>
      </c>
      <c r="F159" s="25">
        <f t="shared" si="54"/>
        <v>238.71124999999998</v>
      </c>
      <c r="G159" s="25">
        <f t="shared" si="55"/>
        <v>226.77568749999998</v>
      </c>
    </row>
    <row r="160" spans="1:7" x14ac:dyDescent="0.25">
      <c r="C160" s="24"/>
      <c r="D160" s="24"/>
      <c r="E160" s="24"/>
    </row>
    <row r="161" spans="1:7" x14ac:dyDescent="0.25">
      <c r="A161" s="283" t="s">
        <v>142</v>
      </c>
      <c r="B161" s="283"/>
      <c r="C161" s="283"/>
      <c r="D161" s="283"/>
      <c r="E161" s="283"/>
      <c r="F161" s="283"/>
      <c r="G161" s="283"/>
    </row>
    <row r="162" spans="1:7" x14ac:dyDescent="0.25">
      <c r="C162" s="24"/>
      <c r="D162" s="24"/>
      <c r="E162" s="24"/>
    </row>
    <row r="163" spans="1:7" x14ac:dyDescent="0.25">
      <c r="A163" s="283" t="s">
        <v>132</v>
      </c>
      <c r="B163" s="283"/>
      <c r="C163" s="283"/>
      <c r="D163" s="283"/>
      <c r="E163" s="283"/>
      <c r="F163" s="283"/>
      <c r="G163" s="283"/>
    </row>
    <row r="164" spans="1:7" x14ac:dyDescent="0.25">
      <c r="A164" s="283" t="s">
        <v>130</v>
      </c>
      <c r="B164" s="283"/>
      <c r="C164" s="283"/>
      <c r="D164" s="283"/>
      <c r="E164" s="283"/>
      <c r="F164" s="283"/>
      <c r="G164" s="283"/>
    </row>
    <row r="165" spans="1:7" x14ac:dyDescent="0.25">
      <c r="A165" s="283" t="s">
        <v>131</v>
      </c>
      <c r="B165" s="283"/>
      <c r="C165" s="283"/>
      <c r="D165" s="283"/>
      <c r="E165" s="283"/>
      <c r="F165" s="283"/>
      <c r="G165" s="283"/>
    </row>
    <row r="166" spans="1:7" ht="15.75" x14ac:dyDescent="0.25">
      <c r="A166" s="1"/>
      <c r="B166" s="1"/>
      <c r="C166" s="1"/>
      <c r="D166" s="1"/>
      <c r="E166" s="1"/>
      <c r="F166" s="18"/>
      <c r="G166" s="18"/>
    </row>
    <row r="167" spans="1:7" x14ac:dyDescent="0.25">
      <c r="A167" s="300" t="s">
        <v>70</v>
      </c>
      <c r="B167" s="20" t="s">
        <v>97</v>
      </c>
      <c r="C167" s="20" t="s">
        <v>113</v>
      </c>
      <c r="D167" s="20" t="s">
        <v>24</v>
      </c>
      <c r="E167" s="79" t="s">
        <v>90</v>
      </c>
      <c r="F167" s="35"/>
      <c r="G167" s="35"/>
    </row>
    <row r="168" spans="1:7" x14ac:dyDescent="0.25">
      <c r="A168" s="301"/>
      <c r="B168" s="71" t="s">
        <v>98</v>
      </c>
      <c r="C168" s="72" t="s">
        <v>114</v>
      </c>
      <c r="D168" s="72" t="s">
        <v>115</v>
      </c>
      <c r="E168" s="73" t="s">
        <v>116</v>
      </c>
      <c r="F168" s="39"/>
      <c r="G168" s="39"/>
    </row>
    <row r="169" spans="1:7" ht="6" customHeight="1" x14ac:dyDescent="0.25">
      <c r="A169" s="40"/>
      <c r="B169" s="24"/>
      <c r="C169" s="24"/>
      <c r="D169" s="24"/>
      <c r="E169" s="24"/>
      <c r="F169" s="36"/>
      <c r="G169" s="36"/>
    </row>
    <row r="170" spans="1:7" x14ac:dyDescent="0.25">
      <c r="A170" s="8" t="s">
        <v>0</v>
      </c>
      <c r="B170" s="25">
        <v>998</v>
      </c>
      <c r="C170" s="33">
        <f>B170*0.75</f>
        <v>748.5</v>
      </c>
      <c r="D170" s="25">
        <f>B170*0.6</f>
        <v>598.79999999999995</v>
      </c>
      <c r="E170" s="34">
        <f>B170*0.475</f>
        <v>474.04999999999995</v>
      </c>
      <c r="F170" s="35"/>
      <c r="G170" s="35"/>
    </row>
    <row r="171" spans="1:7" x14ac:dyDescent="0.25">
      <c r="A171" s="40" t="s">
        <v>143</v>
      </c>
      <c r="E171" s="24"/>
      <c r="F171" s="35"/>
      <c r="G171" s="35"/>
    </row>
    <row r="172" spans="1:7" x14ac:dyDescent="0.25">
      <c r="E172" s="24"/>
      <c r="F172" s="35"/>
      <c r="G172" s="35"/>
    </row>
    <row r="173" spans="1:7" x14ac:dyDescent="0.25">
      <c r="E173" s="24"/>
      <c r="F173" s="35"/>
      <c r="G173" s="35"/>
    </row>
    <row r="174" spans="1:7" x14ac:dyDescent="0.25">
      <c r="A174" s="19" t="s">
        <v>127</v>
      </c>
      <c r="B174" s="20" t="s">
        <v>97</v>
      </c>
      <c r="C174" s="20" t="s">
        <v>113</v>
      </c>
      <c r="D174" s="20" t="s">
        <v>24</v>
      </c>
      <c r="E174" s="79" t="s">
        <v>90</v>
      </c>
      <c r="F174" s="35"/>
      <c r="G174" s="35"/>
    </row>
    <row r="175" spans="1:7" x14ac:dyDescent="0.25">
      <c r="A175" s="78" t="s">
        <v>150</v>
      </c>
      <c r="B175" s="71" t="s">
        <v>98</v>
      </c>
      <c r="C175" s="72" t="s">
        <v>114</v>
      </c>
      <c r="D175" s="72" t="s">
        <v>115</v>
      </c>
      <c r="E175" s="73" t="s">
        <v>116</v>
      </c>
      <c r="F175" s="39"/>
      <c r="G175" s="39"/>
    </row>
    <row r="176" spans="1:7" ht="6" customHeight="1" x14ac:dyDescent="0.25">
      <c r="A176" s="40"/>
      <c r="B176" s="24"/>
      <c r="C176" s="24"/>
      <c r="D176" s="24"/>
      <c r="E176" s="24"/>
      <c r="F176" s="36"/>
      <c r="G176" s="36"/>
    </row>
    <row r="177" spans="1:7" x14ac:dyDescent="0.25">
      <c r="A177" s="8" t="s">
        <v>144</v>
      </c>
      <c r="B177" s="25">
        <v>3200</v>
      </c>
      <c r="C177" s="33">
        <f t="shared" ref="C177:C181" si="56">B177*0.75</f>
        <v>2400</v>
      </c>
      <c r="D177" s="25">
        <f t="shared" ref="D177:D181" si="57">B177*0.6</f>
        <v>1920</v>
      </c>
      <c r="E177" s="34">
        <f t="shared" ref="E177:E181" si="58">B177*0.475</f>
        <v>1520</v>
      </c>
      <c r="F177" s="36"/>
      <c r="G177" s="36"/>
    </row>
    <row r="178" spans="1:7" ht="6" customHeight="1" x14ac:dyDescent="0.25">
      <c r="A178" s="40"/>
      <c r="B178" s="24"/>
      <c r="C178" s="24"/>
      <c r="D178" s="24"/>
      <c r="E178" s="24"/>
      <c r="F178" s="36"/>
      <c r="G178" s="36"/>
    </row>
    <row r="179" spans="1:7" x14ac:dyDescent="0.25">
      <c r="A179" s="8" t="s">
        <v>227</v>
      </c>
      <c r="B179" s="28">
        <v>3600</v>
      </c>
      <c r="C179" s="29">
        <f t="shared" si="56"/>
        <v>2700</v>
      </c>
      <c r="D179" s="28">
        <f t="shared" si="57"/>
        <v>2160</v>
      </c>
      <c r="E179" s="30">
        <f t="shared" si="58"/>
        <v>1710</v>
      </c>
      <c r="F179" s="36"/>
      <c r="G179" s="36"/>
    </row>
    <row r="180" spans="1:7" ht="6" customHeight="1" x14ac:dyDescent="0.25">
      <c r="A180" s="40"/>
      <c r="B180" s="24"/>
      <c r="C180" s="24"/>
      <c r="D180" s="24"/>
      <c r="E180" s="24"/>
      <c r="F180" s="36"/>
      <c r="G180" s="36"/>
    </row>
    <row r="181" spans="1:7" x14ac:dyDescent="0.25">
      <c r="A181" s="8" t="s">
        <v>145</v>
      </c>
      <c r="B181" s="25">
        <v>5300</v>
      </c>
      <c r="C181" s="33">
        <f t="shared" si="56"/>
        <v>3975</v>
      </c>
      <c r="D181" s="25">
        <f t="shared" si="57"/>
        <v>3180</v>
      </c>
      <c r="E181" s="34">
        <f t="shared" si="58"/>
        <v>2517.5</v>
      </c>
      <c r="F181" s="36"/>
      <c r="G181" s="36"/>
    </row>
    <row r="182" spans="1:7" ht="6" customHeight="1" x14ac:dyDescent="0.25">
      <c r="A182" s="40"/>
      <c r="B182" s="24"/>
      <c r="C182" s="24"/>
      <c r="D182" s="24"/>
      <c r="E182" s="24"/>
    </row>
    <row r="183" spans="1:7" x14ac:dyDescent="0.25">
      <c r="A183" s="40" t="s">
        <v>148</v>
      </c>
      <c r="F183" s="24"/>
      <c r="G183" s="24"/>
    </row>
    <row r="184" spans="1:7" x14ac:dyDescent="0.25">
      <c r="A184" s="40" t="s">
        <v>149</v>
      </c>
      <c r="F184" s="24"/>
      <c r="G184" s="24"/>
    </row>
    <row r="185" spans="1:7" x14ac:dyDescent="0.25">
      <c r="A185" s="40"/>
      <c r="F185" s="24"/>
      <c r="G185" s="24"/>
    </row>
    <row r="186" spans="1:7" x14ac:dyDescent="0.25">
      <c r="A186" s="19" t="s">
        <v>151</v>
      </c>
      <c r="B186" s="20" t="s">
        <v>97</v>
      </c>
      <c r="C186" s="20" t="s">
        <v>113</v>
      </c>
      <c r="D186" s="20" t="s">
        <v>24</v>
      </c>
      <c r="E186" s="79" t="s">
        <v>90</v>
      </c>
      <c r="F186" s="35"/>
      <c r="G186" s="35"/>
    </row>
    <row r="187" spans="1:7" x14ac:dyDescent="0.25">
      <c r="A187" s="78" t="s">
        <v>150</v>
      </c>
      <c r="B187" s="71" t="s">
        <v>98</v>
      </c>
      <c r="C187" s="72" t="s">
        <v>114</v>
      </c>
      <c r="D187" s="72" t="s">
        <v>115</v>
      </c>
      <c r="E187" s="73" t="s">
        <v>116</v>
      </c>
      <c r="F187" s="39"/>
      <c r="G187" s="39"/>
    </row>
    <row r="188" spans="1:7" ht="6" customHeight="1" x14ac:dyDescent="0.25">
      <c r="A188" s="40"/>
      <c r="B188" s="24"/>
      <c r="C188" s="24"/>
      <c r="D188" s="24"/>
      <c r="E188" s="24"/>
      <c r="F188" s="36"/>
      <c r="G188" s="36"/>
    </row>
    <row r="189" spans="1:7" x14ac:dyDescent="0.25">
      <c r="A189" s="8" t="s">
        <v>228</v>
      </c>
      <c r="B189" s="28">
        <v>480</v>
      </c>
      <c r="C189" s="29">
        <f t="shared" ref="C189:C191" si="59">B189*0.75</f>
        <v>360</v>
      </c>
      <c r="D189" s="28">
        <f t="shared" ref="D189:D191" si="60">B189*0.6</f>
        <v>288</v>
      </c>
      <c r="E189" s="30">
        <f>B189*0.475</f>
        <v>228</v>
      </c>
      <c r="F189" s="36"/>
      <c r="G189" s="36"/>
    </row>
    <row r="190" spans="1:7" ht="6" customHeight="1" x14ac:dyDescent="0.25">
      <c r="A190" s="40"/>
      <c r="B190" s="24"/>
      <c r="C190" s="24"/>
      <c r="D190" s="24"/>
      <c r="E190" s="24"/>
      <c r="F190" s="36"/>
      <c r="G190" s="36"/>
    </row>
    <row r="191" spans="1:7" x14ac:dyDescent="0.25">
      <c r="A191" s="8" t="s">
        <v>146</v>
      </c>
      <c r="B191" s="25">
        <v>550</v>
      </c>
      <c r="C191" s="33">
        <f t="shared" si="59"/>
        <v>412.5</v>
      </c>
      <c r="D191" s="25">
        <f t="shared" si="60"/>
        <v>330</v>
      </c>
      <c r="E191" s="34">
        <f>B191*0.475</f>
        <v>261.25</v>
      </c>
      <c r="F191" s="36"/>
      <c r="G191" s="36"/>
    </row>
    <row r="192" spans="1:7" x14ac:dyDescent="0.25">
      <c r="A192" s="40" t="s">
        <v>147</v>
      </c>
    </row>
    <row r="194" spans="1:7" x14ac:dyDescent="0.25">
      <c r="A194" s="266" t="s">
        <v>381</v>
      </c>
      <c r="B194" s="266"/>
      <c r="C194" s="266"/>
      <c r="D194" s="266"/>
      <c r="E194" s="266"/>
      <c r="F194" s="266"/>
      <c r="G194" s="266"/>
    </row>
    <row r="195" spans="1:7" x14ac:dyDescent="0.25">
      <c r="A195" s="2" t="s">
        <v>107</v>
      </c>
      <c r="B195" s="5" t="s">
        <v>109</v>
      </c>
      <c r="C195" s="4"/>
      <c r="D195" s="4"/>
      <c r="E195" s="4"/>
      <c r="F195" s="4"/>
      <c r="G195" s="4" t="s">
        <v>111</v>
      </c>
    </row>
    <row r="196" spans="1:7" x14ac:dyDescent="0.25">
      <c r="A196" s="2" t="s">
        <v>108</v>
      </c>
      <c r="B196" s="287" t="s">
        <v>110</v>
      </c>
      <c r="C196" s="287"/>
      <c r="D196" s="287"/>
      <c r="E196" s="287"/>
      <c r="F196" s="287"/>
      <c r="G196" s="4" t="s">
        <v>152</v>
      </c>
    </row>
    <row r="197" spans="1:7" x14ac:dyDescent="0.25">
      <c r="A197" s="2"/>
      <c r="B197" s="282"/>
      <c r="C197" s="282"/>
      <c r="D197" s="282"/>
      <c r="E197" s="282"/>
      <c r="F197" s="282"/>
      <c r="G197" s="4"/>
    </row>
    <row r="198" spans="1:7" ht="15.75" x14ac:dyDescent="0.25">
      <c r="A198" s="263" t="s">
        <v>162</v>
      </c>
      <c r="B198" s="264"/>
      <c r="C198" s="264"/>
      <c r="D198" s="264"/>
      <c r="E198" s="264"/>
      <c r="F198" s="264"/>
      <c r="G198" s="265"/>
    </row>
    <row r="199" spans="1:7" x14ac:dyDescent="0.25">
      <c r="E199" s="24"/>
      <c r="F199" s="24"/>
      <c r="G199" s="24"/>
    </row>
    <row r="200" spans="1:7" x14ac:dyDescent="0.25">
      <c r="A200" s="19" t="s">
        <v>155</v>
      </c>
      <c r="B200" s="20" t="s">
        <v>97</v>
      </c>
      <c r="C200" s="20" t="s">
        <v>113</v>
      </c>
      <c r="D200" s="20" t="s">
        <v>24</v>
      </c>
      <c r="E200" s="79" t="s">
        <v>90</v>
      </c>
      <c r="F200" s="36"/>
      <c r="G200" s="36"/>
    </row>
    <row r="201" spans="1:7" x14ac:dyDescent="0.25">
      <c r="A201" s="78" t="s">
        <v>153</v>
      </c>
      <c r="B201" s="71" t="s">
        <v>98</v>
      </c>
      <c r="C201" s="72" t="s">
        <v>114</v>
      </c>
      <c r="D201" s="72" t="s">
        <v>115</v>
      </c>
      <c r="E201" s="73" t="s">
        <v>116</v>
      </c>
      <c r="F201" s="36"/>
      <c r="G201" s="36"/>
    </row>
    <row r="202" spans="1:7" ht="6" customHeight="1" x14ac:dyDescent="0.25">
      <c r="A202" s="40"/>
      <c r="B202" s="24"/>
      <c r="C202" s="24"/>
      <c r="D202" s="24"/>
      <c r="E202" s="24"/>
      <c r="F202" s="36"/>
      <c r="G202" s="36"/>
    </row>
    <row r="203" spans="1:7" x14ac:dyDescent="0.25">
      <c r="A203" s="8" t="s">
        <v>15</v>
      </c>
      <c r="B203" s="25">
        <v>3300</v>
      </c>
      <c r="C203" s="33">
        <f t="shared" ref="C203" si="61">B203*0.75</f>
        <v>2475</v>
      </c>
      <c r="D203" s="25">
        <f t="shared" ref="D203" si="62">B203*0.6</f>
        <v>1980</v>
      </c>
      <c r="E203" s="34">
        <f t="shared" ref="E203" si="63">B203*0.475</f>
        <v>1567.5</v>
      </c>
      <c r="F203" s="36"/>
      <c r="G203" s="36"/>
    </row>
    <row r="204" spans="1:7" x14ac:dyDescent="0.25">
      <c r="E204" s="24"/>
      <c r="F204" s="36"/>
      <c r="G204" s="36"/>
    </row>
    <row r="205" spans="1:7" s="41" customFormat="1" x14ac:dyDescent="0.25">
      <c r="A205" s="8"/>
      <c r="B205" s="25"/>
      <c r="C205" s="25"/>
      <c r="D205" s="25"/>
      <c r="E205" s="24"/>
      <c r="F205" s="36"/>
      <c r="G205" s="36"/>
    </row>
    <row r="206" spans="1:7" x14ac:dyDescent="0.25">
      <c r="A206" s="80" t="s">
        <v>156</v>
      </c>
      <c r="B206" s="75" t="s">
        <v>22</v>
      </c>
      <c r="C206" s="75" t="s">
        <v>23</v>
      </c>
      <c r="D206" s="75" t="s">
        <v>24</v>
      </c>
      <c r="E206" s="77" t="s">
        <v>90</v>
      </c>
      <c r="F206" s="36"/>
      <c r="G206" s="36"/>
    </row>
    <row r="207" spans="1:7" ht="6" customHeight="1" x14ac:dyDescent="0.25">
      <c r="A207" s="40"/>
      <c r="B207" s="24"/>
      <c r="C207" s="24"/>
      <c r="D207" s="24"/>
      <c r="E207" s="24"/>
      <c r="F207" s="36"/>
      <c r="G207" s="36"/>
    </row>
    <row r="208" spans="1:7" x14ac:dyDescent="0.25">
      <c r="A208" s="8" t="s">
        <v>229</v>
      </c>
      <c r="B208" s="28">
        <v>4795</v>
      </c>
      <c r="C208" s="29">
        <f t="shared" ref="C208:C210" si="64">B208*0.75</f>
        <v>3596.25</v>
      </c>
      <c r="D208" s="28">
        <f t="shared" ref="D208:D210" si="65">B208*0.6</f>
        <v>2877</v>
      </c>
      <c r="E208" s="30">
        <f>B208*0.475</f>
        <v>2277.625</v>
      </c>
      <c r="F208" s="36"/>
      <c r="G208" s="36"/>
    </row>
    <row r="209" spans="1:7" ht="6" customHeight="1" x14ac:dyDescent="0.25">
      <c r="A209" s="40"/>
      <c r="B209" s="24"/>
      <c r="C209" s="24"/>
      <c r="D209" s="24"/>
      <c r="E209" s="24"/>
      <c r="F209" s="36"/>
      <c r="G209" s="36"/>
    </row>
    <row r="210" spans="1:7" s="41" customFormat="1" x14ac:dyDescent="0.25">
      <c r="A210" s="8" t="s">
        <v>154</v>
      </c>
      <c r="B210" s="25">
        <v>5995</v>
      </c>
      <c r="C210" s="33">
        <f t="shared" si="64"/>
        <v>4496.25</v>
      </c>
      <c r="D210" s="25">
        <f t="shared" si="65"/>
        <v>3597</v>
      </c>
      <c r="E210" s="34">
        <f>B210*0.475</f>
        <v>2847.625</v>
      </c>
      <c r="F210" s="36"/>
      <c r="G210" s="36"/>
    </row>
    <row r="211" spans="1:7" x14ac:dyDescent="0.25">
      <c r="E211" s="24"/>
      <c r="F211" s="36"/>
      <c r="G211" s="36"/>
    </row>
    <row r="212" spans="1:7" x14ac:dyDescent="0.25">
      <c r="E212" s="24"/>
      <c r="F212" s="36"/>
      <c r="G212" s="36"/>
    </row>
    <row r="213" spans="1:7" x14ac:dyDescent="0.25">
      <c r="A213" s="80" t="s">
        <v>157</v>
      </c>
      <c r="B213" s="75" t="s">
        <v>22</v>
      </c>
      <c r="C213" s="75" t="s">
        <v>23</v>
      </c>
      <c r="D213" s="75" t="s">
        <v>24</v>
      </c>
      <c r="E213" s="77" t="s">
        <v>90</v>
      </c>
      <c r="F213" s="36"/>
      <c r="G213" s="36"/>
    </row>
    <row r="214" spans="1:7" ht="6" customHeight="1" x14ac:dyDescent="0.25">
      <c r="A214" s="40"/>
      <c r="B214" s="24"/>
      <c r="C214" s="24"/>
      <c r="D214" s="24"/>
      <c r="E214" s="24"/>
      <c r="F214" s="36"/>
      <c r="G214" s="36"/>
    </row>
    <row r="215" spans="1:7" x14ac:dyDescent="0.25">
      <c r="A215" s="8" t="s">
        <v>351</v>
      </c>
      <c r="B215" s="25">
        <v>1690</v>
      </c>
      <c r="C215" s="33">
        <f t="shared" ref="C215:C221" si="66">B215*0.75</f>
        <v>1267.5</v>
      </c>
      <c r="D215" s="25">
        <f t="shared" ref="D215:D221" si="67">B215*0.6</f>
        <v>1014</v>
      </c>
      <c r="E215" s="34">
        <f t="shared" ref="E215:E221" si="68">B215*0.475</f>
        <v>802.75</v>
      </c>
      <c r="F215" s="87" t="s">
        <v>353</v>
      </c>
      <c r="G215" s="87"/>
    </row>
    <row r="216" spans="1:7" x14ac:dyDescent="0.25">
      <c r="A216" s="8" t="s">
        <v>2</v>
      </c>
      <c r="B216" s="25">
        <v>1890</v>
      </c>
      <c r="C216" s="33">
        <f t="shared" si="66"/>
        <v>1417.5</v>
      </c>
      <c r="D216" s="25">
        <f t="shared" si="67"/>
        <v>1134</v>
      </c>
      <c r="E216" s="34">
        <f t="shared" si="68"/>
        <v>897.75</v>
      </c>
      <c r="F216" s="87" t="s">
        <v>354</v>
      </c>
      <c r="G216" s="87"/>
    </row>
    <row r="217" spans="1:7" s="41" customFormat="1" x14ac:dyDescent="0.25">
      <c r="A217" s="8" t="s">
        <v>3</v>
      </c>
      <c r="B217" s="25">
        <v>1990</v>
      </c>
      <c r="C217" s="33">
        <f t="shared" si="66"/>
        <v>1492.5</v>
      </c>
      <c r="D217" s="25">
        <f t="shared" si="67"/>
        <v>1194</v>
      </c>
      <c r="E217" s="34">
        <f t="shared" si="68"/>
        <v>945.25</v>
      </c>
      <c r="F217" s="87" t="s">
        <v>355</v>
      </c>
      <c r="G217" s="87"/>
    </row>
    <row r="218" spans="1:7" ht="6" customHeight="1" x14ac:dyDescent="0.25">
      <c r="A218" s="40"/>
      <c r="B218" s="24"/>
      <c r="C218" s="24"/>
      <c r="D218" s="24"/>
      <c r="E218" s="24"/>
      <c r="F218" s="87"/>
      <c r="G218" s="87"/>
    </row>
    <row r="219" spans="1:7" x14ac:dyDescent="0.25">
      <c r="A219" s="8" t="s">
        <v>352</v>
      </c>
      <c r="B219" s="25">
        <v>2890</v>
      </c>
      <c r="C219" s="33">
        <f t="shared" si="66"/>
        <v>2167.5</v>
      </c>
      <c r="D219" s="25">
        <f t="shared" si="67"/>
        <v>1734</v>
      </c>
      <c r="E219" s="34">
        <f t="shared" si="68"/>
        <v>1372.75</v>
      </c>
      <c r="F219" s="87" t="s">
        <v>353</v>
      </c>
      <c r="G219" s="87"/>
    </row>
    <row r="220" spans="1:7" x14ac:dyDescent="0.25">
      <c r="A220" s="8" t="s">
        <v>4</v>
      </c>
      <c r="B220" s="25">
        <v>3290</v>
      </c>
      <c r="C220" s="33">
        <f t="shared" si="66"/>
        <v>2467.5</v>
      </c>
      <c r="D220" s="25">
        <f t="shared" si="67"/>
        <v>1974</v>
      </c>
      <c r="E220" s="34">
        <f t="shared" si="68"/>
        <v>1562.75</v>
      </c>
      <c r="F220" s="87" t="s">
        <v>354</v>
      </c>
      <c r="G220" s="87"/>
    </row>
    <row r="221" spans="1:7" x14ac:dyDescent="0.25">
      <c r="A221" s="8" t="s">
        <v>5</v>
      </c>
      <c r="B221" s="25">
        <v>3490</v>
      </c>
      <c r="C221" s="33">
        <f t="shared" si="66"/>
        <v>2617.5</v>
      </c>
      <c r="D221" s="25">
        <f t="shared" si="67"/>
        <v>2094</v>
      </c>
      <c r="E221" s="34">
        <f t="shared" si="68"/>
        <v>1657.75</v>
      </c>
      <c r="F221" s="87" t="s">
        <v>355</v>
      </c>
      <c r="G221" s="87"/>
    </row>
    <row r="222" spans="1:7" x14ac:dyDescent="0.25">
      <c r="E222" s="24"/>
      <c r="F222" s="36"/>
      <c r="G222" s="36"/>
    </row>
    <row r="223" spans="1:7" x14ac:dyDescent="0.25">
      <c r="F223" s="36"/>
      <c r="G223" s="36"/>
    </row>
    <row r="224" spans="1:7" x14ac:dyDescent="0.25">
      <c r="A224" s="80" t="s">
        <v>158</v>
      </c>
      <c r="B224" s="75" t="s">
        <v>22</v>
      </c>
      <c r="C224" s="75" t="s">
        <v>23</v>
      </c>
      <c r="D224" s="75" t="s">
        <v>24</v>
      </c>
      <c r="E224" s="77" t="s">
        <v>90</v>
      </c>
      <c r="F224" s="36"/>
      <c r="G224" s="36"/>
    </row>
    <row r="225" spans="1:7" ht="6" customHeight="1" x14ac:dyDescent="0.25">
      <c r="A225" s="40"/>
      <c r="B225" s="24"/>
      <c r="C225" s="24"/>
      <c r="D225" s="24"/>
      <c r="E225" s="24"/>
      <c r="F225" s="36"/>
      <c r="G225" s="36"/>
    </row>
    <row r="226" spans="1:7" x14ac:dyDescent="0.25">
      <c r="A226" s="8" t="s">
        <v>20</v>
      </c>
      <c r="B226" s="25">
        <v>5500</v>
      </c>
      <c r="C226" s="33">
        <f t="shared" ref="C226:C228" si="69">B226*0.75</f>
        <v>4125</v>
      </c>
      <c r="D226" s="25">
        <f t="shared" ref="D226:D228" si="70">B226*0.6</f>
        <v>3300</v>
      </c>
      <c r="E226" s="34">
        <f t="shared" ref="E226:E228" si="71">B226*0.475</f>
        <v>2612.5</v>
      </c>
      <c r="F226" s="36"/>
      <c r="G226" s="36"/>
    </row>
    <row r="227" spans="1:7" ht="6" customHeight="1" x14ac:dyDescent="0.25">
      <c r="A227" s="40"/>
      <c r="B227" s="24"/>
      <c r="C227" s="24"/>
      <c r="D227" s="24"/>
      <c r="E227" s="24"/>
      <c r="F227" s="36"/>
      <c r="G227" s="36"/>
    </row>
    <row r="228" spans="1:7" s="41" customFormat="1" x14ac:dyDescent="0.25">
      <c r="A228" s="8" t="s">
        <v>21</v>
      </c>
      <c r="B228" s="25">
        <v>7990</v>
      </c>
      <c r="C228" s="33">
        <f t="shared" si="69"/>
        <v>5992.5</v>
      </c>
      <c r="D228" s="25">
        <f t="shared" si="70"/>
        <v>4794</v>
      </c>
      <c r="E228" s="34">
        <f t="shared" si="71"/>
        <v>3795.25</v>
      </c>
      <c r="F228" s="36"/>
      <c r="G228" s="36"/>
    </row>
    <row r="229" spans="1:7" x14ac:dyDescent="0.25">
      <c r="E229" s="24"/>
      <c r="F229" s="36"/>
      <c r="G229" s="36"/>
    </row>
    <row r="230" spans="1:7" x14ac:dyDescent="0.25">
      <c r="E230" s="24"/>
      <c r="F230" s="36"/>
      <c r="G230" s="36"/>
    </row>
    <row r="231" spans="1:7" x14ac:dyDescent="0.25">
      <c r="A231" s="80" t="s">
        <v>159</v>
      </c>
      <c r="B231" s="75" t="s">
        <v>22</v>
      </c>
      <c r="C231" s="75" t="s">
        <v>23</v>
      </c>
      <c r="D231" s="75" t="s">
        <v>24</v>
      </c>
      <c r="E231" s="77" t="s">
        <v>90</v>
      </c>
      <c r="F231" s="36"/>
      <c r="G231" s="36"/>
    </row>
    <row r="232" spans="1:7" ht="6" customHeight="1" x14ac:dyDescent="0.25">
      <c r="A232" s="40"/>
      <c r="B232" s="24"/>
      <c r="C232" s="24"/>
      <c r="D232" s="24"/>
      <c r="E232" s="24"/>
      <c r="F232" s="36"/>
      <c r="G232" s="36"/>
    </row>
    <row r="233" spans="1:7" x14ac:dyDescent="0.25">
      <c r="A233" s="8" t="s">
        <v>16</v>
      </c>
      <c r="B233" s="25">
        <v>1695</v>
      </c>
      <c r="C233" s="33">
        <f t="shared" ref="C233:C237" si="72">B233*0.75</f>
        <v>1271.25</v>
      </c>
      <c r="D233" s="25">
        <f t="shared" ref="D233:D237" si="73">B233*0.6</f>
        <v>1017</v>
      </c>
      <c r="E233" s="34">
        <f>B233*0.475</f>
        <v>805.125</v>
      </c>
      <c r="F233" s="36"/>
      <c r="G233" s="36"/>
    </row>
    <row r="234" spans="1:7" x14ac:dyDescent="0.25">
      <c r="A234" s="8" t="s">
        <v>17</v>
      </c>
      <c r="B234" s="25">
        <v>1775</v>
      </c>
      <c r="C234" s="33">
        <f t="shared" si="72"/>
        <v>1331.25</v>
      </c>
      <c r="D234" s="25">
        <f t="shared" si="73"/>
        <v>1065</v>
      </c>
      <c r="E234" s="34">
        <f>B234*0.475</f>
        <v>843.125</v>
      </c>
      <c r="F234" s="36"/>
      <c r="G234" s="36"/>
    </row>
    <row r="235" spans="1:7" ht="6" customHeight="1" x14ac:dyDescent="0.25">
      <c r="A235" s="40"/>
      <c r="B235" s="24"/>
      <c r="C235" s="24"/>
      <c r="D235" s="24"/>
      <c r="E235" s="24"/>
      <c r="F235" s="36"/>
      <c r="G235" s="36"/>
    </row>
    <row r="236" spans="1:7" x14ac:dyDescent="0.25">
      <c r="A236" s="8" t="s">
        <v>18</v>
      </c>
      <c r="B236" s="25">
        <v>1915</v>
      </c>
      <c r="C236" s="33">
        <f t="shared" si="72"/>
        <v>1436.25</v>
      </c>
      <c r="D236" s="25">
        <f t="shared" si="73"/>
        <v>1149</v>
      </c>
      <c r="E236" s="34">
        <f>B236*0.475</f>
        <v>909.625</v>
      </c>
      <c r="F236" s="36"/>
      <c r="G236" s="36"/>
    </row>
    <row r="237" spans="1:7" x14ac:dyDescent="0.25">
      <c r="A237" s="8" t="s">
        <v>19</v>
      </c>
      <c r="B237" s="25">
        <v>1995</v>
      </c>
      <c r="C237" s="33">
        <f t="shared" si="72"/>
        <v>1496.25</v>
      </c>
      <c r="D237" s="25">
        <f t="shared" si="73"/>
        <v>1197</v>
      </c>
      <c r="E237" s="34">
        <f>B237*0.475</f>
        <v>947.625</v>
      </c>
      <c r="F237" s="36"/>
      <c r="G237" s="36"/>
    </row>
    <row r="239" spans="1:7" x14ac:dyDescent="0.25">
      <c r="A239" s="294" t="s">
        <v>160</v>
      </c>
      <c r="B239" s="294"/>
      <c r="C239" s="294"/>
      <c r="D239" s="294"/>
      <c r="E239" s="294"/>
      <c r="F239" s="294"/>
      <c r="G239" s="294"/>
    </row>
    <row r="241" spans="1:7" x14ac:dyDescent="0.25">
      <c r="A241" s="266" t="s">
        <v>381</v>
      </c>
      <c r="B241" s="266"/>
      <c r="C241" s="266"/>
      <c r="D241" s="266"/>
      <c r="E241" s="266"/>
      <c r="F241" s="266"/>
      <c r="G241" s="266"/>
    </row>
    <row r="242" spans="1:7" x14ac:dyDescent="0.25">
      <c r="A242" s="2" t="s">
        <v>107</v>
      </c>
      <c r="B242" s="5" t="s">
        <v>109</v>
      </c>
      <c r="C242" s="4"/>
      <c r="D242" s="4"/>
      <c r="E242" s="4"/>
      <c r="F242" s="4"/>
      <c r="G242" s="4" t="s">
        <v>111</v>
      </c>
    </row>
    <row r="243" spans="1:7" x14ac:dyDescent="0.25">
      <c r="A243" s="2" t="s">
        <v>108</v>
      </c>
      <c r="B243" s="287" t="s">
        <v>110</v>
      </c>
      <c r="C243" s="287"/>
      <c r="D243" s="287"/>
      <c r="E243" s="287"/>
      <c r="F243" s="287"/>
      <c r="G243" s="4" t="s">
        <v>188</v>
      </c>
    </row>
    <row r="244" spans="1:7" x14ac:dyDescent="0.25">
      <c r="A244" s="2"/>
      <c r="B244" s="282"/>
      <c r="C244" s="282"/>
      <c r="D244" s="282"/>
      <c r="E244" s="282"/>
      <c r="F244" s="282"/>
      <c r="G244" s="4"/>
    </row>
    <row r="245" spans="1:7" ht="15.75" x14ac:dyDescent="0.25">
      <c r="A245" s="267" t="s">
        <v>178</v>
      </c>
      <c r="B245" s="268"/>
      <c r="C245" s="268"/>
      <c r="D245" s="268"/>
      <c r="E245" s="268"/>
      <c r="F245" s="268"/>
      <c r="G245" s="269"/>
    </row>
    <row r="246" spans="1:7" ht="6" customHeight="1" x14ac:dyDescent="0.25">
      <c r="A246" s="62"/>
      <c r="B246" s="63"/>
      <c r="C246" s="63"/>
      <c r="D246" s="63"/>
      <c r="E246" s="63"/>
      <c r="F246" s="63"/>
      <c r="G246" s="64"/>
    </row>
    <row r="247" spans="1:7" ht="11.1" customHeight="1" x14ac:dyDescent="0.25">
      <c r="A247" s="117" t="s">
        <v>71</v>
      </c>
      <c r="B247" s="118" t="s">
        <v>97</v>
      </c>
      <c r="C247" s="118" t="s">
        <v>23</v>
      </c>
      <c r="D247" s="118" t="s">
        <v>167</v>
      </c>
      <c r="E247" s="119" t="s">
        <v>90</v>
      </c>
      <c r="F247" s="119" t="s">
        <v>171</v>
      </c>
      <c r="G247" s="120" t="s">
        <v>172</v>
      </c>
    </row>
    <row r="248" spans="1:7" ht="11.1" customHeight="1" x14ac:dyDescent="0.25">
      <c r="A248" s="121" t="s">
        <v>233</v>
      </c>
      <c r="B248" s="122" t="s">
        <v>98</v>
      </c>
      <c r="C248" s="122" t="s">
        <v>98</v>
      </c>
      <c r="D248" s="122" t="s">
        <v>168</v>
      </c>
      <c r="E248" s="123" t="s">
        <v>170</v>
      </c>
      <c r="F248" s="123" t="s">
        <v>180</v>
      </c>
      <c r="G248" s="124" t="s">
        <v>176</v>
      </c>
    </row>
    <row r="249" spans="1:7" ht="6" customHeight="1" x14ac:dyDescent="0.25">
      <c r="A249" s="23"/>
      <c r="B249" s="24"/>
      <c r="C249" s="24"/>
      <c r="D249" s="24"/>
      <c r="E249" s="24"/>
      <c r="G249" s="26"/>
    </row>
    <row r="250" spans="1:7" x14ac:dyDescent="0.25">
      <c r="A250" s="32" t="s">
        <v>182</v>
      </c>
      <c r="B250" s="25">
        <v>209</v>
      </c>
      <c r="C250" s="33">
        <f t="shared" ref="C250" si="74">B250*0.75</f>
        <v>156.75</v>
      </c>
      <c r="D250" s="25">
        <f t="shared" ref="D250" si="75">B250*0.6</f>
        <v>125.39999999999999</v>
      </c>
      <c r="E250" s="34">
        <f t="shared" ref="E250" si="76">B250*0.405</f>
        <v>84.64500000000001</v>
      </c>
      <c r="F250" s="25">
        <f t="shared" ref="F250" si="77">E250*0.95</f>
        <v>80.412750000000003</v>
      </c>
      <c r="G250" s="26">
        <f t="shared" ref="G250" si="78">F250*0.95</f>
        <v>76.392112499999996</v>
      </c>
    </row>
    <row r="251" spans="1:7" x14ac:dyDescent="0.25">
      <c r="A251" s="297" t="s">
        <v>367</v>
      </c>
      <c r="B251" s="298"/>
      <c r="C251" s="298"/>
      <c r="D251" s="298"/>
      <c r="E251" s="298"/>
      <c r="F251" s="298"/>
      <c r="G251" s="299"/>
    </row>
    <row r="252" spans="1:7" ht="6" customHeight="1" x14ac:dyDescent="0.25">
      <c r="A252" s="57"/>
      <c r="B252" s="58"/>
      <c r="C252" s="58"/>
      <c r="D252" s="58"/>
      <c r="E252" s="58"/>
      <c r="F252" s="58"/>
      <c r="G252" s="59"/>
    </row>
    <row r="253" spans="1:7" ht="11.1" customHeight="1" x14ac:dyDescent="0.25">
      <c r="A253" s="117" t="s">
        <v>163</v>
      </c>
      <c r="B253" s="125" t="s">
        <v>97</v>
      </c>
      <c r="C253" s="125" t="s">
        <v>23</v>
      </c>
      <c r="D253" s="125" t="s">
        <v>167</v>
      </c>
      <c r="E253" s="119" t="s">
        <v>90</v>
      </c>
      <c r="F253" s="119" t="s">
        <v>171</v>
      </c>
      <c r="G253" s="120" t="s">
        <v>172</v>
      </c>
    </row>
    <row r="254" spans="1:7" ht="11.1" customHeight="1" x14ac:dyDescent="0.25">
      <c r="A254" s="126" t="s">
        <v>230</v>
      </c>
      <c r="B254" s="127" t="s">
        <v>98</v>
      </c>
      <c r="C254" s="127" t="s">
        <v>98</v>
      </c>
      <c r="D254" s="127" t="s">
        <v>168</v>
      </c>
      <c r="E254" s="128" t="s">
        <v>169</v>
      </c>
      <c r="F254" s="128" t="s">
        <v>179</v>
      </c>
      <c r="G254" s="129" t="s">
        <v>177</v>
      </c>
    </row>
    <row r="255" spans="1:7" ht="11.1" customHeight="1" x14ac:dyDescent="0.25">
      <c r="A255" s="130" t="s">
        <v>231</v>
      </c>
      <c r="B255" s="131"/>
      <c r="C255" s="132" t="s">
        <v>114</v>
      </c>
      <c r="D255" s="132" t="s">
        <v>115</v>
      </c>
      <c r="E255" s="132" t="s">
        <v>164</v>
      </c>
      <c r="F255" s="132" t="s">
        <v>165</v>
      </c>
      <c r="G255" s="133" t="s">
        <v>166</v>
      </c>
    </row>
    <row r="256" spans="1:7" ht="6" customHeight="1" x14ac:dyDescent="0.25">
      <c r="A256" s="65"/>
      <c r="B256" s="66"/>
      <c r="C256" s="66"/>
      <c r="D256" s="66"/>
      <c r="E256" s="66"/>
      <c r="F256" s="28"/>
      <c r="G256" s="31"/>
    </row>
    <row r="257" spans="1:7" s="42" customFormat="1" x14ac:dyDescent="0.25">
      <c r="A257" s="27" t="s">
        <v>255</v>
      </c>
      <c r="B257" s="28">
        <v>399</v>
      </c>
      <c r="C257" s="29">
        <f t="shared" ref="C257:C263" si="79">B257*0.75</f>
        <v>299.25</v>
      </c>
      <c r="D257" s="28">
        <f t="shared" ref="D257:D263" si="80">B257*0.6</f>
        <v>239.39999999999998</v>
      </c>
      <c r="E257" s="30">
        <f t="shared" ref="E257:E263" si="81">B257*0.405</f>
        <v>161.595</v>
      </c>
      <c r="F257" s="28">
        <f t="shared" ref="F257:F263" si="82">E257*0.95</f>
        <v>153.51524999999998</v>
      </c>
      <c r="G257" s="31">
        <f t="shared" ref="G257:G263" si="83">F257*0.95</f>
        <v>145.83948749999996</v>
      </c>
    </row>
    <row r="258" spans="1:7" x14ac:dyDescent="0.25">
      <c r="A258" s="284" t="s">
        <v>368</v>
      </c>
      <c r="B258" s="285"/>
      <c r="C258" s="285"/>
      <c r="D258" s="285"/>
      <c r="E258" s="285"/>
      <c r="F258" s="285"/>
      <c r="G258" s="286"/>
    </row>
    <row r="259" spans="1:7" ht="6" customHeight="1" x14ac:dyDescent="0.25">
      <c r="A259" s="67"/>
      <c r="B259" s="60"/>
      <c r="C259" s="60"/>
      <c r="D259" s="60"/>
      <c r="E259" s="60"/>
      <c r="F259" s="60"/>
      <c r="G259" s="61"/>
    </row>
    <row r="260" spans="1:7" ht="11.1" customHeight="1" x14ac:dyDescent="0.25">
      <c r="A260" s="270" t="s">
        <v>183</v>
      </c>
      <c r="B260" s="125" t="s">
        <v>247</v>
      </c>
      <c r="C260" s="125" t="s">
        <v>23</v>
      </c>
      <c r="D260" s="125" t="s">
        <v>167</v>
      </c>
      <c r="E260" s="119" t="s">
        <v>90</v>
      </c>
      <c r="F260" s="119" t="s">
        <v>171</v>
      </c>
      <c r="G260" s="120" t="s">
        <v>172</v>
      </c>
    </row>
    <row r="261" spans="1:7" ht="11.1" customHeight="1" x14ac:dyDescent="0.25">
      <c r="A261" s="271"/>
      <c r="B261" s="131" t="s">
        <v>98</v>
      </c>
      <c r="C261" s="131" t="s">
        <v>98</v>
      </c>
      <c r="D261" s="131" t="s">
        <v>168</v>
      </c>
      <c r="E261" s="132" t="s">
        <v>169</v>
      </c>
      <c r="F261" s="132" t="s">
        <v>248</v>
      </c>
      <c r="G261" s="133" t="s">
        <v>249</v>
      </c>
    </row>
    <row r="262" spans="1:7" ht="6" customHeight="1" x14ac:dyDescent="0.25">
      <c r="A262" s="65"/>
      <c r="B262" s="66"/>
      <c r="C262" s="66"/>
      <c r="D262" s="66"/>
      <c r="E262" s="66"/>
      <c r="F262" s="28"/>
      <c r="G262" s="31"/>
    </row>
    <row r="263" spans="1:7" s="42" customFormat="1" x14ac:dyDescent="0.25">
      <c r="A263" s="27" t="s">
        <v>246</v>
      </c>
      <c r="B263" s="28">
        <v>529</v>
      </c>
      <c r="C263" s="29">
        <f t="shared" si="79"/>
        <v>396.75</v>
      </c>
      <c r="D263" s="28">
        <f t="shared" si="80"/>
        <v>317.39999999999998</v>
      </c>
      <c r="E263" s="30">
        <f t="shared" si="81"/>
        <v>214.245</v>
      </c>
      <c r="F263" s="28">
        <f t="shared" si="82"/>
        <v>203.53274999999999</v>
      </c>
      <c r="G263" s="31">
        <f t="shared" si="83"/>
        <v>193.35611249999999</v>
      </c>
    </row>
    <row r="264" spans="1:7" s="42" customFormat="1" ht="6" customHeight="1" x14ac:dyDescent="0.25">
      <c r="A264" s="52"/>
      <c r="B264" s="53"/>
      <c r="C264" s="68"/>
      <c r="D264" s="68"/>
      <c r="E264" s="68"/>
      <c r="F264" s="53"/>
      <c r="G264" s="56"/>
    </row>
    <row r="265" spans="1:7" ht="6" customHeight="1" x14ac:dyDescent="0.25">
      <c r="A265" s="69"/>
      <c r="B265" s="58"/>
      <c r="C265" s="58"/>
      <c r="D265" s="58"/>
      <c r="E265" s="58"/>
      <c r="F265" s="58"/>
      <c r="G265" s="59"/>
    </row>
    <row r="266" spans="1:7" x14ac:dyDescent="0.25">
      <c r="A266" s="117" t="s">
        <v>72</v>
      </c>
      <c r="B266" s="118" t="s">
        <v>97</v>
      </c>
      <c r="C266" s="118" t="s">
        <v>23</v>
      </c>
      <c r="D266" s="118" t="s">
        <v>167</v>
      </c>
      <c r="E266" s="119" t="s">
        <v>90</v>
      </c>
      <c r="F266" s="119" t="s">
        <v>171</v>
      </c>
      <c r="G266" s="120" t="s">
        <v>172</v>
      </c>
    </row>
    <row r="267" spans="1:7" x14ac:dyDescent="0.25">
      <c r="A267" s="121" t="s">
        <v>234</v>
      </c>
      <c r="B267" s="122" t="s">
        <v>98</v>
      </c>
      <c r="C267" s="122" t="s">
        <v>98</v>
      </c>
      <c r="D267" s="122" t="s">
        <v>168</v>
      </c>
      <c r="E267" s="123" t="s">
        <v>173</v>
      </c>
      <c r="F267" s="123" t="s">
        <v>174</v>
      </c>
      <c r="G267" s="124" t="s">
        <v>175</v>
      </c>
    </row>
    <row r="268" spans="1:7" ht="6" customHeight="1" x14ac:dyDescent="0.25">
      <c r="A268" s="91"/>
      <c r="B268" s="24"/>
      <c r="C268" s="24"/>
      <c r="D268" s="24"/>
      <c r="E268" s="24"/>
      <c r="F268" s="24"/>
      <c r="G268" s="92"/>
    </row>
    <row r="269" spans="1:7" x14ac:dyDescent="0.25">
      <c r="A269" s="27" t="s">
        <v>181</v>
      </c>
      <c r="B269" s="25">
        <v>599</v>
      </c>
      <c r="C269" s="33">
        <f>B269*0.75</f>
        <v>449.25</v>
      </c>
      <c r="D269" s="25">
        <f>B269*0.6</f>
        <v>359.4</v>
      </c>
      <c r="E269" s="34">
        <f>B269*0.405</f>
        <v>242.59500000000003</v>
      </c>
      <c r="F269" s="25">
        <f>E269*0.95</f>
        <v>230.46525000000003</v>
      </c>
      <c r="G269" s="26">
        <f>F269*0.95</f>
        <v>218.94198750000001</v>
      </c>
    </row>
    <row r="270" spans="1:7" x14ac:dyDescent="0.25">
      <c r="A270" s="32" t="s">
        <v>239</v>
      </c>
      <c r="B270" s="25">
        <v>679</v>
      </c>
      <c r="C270" s="33">
        <f t="shared" ref="C270:C273" si="84">B270*0.75</f>
        <v>509.25</v>
      </c>
      <c r="D270" s="25">
        <f t="shared" ref="D270:D273" si="85">B270*0.6</f>
        <v>407.4</v>
      </c>
      <c r="E270" s="34">
        <f t="shared" ref="E270:E273" si="86">B270*0.405</f>
        <v>274.995</v>
      </c>
      <c r="F270" s="25">
        <f t="shared" ref="F270:G270" si="87">E270*0.95</f>
        <v>261.24525</v>
      </c>
      <c r="G270" s="26">
        <f t="shared" si="87"/>
        <v>248.1829875</v>
      </c>
    </row>
    <row r="271" spans="1:7" ht="6" customHeight="1" x14ac:dyDescent="0.25">
      <c r="A271" s="23"/>
      <c r="B271" s="24"/>
      <c r="C271" s="24"/>
      <c r="D271" s="24"/>
      <c r="E271" s="24"/>
      <c r="G271" s="26"/>
    </row>
    <row r="272" spans="1:7" x14ac:dyDescent="0.25">
      <c r="A272" s="27" t="s">
        <v>238</v>
      </c>
      <c r="B272" s="25">
        <v>899</v>
      </c>
      <c r="C272" s="33">
        <f t="shared" si="84"/>
        <v>674.25</v>
      </c>
      <c r="D272" s="25">
        <f t="shared" si="85"/>
        <v>539.4</v>
      </c>
      <c r="E272" s="34">
        <f t="shared" si="86"/>
        <v>364.09500000000003</v>
      </c>
      <c r="F272" s="25">
        <f t="shared" ref="F272:G272" si="88">E272*0.95</f>
        <v>345.89025000000004</v>
      </c>
      <c r="G272" s="26">
        <f t="shared" si="88"/>
        <v>328.59573750000004</v>
      </c>
    </row>
    <row r="273" spans="1:7" x14ac:dyDescent="0.25">
      <c r="A273" s="32" t="s">
        <v>237</v>
      </c>
      <c r="B273" s="25">
        <v>979</v>
      </c>
      <c r="C273" s="33">
        <f t="shared" si="84"/>
        <v>734.25</v>
      </c>
      <c r="D273" s="25">
        <f t="shared" si="85"/>
        <v>587.4</v>
      </c>
      <c r="E273" s="34">
        <f t="shared" si="86"/>
        <v>396.495</v>
      </c>
      <c r="F273" s="25">
        <f t="shared" ref="F273:G273" si="89">E273*0.95</f>
        <v>376.67025000000001</v>
      </c>
      <c r="G273" s="26">
        <f t="shared" si="89"/>
        <v>357.83673749999997</v>
      </c>
    </row>
    <row r="274" spans="1:7" ht="6" customHeight="1" x14ac:dyDescent="0.25">
      <c r="A274" s="23"/>
      <c r="B274" s="24"/>
      <c r="C274" s="24"/>
      <c r="D274" s="24"/>
      <c r="E274" s="24"/>
      <c r="G274" s="26"/>
    </row>
    <row r="275" spans="1:7" ht="11.1" customHeight="1" x14ac:dyDescent="0.25">
      <c r="A275" s="117" t="s">
        <v>73</v>
      </c>
      <c r="B275" s="118" t="s">
        <v>97</v>
      </c>
      <c r="C275" s="118" t="s">
        <v>23</v>
      </c>
      <c r="D275" s="118" t="s">
        <v>167</v>
      </c>
      <c r="E275" s="119" t="s">
        <v>90</v>
      </c>
      <c r="F275" s="119" t="s">
        <v>171</v>
      </c>
      <c r="G275" s="120" t="s">
        <v>172</v>
      </c>
    </row>
    <row r="276" spans="1:7" ht="11.1" customHeight="1" x14ac:dyDescent="0.25">
      <c r="A276" s="121" t="s">
        <v>235</v>
      </c>
      <c r="B276" s="122" t="s">
        <v>98</v>
      </c>
      <c r="C276" s="122" t="s">
        <v>98</v>
      </c>
      <c r="D276" s="122" t="s">
        <v>168</v>
      </c>
      <c r="E276" s="123" t="s">
        <v>173</v>
      </c>
      <c r="F276" s="123" t="s">
        <v>174</v>
      </c>
      <c r="G276" s="124" t="s">
        <v>175</v>
      </c>
    </row>
    <row r="277" spans="1:7" ht="6" customHeight="1" x14ac:dyDescent="0.25">
      <c r="A277" s="23"/>
      <c r="B277" s="24"/>
      <c r="C277" s="24"/>
      <c r="D277" s="24"/>
      <c r="E277" s="24"/>
      <c r="G277" s="26"/>
    </row>
    <row r="278" spans="1:7" x14ac:dyDescent="0.25">
      <c r="A278" s="32" t="s">
        <v>184</v>
      </c>
      <c r="B278" s="25">
        <v>899</v>
      </c>
      <c r="C278" s="33">
        <f>B278*0.75</f>
        <v>674.25</v>
      </c>
      <c r="D278" s="25">
        <f>B278*0.6</f>
        <v>539.4</v>
      </c>
      <c r="E278" s="34">
        <f>B278*0.405</f>
        <v>364.09500000000003</v>
      </c>
      <c r="F278" s="25">
        <f>E278*0.95</f>
        <v>345.89025000000004</v>
      </c>
      <c r="G278" s="26">
        <f>F278*0.95</f>
        <v>328.59573750000004</v>
      </c>
    </row>
    <row r="279" spans="1:7" x14ac:dyDescent="0.25">
      <c r="A279" s="32" t="s">
        <v>242</v>
      </c>
      <c r="B279" s="25">
        <v>979</v>
      </c>
      <c r="C279" s="33">
        <f t="shared" ref="C279:C314" si="90">B279*0.75</f>
        <v>734.25</v>
      </c>
      <c r="D279" s="25">
        <f t="shared" ref="D279:D282" si="91">B279*0.6</f>
        <v>587.4</v>
      </c>
      <c r="E279" s="34">
        <f t="shared" ref="E279:E282" si="92">B279*0.405</f>
        <v>396.495</v>
      </c>
      <c r="F279" s="25">
        <f t="shared" ref="F279:G279" si="93">E279*0.95</f>
        <v>376.67025000000001</v>
      </c>
      <c r="G279" s="26">
        <f t="shared" si="93"/>
        <v>357.83673749999997</v>
      </c>
    </row>
    <row r="280" spans="1:7" ht="6" customHeight="1" x14ac:dyDescent="0.25">
      <c r="A280" s="23"/>
      <c r="B280" s="24"/>
      <c r="C280" s="24"/>
      <c r="D280" s="24"/>
      <c r="E280" s="24"/>
      <c r="G280" s="26"/>
    </row>
    <row r="281" spans="1:7" x14ac:dyDescent="0.25">
      <c r="A281" s="32" t="s">
        <v>241</v>
      </c>
      <c r="B281" s="25">
        <v>1199</v>
      </c>
      <c r="C281" s="33">
        <f t="shared" si="90"/>
        <v>899.25</v>
      </c>
      <c r="D281" s="25">
        <f t="shared" si="91"/>
        <v>719.4</v>
      </c>
      <c r="E281" s="34">
        <f t="shared" si="92"/>
        <v>485.59500000000003</v>
      </c>
      <c r="F281" s="25">
        <f t="shared" ref="F281:G281" si="94">E281*0.95</f>
        <v>461.31524999999999</v>
      </c>
      <c r="G281" s="26">
        <f t="shared" si="94"/>
        <v>438.24948749999999</v>
      </c>
    </row>
    <row r="282" spans="1:7" x14ac:dyDescent="0.25">
      <c r="A282" s="32" t="s">
        <v>240</v>
      </c>
      <c r="B282" s="25">
        <v>1279</v>
      </c>
      <c r="C282" s="33">
        <f t="shared" si="90"/>
        <v>959.25</v>
      </c>
      <c r="D282" s="25">
        <f t="shared" si="91"/>
        <v>767.4</v>
      </c>
      <c r="E282" s="34">
        <f t="shared" si="92"/>
        <v>517.995</v>
      </c>
      <c r="F282" s="25">
        <f t="shared" ref="F282:G282" si="95">E282*0.95</f>
        <v>492.09524999999996</v>
      </c>
      <c r="G282" s="26">
        <f t="shared" si="95"/>
        <v>467.49048749999997</v>
      </c>
    </row>
    <row r="283" spans="1:7" ht="6" customHeight="1" x14ac:dyDescent="0.25">
      <c r="A283" s="23"/>
      <c r="B283" s="24"/>
      <c r="C283" s="24"/>
      <c r="D283" s="24"/>
      <c r="E283" s="24"/>
      <c r="G283" s="26"/>
    </row>
    <row r="284" spans="1:7" ht="11.1" customHeight="1" x14ac:dyDescent="0.25">
      <c r="A284" s="117" t="s">
        <v>74</v>
      </c>
      <c r="B284" s="118" t="s">
        <v>97</v>
      </c>
      <c r="C284" s="118" t="s">
        <v>23</v>
      </c>
      <c r="D284" s="118" t="s">
        <v>167</v>
      </c>
      <c r="E284" s="119" t="s">
        <v>90</v>
      </c>
      <c r="F284" s="119" t="s">
        <v>171</v>
      </c>
      <c r="G284" s="120" t="s">
        <v>172</v>
      </c>
    </row>
    <row r="285" spans="1:7" ht="11.1" customHeight="1" x14ac:dyDescent="0.25">
      <c r="A285" s="121" t="s">
        <v>236</v>
      </c>
      <c r="B285" s="122" t="s">
        <v>98</v>
      </c>
      <c r="C285" s="122" t="s">
        <v>98</v>
      </c>
      <c r="D285" s="122" t="s">
        <v>168</v>
      </c>
      <c r="E285" s="123" t="s">
        <v>173</v>
      </c>
      <c r="F285" s="123" t="s">
        <v>174</v>
      </c>
      <c r="G285" s="124" t="s">
        <v>175</v>
      </c>
    </row>
    <row r="286" spans="1:7" ht="6" customHeight="1" x14ac:dyDescent="0.25">
      <c r="A286" s="23"/>
      <c r="B286" s="24"/>
      <c r="C286" s="24"/>
      <c r="D286" s="24"/>
      <c r="E286" s="24"/>
      <c r="G286" s="26"/>
    </row>
    <row r="287" spans="1:7" x14ac:dyDescent="0.25">
      <c r="A287" s="32" t="s">
        <v>185</v>
      </c>
      <c r="B287" s="25">
        <v>999</v>
      </c>
      <c r="C287" s="33">
        <f t="shared" si="90"/>
        <v>749.25</v>
      </c>
      <c r="D287" s="25">
        <f t="shared" ref="D287:D291" si="96">B287*0.6</f>
        <v>599.4</v>
      </c>
      <c r="E287" s="34">
        <f t="shared" ref="E287:E291" si="97">B287*0.405</f>
        <v>404.59500000000003</v>
      </c>
      <c r="F287" s="25">
        <f t="shared" ref="F287:G287" si="98">E287*0.95</f>
        <v>384.36525</v>
      </c>
      <c r="G287" s="26">
        <f t="shared" si="98"/>
        <v>365.14698749999997</v>
      </c>
    </row>
    <row r="288" spans="1:7" x14ac:dyDescent="0.25">
      <c r="A288" s="32" t="s">
        <v>244</v>
      </c>
      <c r="B288" s="25">
        <v>1079</v>
      </c>
      <c r="C288" s="33">
        <f t="shared" si="90"/>
        <v>809.25</v>
      </c>
      <c r="D288" s="25">
        <f t="shared" si="96"/>
        <v>647.4</v>
      </c>
      <c r="E288" s="34">
        <f t="shared" si="97"/>
        <v>436.995</v>
      </c>
      <c r="F288" s="25">
        <f t="shared" ref="F288:G288" si="99">E288*0.95</f>
        <v>415.14524999999998</v>
      </c>
      <c r="G288" s="26">
        <f t="shared" si="99"/>
        <v>394.38798749999995</v>
      </c>
    </row>
    <row r="289" spans="1:7" ht="6" customHeight="1" x14ac:dyDescent="0.25">
      <c r="A289" s="23"/>
      <c r="B289" s="24"/>
      <c r="C289" s="24"/>
      <c r="D289" s="24"/>
      <c r="E289" s="24"/>
      <c r="G289" s="26"/>
    </row>
    <row r="290" spans="1:7" x14ac:dyDescent="0.25">
      <c r="A290" s="32" t="s">
        <v>245</v>
      </c>
      <c r="B290" s="25">
        <v>1299</v>
      </c>
      <c r="C290" s="33">
        <f t="shared" si="90"/>
        <v>974.25</v>
      </c>
      <c r="D290" s="25">
        <f t="shared" si="96"/>
        <v>779.4</v>
      </c>
      <c r="E290" s="34">
        <f t="shared" si="97"/>
        <v>526.09500000000003</v>
      </c>
      <c r="F290" s="25">
        <f t="shared" ref="F290:G290" si="100">E290*0.95</f>
        <v>499.79025000000001</v>
      </c>
      <c r="G290" s="26">
        <f t="shared" si="100"/>
        <v>474.80073749999997</v>
      </c>
    </row>
    <row r="291" spans="1:7" x14ac:dyDescent="0.25">
      <c r="A291" s="46" t="s">
        <v>243</v>
      </c>
      <c r="B291" s="47">
        <v>1379</v>
      </c>
      <c r="C291" s="48">
        <f t="shared" si="90"/>
        <v>1034.25</v>
      </c>
      <c r="D291" s="47">
        <f t="shared" si="96"/>
        <v>827.4</v>
      </c>
      <c r="E291" s="49">
        <f t="shared" si="97"/>
        <v>558.495</v>
      </c>
      <c r="F291" s="47">
        <f t="shared" ref="F291:G291" si="101">E291*0.95</f>
        <v>530.57024999999999</v>
      </c>
      <c r="G291" s="50">
        <f t="shared" si="101"/>
        <v>504.04173749999995</v>
      </c>
    </row>
    <row r="292" spans="1:7" x14ac:dyDescent="0.25">
      <c r="C292" s="24"/>
      <c r="D292" s="24"/>
      <c r="E292" s="24"/>
    </row>
    <row r="293" spans="1:7" x14ac:dyDescent="0.25">
      <c r="A293" s="266" t="s">
        <v>381</v>
      </c>
      <c r="B293" s="266"/>
      <c r="C293" s="266"/>
      <c r="D293" s="266"/>
      <c r="E293" s="266"/>
      <c r="F293" s="266"/>
      <c r="G293" s="266"/>
    </row>
    <row r="294" spans="1:7" x14ac:dyDescent="0.25">
      <c r="A294" s="2" t="s">
        <v>107</v>
      </c>
      <c r="B294" s="5" t="s">
        <v>109</v>
      </c>
      <c r="C294" s="4"/>
      <c r="D294" s="4"/>
      <c r="E294" s="4"/>
      <c r="F294" s="4"/>
      <c r="G294" s="4" t="s">
        <v>111</v>
      </c>
    </row>
    <row r="295" spans="1:7" x14ac:dyDescent="0.25">
      <c r="A295" s="2" t="s">
        <v>108</v>
      </c>
      <c r="B295" s="287" t="s">
        <v>110</v>
      </c>
      <c r="C295" s="287"/>
      <c r="D295" s="287"/>
      <c r="E295" s="287"/>
      <c r="F295" s="287"/>
      <c r="G295" s="4" t="s">
        <v>187</v>
      </c>
    </row>
    <row r="296" spans="1:7" ht="6" customHeight="1" x14ac:dyDescent="0.25">
      <c r="A296" s="2"/>
      <c r="B296" s="282"/>
      <c r="C296" s="282"/>
      <c r="D296" s="282"/>
      <c r="E296" s="282"/>
      <c r="F296" s="282"/>
      <c r="G296" s="4"/>
    </row>
    <row r="297" spans="1:7" ht="15.75" customHeight="1" x14ac:dyDescent="0.25">
      <c r="A297" s="267" t="s">
        <v>186</v>
      </c>
      <c r="B297" s="268"/>
      <c r="C297" s="268"/>
      <c r="D297" s="268"/>
      <c r="E297" s="268"/>
      <c r="F297" s="268"/>
      <c r="G297" s="269"/>
    </row>
    <row r="298" spans="1:7" ht="15.75" customHeight="1" x14ac:dyDescent="0.25">
      <c r="A298" s="277" t="s">
        <v>300</v>
      </c>
      <c r="B298" s="277"/>
      <c r="C298" s="277"/>
      <c r="D298" s="277"/>
      <c r="E298" s="277"/>
      <c r="F298" s="277"/>
      <c r="G298" s="277"/>
    </row>
    <row r="299" spans="1:7" x14ac:dyDescent="0.25">
      <c r="A299" s="270" t="s">
        <v>232</v>
      </c>
      <c r="B299" s="118" t="s">
        <v>97</v>
      </c>
      <c r="C299" s="118" t="s">
        <v>23</v>
      </c>
      <c r="D299" s="118" t="s">
        <v>167</v>
      </c>
      <c r="E299" s="119" t="s">
        <v>90</v>
      </c>
      <c r="F299" s="119" t="s">
        <v>171</v>
      </c>
      <c r="G299" s="120" t="s">
        <v>172</v>
      </c>
    </row>
    <row r="300" spans="1:7" x14ac:dyDescent="0.25">
      <c r="A300" s="279"/>
      <c r="B300" s="134" t="s">
        <v>98</v>
      </c>
      <c r="C300" s="134" t="s">
        <v>98</v>
      </c>
      <c r="D300" s="134" t="s">
        <v>168</v>
      </c>
      <c r="E300" s="135" t="s">
        <v>362</v>
      </c>
      <c r="F300" s="136" t="s">
        <v>258</v>
      </c>
      <c r="G300" s="137" t="s">
        <v>259</v>
      </c>
    </row>
    <row r="301" spans="1:7" x14ac:dyDescent="0.25">
      <c r="A301" s="271"/>
      <c r="B301" s="122"/>
      <c r="C301" s="123" t="s">
        <v>114</v>
      </c>
      <c r="D301" s="123" t="s">
        <v>115</v>
      </c>
      <c r="E301" s="123" t="s">
        <v>164</v>
      </c>
      <c r="F301" s="123" t="s">
        <v>165</v>
      </c>
      <c r="G301" s="124" t="s">
        <v>166</v>
      </c>
    </row>
    <row r="302" spans="1:7" s="41" customFormat="1" ht="3" customHeight="1" x14ac:dyDescent="0.25">
      <c r="A302" s="89"/>
      <c r="B302" s="35"/>
      <c r="C302" s="39"/>
      <c r="D302" s="39"/>
      <c r="E302" s="39"/>
      <c r="F302" s="39"/>
      <c r="G302" s="39"/>
    </row>
    <row r="303" spans="1:7" s="41" customFormat="1" ht="12" customHeight="1" x14ac:dyDescent="0.25">
      <c r="A303" s="8" t="s">
        <v>267</v>
      </c>
      <c r="B303" s="25">
        <v>98</v>
      </c>
      <c r="C303" s="33">
        <f t="shared" ref="C303" si="102">B303*0.75</f>
        <v>73.5</v>
      </c>
      <c r="D303" s="25">
        <f t="shared" ref="D303" si="103">B303*0.6</f>
        <v>58.8</v>
      </c>
      <c r="E303" s="34">
        <f t="shared" ref="E303" si="104">B303*0.405</f>
        <v>39.690000000000005</v>
      </c>
      <c r="F303" s="25">
        <f t="shared" ref="F303" si="105">E303*0.95</f>
        <v>37.705500000000001</v>
      </c>
      <c r="G303" s="25">
        <f t="shared" ref="G303" si="106">F303*0.95</f>
        <v>35.820225000000001</v>
      </c>
    </row>
    <row r="304" spans="1:7" s="41" customFormat="1" ht="12" customHeight="1" x14ac:dyDescent="0.25">
      <c r="A304" s="88"/>
      <c r="B304" s="36"/>
      <c r="C304" s="36"/>
      <c r="D304" s="36"/>
      <c r="E304" s="36"/>
      <c r="F304" s="36"/>
      <c r="G304" s="36"/>
    </row>
    <row r="305" spans="1:7" x14ac:dyDescent="0.25">
      <c r="A305" s="83" t="s">
        <v>266</v>
      </c>
      <c r="B305" s="84">
        <v>198</v>
      </c>
      <c r="C305" s="107">
        <f t="shared" ref="C305" si="107">B305*0.75</f>
        <v>148.5</v>
      </c>
      <c r="D305" s="84">
        <f t="shared" ref="D305" si="108">B305*0.6</f>
        <v>118.8</v>
      </c>
      <c r="E305" s="85">
        <f t="shared" ref="E305" si="109">B305*0.405</f>
        <v>80.190000000000012</v>
      </c>
      <c r="F305" s="84">
        <f t="shared" ref="F305" si="110">E305*0.95</f>
        <v>76.180500000000009</v>
      </c>
      <c r="G305" s="86">
        <f t="shared" ref="G305" si="111">F305*0.95</f>
        <v>72.371475000000004</v>
      </c>
    </row>
    <row r="306" spans="1:7" ht="12" customHeight="1" x14ac:dyDescent="0.25">
      <c r="A306" s="88"/>
      <c r="B306" s="36"/>
      <c r="C306" s="36"/>
      <c r="D306" s="36"/>
      <c r="E306" s="36"/>
      <c r="F306" s="36"/>
      <c r="G306" s="36"/>
    </row>
    <row r="307" spans="1:7" x14ac:dyDescent="0.25">
      <c r="A307" s="8" t="s">
        <v>261</v>
      </c>
      <c r="B307" s="25">
        <v>299</v>
      </c>
      <c r="C307" s="33">
        <f t="shared" si="90"/>
        <v>224.25</v>
      </c>
      <c r="D307" s="25">
        <f t="shared" ref="D307:D314" si="112">B307*0.6</f>
        <v>179.4</v>
      </c>
      <c r="E307" s="34">
        <f t="shared" ref="E307:E314" si="113">B307*0.405</f>
        <v>121.09500000000001</v>
      </c>
      <c r="F307" s="25">
        <f t="shared" ref="F307:G307" si="114">E307*0.95</f>
        <v>115.04025</v>
      </c>
      <c r="G307" s="25">
        <f t="shared" si="114"/>
        <v>109.28823749999999</v>
      </c>
    </row>
    <row r="308" spans="1:7" x14ac:dyDescent="0.25">
      <c r="A308" s="8" t="s">
        <v>260</v>
      </c>
      <c r="B308" s="25">
        <v>399</v>
      </c>
      <c r="C308" s="33">
        <f t="shared" si="90"/>
        <v>299.25</v>
      </c>
      <c r="D308" s="25">
        <f t="shared" si="112"/>
        <v>239.39999999999998</v>
      </c>
      <c r="E308" s="34">
        <f t="shared" si="113"/>
        <v>161.595</v>
      </c>
      <c r="F308" s="25">
        <f t="shared" ref="F308:G308" si="115">E308*0.95</f>
        <v>153.51524999999998</v>
      </c>
      <c r="G308" s="25">
        <f t="shared" si="115"/>
        <v>145.83948749999996</v>
      </c>
    </row>
    <row r="309" spans="1:7" ht="3" customHeight="1" x14ac:dyDescent="0.25">
      <c r="A309" s="88"/>
      <c r="B309" s="36"/>
      <c r="C309" s="36"/>
      <c r="D309" s="36"/>
      <c r="E309" s="36"/>
      <c r="F309" s="36"/>
      <c r="G309" s="36"/>
    </row>
    <row r="310" spans="1:7" x14ac:dyDescent="0.25">
      <c r="A310" s="8" t="s">
        <v>262</v>
      </c>
      <c r="B310" s="25">
        <v>530</v>
      </c>
      <c r="C310" s="33">
        <f t="shared" si="90"/>
        <v>397.5</v>
      </c>
      <c r="D310" s="25">
        <f t="shared" si="112"/>
        <v>318</v>
      </c>
      <c r="E310" s="34">
        <f t="shared" si="113"/>
        <v>214.65</v>
      </c>
      <c r="F310" s="25">
        <f t="shared" ref="F310:G310" si="116">E310*0.95</f>
        <v>203.91749999999999</v>
      </c>
      <c r="G310" s="25">
        <f t="shared" si="116"/>
        <v>193.72162499999999</v>
      </c>
    </row>
    <row r="311" spans="1:7" x14ac:dyDescent="0.25">
      <c r="A311" s="8" t="s">
        <v>263</v>
      </c>
      <c r="B311" s="25">
        <v>665</v>
      </c>
      <c r="C311" s="33">
        <f t="shared" si="90"/>
        <v>498.75</v>
      </c>
      <c r="D311" s="25">
        <f t="shared" si="112"/>
        <v>399</v>
      </c>
      <c r="E311" s="34">
        <f t="shared" si="113"/>
        <v>269.32500000000005</v>
      </c>
      <c r="F311" s="25">
        <f t="shared" ref="F311:G311" si="117">E311*0.95</f>
        <v>255.85875000000004</v>
      </c>
      <c r="G311" s="25">
        <f t="shared" si="117"/>
        <v>243.06581250000002</v>
      </c>
    </row>
    <row r="312" spans="1:7" ht="3" customHeight="1" x14ac:dyDescent="0.25">
      <c r="A312" s="88"/>
      <c r="B312" s="36"/>
      <c r="C312" s="36"/>
      <c r="D312" s="36"/>
      <c r="E312" s="36"/>
      <c r="F312" s="36"/>
      <c r="G312" s="36"/>
    </row>
    <row r="313" spans="1:7" x14ac:dyDescent="0.25">
      <c r="A313" s="8" t="s">
        <v>264</v>
      </c>
      <c r="B313" s="25">
        <v>559</v>
      </c>
      <c r="C313" s="33">
        <f t="shared" si="90"/>
        <v>419.25</v>
      </c>
      <c r="D313" s="25">
        <f t="shared" si="112"/>
        <v>335.4</v>
      </c>
      <c r="E313" s="34">
        <f t="shared" si="113"/>
        <v>226.39500000000001</v>
      </c>
      <c r="F313" s="25">
        <f t="shared" ref="F313:G313" si="118">E313*0.95</f>
        <v>215.07525000000001</v>
      </c>
      <c r="G313" s="25">
        <f t="shared" si="118"/>
        <v>204.32148749999999</v>
      </c>
    </row>
    <row r="314" spans="1:7" x14ac:dyDescent="0.25">
      <c r="A314" s="8" t="s">
        <v>265</v>
      </c>
      <c r="B314" s="25">
        <v>694</v>
      </c>
      <c r="C314" s="33">
        <f t="shared" si="90"/>
        <v>520.5</v>
      </c>
      <c r="D314" s="25">
        <f t="shared" si="112"/>
        <v>416.4</v>
      </c>
      <c r="E314" s="34">
        <f t="shared" si="113"/>
        <v>281.07</v>
      </c>
      <c r="F314" s="25">
        <f t="shared" ref="F314:G314" si="119">E314*0.95</f>
        <v>267.01650000000001</v>
      </c>
      <c r="G314" s="25">
        <f t="shared" si="119"/>
        <v>253.66567499999999</v>
      </c>
    </row>
    <row r="315" spans="1:7" ht="6" customHeight="1" x14ac:dyDescent="0.25">
      <c r="A315" s="88"/>
      <c r="B315" s="36"/>
      <c r="C315" s="36"/>
      <c r="D315" s="36"/>
      <c r="E315" s="36"/>
      <c r="F315" s="36"/>
      <c r="G315" s="36"/>
    </row>
    <row r="316" spans="1:7" x14ac:dyDescent="0.25">
      <c r="A316" s="138" t="s">
        <v>75</v>
      </c>
      <c r="B316" s="139" t="s">
        <v>22</v>
      </c>
      <c r="C316" s="139" t="s">
        <v>23</v>
      </c>
      <c r="D316" s="139" t="s">
        <v>24</v>
      </c>
      <c r="E316" s="140" t="s">
        <v>90</v>
      </c>
      <c r="F316" s="36"/>
      <c r="G316" s="36"/>
    </row>
    <row r="317" spans="1:7" ht="3" customHeight="1" x14ac:dyDescent="0.25">
      <c r="A317" s="90"/>
      <c r="B317" s="36"/>
      <c r="C317" s="36"/>
      <c r="D317" s="36"/>
      <c r="E317" s="36"/>
      <c r="F317" s="36"/>
      <c r="G317" s="36"/>
    </row>
    <row r="318" spans="1:7" x14ac:dyDescent="0.25">
      <c r="A318" s="8" t="s">
        <v>271</v>
      </c>
      <c r="B318" s="25">
        <v>159</v>
      </c>
      <c r="C318" s="33">
        <f t="shared" ref="C318:C319" si="120">B318*0.75</f>
        <v>119.25</v>
      </c>
      <c r="D318" s="25">
        <f t="shared" ref="D318:D319" si="121">B318*0.6</f>
        <v>95.399999999999991</v>
      </c>
      <c r="E318" s="34">
        <f t="shared" ref="E318:E319" si="122">B318*0.405</f>
        <v>64.39500000000001</v>
      </c>
      <c r="F318" s="36"/>
      <c r="G318" s="36"/>
    </row>
    <row r="319" spans="1:7" x14ac:dyDescent="0.25">
      <c r="A319" s="8" t="s">
        <v>270</v>
      </c>
      <c r="B319" s="25">
        <v>119</v>
      </c>
      <c r="C319" s="33">
        <f t="shared" si="120"/>
        <v>89.25</v>
      </c>
      <c r="D319" s="25">
        <f t="shared" si="121"/>
        <v>71.399999999999991</v>
      </c>
      <c r="E319" s="34">
        <f t="shared" si="122"/>
        <v>48.195</v>
      </c>
      <c r="F319" s="36"/>
      <c r="G319" s="36"/>
    </row>
    <row r="320" spans="1:7" ht="3" customHeight="1" x14ac:dyDescent="0.25">
      <c r="A320" s="88"/>
      <c r="B320" s="36"/>
      <c r="C320" s="36"/>
      <c r="D320" s="36"/>
      <c r="E320" s="36"/>
      <c r="F320" s="36"/>
      <c r="G320" s="36"/>
    </row>
    <row r="321" spans="1:7" x14ac:dyDescent="0.25">
      <c r="A321" s="8" t="s">
        <v>268</v>
      </c>
      <c r="B321" s="25">
        <v>95</v>
      </c>
      <c r="C321" s="33">
        <f t="shared" ref="C321:C322" si="123">B321*0.75</f>
        <v>71.25</v>
      </c>
      <c r="D321" s="25">
        <f t="shared" ref="D321:D322" si="124">B321*0.6</f>
        <v>57</v>
      </c>
      <c r="E321" s="34">
        <f t="shared" ref="E321:E322" si="125">B321*0.405</f>
        <v>38.475000000000001</v>
      </c>
      <c r="F321" s="36"/>
      <c r="G321" s="36"/>
    </row>
    <row r="322" spans="1:7" x14ac:dyDescent="0.25">
      <c r="A322" s="8" t="s">
        <v>269</v>
      </c>
      <c r="B322" s="25">
        <v>115</v>
      </c>
      <c r="C322" s="33">
        <f t="shared" si="123"/>
        <v>86.25</v>
      </c>
      <c r="D322" s="25">
        <f t="shared" si="124"/>
        <v>69</v>
      </c>
      <c r="E322" s="34">
        <f t="shared" si="125"/>
        <v>46.575000000000003</v>
      </c>
      <c r="F322" s="36"/>
      <c r="G322" s="36"/>
    </row>
    <row r="323" spans="1:7" ht="6" customHeight="1" x14ac:dyDescent="0.25">
      <c r="A323" s="88"/>
      <c r="B323" s="36"/>
      <c r="C323" s="36"/>
      <c r="D323" s="36"/>
      <c r="E323" s="36"/>
      <c r="F323" s="36"/>
      <c r="G323" s="36"/>
    </row>
    <row r="324" spans="1:7" x14ac:dyDescent="0.25">
      <c r="A324" s="138" t="s">
        <v>76</v>
      </c>
      <c r="B324" s="139" t="s">
        <v>22</v>
      </c>
      <c r="C324" s="139" t="s">
        <v>23</v>
      </c>
      <c r="D324" s="139" t="s">
        <v>24</v>
      </c>
      <c r="E324" s="140" t="s">
        <v>90</v>
      </c>
      <c r="F324" s="272" t="s">
        <v>274</v>
      </c>
      <c r="G324" s="273"/>
    </row>
    <row r="325" spans="1:7" s="41" customFormat="1" ht="3" customHeight="1" x14ac:dyDescent="0.25">
      <c r="A325" s="90"/>
      <c r="B325" s="36"/>
      <c r="C325" s="36"/>
      <c r="D325" s="36"/>
      <c r="E325" s="36"/>
      <c r="F325" s="87"/>
      <c r="G325" s="87"/>
    </row>
    <row r="326" spans="1:7" x14ac:dyDescent="0.25">
      <c r="A326" s="8" t="s">
        <v>285</v>
      </c>
      <c r="B326" s="25">
        <v>139</v>
      </c>
      <c r="C326" s="33">
        <f t="shared" ref="C326:C342" si="126">B326*0.75</f>
        <v>104.25</v>
      </c>
      <c r="D326" s="25">
        <f t="shared" ref="D326:D342" si="127">B326*0.6</f>
        <v>83.399999999999991</v>
      </c>
      <c r="E326" s="34">
        <f t="shared" ref="E326:E342" si="128">B326*0.405</f>
        <v>56.295000000000002</v>
      </c>
      <c r="F326" s="87" t="s">
        <v>272</v>
      </c>
      <c r="G326" s="87"/>
    </row>
    <row r="327" spans="1:7" x14ac:dyDescent="0.25">
      <c r="A327" s="8" t="s">
        <v>286</v>
      </c>
      <c r="B327" s="25">
        <v>145</v>
      </c>
      <c r="C327" s="33">
        <f t="shared" si="126"/>
        <v>108.75</v>
      </c>
      <c r="D327" s="25">
        <f t="shared" si="127"/>
        <v>87</v>
      </c>
      <c r="E327" s="34">
        <f t="shared" si="128"/>
        <v>58.725000000000001</v>
      </c>
      <c r="F327" s="87" t="s">
        <v>273</v>
      </c>
      <c r="G327" s="87"/>
    </row>
    <row r="328" spans="1:7" x14ac:dyDescent="0.25">
      <c r="A328" s="8" t="s">
        <v>287</v>
      </c>
      <c r="B328" s="25">
        <v>169</v>
      </c>
      <c r="C328" s="33">
        <f t="shared" si="126"/>
        <v>126.75</v>
      </c>
      <c r="D328" s="25">
        <f t="shared" si="127"/>
        <v>101.39999999999999</v>
      </c>
      <c r="E328" s="34">
        <f t="shared" si="128"/>
        <v>68.445000000000007</v>
      </c>
      <c r="F328" s="87" t="s">
        <v>273</v>
      </c>
      <c r="G328" s="87"/>
    </row>
    <row r="329" spans="1:7" x14ac:dyDescent="0.25">
      <c r="A329" s="8" t="s">
        <v>288</v>
      </c>
      <c r="B329" s="25">
        <v>205</v>
      </c>
      <c r="C329" s="33">
        <f t="shared" si="126"/>
        <v>153.75</v>
      </c>
      <c r="D329" s="25">
        <f t="shared" si="127"/>
        <v>123</v>
      </c>
      <c r="E329" s="34">
        <f t="shared" si="128"/>
        <v>83.025000000000006</v>
      </c>
      <c r="F329" s="87" t="s">
        <v>273</v>
      </c>
      <c r="G329" s="87"/>
    </row>
    <row r="330" spans="1:7" x14ac:dyDescent="0.25">
      <c r="A330" s="8" t="s">
        <v>289</v>
      </c>
      <c r="B330" s="25">
        <v>229</v>
      </c>
      <c r="C330" s="33">
        <f t="shared" si="126"/>
        <v>171.75</v>
      </c>
      <c r="D330" s="25">
        <f t="shared" si="127"/>
        <v>137.4</v>
      </c>
      <c r="E330" s="34">
        <f t="shared" si="128"/>
        <v>92.745000000000005</v>
      </c>
      <c r="F330" s="87" t="s">
        <v>273</v>
      </c>
      <c r="G330" s="87"/>
    </row>
    <row r="331" spans="1:7" ht="3" customHeight="1" x14ac:dyDescent="0.25">
      <c r="A331" s="88"/>
      <c r="B331" s="36"/>
      <c r="C331" s="36"/>
      <c r="D331" s="36"/>
      <c r="E331" s="36"/>
      <c r="F331" s="87"/>
      <c r="G331" s="87"/>
    </row>
    <row r="332" spans="1:7" x14ac:dyDescent="0.25">
      <c r="A332" s="8" t="s">
        <v>290</v>
      </c>
      <c r="B332" s="25">
        <v>299</v>
      </c>
      <c r="C332" s="33">
        <f t="shared" si="126"/>
        <v>224.25</v>
      </c>
      <c r="D332" s="25">
        <f t="shared" si="127"/>
        <v>179.4</v>
      </c>
      <c r="E332" s="34">
        <f t="shared" si="128"/>
        <v>121.09500000000001</v>
      </c>
      <c r="F332" s="87" t="s">
        <v>275</v>
      </c>
      <c r="G332" s="87"/>
    </row>
    <row r="333" spans="1:7" x14ac:dyDescent="0.25">
      <c r="A333" s="8" t="s">
        <v>291</v>
      </c>
      <c r="B333" s="25">
        <v>429</v>
      </c>
      <c r="C333" s="33">
        <f t="shared" si="126"/>
        <v>321.75</v>
      </c>
      <c r="D333" s="25">
        <f t="shared" si="127"/>
        <v>257.39999999999998</v>
      </c>
      <c r="E333" s="34">
        <f t="shared" si="128"/>
        <v>173.745</v>
      </c>
      <c r="F333" s="87" t="s">
        <v>276</v>
      </c>
      <c r="G333" s="87"/>
    </row>
    <row r="334" spans="1:7" x14ac:dyDescent="0.25">
      <c r="A334" s="8" t="s">
        <v>292</v>
      </c>
      <c r="B334" s="25">
        <v>429</v>
      </c>
      <c r="C334" s="33">
        <f t="shared" si="126"/>
        <v>321.75</v>
      </c>
      <c r="D334" s="25">
        <f t="shared" si="127"/>
        <v>257.39999999999998</v>
      </c>
      <c r="E334" s="34">
        <f t="shared" si="128"/>
        <v>173.745</v>
      </c>
      <c r="F334" s="87" t="s">
        <v>276</v>
      </c>
      <c r="G334" s="87"/>
    </row>
    <row r="335" spans="1:7" ht="3" customHeight="1" x14ac:dyDescent="0.25">
      <c r="A335" s="88"/>
      <c r="B335" s="36"/>
      <c r="C335" s="36"/>
      <c r="D335" s="36"/>
      <c r="E335" s="36"/>
      <c r="F335" s="87"/>
      <c r="G335" s="87"/>
    </row>
    <row r="336" spans="1:7" x14ac:dyDescent="0.25">
      <c r="A336" s="8" t="s">
        <v>293</v>
      </c>
      <c r="B336" s="25">
        <v>379</v>
      </c>
      <c r="C336" s="33">
        <f t="shared" si="126"/>
        <v>284.25</v>
      </c>
      <c r="D336" s="25">
        <f t="shared" si="127"/>
        <v>227.4</v>
      </c>
      <c r="E336" s="34">
        <f t="shared" si="128"/>
        <v>153.495</v>
      </c>
      <c r="F336" s="87" t="s">
        <v>278</v>
      </c>
      <c r="G336" s="87"/>
    </row>
    <row r="337" spans="1:7" x14ac:dyDescent="0.25">
      <c r="A337" s="8" t="s">
        <v>294</v>
      </c>
      <c r="B337" s="25">
        <v>499</v>
      </c>
      <c r="C337" s="33">
        <f t="shared" si="126"/>
        <v>374.25</v>
      </c>
      <c r="D337" s="25">
        <f t="shared" si="127"/>
        <v>299.39999999999998</v>
      </c>
      <c r="E337" s="34">
        <f t="shared" si="128"/>
        <v>202.09500000000003</v>
      </c>
      <c r="F337" s="87" t="s">
        <v>279</v>
      </c>
      <c r="G337" s="87"/>
    </row>
    <row r="338" spans="1:7" ht="3" customHeight="1" x14ac:dyDescent="0.25">
      <c r="A338" s="88"/>
      <c r="B338" s="36"/>
      <c r="C338" s="36"/>
      <c r="D338" s="36"/>
      <c r="E338" s="36"/>
      <c r="F338" s="87"/>
      <c r="G338" s="87"/>
    </row>
    <row r="339" spans="1:7" x14ac:dyDescent="0.25">
      <c r="A339" s="8" t="s">
        <v>295</v>
      </c>
      <c r="B339" s="25">
        <v>289</v>
      </c>
      <c r="C339" s="33">
        <f t="shared" si="126"/>
        <v>216.75</v>
      </c>
      <c r="D339" s="25">
        <f t="shared" si="127"/>
        <v>173.4</v>
      </c>
      <c r="E339" s="34">
        <f t="shared" si="128"/>
        <v>117.045</v>
      </c>
      <c r="F339" s="87" t="s">
        <v>277</v>
      </c>
      <c r="G339" s="87"/>
    </row>
    <row r="340" spans="1:7" x14ac:dyDescent="0.25">
      <c r="A340" s="8" t="s">
        <v>296</v>
      </c>
      <c r="B340" s="25">
        <v>289</v>
      </c>
      <c r="C340" s="33">
        <f t="shared" si="126"/>
        <v>216.75</v>
      </c>
      <c r="D340" s="25">
        <f t="shared" si="127"/>
        <v>173.4</v>
      </c>
      <c r="E340" s="34">
        <f t="shared" si="128"/>
        <v>117.045</v>
      </c>
      <c r="F340" s="87" t="s">
        <v>277</v>
      </c>
      <c r="G340" s="87"/>
    </row>
    <row r="341" spans="1:7" x14ac:dyDescent="0.25">
      <c r="A341" s="8" t="s">
        <v>297</v>
      </c>
      <c r="B341" s="25">
        <v>328</v>
      </c>
      <c r="C341" s="33">
        <f t="shared" si="126"/>
        <v>246</v>
      </c>
      <c r="D341" s="25">
        <f t="shared" si="127"/>
        <v>196.79999999999998</v>
      </c>
      <c r="E341" s="34">
        <f t="shared" si="128"/>
        <v>132.84</v>
      </c>
      <c r="F341" s="87" t="s">
        <v>277</v>
      </c>
      <c r="G341" s="87"/>
    </row>
    <row r="342" spans="1:7" x14ac:dyDescent="0.25">
      <c r="A342" s="8" t="s">
        <v>298</v>
      </c>
      <c r="B342" s="25">
        <v>328</v>
      </c>
      <c r="C342" s="33">
        <f t="shared" si="126"/>
        <v>246</v>
      </c>
      <c r="D342" s="25">
        <f t="shared" si="127"/>
        <v>196.79999999999998</v>
      </c>
      <c r="E342" s="34">
        <f t="shared" si="128"/>
        <v>132.84</v>
      </c>
      <c r="F342" s="87" t="s">
        <v>277</v>
      </c>
      <c r="G342" s="87"/>
    </row>
    <row r="343" spans="1:7" x14ac:dyDescent="0.25">
      <c r="A343" s="278" t="s">
        <v>299</v>
      </c>
      <c r="B343" s="278"/>
      <c r="C343" s="278"/>
      <c r="D343" s="278"/>
      <c r="E343" s="278"/>
      <c r="F343" s="278"/>
      <c r="G343" s="278"/>
    </row>
    <row r="344" spans="1:7" x14ac:dyDescent="0.25">
      <c r="A344" s="266" t="s">
        <v>381</v>
      </c>
      <c r="B344" s="266"/>
      <c r="C344" s="266"/>
      <c r="D344" s="266"/>
      <c r="E344" s="266"/>
      <c r="F344" s="266"/>
      <c r="G344" s="266"/>
    </row>
    <row r="345" spans="1:7" x14ac:dyDescent="0.25">
      <c r="A345" s="2" t="s">
        <v>107</v>
      </c>
      <c r="B345" s="5" t="s">
        <v>109</v>
      </c>
      <c r="C345" s="4"/>
      <c r="D345" s="4"/>
      <c r="E345" s="4"/>
      <c r="F345" s="4"/>
      <c r="G345" s="4" t="s">
        <v>111</v>
      </c>
    </row>
    <row r="346" spans="1:7" x14ac:dyDescent="0.25">
      <c r="A346" s="2" t="s">
        <v>108</v>
      </c>
      <c r="B346" s="287" t="s">
        <v>110</v>
      </c>
      <c r="C346" s="287"/>
      <c r="D346" s="287"/>
      <c r="E346" s="287"/>
      <c r="F346" s="287"/>
      <c r="G346" s="4" t="s">
        <v>189</v>
      </c>
    </row>
    <row r="347" spans="1:7" x14ac:dyDescent="0.25">
      <c r="A347" s="2"/>
      <c r="B347" s="282"/>
      <c r="C347" s="282"/>
      <c r="D347" s="282"/>
      <c r="E347" s="282"/>
      <c r="F347" s="282"/>
      <c r="G347" s="4"/>
    </row>
    <row r="348" spans="1:7" ht="15.75" x14ac:dyDescent="0.25">
      <c r="A348" s="267" t="s">
        <v>193</v>
      </c>
      <c r="B348" s="268"/>
      <c r="C348" s="268"/>
      <c r="D348" s="268"/>
      <c r="E348" s="268"/>
      <c r="F348" s="268"/>
      <c r="G348" s="269"/>
    </row>
    <row r="349" spans="1:7" ht="15.75" customHeight="1" x14ac:dyDescent="0.25">
      <c r="A349" s="277" t="s">
        <v>300</v>
      </c>
      <c r="B349" s="277"/>
      <c r="C349" s="277"/>
      <c r="D349" s="277"/>
      <c r="E349" s="277"/>
      <c r="F349" s="277"/>
      <c r="G349" s="277"/>
    </row>
    <row r="350" spans="1:7" x14ac:dyDescent="0.25">
      <c r="A350" s="117"/>
      <c r="B350" s="118" t="s">
        <v>97</v>
      </c>
      <c r="C350" s="118" t="s">
        <v>23</v>
      </c>
      <c r="D350" s="118" t="s">
        <v>167</v>
      </c>
      <c r="E350" s="119" t="s">
        <v>90</v>
      </c>
      <c r="F350" s="119" t="s">
        <v>171</v>
      </c>
      <c r="G350" s="120" t="s">
        <v>172</v>
      </c>
    </row>
    <row r="351" spans="1:7" x14ac:dyDescent="0.25">
      <c r="A351" s="141" t="s">
        <v>384</v>
      </c>
      <c r="B351" s="134" t="s">
        <v>98</v>
      </c>
      <c r="C351" s="134" t="s">
        <v>98</v>
      </c>
      <c r="D351" s="134" t="s">
        <v>168</v>
      </c>
      <c r="E351" s="142" t="s">
        <v>280</v>
      </c>
      <c r="F351" s="142" t="s">
        <v>180</v>
      </c>
      <c r="G351" s="143" t="s">
        <v>281</v>
      </c>
    </row>
    <row r="352" spans="1:7" x14ac:dyDescent="0.25">
      <c r="A352" s="130"/>
      <c r="B352" s="122"/>
      <c r="C352" s="123" t="s">
        <v>114</v>
      </c>
      <c r="D352" s="123" t="s">
        <v>115</v>
      </c>
      <c r="E352" s="123" t="s">
        <v>164</v>
      </c>
      <c r="F352" s="123" t="s">
        <v>165</v>
      </c>
      <c r="G352" s="124" t="s">
        <v>166</v>
      </c>
    </row>
    <row r="353" spans="1:7" ht="12" customHeight="1" x14ac:dyDescent="0.25">
      <c r="A353" s="23"/>
      <c r="B353" s="24"/>
      <c r="C353" s="24"/>
      <c r="D353" s="24"/>
      <c r="E353" s="24"/>
      <c r="G353" s="26"/>
    </row>
    <row r="354" spans="1:7" ht="12" customHeight="1" x14ac:dyDescent="0.25">
      <c r="A354" s="52" t="s">
        <v>283</v>
      </c>
      <c r="B354" s="53">
        <v>139</v>
      </c>
      <c r="C354" s="54">
        <f t="shared" ref="C354:C361" si="129">B354*0.75</f>
        <v>104.25</v>
      </c>
      <c r="D354" s="53">
        <f t="shared" ref="D354:D361" si="130">B354*0.6</f>
        <v>83.399999999999991</v>
      </c>
      <c r="E354" s="55">
        <f t="shared" ref="E354:E361" si="131">B354*0.405</f>
        <v>56.295000000000002</v>
      </c>
      <c r="F354" s="53">
        <f t="shared" ref="F354:F361" si="132">E354*0.95</f>
        <v>53.480249999999998</v>
      </c>
      <c r="G354" s="56">
        <f t="shared" ref="G354:G361" si="133">F354*0.95</f>
        <v>50.806237499999995</v>
      </c>
    </row>
    <row r="355" spans="1:7" ht="12" customHeight="1" x14ac:dyDescent="0.25">
      <c r="A355" s="27"/>
      <c r="E355" s="24"/>
      <c r="G355" s="26"/>
    </row>
    <row r="356" spans="1:7" ht="12" customHeight="1" x14ac:dyDescent="0.25">
      <c r="A356" s="274" t="s">
        <v>386</v>
      </c>
      <c r="B356" s="275"/>
      <c r="C356" s="275"/>
      <c r="D356" s="275"/>
      <c r="E356" s="275"/>
      <c r="F356" s="275"/>
      <c r="G356" s="276"/>
    </row>
    <row r="357" spans="1:7" ht="12" customHeight="1" x14ac:dyDescent="0.25">
      <c r="A357" s="27"/>
      <c r="E357" s="24"/>
      <c r="G357" s="26"/>
    </row>
    <row r="358" spans="1:7" ht="12" customHeight="1" x14ac:dyDescent="0.25">
      <c r="A358" s="270" t="s">
        <v>385</v>
      </c>
      <c r="B358" s="118" t="s">
        <v>97</v>
      </c>
      <c r="C358" s="118" t="s">
        <v>23</v>
      </c>
      <c r="D358" s="118" t="s">
        <v>167</v>
      </c>
      <c r="E358" s="119" t="s">
        <v>90</v>
      </c>
      <c r="F358" s="119" t="s">
        <v>171</v>
      </c>
      <c r="G358" s="120" t="s">
        <v>172</v>
      </c>
    </row>
    <row r="359" spans="1:7" ht="12" customHeight="1" x14ac:dyDescent="0.25">
      <c r="A359" s="271"/>
      <c r="B359" s="122" t="s">
        <v>98</v>
      </c>
      <c r="C359" s="122" t="s">
        <v>98</v>
      </c>
      <c r="D359" s="122" t="s">
        <v>168</v>
      </c>
      <c r="E359" s="123" t="s">
        <v>280</v>
      </c>
      <c r="F359" s="123" t="s">
        <v>382</v>
      </c>
      <c r="G359" s="124" t="s">
        <v>383</v>
      </c>
    </row>
    <row r="360" spans="1:7" ht="12" customHeight="1" x14ac:dyDescent="0.25">
      <c r="A360" s="163"/>
      <c r="B360" s="18"/>
      <c r="C360" s="18"/>
      <c r="D360" s="18"/>
      <c r="E360" s="164"/>
      <c r="F360" s="164"/>
      <c r="G360" s="165"/>
    </row>
    <row r="361" spans="1:7" ht="12" customHeight="1" x14ac:dyDescent="0.25">
      <c r="A361" s="46" t="s">
        <v>284</v>
      </c>
      <c r="B361" s="47">
        <v>229</v>
      </c>
      <c r="C361" s="48">
        <f t="shared" si="129"/>
        <v>171.75</v>
      </c>
      <c r="D361" s="47">
        <f t="shared" si="130"/>
        <v>137.4</v>
      </c>
      <c r="E361" s="49">
        <f t="shared" si="131"/>
        <v>92.745000000000005</v>
      </c>
      <c r="F361" s="47">
        <f t="shared" si="132"/>
        <v>88.107749999999996</v>
      </c>
      <c r="G361" s="50">
        <f t="shared" si="133"/>
        <v>83.702362499999992</v>
      </c>
    </row>
    <row r="362" spans="1:7" ht="12" customHeight="1" x14ac:dyDescent="0.25">
      <c r="E362" s="24"/>
    </row>
    <row r="363" spans="1:7" ht="12" customHeight="1" x14ac:dyDescent="0.25">
      <c r="E363" s="24"/>
      <c r="F363" s="24"/>
      <c r="G363" s="24"/>
    </row>
    <row r="364" spans="1:7" ht="12" customHeight="1" x14ac:dyDescent="0.25">
      <c r="A364" s="144" t="s">
        <v>87</v>
      </c>
      <c r="B364" s="139" t="s">
        <v>22</v>
      </c>
      <c r="C364" s="139" t="s">
        <v>23</v>
      </c>
      <c r="D364" s="139" t="s">
        <v>24</v>
      </c>
      <c r="E364" s="140" t="s">
        <v>90</v>
      </c>
      <c r="F364" s="36"/>
      <c r="G364" s="36"/>
    </row>
    <row r="365" spans="1:7" s="41" customFormat="1" ht="12" customHeight="1" x14ac:dyDescent="0.25">
      <c r="A365" s="43"/>
      <c r="B365" s="24"/>
      <c r="C365" s="24"/>
      <c r="D365" s="24"/>
      <c r="E365" s="24"/>
      <c r="F365" s="36"/>
      <c r="G365" s="36"/>
    </row>
    <row r="366" spans="1:7" ht="12" customHeight="1" x14ac:dyDescent="0.25">
      <c r="A366" s="8" t="s">
        <v>282</v>
      </c>
      <c r="B366" s="25">
        <v>399</v>
      </c>
      <c r="C366" s="33">
        <f t="shared" ref="C366" si="134">B366*0.75</f>
        <v>299.25</v>
      </c>
      <c r="D366" s="25">
        <f t="shared" ref="D366" si="135">B366*0.6</f>
        <v>239.39999999999998</v>
      </c>
      <c r="E366" s="34">
        <f t="shared" ref="E366" si="136">B366*0.405</f>
        <v>161.595</v>
      </c>
      <c r="F366" s="36"/>
      <c r="G366" s="36"/>
    </row>
    <row r="367" spans="1:7" s="41" customFormat="1" ht="12" customHeight="1" x14ac:dyDescent="0.25">
      <c r="B367" s="24"/>
      <c r="C367" s="24"/>
      <c r="D367" s="24"/>
      <c r="E367" s="24"/>
      <c r="F367" s="36"/>
      <c r="G367" s="36"/>
    </row>
    <row r="368" spans="1:7" ht="12" customHeight="1" x14ac:dyDescent="0.25">
      <c r="A368" s="305" t="s">
        <v>301</v>
      </c>
      <c r="B368" s="305"/>
      <c r="C368" s="40"/>
      <c r="D368" s="40"/>
      <c r="E368" s="40"/>
      <c r="F368" s="36"/>
      <c r="G368" s="36"/>
    </row>
    <row r="369" spans="1:7" ht="12" customHeight="1" x14ac:dyDescent="0.25">
      <c r="A369" s="8" t="s">
        <v>303</v>
      </c>
      <c r="B369" s="25">
        <v>149</v>
      </c>
      <c r="C369" s="33">
        <f t="shared" ref="C369" si="137">B369*0.75</f>
        <v>111.75</v>
      </c>
      <c r="D369" s="25">
        <f t="shared" ref="D369" si="138">B369*0.6</f>
        <v>89.399999999999991</v>
      </c>
      <c r="E369" s="34">
        <f t="shared" ref="E369" si="139">B369*0.405</f>
        <v>60.345000000000006</v>
      </c>
      <c r="F369" s="36"/>
      <c r="G369" s="36"/>
    </row>
    <row r="370" spans="1:7" ht="3" customHeight="1" x14ac:dyDescent="0.25">
      <c r="E370" s="24"/>
      <c r="F370" s="36"/>
      <c r="G370" s="36"/>
    </row>
    <row r="371" spans="1:7" ht="12" customHeight="1" x14ac:dyDescent="0.25">
      <c r="A371" s="8" t="s">
        <v>302</v>
      </c>
      <c r="B371" s="25">
        <v>299</v>
      </c>
      <c r="C371" s="33">
        <f t="shared" ref="C371" si="140">B371*0.75</f>
        <v>224.25</v>
      </c>
      <c r="D371" s="25">
        <f t="shared" ref="D371" si="141">B371*0.6</f>
        <v>179.4</v>
      </c>
      <c r="E371" s="34">
        <f t="shared" ref="E371" si="142">B371*0.405</f>
        <v>121.09500000000001</v>
      </c>
      <c r="F371" s="36"/>
      <c r="G371" s="36"/>
    </row>
    <row r="372" spans="1:7" ht="12" customHeight="1" x14ac:dyDescent="0.25">
      <c r="E372" s="24"/>
      <c r="F372" s="36"/>
      <c r="G372" s="36"/>
    </row>
    <row r="373" spans="1:7" ht="12" customHeight="1" x14ac:dyDescent="0.25">
      <c r="E373" s="24"/>
      <c r="F373" s="36"/>
      <c r="G373" s="36"/>
    </row>
    <row r="374" spans="1:7" ht="12" customHeight="1" x14ac:dyDescent="0.25">
      <c r="A374" s="144" t="s">
        <v>88</v>
      </c>
      <c r="B374" s="139" t="s">
        <v>22</v>
      </c>
      <c r="C374" s="139" t="s">
        <v>23</v>
      </c>
      <c r="D374" s="139" t="s">
        <v>24</v>
      </c>
      <c r="E374" s="140" t="s">
        <v>90</v>
      </c>
      <c r="F374" s="36"/>
      <c r="G374" s="36"/>
    </row>
    <row r="375" spans="1:7" s="41" customFormat="1" ht="12" customHeight="1" x14ac:dyDescent="0.25">
      <c r="A375" s="43"/>
      <c r="B375" s="24"/>
      <c r="C375" s="24"/>
      <c r="D375" s="24"/>
      <c r="E375" s="24"/>
      <c r="F375" s="36"/>
      <c r="G375" s="36"/>
    </row>
    <row r="376" spans="1:7" ht="12" customHeight="1" x14ac:dyDescent="0.25">
      <c r="A376" s="8" t="s">
        <v>304</v>
      </c>
      <c r="B376" s="25">
        <v>140</v>
      </c>
      <c r="C376" s="33">
        <f t="shared" ref="C376" si="143">B376*0.75</f>
        <v>105</v>
      </c>
      <c r="D376" s="25">
        <f t="shared" ref="D376" si="144">B376*0.6</f>
        <v>84</v>
      </c>
      <c r="E376" s="34">
        <f t="shared" ref="E376" si="145">B376*0.405</f>
        <v>56.7</v>
      </c>
      <c r="F376" s="36"/>
      <c r="G376" s="36"/>
    </row>
    <row r="377" spans="1:7" ht="12" customHeight="1" x14ac:dyDescent="0.25">
      <c r="F377" s="36"/>
      <c r="G377" s="36"/>
    </row>
    <row r="378" spans="1:7" ht="12" customHeight="1" x14ac:dyDescent="0.25">
      <c r="F378" s="36"/>
      <c r="G378" s="36"/>
    </row>
    <row r="379" spans="1:7" ht="12" customHeight="1" x14ac:dyDescent="0.25">
      <c r="A379" s="144" t="s">
        <v>89</v>
      </c>
      <c r="B379" s="139" t="s">
        <v>22</v>
      </c>
      <c r="C379" s="139" t="s">
        <v>23</v>
      </c>
      <c r="D379" s="139" t="s">
        <v>24</v>
      </c>
      <c r="E379" s="140" t="s">
        <v>90</v>
      </c>
      <c r="F379" s="36"/>
      <c r="G379" s="36"/>
    </row>
    <row r="380" spans="1:7" s="41" customFormat="1" ht="12" customHeight="1" x14ac:dyDescent="0.25">
      <c r="A380" s="43"/>
      <c r="B380" s="24"/>
      <c r="C380" s="24"/>
      <c r="D380" s="24"/>
      <c r="E380" s="24"/>
      <c r="F380" s="36"/>
      <c r="G380" s="36"/>
    </row>
    <row r="381" spans="1:7" ht="12" customHeight="1" x14ac:dyDescent="0.25">
      <c r="A381" s="8" t="s">
        <v>305</v>
      </c>
      <c r="B381" s="25">
        <v>449</v>
      </c>
      <c r="C381" s="33">
        <f t="shared" ref="C381:C383" si="146">B381*0.75</f>
        <v>336.75</v>
      </c>
      <c r="D381" s="25">
        <f t="shared" ref="D381:D383" si="147">B381*0.6</f>
        <v>269.39999999999998</v>
      </c>
      <c r="E381" s="34">
        <f t="shared" ref="E381:E383" si="148">B381*0.405</f>
        <v>181.845</v>
      </c>
      <c r="F381" s="36"/>
      <c r="G381" s="36"/>
    </row>
    <row r="382" spans="1:7" s="41" customFormat="1" ht="3" customHeight="1" x14ac:dyDescent="0.25">
      <c r="B382" s="24"/>
      <c r="C382" s="24"/>
      <c r="D382" s="24"/>
      <c r="E382" s="24"/>
      <c r="F382" s="36"/>
      <c r="G382" s="36"/>
    </row>
    <row r="383" spans="1:7" ht="12" customHeight="1" x14ac:dyDescent="0.25">
      <c r="A383" s="8" t="s">
        <v>306</v>
      </c>
      <c r="B383" s="25">
        <v>579</v>
      </c>
      <c r="C383" s="33">
        <f t="shared" si="146"/>
        <v>434.25</v>
      </c>
      <c r="D383" s="25">
        <f t="shared" si="147"/>
        <v>347.4</v>
      </c>
      <c r="E383" s="34">
        <f t="shared" si="148"/>
        <v>234.495</v>
      </c>
      <c r="F383" s="36"/>
      <c r="G383" s="36"/>
    </row>
    <row r="384" spans="1:7" ht="12" customHeight="1" x14ac:dyDescent="0.25"/>
    <row r="387" spans="1:7" x14ac:dyDescent="0.25">
      <c r="A387" s="278" t="s">
        <v>299</v>
      </c>
      <c r="B387" s="278"/>
      <c r="C387" s="278"/>
      <c r="D387" s="278"/>
      <c r="E387" s="278"/>
      <c r="F387" s="278"/>
      <c r="G387" s="278"/>
    </row>
    <row r="388" spans="1:7" x14ac:dyDescent="0.25">
      <c r="A388" s="266" t="s">
        <v>381</v>
      </c>
      <c r="B388" s="266"/>
      <c r="C388" s="266"/>
      <c r="D388" s="266"/>
      <c r="E388" s="266"/>
      <c r="F388" s="266"/>
      <c r="G388" s="266"/>
    </row>
    <row r="389" spans="1:7" x14ac:dyDescent="0.25">
      <c r="A389" s="2" t="s">
        <v>107</v>
      </c>
      <c r="B389" s="5" t="s">
        <v>109</v>
      </c>
      <c r="C389" s="4"/>
      <c r="D389" s="4"/>
      <c r="E389" s="4"/>
      <c r="F389" s="4"/>
      <c r="G389" s="4" t="s">
        <v>111</v>
      </c>
    </row>
    <row r="390" spans="1:7" x14ac:dyDescent="0.25">
      <c r="A390" s="2" t="s">
        <v>108</v>
      </c>
      <c r="B390" s="287" t="s">
        <v>110</v>
      </c>
      <c r="C390" s="287"/>
      <c r="D390" s="287"/>
      <c r="E390" s="287"/>
      <c r="F390" s="287"/>
      <c r="G390" s="4" t="s">
        <v>192</v>
      </c>
    </row>
    <row r="391" spans="1:7" x14ac:dyDescent="0.25">
      <c r="A391" s="2"/>
      <c r="B391" s="282"/>
      <c r="C391" s="282"/>
      <c r="D391" s="282"/>
      <c r="E391" s="282"/>
      <c r="F391" s="282"/>
      <c r="G391" s="4"/>
    </row>
    <row r="392" spans="1:7" ht="15.75" x14ac:dyDescent="0.25">
      <c r="A392" s="302" t="s">
        <v>190</v>
      </c>
      <c r="B392" s="303"/>
      <c r="C392" s="303"/>
      <c r="D392" s="303"/>
      <c r="E392" s="303"/>
      <c r="F392" s="303"/>
      <c r="G392" s="304"/>
    </row>
    <row r="393" spans="1:7" ht="15.75" customHeight="1" x14ac:dyDescent="0.25">
      <c r="A393" s="277" t="s">
        <v>307</v>
      </c>
      <c r="B393" s="277"/>
      <c r="C393" s="277"/>
      <c r="D393" s="277"/>
      <c r="E393" s="277"/>
      <c r="F393" s="277"/>
      <c r="G393" s="277"/>
    </row>
    <row r="394" spans="1:7" x14ac:dyDescent="0.25">
      <c r="A394" s="157" t="s">
        <v>329</v>
      </c>
      <c r="B394" s="158" t="s">
        <v>22</v>
      </c>
      <c r="C394" s="158" t="s">
        <v>23</v>
      </c>
      <c r="D394" s="158" t="s">
        <v>24</v>
      </c>
      <c r="E394" s="159" t="s">
        <v>90</v>
      </c>
      <c r="F394" s="160" t="s">
        <v>309</v>
      </c>
      <c r="G394" s="161"/>
    </row>
    <row r="395" spans="1:7" ht="3" customHeight="1" x14ac:dyDescent="0.25">
      <c r="A395" s="43"/>
      <c r="B395" s="24"/>
      <c r="C395" s="24"/>
      <c r="D395" s="24"/>
      <c r="E395" s="24"/>
      <c r="F395" s="24"/>
      <c r="G395" s="24"/>
    </row>
    <row r="396" spans="1:7" x14ac:dyDescent="0.25">
      <c r="A396" s="101" t="s">
        <v>27</v>
      </c>
      <c r="B396" s="102">
        <v>1795</v>
      </c>
      <c r="C396" s="33">
        <f t="shared" ref="C396:C420" si="149">B396*0.75</f>
        <v>1346.25</v>
      </c>
      <c r="D396" s="25">
        <f t="shared" ref="D396:D420" si="150">B396*0.6</f>
        <v>1077</v>
      </c>
      <c r="E396" s="34">
        <f t="shared" ref="E396:E420" si="151">B396*0.405</f>
        <v>726.97500000000002</v>
      </c>
      <c r="F396" s="94" t="s">
        <v>316</v>
      </c>
      <c r="G396" s="94"/>
    </row>
    <row r="397" spans="1:7" x14ac:dyDescent="0.25">
      <c r="A397" s="101" t="s">
        <v>28</v>
      </c>
      <c r="B397" s="102">
        <v>1795</v>
      </c>
      <c r="C397" s="33">
        <f t="shared" si="149"/>
        <v>1346.25</v>
      </c>
      <c r="D397" s="25">
        <f t="shared" si="150"/>
        <v>1077</v>
      </c>
      <c r="E397" s="34">
        <f t="shared" si="151"/>
        <v>726.97500000000002</v>
      </c>
      <c r="F397" s="94" t="s">
        <v>310</v>
      </c>
      <c r="G397" s="94"/>
    </row>
    <row r="398" spans="1:7" ht="3" customHeight="1" x14ac:dyDescent="0.25">
      <c r="A398" s="101"/>
      <c r="B398" s="102"/>
      <c r="E398" s="24"/>
      <c r="F398" s="94"/>
      <c r="G398" s="94"/>
    </row>
    <row r="399" spans="1:7" x14ac:dyDescent="0.25">
      <c r="A399" s="101" t="s">
        <v>29</v>
      </c>
      <c r="B399" s="102">
        <v>2175</v>
      </c>
      <c r="C399" s="33">
        <f t="shared" si="149"/>
        <v>1631.25</v>
      </c>
      <c r="D399" s="25">
        <f t="shared" si="150"/>
        <v>1305</v>
      </c>
      <c r="E399" s="34">
        <f t="shared" si="151"/>
        <v>880.87500000000011</v>
      </c>
      <c r="F399" s="94" t="s">
        <v>311</v>
      </c>
      <c r="G399" s="94"/>
    </row>
    <row r="400" spans="1:7" ht="3" customHeight="1" x14ac:dyDescent="0.25">
      <c r="A400" s="101"/>
      <c r="B400" s="102"/>
      <c r="E400" s="24"/>
      <c r="F400" s="94"/>
      <c r="G400" s="94"/>
    </row>
    <row r="401" spans="1:7" x14ac:dyDescent="0.25">
      <c r="A401" s="101" t="s">
        <v>30</v>
      </c>
      <c r="B401" s="102">
        <v>3650</v>
      </c>
      <c r="C401" s="33">
        <f t="shared" si="149"/>
        <v>2737.5</v>
      </c>
      <c r="D401" s="25">
        <f t="shared" si="150"/>
        <v>2190</v>
      </c>
      <c r="E401" s="34">
        <f t="shared" si="151"/>
        <v>1478.25</v>
      </c>
      <c r="F401" s="94" t="s">
        <v>312</v>
      </c>
      <c r="G401" s="94"/>
    </row>
    <row r="402" spans="1:7" ht="3" customHeight="1" x14ac:dyDescent="0.25">
      <c r="A402" s="101"/>
      <c r="B402" s="102"/>
      <c r="E402" s="24"/>
      <c r="F402" s="94"/>
      <c r="G402" s="94"/>
    </row>
    <row r="403" spans="1:7" x14ac:dyDescent="0.25">
      <c r="A403" s="101" t="s">
        <v>31</v>
      </c>
      <c r="B403" s="102">
        <v>3650</v>
      </c>
      <c r="C403" s="33">
        <f t="shared" si="149"/>
        <v>2737.5</v>
      </c>
      <c r="D403" s="25">
        <f t="shared" si="150"/>
        <v>2190</v>
      </c>
      <c r="E403" s="34">
        <f t="shared" si="151"/>
        <v>1478.25</v>
      </c>
      <c r="F403" s="94" t="s">
        <v>313</v>
      </c>
      <c r="G403" s="94"/>
    </row>
    <row r="404" spans="1:7" ht="3" customHeight="1" x14ac:dyDescent="0.25">
      <c r="A404" s="101"/>
      <c r="B404" s="102"/>
      <c r="E404" s="24"/>
      <c r="F404" s="94"/>
      <c r="G404" s="94"/>
    </row>
    <row r="405" spans="1:7" x14ac:dyDescent="0.25">
      <c r="A405" s="101" t="s">
        <v>32</v>
      </c>
      <c r="B405" s="102">
        <v>3850</v>
      </c>
      <c r="C405" s="33">
        <f t="shared" si="149"/>
        <v>2887.5</v>
      </c>
      <c r="D405" s="25">
        <f t="shared" si="150"/>
        <v>2310</v>
      </c>
      <c r="E405" s="34">
        <f t="shared" si="151"/>
        <v>1559.25</v>
      </c>
      <c r="F405" s="94" t="s">
        <v>314</v>
      </c>
      <c r="G405" s="94"/>
    </row>
    <row r="406" spans="1:7" ht="3" customHeight="1" x14ac:dyDescent="0.25">
      <c r="A406" s="101"/>
      <c r="B406" s="102"/>
      <c r="E406" s="24"/>
      <c r="F406" s="94"/>
      <c r="G406" s="94"/>
    </row>
    <row r="407" spans="1:7" x14ac:dyDescent="0.25">
      <c r="A407" s="101" t="s">
        <v>33</v>
      </c>
      <c r="B407" s="102">
        <v>3650</v>
      </c>
      <c r="C407" s="33">
        <f t="shared" si="149"/>
        <v>2737.5</v>
      </c>
      <c r="D407" s="25">
        <f t="shared" si="150"/>
        <v>2190</v>
      </c>
      <c r="E407" s="34">
        <f t="shared" si="151"/>
        <v>1478.25</v>
      </c>
      <c r="F407" s="94" t="s">
        <v>315</v>
      </c>
      <c r="G407" s="94"/>
    </row>
    <row r="408" spans="1:7" ht="3" customHeight="1" x14ac:dyDescent="0.25">
      <c r="A408" s="101"/>
      <c r="B408" s="102"/>
      <c r="E408" s="24"/>
      <c r="F408" s="94"/>
      <c r="G408" s="94"/>
    </row>
    <row r="409" spans="1:7" x14ac:dyDescent="0.25">
      <c r="A409" s="101" t="s">
        <v>34</v>
      </c>
      <c r="B409" s="102">
        <v>3650</v>
      </c>
      <c r="C409" s="33">
        <f t="shared" si="149"/>
        <v>2737.5</v>
      </c>
      <c r="D409" s="25">
        <f t="shared" si="150"/>
        <v>2190</v>
      </c>
      <c r="E409" s="34">
        <f t="shared" si="151"/>
        <v>1478.25</v>
      </c>
      <c r="F409" s="94" t="s">
        <v>317</v>
      </c>
      <c r="G409" s="94"/>
    </row>
    <row r="410" spans="1:7" ht="3" customHeight="1" x14ac:dyDescent="0.25">
      <c r="A410" s="101"/>
      <c r="B410" s="102"/>
      <c r="E410" s="24"/>
      <c r="F410" s="94"/>
      <c r="G410" s="94"/>
    </row>
    <row r="411" spans="1:7" x14ac:dyDescent="0.25">
      <c r="A411" s="101" t="s">
        <v>35</v>
      </c>
      <c r="B411" s="103">
        <v>4800</v>
      </c>
      <c r="C411" s="33">
        <f t="shared" si="149"/>
        <v>3600</v>
      </c>
      <c r="D411" s="25">
        <f t="shared" si="150"/>
        <v>2880</v>
      </c>
      <c r="E411" s="34">
        <f t="shared" si="151"/>
        <v>1944.0000000000002</v>
      </c>
      <c r="F411" s="94" t="s">
        <v>318</v>
      </c>
      <c r="G411" s="94"/>
    </row>
    <row r="412" spans="1:7" x14ac:dyDescent="0.25">
      <c r="A412" s="101" t="s">
        <v>36</v>
      </c>
      <c r="B412" s="103">
        <v>4800</v>
      </c>
      <c r="C412" s="33">
        <f t="shared" si="149"/>
        <v>3600</v>
      </c>
      <c r="D412" s="25">
        <f t="shared" si="150"/>
        <v>2880</v>
      </c>
      <c r="E412" s="34">
        <f t="shared" si="151"/>
        <v>1944.0000000000002</v>
      </c>
      <c r="F412" s="94" t="s">
        <v>319</v>
      </c>
      <c r="G412" s="94"/>
    </row>
    <row r="413" spans="1:7" ht="3" customHeight="1" x14ac:dyDescent="0.25">
      <c r="A413" s="101"/>
      <c r="B413" s="103"/>
      <c r="E413" s="24"/>
      <c r="F413" s="94"/>
      <c r="G413" s="94"/>
    </row>
    <row r="414" spans="1:7" x14ac:dyDescent="0.25">
      <c r="A414" s="101" t="s">
        <v>63</v>
      </c>
      <c r="B414" s="102">
        <v>5550</v>
      </c>
      <c r="C414" s="33">
        <f t="shared" si="149"/>
        <v>4162.5</v>
      </c>
      <c r="D414" s="25">
        <f t="shared" si="150"/>
        <v>3330</v>
      </c>
      <c r="E414" s="34">
        <f t="shared" si="151"/>
        <v>2247.75</v>
      </c>
      <c r="F414" s="94" t="s">
        <v>320</v>
      </c>
      <c r="G414" s="94"/>
    </row>
    <row r="415" spans="1:7" x14ac:dyDescent="0.25">
      <c r="A415" s="101" t="s">
        <v>64</v>
      </c>
      <c r="B415" s="102">
        <v>5650</v>
      </c>
      <c r="C415" s="33">
        <f t="shared" si="149"/>
        <v>4237.5</v>
      </c>
      <c r="D415" s="25">
        <f t="shared" si="150"/>
        <v>3390</v>
      </c>
      <c r="E415" s="34">
        <f t="shared" si="151"/>
        <v>2288.25</v>
      </c>
      <c r="F415" s="94" t="s">
        <v>321</v>
      </c>
      <c r="G415" s="94"/>
    </row>
    <row r="416" spans="1:7" ht="3" customHeight="1" x14ac:dyDescent="0.25">
      <c r="A416" s="101"/>
      <c r="B416" s="102"/>
      <c r="E416" s="24"/>
      <c r="F416" s="94"/>
      <c r="G416" s="94"/>
    </row>
    <row r="417" spans="1:7" x14ac:dyDescent="0.25">
      <c r="A417" s="101" t="s">
        <v>37</v>
      </c>
      <c r="B417" s="103">
        <v>6700</v>
      </c>
      <c r="C417" s="33">
        <f t="shared" si="149"/>
        <v>5025</v>
      </c>
      <c r="D417" s="25">
        <f t="shared" si="150"/>
        <v>4020</v>
      </c>
      <c r="E417" s="34">
        <f t="shared" si="151"/>
        <v>2713.5</v>
      </c>
      <c r="F417" s="94" t="s">
        <v>322</v>
      </c>
      <c r="G417" s="94"/>
    </row>
    <row r="418" spans="1:7" x14ac:dyDescent="0.25">
      <c r="A418" s="101" t="s">
        <v>38</v>
      </c>
      <c r="B418" s="103">
        <v>6700</v>
      </c>
      <c r="C418" s="33">
        <f t="shared" si="149"/>
        <v>5025</v>
      </c>
      <c r="D418" s="25">
        <f t="shared" si="150"/>
        <v>4020</v>
      </c>
      <c r="E418" s="34">
        <f t="shared" si="151"/>
        <v>2713.5</v>
      </c>
      <c r="F418" s="94" t="s">
        <v>323</v>
      </c>
      <c r="G418" s="94"/>
    </row>
    <row r="419" spans="1:7" ht="3" customHeight="1" x14ac:dyDescent="0.25">
      <c r="A419" s="101"/>
      <c r="B419" s="103"/>
      <c r="E419" s="24"/>
      <c r="F419" s="94"/>
      <c r="G419" s="94"/>
    </row>
    <row r="420" spans="1:7" x14ac:dyDescent="0.25">
      <c r="A420" s="101" t="s">
        <v>65</v>
      </c>
      <c r="B420" s="103">
        <v>19900</v>
      </c>
      <c r="C420" s="33">
        <f t="shared" si="149"/>
        <v>14925</v>
      </c>
      <c r="D420" s="25">
        <f t="shared" si="150"/>
        <v>11940</v>
      </c>
      <c r="E420" s="34">
        <f t="shared" si="151"/>
        <v>8059.5000000000009</v>
      </c>
      <c r="F420" s="94" t="s">
        <v>324</v>
      </c>
      <c r="G420" s="94"/>
    </row>
    <row r="421" spans="1:7" ht="6" customHeight="1" x14ac:dyDescent="0.25">
      <c r="A421" s="101"/>
      <c r="B421" s="103"/>
      <c r="E421" s="24"/>
      <c r="F421" s="94"/>
      <c r="G421" s="94"/>
    </row>
    <row r="422" spans="1:7" x14ac:dyDescent="0.25">
      <c r="A422" s="280" t="s">
        <v>325</v>
      </c>
      <c r="B422" s="280"/>
      <c r="C422" s="280"/>
      <c r="D422" s="280"/>
      <c r="E422" s="280"/>
      <c r="F422" s="280"/>
      <c r="G422" s="280"/>
    </row>
    <row r="423" spans="1:7" ht="6" customHeight="1" x14ac:dyDescent="0.25">
      <c r="A423" s="106"/>
      <c r="B423" s="106"/>
      <c r="C423" s="106"/>
      <c r="D423" s="106"/>
      <c r="E423" s="106"/>
      <c r="F423" s="106"/>
      <c r="G423" s="106"/>
    </row>
    <row r="424" spans="1:7" x14ac:dyDescent="0.25">
      <c r="A424" s="157" t="s">
        <v>78</v>
      </c>
      <c r="B424" s="158" t="s">
        <v>22</v>
      </c>
      <c r="C424" s="158" t="s">
        <v>23</v>
      </c>
      <c r="D424" s="158" t="s">
        <v>24</v>
      </c>
      <c r="E424" s="159" t="s">
        <v>90</v>
      </c>
      <c r="F424" s="160" t="s">
        <v>309</v>
      </c>
      <c r="G424" s="161"/>
    </row>
    <row r="425" spans="1:7" ht="3" customHeight="1" x14ac:dyDescent="0.25">
      <c r="A425" s="43"/>
      <c r="B425" s="18"/>
      <c r="C425" s="18"/>
      <c r="D425" s="18"/>
      <c r="E425" s="93"/>
      <c r="F425" s="24"/>
      <c r="G425" s="24"/>
    </row>
    <row r="426" spans="1:7" x14ac:dyDescent="0.25">
      <c r="A426" s="101" t="s">
        <v>39</v>
      </c>
      <c r="B426" s="25">
        <v>1950</v>
      </c>
      <c r="C426" s="33">
        <f t="shared" ref="C426:C435" si="152">B426*0.75</f>
        <v>1462.5</v>
      </c>
      <c r="D426" s="25">
        <f t="shared" ref="D426:D435" si="153">B426*0.6</f>
        <v>1170</v>
      </c>
      <c r="E426" s="34">
        <f t="shared" ref="E426:E435" si="154">B426*0.405</f>
        <v>789.75</v>
      </c>
      <c r="F426" s="94" t="s">
        <v>316</v>
      </c>
    </row>
    <row r="427" spans="1:7" x14ac:dyDescent="0.25">
      <c r="A427" s="101" t="s">
        <v>40</v>
      </c>
      <c r="B427" s="25">
        <v>1950</v>
      </c>
      <c r="C427" s="33">
        <f t="shared" si="152"/>
        <v>1462.5</v>
      </c>
      <c r="D427" s="25">
        <f t="shared" si="153"/>
        <v>1170</v>
      </c>
      <c r="E427" s="34">
        <f t="shared" si="154"/>
        <v>789.75</v>
      </c>
      <c r="F427" s="94" t="s">
        <v>310</v>
      </c>
    </row>
    <row r="428" spans="1:7" ht="3" customHeight="1" x14ac:dyDescent="0.25">
      <c r="A428" s="101"/>
      <c r="E428" s="24"/>
      <c r="F428" s="94"/>
    </row>
    <row r="429" spans="1:7" x14ac:dyDescent="0.25">
      <c r="A429" s="101" t="s">
        <v>41</v>
      </c>
      <c r="B429" s="25">
        <v>2450</v>
      </c>
      <c r="C429" s="33">
        <f t="shared" si="152"/>
        <v>1837.5</v>
      </c>
      <c r="D429" s="25">
        <f t="shared" si="153"/>
        <v>1470</v>
      </c>
      <c r="E429" s="34">
        <f t="shared" si="154"/>
        <v>992.25000000000011</v>
      </c>
      <c r="F429" s="94" t="s">
        <v>311</v>
      </c>
    </row>
    <row r="430" spans="1:7" ht="3" customHeight="1" x14ac:dyDescent="0.25">
      <c r="A430" s="101"/>
      <c r="E430" s="24"/>
      <c r="F430" s="94"/>
    </row>
    <row r="431" spans="1:7" x14ac:dyDescent="0.25">
      <c r="A431" s="101" t="s">
        <v>42</v>
      </c>
      <c r="B431" s="25">
        <v>3950</v>
      </c>
      <c r="C431" s="33">
        <f t="shared" si="152"/>
        <v>2962.5</v>
      </c>
      <c r="D431" s="25">
        <f t="shared" si="153"/>
        <v>2370</v>
      </c>
      <c r="E431" s="34">
        <f t="shared" si="154"/>
        <v>1599.75</v>
      </c>
      <c r="F431" s="94" t="s">
        <v>312</v>
      </c>
    </row>
    <row r="432" spans="1:7" ht="3" customHeight="1" x14ac:dyDescent="0.25">
      <c r="A432" s="101"/>
      <c r="E432" s="24"/>
      <c r="F432" s="94"/>
    </row>
    <row r="433" spans="1:8" x14ac:dyDescent="0.25">
      <c r="A433" s="101" t="s">
        <v>43</v>
      </c>
      <c r="B433" s="25">
        <v>3950</v>
      </c>
      <c r="C433" s="33">
        <f t="shared" si="152"/>
        <v>2962.5</v>
      </c>
      <c r="D433" s="25">
        <f t="shared" si="153"/>
        <v>2370</v>
      </c>
      <c r="E433" s="34">
        <f t="shared" si="154"/>
        <v>1599.75</v>
      </c>
      <c r="F433" s="94" t="s">
        <v>313</v>
      </c>
    </row>
    <row r="434" spans="1:8" ht="3" customHeight="1" x14ac:dyDescent="0.25">
      <c r="A434" s="101"/>
      <c r="E434" s="24"/>
      <c r="F434" s="94"/>
    </row>
    <row r="435" spans="1:8" x14ac:dyDescent="0.25">
      <c r="A435" s="101" t="s">
        <v>44</v>
      </c>
      <c r="B435" s="25">
        <v>3998</v>
      </c>
      <c r="C435" s="33">
        <f t="shared" si="152"/>
        <v>2998.5</v>
      </c>
      <c r="D435" s="25">
        <f t="shared" si="153"/>
        <v>2398.7999999999997</v>
      </c>
      <c r="E435" s="34">
        <f t="shared" si="154"/>
        <v>1619.19</v>
      </c>
      <c r="F435" s="94" t="s">
        <v>314</v>
      </c>
    </row>
    <row r="436" spans="1:8" ht="3" customHeight="1" x14ac:dyDescent="0.25">
      <c r="A436" s="101"/>
      <c r="E436" s="24"/>
      <c r="F436" s="94"/>
    </row>
    <row r="437" spans="1:8" x14ac:dyDescent="0.25">
      <c r="A437" s="101" t="s">
        <v>45</v>
      </c>
      <c r="B437" s="25">
        <v>3950</v>
      </c>
      <c r="C437" s="33">
        <f t="shared" ref="C437:C439" si="155">B437*0.75</f>
        <v>2962.5</v>
      </c>
      <c r="D437" s="25">
        <f t="shared" ref="D437:D439" si="156">B437*0.6</f>
        <v>2370</v>
      </c>
      <c r="E437" s="34">
        <f t="shared" ref="E437:E439" si="157">B437*0.405</f>
        <v>1599.75</v>
      </c>
      <c r="F437" s="94" t="s">
        <v>315</v>
      </c>
    </row>
    <row r="438" spans="1:8" ht="3" customHeight="1" x14ac:dyDescent="0.25">
      <c r="A438" s="101"/>
      <c r="E438" s="24"/>
      <c r="F438" s="94"/>
    </row>
    <row r="439" spans="1:8" x14ac:dyDescent="0.25">
      <c r="A439" s="101" t="s">
        <v>46</v>
      </c>
      <c r="B439" s="25">
        <v>3950</v>
      </c>
      <c r="C439" s="33">
        <f t="shared" si="155"/>
        <v>2962.5</v>
      </c>
      <c r="D439" s="25">
        <f t="shared" si="156"/>
        <v>2370</v>
      </c>
      <c r="E439" s="34">
        <f t="shared" si="157"/>
        <v>1599.75</v>
      </c>
      <c r="F439" s="94" t="s">
        <v>317</v>
      </c>
    </row>
    <row r="440" spans="1:8" ht="6" customHeight="1" x14ac:dyDescent="0.25">
      <c r="A440" s="41"/>
      <c r="B440" s="24"/>
      <c r="C440" s="24"/>
      <c r="D440" s="24"/>
      <c r="E440" s="24"/>
      <c r="F440" s="24"/>
      <c r="G440" s="24"/>
    </row>
    <row r="441" spans="1:8" x14ac:dyDescent="0.25">
      <c r="A441" s="281" t="s">
        <v>327</v>
      </c>
      <c r="B441" s="281"/>
      <c r="C441" s="281"/>
      <c r="D441" s="281"/>
      <c r="E441" s="281"/>
      <c r="F441" s="281"/>
      <c r="G441" s="281"/>
      <c r="H441" s="11"/>
    </row>
    <row r="442" spans="1:8" x14ac:dyDescent="0.25">
      <c r="A442" s="281" t="s">
        <v>328</v>
      </c>
      <c r="B442" s="281"/>
      <c r="C442" s="281"/>
      <c r="D442" s="281"/>
      <c r="E442" s="281"/>
      <c r="F442" s="281"/>
      <c r="G442" s="281"/>
      <c r="H442" s="11"/>
    </row>
    <row r="443" spans="1:8" x14ac:dyDescent="0.25">
      <c r="A443" s="112"/>
      <c r="B443" s="112"/>
      <c r="C443" s="112"/>
      <c r="D443" s="112"/>
      <c r="E443" s="112"/>
      <c r="F443" s="112"/>
      <c r="G443" s="112"/>
      <c r="H443" s="11"/>
    </row>
    <row r="444" spans="1:8" x14ac:dyDescent="0.25">
      <c r="A444" s="41"/>
      <c r="B444" s="24"/>
      <c r="C444" s="24"/>
      <c r="D444" s="24"/>
      <c r="E444" s="24"/>
      <c r="F444" s="24"/>
      <c r="G444" s="24"/>
    </row>
    <row r="445" spans="1:8" x14ac:dyDescent="0.25">
      <c r="A445" s="278" t="s">
        <v>308</v>
      </c>
      <c r="B445" s="278"/>
      <c r="C445" s="278"/>
      <c r="D445" s="278"/>
      <c r="E445" s="278"/>
      <c r="F445" s="278"/>
      <c r="G445" s="278"/>
    </row>
    <row r="446" spans="1:8" x14ac:dyDescent="0.25">
      <c r="A446" s="266" t="s">
        <v>381</v>
      </c>
      <c r="B446" s="266"/>
      <c r="C446" s="266"/>
      <c r="D446" s="266"/>
      <c r="E446" s="266"/>
      <c r="F446" s="266"/>
      <c r="G446" s="266"/>
    </row>
    <row r="447" spans="1:8" x14ac:dyDescent="0.25">
      <c r="A447" s="2" t="s">
        <v>107</v>
      </c>
      <c r="B447" s="5" t="s">
        <v>109</v>
      </c>
      <c r="C447" s="4"/>
      <c r="D447" s="4"/>
      <c r="E447" s="4"/>
      <c r="F447" s="4"/>
      <c r="G447" s="4" t="s">
        <v>111</v>
      </c>
    </row>
    <row r="448" spans="1:8" x14ac:dyDescent="0.25">
      <c r="A448" s="2" t="s">
        <v>108</v>
      </c>
      <c r="B448" s="287" t="s">
        <v>110</v>
      </c>
      <c r="C448" s="287"/>
      <c r="D448" s="287"/>
      <c r="E448" s="287"/>
      <c r="F448" s="287"/>
      <c r="G448" s="4" t="s">
        <v>194</v>
      </c>
    </row>
    <row r="449" spans="1:7" x14ac:dyDescent="0.25">
      <c r="A449" s="2"/>
      <c r="B449" s="282"/>
      <c r="C449" s="282"/>
      <c r="D449" s="282"/>
      <c r="E449" s="282"/>
      <c r="F449" s="282"/>
      <c r="G449" s="4"/>
    </row>
    <row r="450" spans="1:7" ht="15.75" x14ac:dyDescent="0.25">
      <c r="A450" s="302" t="s">
        <v>191</v>
      </c>
      <c r="B450" s="303"/>
      <c r="C450" s="303"/>
      <c r="D450" s="303"/>
      <c r="E450" s="303"/>
      <c r="F450" s="303"/>
      <c r="G450" s="304"/>
    </row>
    <row r="451" spans="1:7" ht="15.75" customHeight="1" x14ac:dyDescent="0.25">
      <c r="A451" s="277" t="s">
        <v>307</v>
      </c>
      <c r="B451" s="277"/>
      <c r="C451" s="277"/>
      <c r="D451" s="277"/>
      <c r="E451" s="277"/>
      <c r="F451" s="277"/>
      <c r="G451" s="277"/>
    </row>
    <row r="452" spans="1:7" x14ac:dyDescent="0.25">
      <c r="A452" s="157" t="s">
        <v>79</v>
      </c>
      <c r="B452" s="158" t="s">
        <v>22</v>
      </c>
      <c r="C452" s="158" t="s">
        <v>23</v>
      </c>
      <c r="D452" s="158" t="s">
        <v>24</v>
      </c>
      <c r="E452" s="159" t="s">
        <v>90</v>
      </c>
      <c r="F452" s="160" t="s">
        <v>309</v>
      </c>
      <c r="G452" s="161"/>
    </row>
    <row r="453" spans="1:7" ht="3" customHeight="1" x14ac:dyDescent="0.25">
      <c r="A453" s="43"/>
      <c r="B453" s="18"/>
      <c r="C453" s="18"/>
      <c r="D453" s="18"/>
      <c r="E453" s="93"/>
      <c r="F453" s="24"/>
      <c r="G453" s="24"/>
    </row>
    <row r="454" spans="1:7" x14ac:dyDescent="0.25">
      <c r="A454" s="101" t="s">
        <v>47</v>
      </c>
      <c r="B454" s="102">
        <v>1100</v>
      </c>
      <c r="C454" s="33">
        <f t="shared" ref="C454:C468" si="158">B454*0.75</f>
        <v>825</v>
      </c>
      <c r="D454" s="25">
        <f t="shared" ref="D454:D468" si="159">B454*0.6</f>
        <v>660</v>
      </c>
      <c r="E454" s="34">
        <f t="shared" ref="E454:E468" si="160">B454*0.405</f>
        <v>445.50000000000006</v>
      </c>
      <c r="F454" s="94" t="s">
        <v>330</v>
      </c>
      <c r="G454" s="94"/>
    </row>
    <row r="455" spans="1:7" ht="3" customHeight="1" x14ac:dyDescent="0.25">
      <c r="A455" s="101"/>
      <c r="B455" s="102"/>
      <c r="E455" s="24"/>
      <c r="F455" s="94"/>
      <c r="G455" s="94"/>
    </row>
    <row r="456" spans="1:7" x14ac:dyDescent="0.25">
      <c r="A456" s="101" t="s">
        <v>48</v>
      </c>
      <c r="B456" s="102">
        <v>1450</v>
      </c>
      <c r="C456" s="33">
        <f t="shared" si="158"/>
        <v>1087.5</v>
      </c>
      <c r="D456" s="25">
        <f t="shared" si="159"/>
        <v>870</v>
      </c>
      <c r="E456" s="34">
        <f t="shared" si="160"/>
        <v>587.25</v>
      </c>
      <c r="F456" s="94" t="s">
        <v>331</v>
      </c>
      <c r="G456" s="94"/>
    </row>
    <row r="457" spans="1:7" ht="3" customHeight="1" x14ac:dyDescent="0.25">
      <c r="A457" s="101"/>
      <c r="B457" s="102"/>
      <c r="E457" s="24"/>
      <c r="F457" s="94"/>
      <c r="G457" s="94"/>
    </row>
    <row r="458" spans="1:7" x14ac:dyDescent="0.25">
      <c r="A458" s="101" t="s">
        <v>49</v>
      </c>
      <c r="B458" s="102">
        <v>2550</v>
      </c>
      <c r="C458" s="33">
        <f t="shared" si="158"/>
        <v>1912.5</v>
      </c>
      <c r="D458" s="25">
        <f t="shared" si="159"/>
        <v>1530</v>
      </c>
      <c r="E458" s="34">
        <f t="shared" si="160"/>
        <v>1032.75</v>
      </c>
      <c r="F458" s="94" t="s">
        <v>332</v>
      </c>
      <c r="G458" s="94"/>
    </row>
    <row r="459" spans="1:7" ht="3" customHeight="1" x14ac:dyDescent="0.25">
      <c r="A459" s="101"/>
      <c r="B459" s="102"/>
      <c r="E459" s="24"/>
      <c r="F459" s="94"/>
      <c r="G459" s="94"/>
    </row>
    <row r="460" spans="1:7" x14ac:dyDescent="0.25">
      <c r="A460" s="101" t="s">
        <v>50</v>
      </c>
      <c r="B460" s="102">
        <v>2550</v>
      </c>
      <c r="C460" s="33">
        <f t="shared" si="158"/>
        <v>1912.5</v>
      </c>
      <c r="D460" s="25">
        <f t="shared" si="159"/>
        <v>1530</v>
      </c>
      <c r="E460" s="34">
        <f t="shared" si="160"/>
        <v>1032.75</v>
      </c>
      <c r="F460" s="94" t="s">
        <v>333</v>
      </c>
      <c r="G460" s="94"/>
    </row>
    <row r="461" spans="1:7" ht="3" customHeight="1" x14ac:dyDescent="0.25">
      <c r="A461" s="101"/>
      <c r="B461" s="102"/>
      <c r="E461" s="24"/>
      <c r="F461" s="94"/>
      <c r="G461" s="94"/>
    </row>
    <row r="462" spans="1:7" x14ac:dyDescent="0.25">
      <c r="A462" s="101" t="s">
        <v>66</v>
      </c>
      <c r="B462" s="102">
        <v>3250</v>
      </c>
      <c r="C462" s="33">
        <f t="shared" si="158"/>
        <v>2437.5</v>
      </c>
      <c r="D462" s="25">
        <f t="shared" si="159"/>
        <v>1950</v>
      </c>
      <c r="E462" s="34">
        <f t="shared" si="160"/>
        <v>1316.25</v>
      </c>
      <c r="F462" s="94" t="s">
        <v>334</v>
      </c>
      <c r="G462" s="94"/>
    </row>
    <row r="463" spans="1:7" ht="3" customHeight="1" x14ac:dyDescent="0.25">
      <c r="A463" s="101"/>
      <c r="B463" s="102"/>
      <c r="E463" s="24"/>
      <c r="F463" s="94"/>
      <c r="G463" s="94"/>
    </row>
    <row r="464" spans="1:7" x14ac:dyDescent="0.25">
      <c r="A464" s="101" t="s">
        <v>51</v>
      </c>
      <c r="B464" s="102">
        <v>4150</v>
      </c>
      <c r="C464" s="33">
        <f t="shared" si="158"/>
        <v>3112.5</v>
      </c>
      <c r="D464" s="25">
        <f t="shared" si="159"/>
        <v>2490</v>
      </c>
      <c r="E464" s="34">
        <f t="shared" si="160"/>
        <v>1680.75</v>
      </c>
      <c r="F464" s="94" t="s">
        <v>335</v>
      </c>
      <c r="G464" s="94"/>
    </row>
    <row r="465" spans="1:7" ht="3" customHeight="1" x14ac:dyDescent="0.25">
      <c r="A465" s="101"/>
      <c r="B465" s="102"/>
      <c r="E465" s="24"/>
      <c r="F465" s="94"/>
      <c r="G465" s="94"/>
    </row>
    <row r="466" spans="1:7" x14ac:dyDescent="0.25">
      <c r="A466" s="101" t="s">
        <v>67</v>
      </c>
      <c r="B466" s="102">
        <v>5265</v>
      </c>
      <c r="C466" s="33">
        <f t="shared" si="158"/>
        <v>3948.75</v>
      </c>
      <c r="D466" s="25">
        <f t="shared" si="159"/>
        <v>3159</v>
      </c>
      <c r="E466" s="34">
        <f t="shared" si="160"/>
        <v>2132.3250000000003</v>
      </c>
      <c r="F466" s="94" t="s">
        <v>336</v>
      </c>
      <c r="G466" s="94"/>
    </row>
    <row r="467" spans="1:7" ht="3" customHeight="1" x14ac:dyDescent="0.25">
      <c r="A467" s="101"/>
      <c r="B467" s="102"/>
      <c r="E467" s="24"/>
      <c r="F467" s="94"/>
      <c r="G467" s="94"/>
    </row>
    <row r="468" spans="1:7" x14ac:dyDescent="0.25">
      <c r="A468" s="101" t="s">
        <v>68</v>
      </c>
      <c r="B468" s="102">
        <v>10665</v>
      </c>
      <c r="C468" s="33">
        <f t="shared" si="158"/>
        <v>7998.75</v>
      </c>
      <c r="D468" s="25">
        <f t="shared" si="159"/>
        <v>6399</v>
      </c>
      <c r="E468" s="34">
        <f t="shared" si="160"/>
        <v>4319.3250000000007</v>
      </c>
      <c r="F468" s="94" t="s">
        <v>337</v>
      </c>
      <c r="G468" s="94"/>
    </row>
    <row r="469" spans="1:7" ht="3" customHeight="1" x14ac:dyDescent="0.25">
      <c r="A469" s="41"/>
      <c r="B469" s="24"/>
      <c r="C469" s="24"/>
      <c r="D469" s="24"/>
      <c r="E469" s="24"/>
      <c r="F469" s="94"/>
      <c r="G469" s="94"/>
    </row>
    <row r="470" spans="1:7" ht="12" customHeight="1" x14ac:dyDescent="0.25">
      <c r="A470" s="41"/>
      <c r="B470" s="24"/>
      <c r="C470" s="24"/>
      <c r="D470" s="24"/>
      <c r="E470" s="24"/>
      <c r="F470" s="94"/>
      <c r="G470" s="94"/>
    </row>
    <row r="471" spans="1:7" x14ac:dyDescent="0.25">
      <c r="A471" s="157" t="s">
        <v>77</v>
      </c>
      <c r="B471" s="158" t="s">
        <v>22</v>
      </c>
      <c r="C471" s="158" t="s">
        <v>23</v>
      </c>
      <c r="D471" s="158" t="s">
        <v>24</v>
      </c>
      <c r="E471" s="159" t="s">
        <v>90</v>
      </c>
      <c r="F471" s="160" t="s">
        <v>309</v>
      </c>
      <c r="G471" s="162"/>
    </row>
    <row r="472" spans="1:7" ht="3" customHeight="1" x14ac:dyDescent="0.25">
      <c r="A472" s="43"/>
      <c r="B472" s="18"/>
      <c r="C472" s="18"/>
      <c r="D472" s="18"/>
      <c r="E472" s="93"/>
      <c r="F472" s="94"/>
      <c r="G472" s="94"/>
    </row>
    <row r="473" spans="1:7" x14ac:dyDescent="0.25">
      <c r="A473" s="101" t="s">
        <v>52</v>
      </c>
      <c r="B473" s="25">
        <v>1350</v>
      </c>
      <c r="C473" s="33">
        <f t="shared" ref="C473:C479" si="161">B473*0.75</f>
        <v>1012.5</v>
      </c>
      <c r="D473" s="25">
        <f t="shared" ref="D473:D479" si="162">B473*0.6</f>
        <v>810</v>
      </c>
      <c r="E473" s="34">
        <f t="shared" ref="E473:E479" si="163">B473*0.405</f>
        <v>546.75</v>
      </c>
      <c r="F473" s="94" t="s">
        <v>338</v>
      </c>
      <c r="G473" s="108"/>
    </row>
    <row r="474" spans="1:7" ht="3" customHeight="1" x14ac:dyDescent="0.25">
      <c r="A474" s="101"/>
      <c r="C474" s="24"/>
      <c r="D474" s="24"/>
      <c r="E474" s="24"/>
      <c r="F474" s="108"/>
      <c r="G474" s="108"/>
    </row>
    <row r="475" spans="1:7" x14ac:dyDescent="0.25">
      <c r="A475" s="101" t="s">
        <v>53</v>
      </c>
      <c r="B475" s="25">
        <v>1350</v>
      </c>
      <c r="C475" s="33">
        <f t="shared" si="161"/>
        <v>1012.5</v>
      </c>
      <c r="D475" s="25">
        <f t="shared" si="162"/>
        <v>810</v>
      </c>
      <c r="E475" s="34">
        <f t="shared" si="163"/>
        <v>546.75</v>
      </c>
      <c r="F475" s="94" t="s">
        <v>339</v>
      </c>
      <c r="G475" s="108"/>
    </row>
    <row r="476" spans="1:7" ht="3" customHeight="1" x14ac:dyDescent="0.25">
      <c r="A476" s="101"/>
      <c r="C476" s="24"/>
      <c r="D476" s="24"/>
      <c r="E476" s="24"/>
      <c r="F476" s="108"/>
      <c r="G476" s="108"/>
    </row>
    <row r="477" spans="1:7" x14ac:dyDescent="0.25">
      <c r="A477" s="101" t="s">
        <v>54</v>
      </c>
      <c r="B477" s="25">
        <v>2100</v>
      </c>
      <c r="C477" s="33">
        <f t="shared" si="161"/>
        <v>1575</v>
      </c>
      <c r="D477" s="25">
        <f t="shared" si="162"/>
        <v>1260</v>
      </c>
      <c r="E477" s="34">
        <f t="shared" si="163"/>
        <v>850.5</v>
      </c>
      <c r="F477" s="94" t="s">
        <v>331</v>
      </c>
      <c r="G477" s="108"/>
    </row>
    <row r="478" spans="1:7" ht="3" customHeight="1" x14ac:dyDescent="0.25">
      <c r="A478" s="101"/>
      <c r="C478" s="24"/>
      <c r="D478" s="24"/>
      <c r="E478" s="24"/>
      <c r="F478" s="108"/>
      <c r="G478" s="108"/>
    </row>
    <row r="479" spans="1:7" x14ac:dyDescent="0.25">
      <c r="A479" s="101" t="s">
        <v>55</v>
      </c>
      <c r="B479" s="25">
        <v>2450</v>
      </c>
      <c r="C479" s="33">
        <f t="shared" si="161"/>
        <v>1837.5</v>
      </c>
      <c r="D479" s="25">
        <f t="shared" si="162"/>
        <v>1470</v>
      </c>
      <c r="E479" s="34">
        <f t="shared" si="163"/>
        <v>992.25000000000011</v>
      </c>
      <c r="F479" s="94" t="s">
        <v>340</v>
      </c>
      <c r="G479" s="108"/>
    </row>
    <row r="480" spans="1:7" ht="3" customHeight="1" x14ac:dyDescent="0.25">
      <c r="A480" s="101"/>
      <c r="C480" s="24"/>
      <c r="D480" s="24"/>
      <c r="E480" s="24"/>
      <c r="F480" s="94"/>
      <c r="G480" s="108"/>
    </row>
    <row r="481" spans="1:7" x14ac:dyDescent="0.25">
      <c r="A481" s="101" t="s">
        <v>56</v>
      </c>
      <c r="B481" s="25">
        <v>2450</v>
      </c>
      <c r="C481" s="33">
        <f t="shared" ref="C481" si="164">B481*0.75</f>
        <v>1837.5</v>
      </c>
      <c r="D481" s="25">
        <f t="shared" ref="D481" si="165">B481*0.6</f>
        <v>1470</v>
      </c>
      <c r="E481" s="34">
        <f t="shared" ref="E481" si="166">B481*0.405</f>
        <v>992.25000000000011</v>
      </c>
      <c r="F481" s="94" t="s">
        <v>341</v>
      </c>
      <c r="G481" s="108"/>
    </row>
    <row r="482" spans="1:7" ht="3" customHeight="1" x14ac:dyDescent="0.25">
      <c r="A482" s="101"/>
      <c r="C482" s="24"/>
      <c r="D482" s="24"/>
      <c r="E482" s="24"/>
      <c r="F482" s="94"/>
      <c r="G482" s="108"/>
    </row>
    <row r="483" spans="1:7" x14ac:dyDescent="0.25">
      <c r="A483" s="101" t="s">
        <v>57</v>
      </c>
      <c r="B483" s="25">
        <v>2650</v>
      </c>
      <c r="C483" s="33">
        <f t="shared" ref="C483:C487" si="167">B483*0.75</f>
        <v>1987.5</v>
      </c>
      <c r="D483" s="25">
        <f t="shared" ref="D483:D487" si="168">B483*0.6</f>
        <v>1590</v>
      </c>
      <c r="E483" s="34">
        <f t="shared" ref="E483:E487" si="169">B483*0.405</f>
        <v>1073.25</v>
      </c>
      <c r="F483" s="94" t="s">
        <v>342</v>
      </c>
      <c r="G483" s="108"/>
    </row>
    <row r="484" spans="1:7" ht="3" customHeight="1" x14ac:dyDescent="0.25">
      <c r="A484" s="101"/>
      <c r="C484" s="24"/>
      <c r="D484" s="24"/>
      <c r="E484" s="24"/>
      <c r="F484" s="94"/>
      <c r="G484" s="108"/>
    </row>
    <row r="485" spans="1:7" x14ac:dyDescent="0.25">
      <c r="A485" s="101" t="s">
        <v>58</v>
      </c>
      <c r="B485" s="25">
        <v>2450</v>
      </c>
      <c r="C485" s="33">
        <f t="shared" si="167"/>
        <v>1837.5</v>
      </c>
      <c r="D485" s="25">
        <f t="shared" si="168"/>
        <v>1470</v>
      </c>
      <c r="E485" s="34">
        <f t="shared" si="169"/>
        <v>992.25000000000011</v>
      </c>
      <c r="F485" s="94" t="s">
        <v>343</v>
      </c>
      <c r="G485" s="108"/>
    </row>
    <row r="486" spans="1:7" ht="3" customHeight="1" x14ac:dyDescent="0.25">
      <c r="A486" s="101"/>
      <c r="C486" s="24"/>
      <c r="D486" s="24"/>
      <c r="E486" s="24"/>
      <c r="F486" s="94"/>
      <c r="G486" s="108"/>
    </row>
    <row r="487" spans="1:7" x14ac:dyDescent="0.25">
      <c r="A487" s="101" t="s">
        <v>59</v>
      </c>
      <c r="B487" s="25">
        <v>2450</v>
      </c>
      <c r="C487" s="33">
        <f t="shared" si="167"/>
        <v>1837.5</v>
      </c>
      <c r="D487" s="25">
        <f t="shared" si="168"/>
        <v>1470</v>
      </c>
      <c r="E487" s="34">
        <f t="shared" si="169"/>
        <v>992.25000000000011</v>
      </c>
      <c r="F487" s="94" t="s">
        <v>344</v>
      </c>
      <c r="G487" s="108"/>
    </row>
    <row r="488" spans="1:7" ht="3" customHeight="1" x14ac:dyDescent="0.25">
      <c r="A488" s="41"/>
      <c r="B488" s="24"/>
      <c r="C488" s="24"/>
      <c r="D488" s="24"/>
      <c r="E488" s="24"/>
      <c r="F488" s="94"/>
      <c r="G488" s="94"/>
    </row>
    <row r="489" spans="1:7" ht="12" customHeight="1" x14ac:dyDescent="0.25">
      <c r="A489" s="41"/>
      <c r="B489" s="24"/>
      <c r="C489" s="24"/>
      <c r="D489" s="24"/>
      <c r="E489" s="24"/>
      <c r="F489" s="94"/>
      <c r="G489" s="94"/>
    </row>
    <row r="490" spans="1:7" x14ac:dyDescent="0.25">
      <c r="A490" s="157" t="s">
        <v>80</v>
      </c>
      <c r="B490" s="158" t="s">
        <v>22</v>
      </c>
      <c r="C490" s="158" t="s">
        <v>23</v>
      </c>
      <c r="D490" s="158" t="s">
        <v>24</v>
      </c>
      <c r="E490" s="159" t="s">
        <v>90</v>
      </c>
      <c r="F490" s="160" t="s">
        <v>309</v>
      </c>
      <c r="G490" s="162"/>
    </row>
    <row r="491" spans="1:7" ht="3" customHeight="1" x14ac:dyDescent="0.25">
      <c r="A491" s="43"/>
      <c r="B491" s="18"/>
      <c r="C491" s="18"/>
      <c r="D491" s="18"/>
      <c r="E491" s="93"/>
      <c r="F491" s="94"/>
      <c r="G491" s="94"/>
    </row>
    <row r="492" spans="1:7" x14ac:dyDescent="0.25">
      <c r="A492" s="104" t="s">
        <v>60</v>
      </c>
      <c r="B492" s="105">
        <v>1500</v>
      </c>
      <c r="C492" s="33">
        <f t="shared" ref="C492:C496" si="170">B492*0.75</f>
        <v>1125</v>
      </c>
      <c r="D492" s="25">
        <f t="shared" ref="D492:D496" si="171">B492*0.6</f>
        <v>900</v>
      </c>
      <c r="E492" s="34">
        <f t="shared" ref="E492:E496" si="172">B492*0.405</f>
        <v>607.5</v>
      </c>
      <c r="F492" s="108" t="s">
        <v>345</v>
      </c>
      <c r="G492" s="108"/>
    </row>
    <row r="493" spans="1:7" ht="3" customHeight="1" x14ac:dyDescent="0.25">
      <c r="A493" s="104"/>
      <c r="B493" s="105"/>
      <c r="C493" s="24"/>
      <c r="D493" s="24"/>
      <c r="E493" s="24"/>
      <c r="F493" s="108"/>
      <c r="G493" s="108"/>
    </row>
    <row r="494" spans="1:7" x14ac:dyDescent="0.25">
      <c r="A494" s="104" t="s">
        <v>61</v>
      </c>
      <c r="B494" s="105">
        <v>2150</v>
      </c>
      <c r="C494" s="33">
        <f t="shared" si="170"/>
        <v>1612.5</v>
      </c>
      <c r="D494" s="25">
        <f t="shared" si="171"/>
        <v>1290</v>
      </c>
      <c r="E494" s="34">
        <f t="shared" si="172"/>
        <v>870.75000000000011</v>
      </c>
      <c r="F494" s="108" t="s">
        <v>346</v>
      </c>
      <c r="G494" s="108"/>
    </row>
    <row r="495" spans="1:7" ht="3" customHeight="1" x14ac:dyDescent="0.25">
      <c r="A495" s="104"/>
      <c r="B495" s="105"/>
      <c r="C495" s="24"/>
      <c r="D495" s="24"/>
      <c r="E495" s="24"/>
      <c r="F495" s="108"/>
      <c r="G495" s="108"/>
    </row>
    <row r="496" spans="1:7" x14ac:dyDescent="0.25">
      <c r="A496" s="104" t="s">
        <v>62</v>
      </c>
      <c r="B496" s="105">
        <v>3500</v>
      </c>
      <c r="C496" s="33">
        <f t="shared" si="170"/>
        <v>2625</v>
      </c>
      <c r="D496" s="25">
        <f t="shared" si="171"/>
        <v>2100</v>
      </c>
      <c r="E496" s="34">
        <f t="shared" si="172"/>
        <v>1417.5</v>
      </c>
      <c r="F496" s="108" t="s">
        <v>347</v>
      </c>
      <c r="G496" s="108"/>
    </row>
    <row r="498" spans="1:7" x14ac:dyDescent="0.25">
      <c r="A498" s="278" t="s">
        <v>356</v>
      </c>
      <c r="B498" s="278"/>
      <c r="C498" s="278"/>
      <c r="D498" s="278"/>
      <c r="E498" s="278"/>
      <c r="F498" s="278"/>
      <c r="G498" s="278"/>
    </row>
    <row r="503" spans="1:7" x14ac:dyDescent="0.25">
      <c r="A503" s="278" t="s">
        <v>308</v>
      </c>
      <c r="B503" s="278"/>
      <c r="C503" s="278"/>
      <c r="D503" s="278"/>
      <c r="E503" s="278"/>
      <c r="F503" s="278"/>
      <c r="G503" s="278"/>
    </row>
    <row r="504" spans="1:7" x14ac:dyDescent="0.25">
      <c r="A504" s="266" t="s">
        <v>381</v>
      </c>
      <c r="B504" s="266"/>
      <c r="C504" s="266"/>
      <c r="D504" s="266"/>
      <c r="E504" s="266"/>
      <c r="F504" s="266"/>
      <c r="G504" s="266"/>
    </row>
    <row r="505" spans="1:7" x14ac:dyDescent="0.25">
      <c r="A505" s="2" t="s">
        <v>107</v>
      </c>
      <c r="B505" s="5" t="s">
        <v>109</v>
      </c>
      <c r="C505" s="4"/>
      <c r="D505" s="4"/>
      <c r="E505" s="4"/>
      <c r="F505" s="4"/>
      <c r="G505" s="4" t="s">
        <v>111</v>
      </c>
    </row>
    <row r="506" spans="1:7" x14ac:dyDescent="0.25">
      <c r="A506" s="2" t="s">
        <v>108</v>
      </c>
      <c r="B506" s="287" t="s">
        <v>110</v>
      </c>
      <c r="C506" s="287"/>
      <c r="D506" s="287"/>
      <c r="E506" s="287"/>
      <c r="F506" s="287"/>
      <c r="G506" s="4" t="s">
        <v>195</v>
      </c>
    </row>
    <row r="507" spans="1:7" x14ac:dyDescent="0.25">
      <c r="A507" s="2"/>
      <c r="B507" s="282"/>
      <c r="C507" s="282"/>
      <c r="D507" s="282"/>
      <c r="E507" s="282"/>
      <c r="F507" s="282"/>
      <c r="G507" s="4"/>
    </row>
    <row r="508" spans="1:7" ht="15.75" x14ac:dyDescent="0.25">
      <c r="A508" s="302" t="s">
        <v>212</v>
      </c>
      <c r="B508" s="303"/>
      <c r="C508" s="303"/>
      <c r="D508" s="303"/>
      <c r="E508" s="303"/>
      <c r="F508" s="303"/>
      <c r="G508" s="304"/>
    </row>
    <row r="509" spans="1:7" ht="15.75" customHeight="1" x14ac:dyDescent="0.25">
      <c r="A509" s="277" t="s">
        <v>307</v>
      </c>
      <c r="B509" s="277"/>
      <c r="C509" s="277"/>
      <c r="D509" s="277"/>
      <c r="E509" s="277"/>
      <c r="F509" s="277"/>
      <c r="G509" s="277"/>
    </row>
    <row r="511" spans="1:7" x14ac:dyDescent="0.25">
      <c r="E511" s="24"/>
      <c r="F511" s="24"/>
      <c r="G511" s="24"/>
    </row>
    <row r="512" spans="1:7" x14ac:dyDescent="0.25">
      <c r="A512" s="157" t="s">
        <v>81</v>
      </c>
      <c r="B512" s="158" t="s">
        <v>22</v>
      </c>
      <c r="C512" s="158" t="s">
        <v>23</v>
      </c>
      <c r="D512" s="158" t="s">
        <v>24</v>
      </c>
      <c r="E512" s="159" t="s">
        <v>90</v>
      </c>
      <c r="F512" s="160" t="s">
        <v>309</v>
      </c>
      <c r="G512" s="161"/>
    </row>
    <row r="513" spans="1:7" s="41" customFormat="1" x14ac:dyDescent="0.25">
      <c r="A513" s="43"/>
      <c r="B513" s="18"/>
      <c r="C513" s="18"/>
      <c r="D513" s="18"/>
      <c r="E513" s="93"/>
      <c r="F513" s="24"/>
      <c r="G513" s="24"/>
    </row>
    <row r="514" spans="1:7" x14ac:dyDescent="0.25">
      <c r="A514" s="8" t="s">
        <v>14</v>
      </c>
      <c r="B514" s="25">
        <v>2500</v>
      </c>
      <c r="C514" s="33">
        <f t="shared" ref="C514" si="173">B514*0.75</f>
        <v>1875</v>
      </c>
      <c r="D514" s="25">
        <f t="shared" ref="D514" si="174">B514*0.6</f>
        <v>1500</v>
      </c>
      <c r="E514" s="34">
        <f t="shared" ref="E514" si="175">B514*0.405</f>
        <v>1012.5000000000001</v>
      </c>
      <c r="F514" s="108" t="s">
        <v>348</v>
      </c>
      <c r="G514" s="108"/>
    </row>
    <row r="515" spans="1:7" s="41" customFormat="1" x14ac:dyDescent="0.25">
      <c r="A515" s="43"/>
      <c r="B515" s="24"/>
      <c r="C515" s="24"/>
      <c r="D515" s="24"/>
      <c r="E515" s="24"/>
      <c r="F515" s="24"/>
      <c r="G515" s="24"/>
    </row>
    <row r="516" spans="1:7" x14ac:dyDescent="0.25">
      <c r="A516" s="157" t="s">
        <v>82</v>
      </c>
      <c r="B516" s="158" t="s">
        <v>22</v>
      </c>
      <c r="C516" s="158" t="s">
        <v>23</v>
      </c>
      <c r="D516" s="158" t="s">
        <v>24</v>
      </c>
      <c r="E516" s="159" t="s">
        <v>90</v>
      </c>
      <c r="F516" s="160" t="s">
        <v>309</v>
      </c>
      <c r="G516" s="161"/>
    </row>
    <row r="517" spans="1:7" s="41" customFormat="1" x14ac:dyDescent="0.25">
      <c r="A517" s="43"/>
      <c r="B517" s="18"/>
      <c r="C517" s="18"/>
      <c r="D517" s="18"/>
      <c r="E517" s="93"/>
      <c r="F517" s="24"/>
      <c r="G517" s="24"/>
    </row>
    <row r="518" spans="1:7" x14ac:dyDescent="0.25">
      <c r="A518" s="8" t="s">
        <v>6</v>
      </c>
      <c r="B518" s="25">
        <v>2665</v>
      </c>
      <c r="C518" s="33">
        <f t="shared" ref="C518:C520" si="176">B518*0.75</f>
        <v>1998.75</v>
      </c>
      <c r="D518" s="25">
        <f t="shared" ref="D518:D520" si="177">B518*0.6</f>
        <v>1599</v>
      </c>
      <c r="E518" s="34">
        <f t="shared" ref="E518:E520" si="178">B518*0.405</f>
        <v>1079.325</v>
      </c>
      <c r="F518" s="108" t="s">
        <v>349</v>
      </c>
      <c r="G518" s="108"/>
    </row>
    <row r="519" spans="1:7" x14ac:dyDescent="0.25">
      <c r="E519" s="24"/>
      <c r="F519" s="108"/>
      <c r="G519" s="108"/>
    </row>
    <row r="520" spans="1:7" x14ac:dyDescent="0.25">
      <c r="A520" s="8" t="s">
        <v>7</v>
      </c>
      <c r="B520" s="25">
        <v>3965</v>
      </c>
      <c r="C520" s="33">
        <f t="shared" si="176"/>
        <v>2973.75</v>
      </c>
      <c r="D520" s="25">
        <f t="shared" si="177"/>
        <v>2379</v>
      </c>
      <c r="E520" s="34">
        <f t="shared" si="178"/>
        <v>1605.825</v>
      </c>
      <c r="F520" s="108" t="s">
        <v>350</v>
      </c>
      <c r="G520" s="108"/>
    </row>
    <row r="521" spans="1:7" x14ac:dyDescent="0.25">
      <c r="E521" s="24"/>
      <c r="F521" s="24"/>
      <c r="G521" s="24"/>
    </row>
    <row r="522" spans="1:7" x14ac:dyDescent="0.25">
      <c r="A522" s="157" t="s">
        <v>84</v>
      </c>
      <c r="B522" s="158" t="s">
        <v>22</v>
      </c>
      <c r="C522" s="158" t="s">
        <v>23</v>
      </c>
      <c r="D522" s="158" t="s">
        <v>24</v>
      </c>
      <c r="E522" s="159" t="s">
        <v>90</v>
      </c>
      <c r="F522" s="160" t="s">
        <v>309</v>
      </c>
      <c r="G522" s="161"/>
    </row>
    <row r="523" spans="1:7" s="41" customFormat="1" x14ac:dyDescent="0.25">
      <c r="A523" s="43"/>
      <c r="B523" s="18"/>
      <c r="C523" s="18"/>
      <c r="D523" s="18"/>
      <c r="E523" s="93"/>
      <c r="F523" s="24"/>
      <c r="G523" s="24"/>
    </row>
    <row r="524" spans="1:7" x14ac:dyDescent="0.25">
      <c r="A524" s="8" t="s">
        <v>8</v>
      </c>
      <c r="B524" s="25">
        <v>1440</v>
      </c>
      <c r="C524" s="33">
        <f t="shared" ref="C524:C530" si="179">B524*0.75</f>
        <v>1080</v>
      </c>
      <c r="D524" s="25">
        <f t="shared" ref="D524:D530" si="180">B524*0.6</f>
        <v>864</v>
      </c>
      <c r="E524" s="34">
        <f t="shared" ref="E524:E530" si="181">B524*0.405</f>
        <v>583.20000000000005</v>
      </c>
      <c r="F524" s="109" t="s">
        <v>1</v>
      </c>
      <c r="G524" s="108"/>
    </row>
    <row r="525" spans="1:7" x14ac:dyDescent="0.25">
      <c r="A525" s="8" t="s">
        <v>9</v>
      </c>
      <c r="B525" s="25">
        <v>1390</v>
      </c>
      <c r="C525" s="33">
        <f t="shared" si="179"/>
        <v>1042.5</v>
      </c>
      <c r="D525" s="25">
        <f t="shared" si="180"/>
        <v>834</v>
      </c>
      <c r="E525" s="34">
        <f t="shared" si="181"/>
        <v>562.95000000000005</v>
      </c>
      <c r="F525" s="109" t="s">
        <v>2</v>
      </c>
      <c r="G525" s="108"/>
    </row>
    <row r="526" spans="1:7" x14ac:dyDescent="0.25">
      <c r="A526" s="8" t="s">
        <v>10</v>
      </c>
      <c r="B526" s="25">
        <v>1340</v>
      </c>
      <c r="C526" s="33">
        <f t="shared" si="179"/>
        <v>1005</v>
      </c>
      <c r="D526" s="25">
        <f t="shared" si="180"/>
        <v>804</v>
      </c>
      <c r="E526" s="34">
        <f t="shared" si="181"/>
        <v>542.70000000000005</v>
      </c>
      <c r="F526" s="109" t="s">
        <v>3</v>
      </c>
      <c r="G526" s="108"/>
    </row>
    <row r="527" spans="1:7" x14ac:dyDescent="0.25">
      <c r="E527" s="24"/>
      <c r="F527" s="109"/>
      <c r="G527" s="108"/>
    </row>
    <row r="528" spans="1:7" x14ac:dyDescent="0.25">
      <c r="A528" s="8" t="s">
        <v>11</v>
      </c>
      <c r="B528" s="25">
        <v>2470</v>
      </c>
      <c r="C528" s="33">
        <f t="shared" si="179"/>
        <v>1852.5</v>
      </c>
      <c r="D528" s="25">
        <f t="shared" si="180"/>
        <v>1482</v>
      </c>
      <c r="E528" s="34">
        <f t="shared" si="181"/>
        <v>1000.35</v>
      </c>
      <c r="F528" s="109" t="s">
        <v>357</v>
      </c>
      <c r="G528" s="108"/>
    </row>
    <row r="529" spans="1:7" x14ac:dyDescent="0.25">
      <c r="A529" s="8" t="s">
        <v>12</v>
      </c>
      <c r="B529" s="25">
        <v>2360</v>
      </c>
      <c r="C529" s="33">
        <f t="shared" si="179"/>
        <v>1770</v>
      </c>
      <c r="D529" s="25">
        <f t="shared" si="180"/>
        <v>1416</v>
      </c>
      <c r="E529" s="34">
        <f t="shared" si="181"/>
        <v>955.80000000000007</v>
      </c>
      <c r="F529" s="109" t="s">
        <v>4</v>
      </c>
      <c r="G529" s="108"/>
    </row>
    <row r="530" spans="1:7" x14ac:dyDescent="0.25">
      <c r="A530" s="8" t="s">
        <v>13</v>
      </c>
      <c r="B530" s="25">
        <v>2250</v>
      </c>
      <c r="C530" s="33">
        <f t="shared" si="179"/>
        <v>1687.5</v>
      </c>
      <c r="D530" s="25">
        <f t="shared" si="180"/>
        <v>1350</v>
      </c>
      <c r="E530" s="34">
        <f t="shared" si="181"/>
        <v>911.25000000000011</v>
      </c>
      <c r="F530" s="109" t="s">
        <v>5</v>
      </c>
      <c r="G530" s="108"/>
    </row>
    <row r="531" spans="1:7" x14ac:dyDescent="0.25">
      <c r="E531" s="24"/>
    </row>
    <row r="532" spans="1:7" x14ac:dyDescent="0.25">
      <c r="E532" s="24"/>
    </row>
    <row r="533" spans="1:7" x14ac:dyDescent="0.25">
      <c r="E533" s="24"/>
    </row>
    <row r="534" spans="1:7" x14ac:dyDescent="0.25">
      <c r="E534" s="24"/>
      <c r="F534" s="24"/>
      <c r="G534" s="24"/>
    </row>
    <row r="535" spans="1:7" x14ac:dyDescent="0.25">
      <c r="A535" s="157" t="s">
        <v>83</v>
      </c>
      <c r="B535" s="158" t="s">
        <v>22</v>
      </c>
      <c r="C535" s="158" t="s">
        <v>23</v>
      </c>
      <c r="D535" s="158" t="s">
        <v>24</v>
      </c>
      <c r="E535" s="159" t="s">
        <v>90</v>
      </c>
      <c r="F535" s="160" t="s">
        <v>309</v>
      </c>
      <c r="G535" s="161"/>
    </row>
    <row r="536" spans="1:7" s="41" customFormat="1" x14ac:dyDescent="0.25">
      <c r="A536" s="43"/>
      <c r="B536" s="18"/>
      <c r="C536" s="18"/>
      <c r="D536" s="18"/>
      <c r="E536" s="93"/>
      <c r="F536" s="24"/>
      <c r="G536" s="24"/>
    </row>
    <row r="537" spans="1:7" x14ac:dyDescent="0.25">
      <c r="A537" s="8" t="s">
        <v>85</v>
      </c>
      <c r="B537" s="25">
        <v>2350</v>
      </c>
      <c r="C537" s="33">
        <f t="shared" ref="C537" si="182">B537*0.75</f>
        <v>1762.5</v>
      </c>
      <c r="D537" s="25">
        <f t="shared" ref="D537:D539" si="183">B537*0.6</f>
        <v>1410</v>
      </c>
      <c r="E537" s="34">
        <f t="shared" ref="E537:E539" si="184">B537*0.405</f>
        <v>951.75000000000011</v>
      </c>
      <c r="F537" s="108" t="s">
        <v>358</v>
      </c>
      <c r="G537" s="108"/>
    </row>
    <row r="538" spans="1:7" x14ac:dyDescent="0.25">
      <c r="E538" s="24"/>
      <c r="F538" s="108"/>
      <c r="G538" s="108"/>
    </row>
    <row r="539" spans="1:7" x14ac:dyDescent="0.25">
      <c r="A539" s="8" t="s">
        <v>86</v>
      </c>
      <c r="B539" s="25">
        <v>3650</v>
      </c>
      <c r="C539" s="33">
        <f t="shared" ref="C539" si="185">B539*0.75</f>
        <v>2737.5</v>
      </c>
      <c r="D539" s="25">
        <f t="shared" si="183"/>
        <v>2190</v>
      </c>
      <c r="E539" s="34">
        <f t="shared" si="184"/>
        <v>1478.25</v>
      </c>
      <c r="F539" s="108" t="s">
        <v>359</v>
      </c>
      <c r="G539" s="108"/>
    </row>
    <row r="542" spans="1:7" x14ac:dyDescent="0.25">
      <c r="A542" s="326" t="s">
        <v>360</v>
      </c>
      <c r="B542" s="326"/>
      <c r="C542" s="326"/>
      <c r="D542" s="326"/>
      <c r="E542" s="326"/>
      <c r="F542" s="326"/>
      <c r="G542" s="326"/>
    </row>
    <row r="543" spans="1:7" x14ac:dyDescent="0.25">
      <c r="A543" s="110" t="s">
        <v>361</v>
      </c>
      <c r="B543" s="111"/>
      <c r="C543" s="111"/>
      <c r="D543" s="111"/>
      <c r="E543" s="111"/>
      <c r="F543" s="111"/>
      <c r="G543" s="111"/>
    </row>
    <row r="546" spans="1:8" x14ac:dyDescent="0.25">
      <c r="A546" s="278" t="s">
        <v>308</v>
      </c>
      <c r="B546" s="278"/>
      <c r="C546" s="278"/>
      <c r="D546" s="278"/>
      <c r="E546" s="278"/>
      <c r="F546" s="278"/>
      <c r="G546" s="278"/>
    </row>
    <row r="547" spans="1:8" x14ac:dyDescent="0.25">
      <c r="A547" s="266" t="s">
        <v>381</v>
      </c>
      <c r="B547" s="266"/>
      <c r="C547" s="266"/>
      <c r="D547" s="266"/>
      <c r="E547" s="266"/>
      <c r="F547" s="266"/>
      <c r="G547" s="266"/>
    </row>
    <row r="548" spans="1:8" x14ac:dyDescent="0.25">
      <c r="A548" s="2" t="s">
        <v>107</v>
      </c>
      <c r="B548" s="114" t="s">
        <v>109</v>
      </c>
      <c r="C548" s="113"/>
      <c r="D548" s="113"/>
      <c r="E548" s="113"/>
      <c r="F548" s="113"/>
      <c r="G548" s="113" t="s">
        <v>111</v>
      </c>
    </row>
    <row r="549" spans="1:8" x14ac:dyDescent="0.25">
      <c r="A549" s="2" t="s">
        <v>108</v>
      </c>
      <c r="B549" s="287" t="s">
        <v>110</v>
      </c>
      <c r="C549" s="287"/>
      <c r="D549" s="287"/>
      <c r="E549" s="287"/>
      <c r="F549" s="287"/>
      <c r="G549" s="113" t="s">
        <v>387</v>
      </c>
    </row>
    <row r="550" spans="1:8" x14ac:dyDescent="0.25">
      <c r="A550" s="306" t="s">
        <v>427</v>
      </c>
      <c r="B550" s="307"/>
      <c r="C550" s="307"/>
      <c r="D550" s="307"/>
      <c r="E550" s="307"/>
      <c r="F550" s="307"/>
      <c r="G550" s="308"/>
      <c r="H550" s="167"/>
    </row>
    <row r="551" spans="1:8" ht="12.75" x14ac:dyDescent="0.25">
      <c r="A551" s="309"/>
      <c r="B551" s="310"/>
      <c r="C551" s="310"/>
      <c r="D551" s="310"/>
      <c r="E551" s="310"/>
      <c r="F551" s="310"/>
      <c r="G551" s="311"/>
      <c r="H551" s="166"/>
    </row>
    <row r="552" spans="1:8" x14ac:dyDescent="0.25">
      <c r="A552" s="321" t="s">
        <v>391</v>
      </c>
      <c r="B552" s="322"/>
      <c r="C552" s="322"/>
      <c r="D552" s="322"/>
      <c r="E552" s="322"/>
      <c r="F552" s="322"/>
      <c r="G552" s="323"/>
    </row>
    <row r="553" spans="1:8" ht="3" customHeight="1" x14ac:dyDescent="0.25"/>
    <row r="554" spans="1:8" x14ac:dyDescent="0.25">
      <c r="A554" s="168" t="s">
        <v>394</v>
      </c>
      <c r="B554" s="169"/>
      <c r="C554" s="169"/>
      <c r="D554" s="169"/>
      <c r="E554" s="169"/>
      <c r="F554" s="169"/>
      <c r="G554" s="169"/>
    </row>
    <row r="555" spans="1:8" ht="12" customHeight="1" x14ac:dyDescent="0.25">
      <c r="A555" s="168" t="s">
        <v>390</v>
      </c>
      <c r="B555" s="169"/>
      <c r="C555" s="169"/>
      <c r="D555" s="169"/>
      <c r="E555" s="169"/>
      <c r="F555" s="169"/>
      <c r="G555" s="169"/>
    </row>
    <row r="556" spans="1:8" ht="12" customHeight="1" x14ac:dyDescent="0.25">
      <c r="A556" s="168" t="s">
        <v>393</v>
      </c>
      <c r="B556" s="169"/>
      <c r="C556" s="169"/>
      <c r="D556" s="169"/>
      <c r="E556" s="169"/>
      <c r="F556" s="169"/>
      <c r="G556" s="169"/>
    </row>
    <row r="557" spans="1:8" ht="3" customHeight="1" x14ac:dyDescent="0.25"/>
    <row r="558" spans="1:8" x14ac:dyDescent="0.25">
      <c r="A558" s="170" t="s">
        <v>398</v>
      </c>
      <c r="B558" s="171"/>
      <c r="C558" s="171"/>
      <c r="D558" s="171"/>
      <c r="E558" s="171"/>
      <c r="F558" s="171"/>
      <c r="G558" s="171"/>
    </row>
    <row r="559" spans="1:8" x14ac:dyDescent="0.25">
      <c r="A559" s="170" t="s">
        <v>392</v>
      </c>
      <c r="B559" s="171"/>
      <c r="C559" s="171"/>
      <c r="D559" s="171"/>
      <c r="E559" s="171"/>
      <c r="F559" s="171"/>
      <c r="G559" s="171"/>
    </row>
    <row r="560" spans="1:8" x14ac:dyDescent="0.25">
      <c r="A560" s="170" t="s">
        <v>395</v>
      </c>
      <c r="B560" s="171"/>
      <c r="C560" s="171"/>
      <c r="D560" s="171"/>
      <c r="E560" s="171"/>
      <c r="F560" s="171"/>
      <c r="G560" s="171"/>
    </row>
    <row r="561" spans="1:7" x14ac:dyDescent="0.25">
      <c r="A561" s="170" t="s">
        <v>396</v>
      </c>
      <c r="B561" s="171"/>
      <c r="C561" s="171"/>
      <c r="D561" s="171"/>
      <c r="E561" s="171"/>
      <c r="F561" s="171"/>
      <c r="G561" s="171"/>
    </row>
    <row r="562" spans="1:7" x14ac:dyDescent="0.25">
      <c r="A562" s="170" t="s">
        <v>397</v>
      </c>
      <c r="B562" s="171"/>
      <c r="C562" s="171"/>
      <c r="D562" s="171"/>
      <c r="E562" s="171"/>
      <c r="F562" s="171"/>
      <c r="G562" s="171"/>
    </row>
    <row r="563" spans="1:7" ht="6" customHeight="1" x14ac:dyDescent="0.25">
      <c r="A563" s="194"/>
      <c r="B563" s="33"/>
      <c r="C563" s="33"/>
      <c r="D563" s="33"/>
      <c r="E563" s="33"/>
      <c r="F563" s="33"/>
      <c r="G563" s="33"/>
    </row>
    <row r="564" spans="1:7" x14ac:dyDescent="0.25">
      <c r="A564" s="316" t="s">
        <v>399</v>
      </c>
      <c r="B564" s="317"/>
      <c r="C564" s="317"/>
      <c r="D564" s="317"/>
      <c r="E564" s="317"/>
      <c r="F564" s="317"/>
      <c r="G564" s="318"/>
    </row>
    <row r="565" spans="1:7" x14ac:dyDescent="0.25">
      <c r="A565" s="175" t="s">
        <v>400</v>
      </c>
      <c r="B565" s="172"/>
      <c r="C565" s="183" t="s">
        <v>369</v>
      </c>
      <c r="D565" s="183" t="s">
        <v>370</v>
      </c>
      <c r="E565" s="183" t="s">
        <v>371</v>
      </c>
      <c r="F565" s="183" t="s">
        <v>372</v>
      </c>
      <c r="G565" s="183" t="s">
        <v>373</v>
      </c>
    </row>
    <row r="566" spans="1:7" x14ac:dyDescent="0.25">
      <c r="A566" s="176" t="s">
        <v>401</v>
      </c>
      <c r="B566" s="173"/>
      <c r="C566" s="174">
        <v>18.98</v>
      </c>
      <c r="D566" s="174">
        <v>33</v>
      </c>
      <c r="E566" s="174">
        <v>45</v>
      </c>
      <c r="F566" s="174">
        <v>52</v>
      </c>
      <c r="G566" s="174" t="s">
        <v>374</v>
      </c>
    </row>
    <row r="567" spans="1:7" x14ac:dyDescent="0.25">
      <c r="A567" s="176" t="s">
        <v>402</v>
      </c>
      <c r="B567" s="173"/>
      <c r="C567" s="177" t="s">
        <v>375</v>
      </c>
      <c r="D567" s="178" t="s">
        <v>376</v>
      </c>
      <c r="E567" s="178" t="s">
        <v>410</v>
      </c>
      <c r="F567" s="178" t="s">
        <v>411</v>
      </c>
      <c r="G567" s="179" t="s">
        <v>412</v>
      </c>
    </row>
    <row r="568" spans="1:7" x14ac:dyDescent="0.25">
      <c r="A568" s="176" t="s">
        <v>403</v>
      </c>
      <c r="B568" s="173"/>
      <c r="C568" s="173"/>
      <c r="D568" s="173"/>
      <c r="E568" s="173"/>
      <c r="F568" s="173"/>
      <c r="G568" s="180"/>
    </row>
    <row r="569" spans="1:7" x14ac:dyDescent="0.25">
      <c r="A569" s="181" t="s">
        <v>408</v>
      </c>
      <c r="B569" s="182"/>
      <c r="C569" s="319" t="s">
        <v>416</v>
      </c>
      <c r="D569" s="319"/>
      <c r="E569" s="319"/>
      <c r="F569" s="319"/>
      <c r="G569" s="320"/>
    </row>
    <row r="570" spans="1:7" ht="6" customHeight="1" x14ac:dyDescent="0.25">
      <c r="A570" s="192"/>
      <c r="B570" s="193"/>
      <c r="C570" s="193"/>
      <c r="D570" s="193"/>
      <c r="E570" s="193"/>
      <c r="F570" s="193"/>
      <c r="G570" s="193"/>
    </row>
    <row r="571" spans="1:7" x14ac:dyDescent="0.25">
      <c r="A571" s="316" t="s">
        <v>404</v>
      </c>
      <c r="B571" s="317"/>
      <c r="C571" s="317"/>
      <c r="D571" s="317"/>
      <c r="E571" s="317"/>
      <c r="F571" s="317"/>
      <c r="G571" s="318"/>
    </row>
    <row r="572" spans="1:7" x14ac:dyDescent="0.25">
      <c r="A572" s="175" t="s">
        <v>400</v>
      </c>
      <c r="B572" s="172"/>
      <c r="C572" s="183" t="s">
        <v>369</v>
      </c>
      <c r="D572" s="183" t="s">
        <v>370</v>
      </c>
      <c r="E572" s="183" t="s">
        <v>371</v>
      </c>
      <c r="F572" s="183" t="s">
        <v>372</v>
      </c>
      <c r="G572" s="183" t="s">
        <v>373</v>
      </c>
    </row>
    <row r="573" spans="1:7" x14ac:dyDescent="0.25">
      <c r="A573" s="176" t="s">
        <v>405</v>
      </c>
      <c r="B573" s="173"/>
      <c r="C573" s="174">
        <v>42.5</v>
      </c>
      <c r="D573" s="174">
        <v>70</v>
      </c>
      <c r="E573" s="174">
        <v>96</v>
      </c>
      <c r="F573" s="174">
        <v>110</v>
      </c>
      <c r="G573" s="174" t="s">
        <v>377</v>
      </c>
    </row>
    <row r="574" spans="1:7" x14ac:dyDescent="0.25">
      <c r="A574" s="176" t="s">
        <v>406</v>
      </c>
      <c r="B574" s="173"/>
      <c r="C574" s="177" t="s">
        <v>375</v>
      </c>
      <c r="D574" s="178" t="s">
        <v>413</v>
      </c>
      <c r="E574" s="178" t="s">
        <v>414</v>
      </c>
      <c r="F574" s="178" t="s">
        <v>378</v>
      </c>
      <c r="G574" s="179" t="s">
        <v>415</v>
      </c>
    </row>
    <row r="575" spans="1:7" x14ac:dyDescent="0.25">
      <c r="A575" s="176" t="s">
        <v>407</v>
      </c>
      <c r="B575" s="173"/>
      <c r="C575" s="173"/>
      <c r="D575" s="173"/>
      <c r="E575" s="173"/>
      <c r="F575" s="173"/>
      <c r="G575" s="180"/>
    </row>
    <row r="576" spans="1:7" x14ac:dyDescent="0.25">
      <c r="A576" s="181" t="s">
        <v>409</v>
      </c>
      <c r="B576" s="182"/>
      <c r="C576" s="319" t="s">
        <v>416</v>
      </c>
      <c r="D576" s="319"/>
      <c r="E576" s="319"/>
      <c r="F576" s="319"/>
      <c r="G576" s="320"/>
    </row>
    <row r="577" spans="1:8" ht="6" customHeight="1" x14ac:dyDescent="0.25">
      <c r="A577" s="194"/>
      <c r="B577" s="33"/>
      <c r="C577" s="33"/>
      <c r="D577" s="33"/>
      <c r="E577" s="33"/>
      <c r="F577" s="33"/>
      <c r="G577" s="33"/>
    </row>
    <row r="578" spans="1:8" x14ac:dyDescent="0.25">
      <c r="A578" s="316" t="s">
        <v>417</v>
      </c>
      <c r="B578" s="317"/>
      <c r="C578" s="317"/>
      <c r="D578" s="317"/>
      <c r="E578" s="317"/>
      <c r="F578" s="317"/>
      <c r="G578" s="318"/>
    </row>
    <row r="579" spans="1:8" x14ac:dyDescent="0.25">
      <c r="A579" s="216" t="s">
        <v>418</v>
      </c>
      <c r="B579" s="217"/>
      <c r="C579" s="217"/>
      <c r="D579" s="217"/>
      <c r="E579" s="218" t="s">
        <v>420</v>
      </c>
      <c r="F579" s="324" t="s">
        <v>423</v>
      </c>
      <c r="G579" s="325"/>
    </row>
    <row r="580" spans="1:8" x14ac:dyDescent="0.25">
      <c r="A580" s="176" t="s">
        <v>419</v>
      </c>
      <c r="E580" s="174">
        <v>156</v>
      </c>
      <c r="F580" s="314" t="s">
        <v>424</v>
      </c>
      <c r="G580" s="315"/>
    </row>
    <row r="581" spans="1:8" x14ac:dyDescent="0.25">
      <c r="A581" s="176" t="s">
        <v>421</v>
      </c>
      <c r="F581" s="108"/>
      <c r="G581" s="185"/>
    </row>
    <row r="582" spans="1:8" x14ac:dyDescent="0.25">
      <c r="A582" s="184" t="s">
        <v>422</v>
      </c>
      <c r="B582" s="47"/>
      <c r="C582" s="47"/>
      <c r="D582" s="47"/>
      <c r="E582" s="47"/>
      <c r="F582" s="47"/>
      <c r="G582" s="50"/>
    </row>
    <row r="583" spans="1:8" x14ac:dyDescent="0.25">
      <c r="A583" s="40"/>
    </row>
    <row r="584" spans="1:8" ht="12" customHeight="1" x14ac:dyDescent="0.25">
      <c r="A584" s="313" t="s">
        <v>525</v>
      </c>
      <c r="B584" s="313"/>
      <c r="C584" s="313"/>
      <c r="D584" s="313"/>
      <c r="E584" s="313"/>
      <c r="F584" s="313"/>
      <c r="G584" s="313"/>
    </row>
    <row r="585" spans="1:8" x14ac:dyDescent="0.25">
      <c r="A585" s="187" t="s">
        <v>524</v>
      </c>
      <c r="B585" s="187"/>
      <c r="C585" s="187"/>
      <c r="D585" s="187"/>
      <c r="E585" s="187"/>
      <c r="F585" s="187"/>
      <c r="G585" s="187"/>
      <c r="H585" s="187"/>
    </row>
    <row r="586" spans="1:8" x14ac:dyDescent="0.25">
      <c r="A586" s="187" t="s">
        <v>526</v>
      </c>
      <c r="B586" s="187"/>
      <c r="C586" s="187"/>
      <c r="D586" s="187"/>
      <c r="E586" s="187"/>
      <c r="F586" s="187"/>
      <c r="G586" s="187"/>
      <c r="H586" s="187"/>
    </row>
    <row r="587" spans="1:8" x14ac:dyDescent="0.25">
      <c r="A587" s="187" t="s">
        <v>527</v>
      </c>
      <c r="B587" s="187"/>
      <c r="C587" s="187"/>
      <c r="D587" s="187"/>
      <c r="E587" s="187"/>
      <c r="F587" s="187"/>
      <c r="G587" s="187"/>
      <c r="H587" s="187"/>
    </row>
    <row r="588" spans="1:8" x14ac:dyDescent="0.25">
      <c r="A588" s="188"/>
      <c r="B588" s="241"/>
      <c r="C588" s="241"/>
      <c r="D588" s="241"/>
      <c r="E588" s="241"/>
      <c r="F588" s="241"/>
      <c r="G588" s="241"/>
      <c r="H588" s="187"/>
    </row>
    <row r="589" spans="1:8" ht="12" customHeight="1" x14ac:dyDescent="0.25">
      <c r="A589" s="313" t="s">
        <v>379</v>
      </c>
      <c r="B589" s="313"/>
      <c r="C589" s="313"/>
      <c r="D589" s="313"/>
      <c r="E589" s="313"/>
      <c r="F589" s="313"/>
      <c r="G589" s="313"/>
      <c r="H589" s="187"/>
    </row>
    <row r="590" spans="1:8" x14ac:dyDescent="0.25">
      <c r="A590" s="187" t="s">
        <v>380</v>
      </c>
      <c r="B590" s="186"/>
      <c r="C590" s="186"/>
      <c r="D590" s="186"/>
      <c r="E590" s="186"/>
      <c r="F590" s="186"/>
      <c r="G590" s="186"/>
      <c r="H590" s="186"/>
    </row>
    <row r="591" spans="1:8" x14ac:dyDescent="0.25">
      <c r="A591" s="190" t="s">
        <v>426</v>
      </c>
      <c r="B591" s="187"/>
      <c r="C591" s="187"/>
      <c r="D591" s="187"/>
      <c r="E591" s="187"/>
      <c r="F591" s="187"/>
      <c r="G591" s="187"/>
      <c r="H591" s="187"/>
    </row>
    <row r="592" spans="1:8" x14ac:dyDescent="0.25">
      <c r="A592" s="187" t="s">
        <v>425</v>
      </c>
      <c r="B592" s="187"/>
      <c r="C592" s="187"/>
      <c r="D592" s="187"/>
      <c r="E592" s="187"/>
      <c r="F592" s="187"/>
      <c r="G592" s="187"/>
      <c r="H592" s="187"/>
    </row>
    <row r="593" spans="1:8" x14ac:dyDescent="0.25">
      <c r="A593" s="187"/>
      <c r="B593" s="187"/>
      <c r="C593" s="187"/>
      <c r="D593" s="187"/>
      <c r="E593" s="187"/>
      <c r="F593" s="187"/>
      <c r="G593" s="187"/>
      <c r="H593" s="187"/>
    </row>
    <row r="594" spans="1:8" ht="12" customHeight="1" x14ac:dyDescent="0.25">
      <c r="A594" s="306" t="s">
        <v>428</v>
      </c>
      <c r="B594" s="307"/>
      <c r="C594" s="307"/>
      <c r="D594" s="307"/>
      <c r="E594" s="307"/>
      <c r="F594" s="307"/>
      <c r="G594" s="308"/>
      <c r="H594" s="187"/>
    </row>
    <row r="595" spans="1:8" ht="12" customHeight="1" x14ac:dyDescent="0.25">
      <c r="A595" s="309"/>
      <c r="B595" s="310"/>
      <c r="C595" s="310"/>
      <c r="D595" s="310"/>
      <c r="E595" s="310"/>
      <c r="F595" s="310"/>
      <c r="G595" s="311"/>
      <c r="H595" s="187"/>
    </row>
    <row r="596" spans="1:8" x14ac:dyDescent="0.25">
      <c r="A596" s="312" t="s">
        <v>429</v>
      </c>
      <c r="B596" s="312"/>
      <c r="C596" s="312"/>
      <c r="D596" s="312"/>
      <c r="E596" s="312"/>
      <c r="F596" s="312"/>
      <c r="G596" s="312"/>
      <c r="H596" s="186"/>
    </row>
    <row r="597" spans="1:8" x14ac:dyDescent="0.25">
      <c r="A597" s="188" t="s">
        <v>430</v>
      </c>
      <c r="B597" s="191"/>
      <c r="C597" s="191"/>
      <c r="D597" s="191"/>
      <c r="E597" s="191"/>
      <c r="F597" s="191"/>
      <c r="G597" s="191"/>
      <c r="H597" s="191"/>
    </row>
    <row r="598" spans="1:8" x14ac:dyDescent="0.25">
      <c r="A598" s="188" t="s">
        <v>431</v>
      </c>
      <c r="B598" s="191"/>
      <c r="C598" s="191"/>
      <c r="D598" s="191"/>
      <c r="E598" s="191"/>
      <c r="F598" s="191"/>
      <c r="G598" s="191"/>
      <c r="H598" s="191"/>
    </row>
    <row r="599" spans="1:8" x14ac:dyDescent="0.25">
      <c r="A599" s="188"/>
      <c r="B599" s="191"/>
      <c r="C599" s="191"/>
      <c r="D599" s="191"/>
      <c r="E599" s="191"/>
      <c r="F599" s="191"/>
      <c r="G599" s="191"/>
      <c r="H599" s="191"/>
    </row>
    <row r="600" spans="1:8" x14ac:dyDescent="0.25">
      <c r="A600" s="215" t="s">
        <v>472</v>
      </c>
      <c r="B600" s="191"/>
      <c r="C600" s="191"/>
      <c r="D600" s="191"/>
      <c r="E600" s="191"/>
      <c r="F600" s="191"/>
      <c r="G600" s="191"/>
      <c r="H600" s="191"/>
    </row>
    <row r="601" spans="1:8" x14ac:dyDescent="0.25">
      <c r="A601" s="187" t="s">
        <v>473</v>
      </c>
      <c r="B601" s="191"/>
      <c r="C601" s="191"/>
      <c r="D601" s="191"/>
      <c r="E601" s="191"/>
      <c r="F601" s="191"/>
      <c r="G601" s="191"/>
      <c r="H601" s="191"/>
    </row>
    <row r="602" spans="1:8" ht="6" customHeight="1" x14ac:dyDescent="0.25"/>
    <row r="603" spans="1:8" x14ac:dyDescent="0.25">
      <c r="A603" s="186" t="s">
        <v>462</v>
      </c>
      <c r="B603" s="108"/>
      <c r="C603" s="108"/>
    </row>
    <row r="604" spans="1:8" x14ac:dyDescent="0.25">
      <c r="A604" s="40" t="s">
        <v>464</v>
      </c>
      <c r="B604" s="108"/>
      <c r="C604" s="108"/>
    </row>
    <row r="605" spans="1:8" x14ac:dyDescent="0.25">
      <c r="A605" s="40" t="s">
        <v>465</v>
      </c>
      <c r="B605" s="108"/>
      <c r="C605" s="108"/>
    </row>
    <row r="606" spans="1:8" x14ac:dyDescent="0.25">
      <c r="A606" s="40" t="s">
        <v>466</v>
      </c>
      <c r="B606" s="108"/>
      <c r="C606" s="108"/>
    </row>
    <row r="607" spans="1:8" x14ac:dyDescent="0.25">
      <c r="A607" s="187"/>
      <c r="B607" s="189"/>
      <c r="C607" s="189"/>
      <c r="D607" s="189"/>
      <c r="E607" s="189"/>
      <c r="F607" s="189"/>
      <c r="G607" s="189"/>
    </row>
    <row r="608" spans="1:8" x14ac:dyDescent="0.25">
      <c r="A608" s="187" t="s">
        <v>528</v>
      </c>
      <c r="B608" s="187"/>
      <c r="C608" s="187"/>
      <c r="D608" s="187"/>
      <c r="E608" s="187"/>
      <c r="F608" s="187"/>
      <c r="G608" s="187"/>
    </row>
    <row r="609" spans="1:7" x14ac:dyDescent="0.25">
      <c r="A609" s="188"/>
      <c r="B609" s="187"/>
      <c r="C609" s="187"/>
      <c r="D609" s="187"/>
      <c r="E609" s="187"/>
      <c r="F609" s="187"/>
      <c r="G609" s="187"/>
    </row>
    <row r="610" spans="1:7" x14ac:dyDescent="0.25">
      <c r="A610" s="214"/>
      <c r="B610" s="108"/>
      <c r="C610" s="108"/>
    </row>
    <row r="611" spans="1:7" x14ac:dyDescent="0.25">
      <c r="A611" s="214" t="s">
        <v>463</v>
      </c>
      <c r="B611" s="108"/>
      <c r="C611" s="108"/>
    </row>
    <row r="612" spans="1:7" x14ac:dyDescent="0.25">
      <c r="A612" s="214"/>
      <c r="B612" s="108"/>
      <c r="C612" s="108"/>
    </row>
    <row r="613" spans="1:7" x14ac:dyDescent="0.25">
      <c r="A613" s="214" t="s">
        <v>469</v>
      </c>
      <c r="B613" s="108"/>
      <c r="C613" s="108"/>
    </row>
    <row r="614" spans="1:7" x14ac:dyDescent="0.25">
      <c r="A614" s="40" t="s">
        <v>470</v>
      </c>
      <c r="B614" s="108"/>
      <c r="C614" s="108"/>
    </row>
    <row r="615" spans="1:7" x14ac:dyDescent="0.25">
      <c r="A615" s="40" t="s">
        <v>471</v>
      </c>
      <c r="B615" s="108"/>
      <c r="C615" s="108"/>
    </row>
    <row r="616" spans="1:7" x14ac:dyDescent="0.25">
      <c r="A616" s="40"/>
      <c r="B616" s="108"/>
      <c r="C616" s="108"/>
    </row>
    <row r="617" spans="1:7" x14ac:dyDescent="0.25">
      <c r="A617" s="40"/>
      <c r="B617" s="108"/>
      <c r="C617" s="108"/>
    </row>
    <row r="618" spans="1:7" x14ac:dyDescent="0.25">
      <c r="A618" s="223"/>
      <c r="B618" s="196" t="s">
        <v>432</v>
      </c>
      <c r="C618" s="224" t="s">
        <v>433</v>
      </c>
      <c r="D618" s="196" t="s">
        <v>451</v>
      </c>
      <c r="E618" s="224" t="s">
        <v>453</v>
      </c>
      <c r="F618" s="196" t="s">
        <v>456</v>
      </c>
      <c r="G618" s="208" t="s">
        <v>444</v>
      </c>
    </row>
    <row r="619" spans="1:7" x14ac:dyDescent="0.25">
      <c r="A619" s="199" t="s">
        <v>434</v>
      </c>
      <c r="B619" s="198" t="s">
        <v>435</v>
      </c>
      <c r="C619" s="220" t="s">
        <v>449</v>
      </c>
      <c r="D619" s="197" t="s">
        <v>452</v>
      </c>
      <c r="E619" s="220" t="s">
        <v>454</v>
      </c>
      <c r="F619" s="197" t="s">
        <v>457</v>
      </c>
      <c r="G619" s="200" t="s">
        <v>445</v>
      </c>
    </row>
    <row r="620" spans="1:7" x14ac:dyDescent="0.25">
      <c r="A620" s="199" t="s">
        <v>436</v>
      </c>
      <c r="B620" s="198" t="s">
        <v>437</v>
      </c>
      <c r="C620" s="220" t="s">
        <v>450</v>
      </c>
      <c r="D620" s="201"/>
      <c r="E620" s="220" t="s">
        <v>455</v>
      </c>
      <c r="F620" s="197" t="s">
        <v>458</v>
      </c>
      <c r="G620" s="200" t="s">
        <v>446</v>
      </c>
    </row>
    <row r="621" spans="1:7" x14ac:dyDescent="0.25">
      <c r="A621" s="225"/>
      <c r="B621" s="198" t="s">
        <v>438</v>
      </c>
      <c r="C621" s="220"/>
      <c r="D621" s="201"/>
      <c r="E621" s="219"/>
      <c r="F621" s="197" t="s">
        <v>459</v>
      </c>
      <c r="G621" s="200" t="s">
        <v>447</v>
      </c>
    </row>
    <row r="622" spans="1:7" x14ac:dyDescent="0.25">
      <c r="A622" s="232"/>
      <c r="B622" s="203" t="s">
        <v>439</v>
      </c>
      <c r="C622" s="233"/>
      <c r="D622" s="202"/>
      <c r="E622" s="233"/>
      <c r="F622" s="234" t="s">
        <v>460</v>
      </c>
      <c r="G622" s="204" t="s">
        <v>448</v>
      </c>
    </row>
    <row r="623" spans="1:7" x14ac:dyDescent="0.25">
      <c r="A623" s="210"/>
      <c r="B623" s="229"/>
      <c r="C623" s="211"/>
      <c r="D623" s="231"/>
      <c r="E623" s="211"/>
      <c r="F623" s="231"/>
      <c r="G623" s="212"/>
    </row>
    <row r="624" spans="1:7" x14ac:dyDescent="0.25">
      <c r="A624" s="235" t="s">
        <v>440</v>
      </c>
      <c r="B624" s="205">
        <v>1</v>
      </c>
      <c r="C624" s="236">
        <v>2</v>
      </c>
      <c r="D624" s="205">
        <v>3</v>
      </c>
      <c r="E624" s="236">
        <v>4</v>
      </c>
      <c r="F624" s="205">
        <v>5</v>
      </c>
      <c r="G624" s="206">
        <v>6</v>
      </c>
    </row>
    <row r="625" spans="1:7" x14ac:dyDescent="0.25">
      <c r="A625" s="210"/>
      <c r="B625" s="231"/>
      <c r="C625" s="211"/>
      <c r="D625" s="231"/>
      <c r="E625" s="211"/>
      <c r="F625" s="231"/>
      <c r="G625" s="213"/>
    </row>
    <row r="626" spans="1:7" x14ac:dyDescent="0.25">
      <c r="A626" s="235">
        <v>1</v>
      </c>
      <c r="B626" s="237">
        <v>195</v>
      </c>
      <c r="C626" s="238">
        <v>225</v>
      </c>
      <c r="D626" s="237">
        <v>235</v>
      </c>
      <c r="E626" s="239">
        <v>245</v>
      </c>
      <c r="F626" s="237">
        <v>270</v>
      </c>
      <c r="G626" s="240">
        <v>295</v>
      </c>
    </row>
    <row r="627" spans="1:7" x14ac:dyDescent="0.25">
      <c r="A627" s="199">
        <v>2</v>
      </c>
      <c r="B627" s="207">
        <v>275</v>
      </c>
      <c r="C627" s="222">
        <v>315</v>
      </c>
      <c r="D627" s="207">
        <v>335</v>
      </c>
      <c r="E627" s="209">
        <v>355</v>
      </c>
      <c r="F627" s="207">
        <v>365</v>
      </c>
      <c r="G627" s="227">
        <v>375</v>
      </c>
    </row>
    <row r="628" spans="1:7" x14ac:dyDescent="0.25">
      <c r="A628" s="235">
        <v>3</v>
      </c>
      <c r="B628" s="237">
        <v>345</v>
      </c>
      <c r="C628" s="238">
        <v>385</v>
      </c>
      <c r="D628" s="237">
        <v>415</v>
      </c>
      <c r="E628" s="239">
        <v>435</v>
      </c>
      <c r="F628" s="237">
        <v>440</v>
      </c>
      <c r="G628" s="240">
        <v>445</v>
      </c>
    </row>
    <row r="629" spans="1:7" x14ac:dyDescent="0.25">
      <c r="A629" s="228">
        <v>4</v>
      </c>
      <c r="B629" s="230" t="s">
        <v>441</v>
      </c>
      <c r="C629" s="221" t="s">
        <v>441</v>
      </c>
      <c r="D629" s="230" t="s">
        <v>441</v>
      </c>
      <c r="E629" s="221" t="s">
        <v>441</v>
      </c>
      <c r="F629" s="230" t="s">
        <v>441</v>
      </c>
      <c r="G629" s="226" t="s">
        <v>441</v>
      </c>
    </row>
    <row r="630" spans="1:7" x14ac:dyDescent="0.25">
      <c r="A630" s="228" t="s">
        <v>442</v>
      </c>
      <c r="B630" s="230" t="s">
        <v>443</v>
      </c>
      <c r="C630" s="221" t="s">
        <v>443</v>
      </c>
      <c r="D630" s="230" t="s">
        <v>443</v>
      </c>
      <c r="E630" s="221" t="s">
        <v>443</v>
      </c>
      <c r="F630" s="230" t="s">
        <v>443</v>
      </c>
      <c r="G630" s="226" t="s">
        <v>443</v>
      </c>
    </row>
    <row r="631" spans="1:7" x14ac:dyDescent="0.25">
      <c r="A631" s="327" t="s">
        <v>461</v>
      </c>
      <c r="B631" s="328"/>
      <c r="C631" s="328"/>
      <c r="D631" s="328"/>
      <c r="E631" s="328"/>
      <c r="F631" s="328"/>
      <c r="G631" s="329"/>
    </row>
    <row r="632" spans="1:7" x14ac:dyDescent="0.25">
      <c r="A632" s="330" t="s">
        <v>526</v>
      </c>
      <c r="B632" s="326"/>
      <c r="C632" s="326"/>
      <c r="D632" s="326"/>
      <c r="E632" s="326"/>
      <c r="F632" s="326"/>
      <c r="G632" s="331"/>
    </row>
    <row r="633" spans="1:7" x14ac:dyDescent="0.25">
      <c r="A633" s="332" t="s">
        <v>527</v>
      </c>
      <c r="B633" s="333"/>
      <c r="C633" s="333"/>
      <c r="D633" s="333"/>
      <c r="E633" s="333"/>
      <c r="F633" s="333"/>
      <c r="G633" s="334"/>
    </row>
    <row r="635" spans="1:7" x14ac:dyDescent="0.25">
      <c r="A635" s="40" t="s">
        <v>468</v>
      </c>
    </row>
    <row r="636" spans="1:7" x14ac:dyDescent="0.25">
      <c r="A636" s="40" t="s">
        <v>467</v>
      </c>
    </row>
    <row r="637" spans="1:7" x14ac:dyDescent="0.25">
      <c r="A637" s="2"/>
      <c r="B637" s="116"/>
      <c r="C637" s="115"/>
      <c r="D637" s="115"/>
      <c r="E637" s="115"/>
      <c r="F637" s="115"/>
      <c r="G637" s="115"/>
    </row>
    <row r="638" spans="1:7" x14ac:dyDescent="0.25">
      <c r="A638" s="2"/>
      <c r="B638" s="287"/>
      <c r="C638" s="287"/>
      <c r="D638" s="287"/>
      <c r="E638" s="287"/>
      <c r="F638" s="287"/>
      <c r="G638" s="115"/>
    </row>
    <row r="639" spans="1:7" x14ac:dyDescent="0.25">
      <c r="A639" s="306" t="s">
        <v>474</v>
      </c>
      <c r="B639" s="307"/>
      <c r="C639" s="307"/>
      <c r="D639" s="307"/>
      <c r="E639" s="307"/>
      <c r="F639" s="307"/>
      <c r="G639" s="308"/>
    </row>
    <row r="640" spans="1:7" x14ac:dyDescent="0.25">
      <c r="A640" s="309"/>
      <c r="B640" s="310"/>
      <c r="C640" s="310"/>
      <c r="D640" s="310"/>
      <c r="E640" s="310"/>
      <c r="F640" s="310"/>
      <c r="G640" s="311"/>
    </row>
    <row r="641" spans="1:7" ht="3" customHeight="1" x14ac:dyDescent="0.25">
      <c r="A641" s="246"/>
      <c r="B641" s="246"/>
      <c r="C641" s="246"/>
      <c r="D641" s="246"/>
      <c r="E641" s="246"/>
      <c r="F641" s="246"/>
      <c r="G641" s="246"/>
    </row>
    <row r="642" spans="1:7" x14ac:dyDescent="0.25">
      <c r="A642" s="254" t="s">
        <v>491</v>
      </c>
      <c r="B642" s="255"/>
      <c r="C642" s="255"/>
      <c r="D642" s="255"/>
      <c r="E642" s="255"/>
      <c r="F642" s="255"/>
      <c r="G642" s="256"/>
    </row>
    <row r="643" spans="1:7" x14ac:dyDescent="0.25">
      <c r="A643" s="40" t="s">
        <v>486</v>
      </c>
      <c r="B643" s="108"/>
      <c r="C643" s="108"/>
      <c r="D643" s="108"/>
      <c r="E643" s="108"/>
      <c r="F643" s="108"/>
      <c r="G643" s="108"/>
    </row>
    <row r="644" spans="1:7" x14ac:dyDescent="0.25">
      <c r="A644" s="40" t="s">
        <v>487</v>
      </c>
      <c r="B644" s="108"/>
      <c r="C644" s="108"/>
      <c r="D644" s="108"/>
      <c r="E644" s="108"/>
      <c r="F644" s="108"/>
      <c r="G644" s="108"/>
    </row>
    <row r="645" spans="1:7" x14ac:dyDescent="0.25">
      <c r="A645" s="40" t="s">
        <v>488</v>
      </c>
      <c r="B645" s="108"/>
      <c r="C645" s="108"/>
      <c r="D645" s="108"/>
      <c r="E645" s="108"/>
      <c r="F645" s="108"/>
      <c r="G645" s="108"/>
    </row>
    <row r="646" spans="1:7" x14ac:dyDescent="0.25">
      <c r="A646" s="40" t="s">
        <v>489</v>
      </c>
      <c r="B646" s="108"/>
      <c r="C646" s="108"/>
      <c r="D646" s="108"/>
      <c r="E646" s="108"/>
      <c r="F646" s="108"/>
      <c r="G646" s="108"/>
    </row>
    <row r="647" spans="1:7" x14ac:dyDescent="0.25">
      <c r="A647" s="40" t="s">
        <v>490</v>
      </c>
      <c r="B647" s="108"/>
      <c r="C647" s="108"/>
      <c r="D647" s="108"/>
      <c r="E647" s="108"/>
      <c r="F647" s="108"/>
      <c r="G647" s="108"/>
    </row>
    <row r="648" spans="1:7" x14ac:dyDescent="0.25">
      <c r="A648" s="40" t="s">
        <v>485</v>
      </c>
      <c r="B648" s="108"/>
      <c r="C648" s="108"/>
      <c r="D648" s="108"/>
      <c r="E648" s="108"/>
      <c r="F648" s="108"/>
      <c r="G648" s="108"/>
    </row>
    <row r="649" spans="1:7" ht="3" customHeight="1" x14ac:dyDescent="0.25"/>
    <row r="650" spans="1:7" x14ac:dyDescent="0.25">
      <c r="A650" s="254" t="s">
        <v>492</v>
      </c>
      <c r="B650" s="255"/>
      <c r="C650" s="255"/>
      <c r="D650" s="255"/>
      <c r="E650" s="255"/>
      <c r="F650" s="255"/>
      <c r="G650" s="256"/>
    </row>
    <row r="651" spans="1:7" ht="9.9499999999999993" customHeight="1" x14ac:dyDescent="0.25">
      <c r="A651" s="40" t="s">
        <v>493</v>
      </c>
    </row>
    <row r="652" spans="1:7" ht="9.9499999999999993" customHeight="1" x14ac:dyDescent="0.25">
      <c r="A652" s="40" t="s">
        <v>494</v>
      </c>
    </row>
    <row r="653" spans="1:7" ht="9.9499999999999993" customHeight="1" x14ac:dyDescent="0.25">
      <c r="A653" s="40" t="s">
        <v>495</v>
      </c>
    </row>
    <row r="654" spans="1:7" s="40" customFormat="1" ht="3" customHeight="1" x14ac:dyDescent="0.25">
      <c r="B654" s="108"/>
      <c r="C654" s="108"/>
      <c r="D654" s="108"/>
      <c r="E654" s="108"/>
      <c r="F654" s="108"/>
      <c r="G654" s="108"/>
    </row>
    <row r="655" spans="1:7" s="40" customFormat="1" ht="9.9499999999999993" customHeight="1" x14ac:dyDescent="0.25">
      <c r="A655" s="40" t="s">
        <v>497</v>
      </c>
      <c r="B655" s="108"/>
      <c r="C655" s="108"/>
      <c r="D655" s="108"/>
      <c r="E655" s="108"/>
      <c r="F655" s="108"/>
      <c r="G655" s="108"/>
    </row>
    <row r="656" spans="1:7" s="40" customFormat="1" ht="9.9499999999999993" customHeight="1" x14ac:dyDescent="0.25">
      <c r="A656" s="40" t="s">
        <v>496</v>
      </c>
      <c r="B656" s="108"/>
      <c r="C656" s="108"/>
      <c r="D656" s="108"/>
      <c r="E656" s="108"/>
      <c r="F656" s="108"/>
      <c r="G656" s="108"/>
    </row>
    <row r="657" spans="1:7" s="40" customFormat="1" ht="3" customHeight="1" x14ac:dyDescent="0.25">
      <c r="B657" s="108"/>
      <c r="C657" s="108"/>
      <c r="D657" s="108"/>
      <c r="E657" s="108"/>
      <c r="F657" s="108"/>
      <c r="G657" s="108"/>
    </row>
    <row r="658" spans="1:7" s="40" customFormat="1" ht="9.9499999999999993" customHeight="1" x14ac:dyDescent="0.25">
      <c r="A658" s="40" t="s">
        <v>498</v>
      </c>
      <c r="B658" s="108"/>
      <c r="C658" s="108"/>
      <c r="D658" s="108"/>
      <c r="E658" s="108"/>
      <c r="F658" s="108"/>
      <c r="G658" s="108"/>
    </row>
    <row r="659" spans="1:7" s="40" customFormat="1" ht="9.9499999999999993" customHeight="1" x14ac:dyDescent="0.25">
      <c r="A659" s="40" t="s">
        <v>500</v>
      </c>
      <c r="B659" s="108"/>
      <c r="C659" s="108"/>
      <c r="D659" s="108"/>
      <c r="E659" s="108"/>
      <c r="F659" s="108"/>
      <c r="G659" s="108"/>
    </row>
    <row r="660" spans="1:7" s="40" customFormat="1" ht="9.9499999999999993" customHeight="1" x14ac:dyDescent="0.25">
      <c r="A660" s="40" t="s">
        <v>499</v>
      </c>
      <c r="B660" s="108"/>
      <c r="C660" s="108"/>
      <c r="D660" s="108"/>
      <c r="E660" s="108"/>
      <c r="F660" s="108"/>
      <c r="G660" s="108"/>
    </row>
    <row r="661" spans="1:7" s="40" customFormat="1" ht="3" customHeight="1" x14ac:dyDescent="0.25">
      <c r="B661" s="108"/>
      <c r="C661" s="108"/>
      <c r="D661" s="108"/>
      <c r="E661" s="108"/>
      <c r="F661" s="108"/>
      <c r="G661" s="108"/>
    </row>
    <row r="662" spans="1:7" s="40" customFormat="1" ht="9.9499999999999993" customHeight="1" x14ac:dyDescent="0.25">
      <c r="A662" s="40" t="s">
        <v>502</v>
      </c>
      <c r="B662" s="108"/>
      <c r="C662" s="108"/>
      <c r="D662" s="108"/>
      <c r="E662" s="108"/>
      <c r="F662" s="108"/>
      <c r="G662" s="108"/>
    </row>
    <row r="663" spans="1:7" s="40" customFormat="1" ht="9.9499999999999993" customHeight="1" x14ac:dyDescent="0.25">
      <c r="A663" s="40" t="s">
        <v>501</v>
      </c>
      <c r="B663" s="108"/>
      <c r="C663" s="108"/>
      <c r="D663" s="108"/>
      <c r="E663" s="108"/>
      <c r="F663" s="108"/>
      <c r="G663" s="108"/>
    </row>
    <row r="664" spans="1:7" s="40" customFormat="1" ht="3" customHeight="1" x14ac:dyDescent="0.25">
      <c r="B664" s="108"/>
      <c r="C664" s="108"/>
      <c r="D664" s="108"/>
      <c r="E664" s="108"/>
      <c r="F664" s="108"/>
      <c r="G664" s="108"/>
    </row>
    <row r="665" spans="1:7" s="40" customFormat="1" ht="9.9499999999999993" customHeight="1" x14ac:dyDescent="0.25">
      <c r="A665" s="40" t="s">
        <v>504</v>
      </c>
      <c r="B665" s="108"/>
      <c r="C665" s="108"/>
      <c r="D665" s="108"/>
      <c r="E665" s="108"/>
      <c r="F665" s="108"/>
      <c r="G665" s="108"/>
    </row>
    <row r="666" spans="1:7" s="40" customFormat="1" ht="9.9499999999999993" customHeight="1" x14ac:dyDescent="0.25">
      <c r="A666" s="40" t="s">
        <v>503</v>
      </c>
      <c r="B666" s="108"/>
      <c r="C666" s="108"/>
      <c r="D666" s="108"/>
      <c r="E666" s="108"/>
      <c r="F666" s="108"/>
      <c r="G666" s="108"/>
    </row>
    <row r="667" spans="1:7" s="40" customFormat="1" ht="6" customHeight="1" x14ac:dyDescent="0.25">
      <c r="B667" s="108"/>
      <c r="C667" s="108"/>
      <c r="D667" s="108"/>
      <c r="E667" s="108"/>
      <c r="F667" s="108"/>
      <c r="G667" s="108"/>
    </row>
    <row r="668" spans="1:7" s="40" customFormat="1" ht="11.25" x14ac:dyDescent="0.25">
      <c r="A668" s="247" t="s">
        <v>505</v>
      </c>
      <c r="B668" s="248"/>
      <c r="C668" s="248"/>
      <c r="D668" s="248"/>
      <c r="E668" s="248"/>
      <c r="F668" s="248"/>
      <c r="G668" s="249"/>
    </row>
    <row r="669" spans="1:7" s="40" customFormat="1" ht="11.25" x14ac:dyDescent="0.25">
      <c r="A669" s="23" t="s">
        <v>506</v>
      </c>
      <c r="B669" s="108"/>
      <c r="C669" s="108"/>
      <c r="D669" s="108"/>
      <c r="E669" s="108"/>
      <c r="F669" s="108"/>
      <c r="G669" s="185"/>
    </row>
    <row r="670" spans="1:7" s="40" customFormat="1" ht="11.25" x14ac:dyDescent="0.25">
      <c r="A670" s="23" t="s">
        <v>508</v>
      </c>
      <c r="B670" s="108"/>
      <c r="C670" s="108"/>
      <c r="D670" s="108"/>
      <c r="E670" s="108"/>
      <c r="F670" s="108"/>
      <c r="G670" s="185"/>
    </row>
    <row r="671" spans="1:7" s="40" customFormat="1" ht="11.25" x14ac:dyDescent="0.25">
      <c r="A671" s="184" t="s">
        <v>507</v>
      </c>
      <c r="B671" s="250"/>
      <c r="C671" s="250"/>
      <c r="D671" s="250"/>
      <c r="E671" s="250"/>
      <c r="F671" s="250"/>
      <c r="G671" s="251"/>
    </row>
    <row r="672" spans="1:7" s="40" customFormat="1" ht="6" customHeight="1" x14ac:dyDescent="0.25">
      <c r="B672" s="108"/>
      <c r="C672" s="108"/>
      <c r="D672" s="108"/>
      <c r="E672" s="108"/>
      <c r="F672" s="108"/>
      <c r="G672" s="108"/>
    </row>
    <row r="673" spans="1:7" s="40" customFormat="1" ht="9.9499999999999993" customHeight="1" x14ac:dyDescent="0.25">
      <c r="A673" s="40" t="s">
        <v>509</v>
      </c>
      <c r="B673" s="108"/>
      <c r="C673" s="108"/>
      <c r="D673" s="108"/>
      <c r="E673" s="108"/>
      <c r="F673" s="108"/>
      <c r="G673" s="108"/>
    </row>
    <row r="674" spans="1:7" s="40" customFormat="1" ht="9.9499999999999993" customHeight="1" x14ac:dyDescent="0.25">
      <c r="A674" s="40" t="s">
        <v>511</v>
      </c>
      <c r="B674" s="108"/>
      <c r="C674" s="108"/>
      <c r="D674" s="108"/>
      <c r="E674" s="108"/>
      <c r="F674" s="108"/>
      <c r="G674" s="108"/>
    </row>
    <row r="675" spans="1:7" s="40" customFormat="1" ht="9.9499999999999993" customHeight="1" x14ac:dyDescent="0.25">
      <c r="A675" s="40" t="s">
        <v>510</v>
      </c>
      <c r="B675" s="108"/>
      <c r="C675" s="108"/>
      <c r="D675" s="108"/>
      <c r="E675" s="108"/>
      <c r="F675" s="108"/>
      <c r="G675" s="108"/>
    </row>
    <row r="676" spans="1:7" s="40" customFormat="1" ht="3" customHeight="1" x14ac:dyDescent="0.25">
      <c r="B676" s="108"/>
      <c r="C676" s="108"/>
      <c r="D676" s="108"/>
      <c r="E676" s="108"/>
      <c r="F676" s="108"/>
      <c r="G676" s="108"/>
    </row>
    <row r="677" spans="1:7" s="40" customFormat="1" ht="9.9499999999999993" customHeight="1" x14ac:dyDescent="0.25">
      <c r="A677" s="40" t="s">
        <v>512</v>
      </c>
      <c r="B677" s="108"/>
      <c r="C677" s="108"/>
      <c r="D677" s="108"/>
      <c r="E677" s="108"/>
      <c r="F677" s="108"/>
      <c r="G677" s="108"/>
    </row>
    <row r="678" spans="1:7" s="40" customFormat="1" ht="6" customHeight="1" x14ac:dyDescent="0.25">
      <c r="B678" s="108"/>
      <c r="C678" s="108"/>
      <c r="D678" s="108"/>
      <c r="E678" s="108"/>
      <c r="F678" s="108"/>
      <c r="G678" s="108"/>
    </row>
    <row r="679" spans="1:7" s="40" customFormat="1" ht="11.25" x14ac:dyDescent="0.25">
      <c r="A679" s="247" t="s">
        <v>515</v>
      </c>
      <c r="B679" s="248"/>
      <c r="C679" s="248"/>
      <c r="D679" s="248"/>
      <c r="E679" s="248"/>
      <c r="F679" s="248"/>
      <c r="G679" s="249"/>
    </row>
    <row r="680" spans="1:7" s="40" customFormat="1" ht="11.25" x14ac:dyDescent="0.25">
      <c r="A680" s="23" t="s">
        <v>514</v>
      </c>
      <c r="B680" s="108"/>
      <c r="C680" s="108"/>
      <c r="D680" s="108"/>
      <c r="E680" s="108"/>
      <c r="F680" s="108"/>
      <c r="G680" s="185"/>
    </row>
    <row r="681" spans="1:7" s="40" customFormat="1" ht="11.25" x14ac:dyDescent="0.25">
      <c r="A681" s="184" t="s">
        <v>513</v>
      </c>
      <c r="B681" s="250"/>
      <c r="C681" s="250"/>
      <c r="D681" s="250"/>
      <c r="E681" s="250"/>
      <c r="F681" s="250"/>
      <c r="G681" s="251"/>
    </row>
    <row r="682" spans="1:7" s="40" customFormat="1" ht="6" customHeight="1" x14ac:dyDescent="0.25">
      <c r="B682" s="108"/>
      <c r="C682" s="108"/>
      <c r="D682" s="108"/>
      <c r="E682" s="108"/>
      <c r="F682" s="108"/>
      <c r="G682" s="108"/>
    </row>
    <row r="683" spans="1:7" s="40" customFormat="1" ht="9.9499999999999993" customHeight="1" x14ac:dyDescent="0.25">
      <c r="A683" s="40" t="s">
        <v>517</v>
      </c>
      <c r="B683" s="108"/>
      <c r="C683" s="108"/>
      <c r="D683" s="108"/>
      <c r="E683" s="108"/>
      <c r="F683" s="108"/>
      <c r="G683" s="108"/>
    </row>
    <row r="684" spans="1:7" s="40" customFormat="1" ht="9.9499999999999993" customHeight="1" x14ac:dyDescent="0.25">
      <c r="A684" s="40" t="s">
        <v>516</v>
      </c>
      <c r="B684" s="108"/>
      <c r="C684" s="108"/>
      <c r="D684" s="108"/>
      <c r="E684" s="108"/>
      <c r="F684" s="108"/>
      <c r="G684" s="108"/>
    </row>
    <row r="685" spans="1:7" s="40" customFormat="1" ht="3" customHeight="1" x14ac:dyDescent="0.25">
      <c r="B685" s="108"/>
      <c r="C685" s="108"/>
      <c r="D685" s="108"/>
      <c r="E685" s="108"/>
      <c r="F685" s="108"/>
      <c r="G685" s="108"/>
    </row>
    <row r="686" spans="1:7" s="40" customFormat="1" ht="9.9499999999999993" customHeight="1" x14ac:dyDescent="0.25">
      <c r="A686" s="40" t="s">
        <v>519</v>
      </c>
      <c r="B686" s="108"/>
      <c r="C686" s="108"/>
      <c r="D686" s="108"/>
      <c r="E686" s="108"/>
      <c r="F686" s="108"/>
      <c r="G686" s="108"/>
    </row>
    <row r="687" spans="1:7" s="40" customFormat="1" ht="9.9499999999999993" customHeight="1" x14ac:dyDescent="0.25">
      <c r="A687" s="40" t="s">
        <v>518</v>
      </c>
      <c r="B687" s="108"/>
      <c r="C687" s="108"/>
      <c r="D687" s="108"/>
      <c r="E687" s="108"/>
      <c r="F687" s="108"/>
      <c r="G687" s="108"/>
    </row>
    <row r="688" spans="1:7" s="40" customFormat="1" ht="3" customHeight="1" x14ac:dyDescent="0.25">
      <c r="B688" s="108"/>
      <c r="C688" s="108"/>
      <c r="D688" s="108"/>
      <c r="E688" s="108"/>
      <c r="F688" s="108"/>
      <c r="G688" s="108"/>
    </row>
    <row r="689" spans="1:7" s="40" customFormat="1" ht="9.9499999999999993" customHeight="1" x14ac:dyDescent="0.25">
      <c r="A689" s="40" t="s">
        <v>520</v>
      </c>
      <c r="B689" s="108"/>
      <c r="C689" s="108"/>
      <c r="D689" s="108"/>
      <c r="E689" s="108"/>
      <c r="F689" s="108"/>
      <c r="G689" s="108"/>
    </row>
    <row r="690" spans="1:7" s="40" customFormat="1" ht="9.9499999999999993" customHeight="1" x14ac:dyDescent="0.25">
      <c r="A690" s="40" t="s">
        <v>522</v>
      </c>
      <c r="B690" s="108"/>
      <c r="C690" s="108"/>
      <c r="D690" s="108"/>
      <c r="E690" s="108"/>
      <c r="F690" s="108"/>
      <c r="G690" s="108"/>
    </row>
    <row r="691" spans="1:7" s="40" customFormat="1" ht="11.25" x14ac:dyDescent="0.25">
      <c r="A691" s="40" t="s">
        <v>521</v>
      </c>
      <c r="B691" s="108"/>
      <c r="C691" s="108"/>
      <c r="D691" s="108"/>
      <c r="E691" s="108"/>
      <c r="F691" s="108"/>
      <c r="G691" s="108"/>
    </row>
    <row r="692" spans="1:7" s="40" customFormat="1" ht="11.25" x14ac:dyDescent="0.25">
      <c r="B692" s="108"/>
      <c r="C692" s="108"/>
      <c r="D692" s="108"/>
      <c r="E692" s="108"/>
      <c r="F692" s="108"/>
      <c r="G692" s="108"/>
    </row>
    <row r="693" spans="1:7" s="40" customFormat="1" ht="11.25" x14ac:dyDescent="0.25">
      <c r="B693" s="108"/>
      <c r="C693" s="108"/>
      <c r="D693" s="108"/>
      <c r="E693" s="108"/>
      <c r="F693" s="108"/>
      <c r="G693" s="108"/>
    </row>
    <row r="694" spans="1:7" s="40" customFormat="1" ht="11.25" x14ac:dyDescent="0.25">
      <c r="B694" s="108"/>
      <c r="C694" s="108"/>
      <c r="D694" s="108"/>
      <c r="E694" s="108"/>
      <c r="F694" s="108"/>
      <c r="G694" s="108"/>
    </row>
    <row r="695" spans="1:7" s="40" customFormat="1" ht="11.25" x14ac:dyDescent="0.25">
      <c r="B695" s="108"/>
      <c r="C695" s="108"/>
      <c r="D695" s="108"/>
      <c r="E695" s="108"/>
      <c r="F695" s="108"/>
      <c r="G695" s="108"/>
    </row>
    <row r="696" spans="1:7" s="40" customFormat="1" ht="11.25" x14ac:dyDescent="0.25">
      <c r="B696" s="108"/>
      <c r="C696" s="108"/>
      <c r="D696" s="108"/>
      <c r="E696" s="108"/>
      <c r="F696" s="108"/>
      <c r="G696" s="108"/>
    </row>
    <row r="697" spans="1:7" s="40" customFormat="1" ht="11.25" x14ac:dyDescent="0.25">
      <c r="B697" s="108"/>
      <c r="C697" s="108"/>
      <c r="D697" s="108"/>
      <c r="E697" s="108"/>
      <c r="F697" s="108"/>
      <c r="G697" s="108"/>
    </row>
    <row r="698" spans="1:7" s="40" customFormat="1" ht="11.25" x14ac:dyDescent="0.25">
      <c r="B698" s="108"/>
      <c r="C698" s="108"/>
      <c r="D698" s="108"/>
      <c r="E698" s="108"/>
      <c r="F698" s="108"/>
      <c r="G698" s="108"/>
    </row>
    <row r="699" spans="1:7" s="40" customFormat="1" ht="11.25" x14ac:dyDescent="0.25">
      <c r="B699" s="108"/>
      <c r="C699" s="108"/>
      <c r="D699" s="108"/>
      <c r="E699" s="108"/>
      <c r="F699" s="108"/>
      <c r="G699" s="108"/>
    </row>
    <row r="700" spans="1:7" s="40" customFormat="1" ht="11.25" x14ac:dyDescent="0.25">
      <c r="B700" s="108"/>
      <c r="C700" s="108"/>
      <c r="D700" s="108"/>
      <c r="E700" s="108"/>
      <c r="F700" s="108"/>
      <c r="G700" s="108"/>
    </row>
    <row r="701" spans="1:7" s="40" customFormat="1" ht="11.25" x14ac:dyDescent="0.25">
      <c r="B701" s="108"/>
      <c r="C701" s="108"/>
      <c r="D701" s="108"/>
      <c r="E701" s="108"/>
      <c r="F701" s="108"/>
      <c r="G701" s="108"/>
    </row>
    <row r="702" spans="1:7" s="40" customFormat="1" ht="11.25" x14ac:dyDescent="0.25">
      <c r="B702" s="108"/>
      <c r="C702" s="108"/>
      <c r="D702" s="108"/>
      <c r="E702" s="108"/>
      <c r="F702" s="108"/>
      <c r="G702" s="108"/>
    </row>
    <row r="703" spans="1:7" s="40" customFormat="1" ht="11.25" x14ac:dyDescent="0.25">
      <c r="B703" s="108"/>
      <c r="C703" s="108"/>
      <c r="D703" s="108"/>
      <c r="E703" s="108"/>
      <c r="F703" s="108"/>
      <c r="G703" s="108"/>
    </row>
    <row r="704" spans="1:7" s="40" customFormat="1" ht="11.25" x14ac:dyDescent="0.25">
      <c r="B704" s="108"/>
      <c r="C704" s="108"/>
      <c r="D704" s="108"/>
      <c r="E704" s="108"/>
      <c r="F704" s="108"/>
      <c r="G704" s="108"/>
    </row>
    <row r="705" spans="2:7" s="40" customFormat="1" ht="11.25" x14ac:dyDescent="0.25">
      <c r="B705" s="108"/>
      <c r="C705" s="108"/>
      <c r="D705" s="108"/>
      <c r="E705" s="108"/>
      <c r="F705" s="108"/>
      <c r="G705" s="108"/>
    </row>
    <row r="706" spans="2:7" s="40" customFormat="1" ht="11.25" x14ac:dyDescent="0.25">
      <c r="B706" s="108"/>
      <c r="C706" s="108"/>
      <c r="D706" s="108"/>
      <c r="E706" s="108"/>
      <c r="F706" s="108"/>
      <c r="G706" s="108"/>
    </row>
    <row r="707" spans="2:7" s="40" customFormat="1" ht="11.25" x14ac:dyDescent="0.25">
      <c r="B707" s="108"/>
      <c r="C707" s="108"/>
      <c r="D707" s="108"/>
      <c r="E707" s="108"/>
      <c r="F707" s="108"/>
      <c r="G707" s="108"/>
    </row>
    <row r="708" spans="2:7" s="40" customFormat="1" ht="11.25" x14ac:dyDescent="0.25">
      <c r="B708" s="108"/>
      <c r="C708" s="108"/>
      <c r="D708" s="108"/>
      <c r="E708" s="108"/>
      <c r="F708" s="108"/>
      <c r="G708" s="108"/>
    </row>
    <row r="709" spans="2:7" s="40" customFormat="1" ht="11.25" x14ac:dyDescent="0.25">
      <c r="B709" s="108"/>
      <c r="C709" s="108"/>
      <c r="D709" s="108"/>
      <c r="E709" s="108"/>
      <c r="F709" s="108"/>
      <c r="G709" s="108"/>
    </row>
    <row r="710" spans="2:7" s="40" customFormat="1" ht="11.25" x14ac:dyDescent="0.25">
      <c r="B710" s="108"/>
      <c r="C710" s="108"/>
      <c r="D710" s="108"/>
      <c r="E710" s="108"/>
      <c r="F710" s="108"/>
      <c r="G710" s="108"/>
    </row>
    <row r="711" spans="2:7" s="40" customFormat="1" ht="11.25" x14ac:dyDescent="0.25">
      <c r="B711" s="108"/>
      <c r="C711" s="108"/>
      <c r="D711" s="108"/>
      <c r="E711" s="108"/>
      <c r="F711" s="108"/>
      <c r="G711" s="108"/>
    </row>
    <row r="712" spans="2:7" s="40" customFormat="1" ht="11.25" x14ac:dyDescent="0.25">
      <c r="B712" s="108"/>
      <c r="C712" s="108"/>
      <c r="D712" s="108"/>
      <c r="E712" s="108"/>
      <c r="F712" s="108"/>
      <c r="G712" s="108"/>
    </row>
    <row r="713" spans="2:7" s="40" customFormat="1" ht="11.25" x14ac:dyDescent="0.25">
      <c r="B713" s="108"/>
      <c r="C713" s="108"/>
      <c r="D713" s="108"/>
      <c r="E713" s="108"/>
      <c r="F713" s="108"/>
      <c r="G713" s="108"/>
    </row>
    <row r="714" spans="2:7" s="40" customFormat="1" ht="11.25" x14ac:dyDescent="0.25">
      <c r="B714" s="108"/>
      <c r="C714" s="108"/>
      <c r="D714" s="108"/>
      <c r="E714" s="108"/>
      <c r="F714" s="108"/>
      <c r="G714" s="108"/>
    </row>
    <row r="715" spans="2:7" s="40" customFormat="1" ht="11.25" x14ac:dyDescent="0.25">
      <c r="B715" s="108"/>
      <c r="C715" s="108"/>
      <c r="D715" s="108"/>
      <c r="E715" s="108"/>
      <c r="F715" s="108"/>
      <c r="G715" s="108"/>
    </row>
    <row r="716" spans="2:7" s="40" customFormat="1" ht="11.25" x14ac:dyDescent="0.25">
      <c r="B716" s="108"/>
      <c r="C716" s="108"/>
      <c r="D716" s="108"/>
      <c r="E716" s="108"/>
      <c r="F716" s="108"/>
      <c r="G716" s="108"/>
    </row>
    <row r="717" spans="2:7" s="40" customFormat="1" ht="11.25" x14ac:dyDescent="0.25">
      <c r="B717" s="108"/>
      <c r="C717" s="108"/>
      <c r="D717" s="108"/>
      <c r="E717" s="108"/>
      <c r="F717" s="108"/>
      <c r="G717" s="108"/>
    </row>
    <row r="718" spans="2:7" s="40" customFormat="1" ht="11.25" x14ac:dyDescent="0.25">
      <c r="B718" s="108"/>
      <c r="C718" s="108"/>
      <c r="D718" s="108"/>
      <c r="E718" s="108"/>
      <c r="F718" s="108"/>
      <c r="G718" s="108"/>
    </row>
    <row r="719" spans="2:7" s="40" customFormat="1" ht="11.25" x14ac:dyDescent="0.25">
      <c r="B719" s="108"/>
      <c r="C719" s="108"/>
      <c r="D719" s="108"/>
      <c r="E719" s="108"/>
      <c r="F719" s="108"/>
      <c r="G719" s="108"/>
    </row>
    <row r="720" spans="2:7" s="40" customFormat="1" ht="11.25" x14ac:dyDescent="0.25">
      <c r="B720" s="108"/>
      <c r="C720" s="108"/>
      <c r="D720" s="108"/>
      <c r="E720" s="108"/>
      <c r="F720" s="108"/>
      <c r="G720" s="108"/>
    </row>
    <row r="721" spans="2:7" s="40" customFormat="1" ht="11.25" x14ac:dyDescent="0.25">
      <c r="B721" s="108"/>
      <c r="C721" s="108"/>
      <c r="D721" s="108"/>
      <c r="E721" s="108"/>
      <c r="F721" s="108"/>
      <c r="G721" s="108"/>
    </row>
    <row r="722" spans="2:7" s="40" customFormat="1" ht="11.25" x14ac:dyDescent="0.25">
      <c r="B722" s="108"/>
      <c r="C722" s="108"/>
      <c r="D722" s="108"/>
      <c r="E722" s="108"/>
      <c r="F722" s="108"/>
      <c r="G722" s="108"/>
    </row>
    <row r="723" spans="2:7" s="40" customFormat="1" ht="11.25" x14ac:dyDescent="0.25">
      <c r="B723" s="108"/>
      <c r="C723" s="108"/>
      <c r="D723" s="108"/>
      <c r="E723" s="108"/>
      <c r="F723" s="108"/>
      <c r="G723" s="108"/>
    </row>
    <row r="724" spans="2:7" s="40" customFormat="1" ht="11.25" x14ac:dyDescent="0.25">
      <c r="B724" s="108"/>
      <c r="C724" s="108"/>
      <c r="D724" s="108"/>
      <c r="E724" s="108"/>
      <c r="F724" s="108"/>
      <c r="G724" s="108"/>
    </row>
    <row r="725" spans="2:7" s="40" customFormat="1" ht="11.25" x14ac:dyDescent="0.25">
      <c r="B725" s="108"/>
      <c r="C725" s="108"/>
      <c r="D725" s="108"/>
      <c r="E725" s="108"/>
      <c r="F725" s="108"/>
      <c r="G725" s="108"/>
    </row>
    <row r="726" spans="2:7" s="40" customFormat="1" ht="11.25" x14ac:dyDescent="0.25">
      <c r="B726" s="108"/>
      <c r="C726" s="108"/>
      <c r="D726" s="108"/>
      <c r="E726" s="108"/>
      <c r="F726" s="108"/>
      <c r="G726" s="108"/>
    </row>
    <row r="727" spans="2:7" s="40" customFormat="1" ht="11.25" x14ac:dyDescent="0.25">
      <c r="B727" s="108"/>
      <c r="C727" s="108"/>
      <c r="D727" s="108"/>
      <c r="E727" s="108"/>
      <c r="F727" s="108"/>
      <c r="G727" s="108"/>
    </row>
    <row r="728" spans="2:7" s="40" customFormat="1" ht="11.25" x14ac:dyDescent="0.25">
      <c r="B728" s="108"/>
      <c r="C728" s="108"/>
      <c r="D728" s="108"/>
      <c r="E728" s="108"/>
      <c r="F728" s="108"/>
      <c r="G728" s="108"/>
    </row>
    <row r="729" spans="2:7" s="40" customFormat="1" ht="11.25" x14ac:dyDescent="0.25">
      <c r="B729" s="108"/>
      <c r="C729" s="108"/>
      <c r="D729" s="108"/>
      <c r="E729" s="108"/>
      <c r="F729" s="108"/>
      <c r="G729" s="108"/>
    </row>
    <row r="730" spans="2:7" s="40" customFormat="1" ht="11.25" x14ac:dyDescent="0.25">
      <c r="B730" s="108"/>
      <c r="C730" s="108"/>
      <c r="D730" s="108"/>
      <c r="E730" s="108"/>
      <c r="F730" s="108"/>
      <c r="G730" s="108"/>
    </row>
    <row r="731" spans="2:7" s="40" customFormat="1" ht="11.25" x14ac:dyDescent="0.25">
      <c r="B731" s="108"/>
      <c r="C731" s="108"/>
      <c r="D731" s="108"/>
      <c r="E731" s="108"/>
      <c r="F731" s="108"/>
      <c r="G731" s="108"/>
    </row>
    <row r="732" spans="2:7" s="40" customFormat="1" ht="11.25" x14ac:dyDescent="0.25">
      <c r="B732" s="108"/>
      <c r="C732" s="108"/>
      <c r="D732" s="108"/>
      <c r="E732" s="108"/>
      <c r="F732" s="108"/>
      <c r="G732" s="108"/>
    </row>
    <row r="733" spans="2:7" s="40" customFormat="1" ht="11.25" x14ac:dyDescent="0.25">
      <c r="B733" s="108"/>
      <c r="C733" s="108"/>
      <c r="D733" s="108"/>
      <c r="E733" s="108"/>
      <c r="F733" s="108"/>
      <c r="G733" s="108"/>
    </row>
    <row r="734" spans="2:7" s="40" customFormat="1" ht="11.25" x14ac:dyDescent="0.25">
      <c r="B734" s="108"/>
      <c r="C734" s="108"/>
      <c r="D734" s="108"/>
      <c r="E734" s="108"/>
      <c r="F734" s="108"/>
      <c r="G734" s="108"/>
    </row>
    <row r="735" spans="2:7" s="40" customFormat="1" ht="11.25" x14ac:dyDescent="0.25">
      <c r="B735" s="108"/>
      <c r="C735" s="108"/>
      <c r="D735" s="108"/>
      <c r="E735" s="108"/>
      <c r="F735" s="108"/>
      <c r="G735" s="108"/>
    </row>
    <row r="736" spans="2:7" s="40" customFormat="1" ht="11.25" x14ac:dyDescent="0.25">
      <c r="B736" s="108"/>
      <c r="C736" s="108"/>
      <c r="D736" s="108"/>
      <c r="E736" s="108"/>
      <c r="F736" s="108"/>
      <c r="G736" s="108"/>
    </row>
    <row r="737" spans="2:7" s="40" customFormat="1" ht="11.25" x14ac:dyDescent="0.25">
      <c r="B737" s="108"/>
      <c r="C737" s="108"/>
      <c r="D737" s="108"/>
      <c r="E737" s="108"/>
      <c r="F737" s="108"/>
      <c r="G737" s="108"/>
    </row>
    <row r="738" spans="2:7" s="40" customFormat="1" ht="11.25" x14ac:dyDescent="0.25">
      <c r="B738" s="108"/>
      <c r="C738" s="108"/>
      <c r="D738" s="108"/>
      <c r="E738" s="108"/>
      <c r="F738" s="108"/>
      <c r="G738" s="108"/>
    </row>
    <row r="739" spans="2:7" s="40" customFormat="1" ht="11.25" x14ac:dyDescent="0.25">
      <c r="B739" s="108"/>
      <c r="C739" s="108"/>
      <c r="D739" s="108"/>
      <c r="E739" s="108"/>
      <c r="F739" s="108"/>
      <c r="G739" s="108"/>
    </row>
    <row r="740" spans="2:7" s="40" customFormat="1" ht="11.25" x14ac:dyDescent="0.25">
      <c r="B740" s="108"/>
      <c r="C740" s="108"/>
      <c r="D740" s="108"/>
      <c r="E740" s="108"/>
      <c r="F740" s="108"/>
      <c r="G740" s="108"/>
    </row>
    <row r="741" spans="2:7" s="40" customFormat="1" ht="11.25" x14ac:dyDescent="0.25">
      <c r="B741" s="108"/>
      <c r="C741" s="108"/>
      <c r="D741" s="108"/>
      <c r="E741" s="108"/>
      <c r="F741" s="108"/>
      <c r="G741" s="108"/>
    </row>
    <row r="742" spans="2:7" s="40" customFormat="1" ht="11.25" x14ac:dyDescent="0.25">
      <c r="B742" s="108"/>
      <c r="C742" s="108"/>
      <c r="D742" s="108"/>
      <c r="E742" s="108"/>
      <c r="F742" s="108"/>
      <c r="G742" s="108"/>
    </row>
    <row r="743" spans="2:7" s="40" customFormat="1" ht="11.25" x14ac:dyDescent="0.25">
      <c r="B743" s="108"/>
      <c r="C743" s="108"/>
      <c r="D743" s="108"/>
      <c r="E743" s="108"/>
      <c r="F743" s="108"/>
      <c r="G743" s="108"/>
    </row>
    <row r="744" spans="2:7" s="40" customFormat="1" ht="11.25" x14ac:dyDescent="0.25">
      <c r="B744" s="108"/>
      <c r="C744" s="108"/>
      <c r="D744" s="108"/>
      <c r="E744" s="108"/>
      <c r="F744" s="108"/>
      <c r="G744" s="108"/>
    </row>
    <row r="745" spans="2:7" s="40" customFormat="1" ht="11.25" x14ac:dyDescent="0.25">
      <c r="B745" s="108"/>
      <c r="C745" s="108"/>
      <c r="D745" s="108"/>
      <c r="E745" s="108"/>
      <c r="F745" s="108"/>
      <c r="G745" s="108"/>
    </row>
    <row r="746" spans="2:7" s="40" customFormat="1" ht="11.25" x14ac:dyDescent="0.25">
      <c r="B746" s="108"/>
      <c r="C746" s="108"/>
      <c r="D746" s="108"/>
      <c r="E746" s="108"/>
      <c r="F746" s="108"/>
      <c r="G746" s="108"/>
    </row>
    <row r="747" spans="2:7" s="40" customFormat="1" ht="11.25" x14ac:dyDescent="0.25">
      <c r="B747" s="108"/>
      <c r="C747" s="108"/>
      <c r="D747" s="108"/>
      <c r="E747" s="108"/>
      <c r="F747" s="108"/>
      <c r="G747" s="108"/>
    </row>
    <row r="748" spans="2:7" s="40" customFormat="1" ht="11.25" x14ac:dyDescent="0.25">
      <c r="B748" s="108"/>
      <c r="C748" s="108"/>
      <c r="D748" s="108"/>
      <c r="E748" s="108"/>
      <c r="F748" s="108"/>
      <c r="G748" s="108"/>
    </row>
    <row r="749" spans="2:7" s="40" customFormat="1" ht="11.25" x14ac:dyDescent="0.25">
      <c r="B749" s="108"/>
      <c r="C749" s="108"/>
      <c r="D749" s="108"/>
      <c r="E749" s="108"/>
      <c r="F749" s="108"/>
      <c r="G749" s="108"/>
    </row>
    <row r="750" spans="2:7" s="40" customFormat="1" ht="11.25" x14ac:dyDescent="0.25">
      <c r="B750" s="108"/>
      <c r="C750" s="108"/>
      <c r="D750" s="108"/>
      <c r="E750" s="108"/>
      <c r="F750" s="108"/>
      <c r="G750" s="108"/>
    </row>
    <row r="751" spans="2:7" s="40" customFormat="1" ht="11.25" x14ac:dyDescent="0.25">
      <c r="B751" s="108"/>
      <c r="C751" s="108"/>
      <c r="D751" s="108"/>
      <c r="E751" s="108"/>
      <c r="F751" s="108"/>
      <c r="G751" s="108"/>
    </row>
    <row r="752" spans="2:7" s="40" customFormat="1" ht="11.25" x14ac:dyDescent="0.25">
      <c r="B752" s="108"/>
      <c r="C752" s="108"/>
      <c r="D752" s="108"/>
      <c r="E752" s="108"/>
      <c r="F752" s="108"/>
      <c r="G752" s="108"/>
    </row>
    <row r="753" spans="2:7" s="40" customFormat="1" ht="11.25" x14ac:dyDescent="0.25">
      <c r="B753" s="108"/>
      <c r="C753" s="108"/>
      <c r="D753" s="108"/>
      <c r="E753" s="108"/>
      <c r="F753" s="108"/>
      <c r="G753" s="108"/>
    </row>
    <row r="754" spans="2:7" s="40" customFormat="1" ht="11.25" x14ac:dyDescent="0.25">
      <c r="B754" s="108"/>
      <c r="C754" s="108"/>
      <c r="D754" s="108"/>
      <c r="E754" s="108"/>
      <c r="F754" s="108"/>
      <c r="G754" s="108"/>
    </row>
    <row r="755" spans="2:7" s="40" customFormat="1" ht="11.25" x14ac:dyDescent="0.25">
      <c r="B755" s="108"/>
      <c r="C755" s="108"/>
      <c r="D755" s="108"/>
      <c r="E755" s="108"/>
      <c r="F755" s="108"/>
      <c r="G755" s="108"/>
    </row>
    <row r="756" spans="2:7" s="40" customFormat="1" ht="11.25" x14ac:dyDescent="0.25">
      <c r="B756" s="108"/>
      <c r="C756" s="108"/>
      <c r="D756" s="108"/>
      <c r="E756" s="108"/>
      <c r="F756" s="108"/>
      <c r="G756" s="108"/>
    </row>
    <row r="757" spans="2:7" s="40" customFormat="1" ht="11.25" x14ac:dyDescent="0.25">
      <c r="B757" s="108"/>
      <c r="C757" s="108"/>
      <c r="D757" s="108"/>
      <c r="E757" s="108"/>
      <c r="F757" s="108"/>
      <c r="G757" s="108"/>
    </row>
    <row r="758" spans="2:7" s="40" customFormat="1" ht="11.25" x14ac:dyDescent="0.25">
      <c r="B758" s="108"/>
      <c r="C758" s="108"/>
      <c r="D758" s="108"/>
      <c r="E758" s="108"/>
      <c r="F758" s="108"/>
      <c r="G758" s="108"/>
    </row>
    <row r="759" spans="2:7" s="40" customFormat="1" ht="11.25" x14ac:dyDescent="0.25">
      <c r="B759" s="108"/>
      <c r="C759" s="108"/>
      <c r="D759" s="108"/>
      <c r="E759" s="108"/>
      <c r="F759" s="108"/>
      <c r="G759" s="108"/>
    </row>
    <row r="760" spans="2:7" s="40" customFormat="1" ht="11.25" x14ac:dyDescent="0.25">
      <c r="B760" s="108"/>
      <c r="C760" s="108"/>
      <c r="D760" s="108"/>
      <c r="E760" s="108"/>
      <c r="F760" s="108"/>
      <c r="G760" s="108"/>
    </row>
    <row r="761" spans="2:7" s="40" customFormat="1" ht="11.25" x14ac:dyDescent="0.25">
      <c r="B761" s="108"/>
      <c r="C761" s="108"/>
      <c r="D761" s="108"/>
      <c r="E761" s="108"/>
      <c r="F761" s="108"/>
      <c r="G761" s="108"/>
    </row>
    <row r="762" spans="2:7" s="40" customFormat="1" ht="11.25" x14ac:dyDescent="0.25">
      <c r="B762" s="108"/>
      <c r="C762" s="108"/>
      <c r="D762" s="108"/>
      <c r="E762" s="108"/>
      <c r="F762" s="108"/>
      <c r="G762" s="108"/>
    </row>
    <row r="763" spans="2:7" s="40" customFormat="1" ht="11.25" x14ac:dyDescent="0.25">
      <c r="B763" s="108"/>
      <c r="C763" s="108"/>
      <c r="D763" s="108"/>
      <c r="E763" s="108"/>
      <c r="F763" s="108"/>
      <c r="G763" s="108"/>
    </row>
    <row r="764" spans="2:7" s="40" customFormat="1" ht="11.25" x14ac:dyDescent="0.25">
      <c r="B764" s="108"/>
      <c r="C764" s="108"/>
      <c r="D764" s="108"/>
      <c r="E764" s="108"/>
      <c r="F764" s="108"/>
      <c r="G764" s="108"/>
    </row>
    <row r="765" spans="2:7" s="40" customFormat="1" ht="11.25" x14ac:dyDescent="0.25">
      <c r="B765" s="108"/>
      <c r="C765" s="108"/>
      <c r="D765" s="108"/>
      <c r="E765" s="108"/>
      <c r="F765" s="108"/>
      <c r="G765" s="108"/>
    </row>
    <row r="766" spans="2:7" s="40" customFormat="1" ht="11.25" x14ac:dyDescent="0.25">
      <c r="B766" s="108"/>
      <c r="C766" s="108"/>
      <c r="D766" s="108"/>
      <c r="E766" s="108"/>
      <c r="F766" s="108"/>
      <c r="G766" s="108"/>
    </row>
    <row r="767" spans="2:7" s="40" customFormat="1" ht="11.25" x14ac:dyDescent="0.25">
      <c r="B767" s="108"/>
      <c r="C767" s="108"/>
      <c r="D767" s="108"/>
      <c r="E767" s="108"/>
      <c r="F767" s="108"/>
      <c r="G767" s="108"/>
    </row>
    <row r="768" spans="2:7" s="40" customFormat="1" ht="11.25" x14ac:dyDescent="0.25">
      <c r="B768" s="108"/>
      <c r="C768" s="108"/>
      <c r="D768" s="108"/>
      <c r="E768" s="108"/>
      <c r="F768" s="108"/>
      <c r="G768" s="108"/>
    </row>
    <row r="769" spans="2:7" s="40" customFormat="1" ht="11.25" x14ac:dyDescent="0.25">
      <c r="B769" s="108"/>
      <c r="C769" s="108"/>
      <c r="D769" s="108"/>
      <c r="E769" s="108"/>
      <c r="F769" s="108"/>
      <c r="G769" s="108"/>
    </row>
    <row r="770" spans="2:7" s="40" customFormat="1" ht="11.25" x14ac:dyDescent="0.25">
      <c r="B770" s="108"/>
      <c r="C770" s="108"/>
      <c r="D770" s="108"/>
      <c r="E770" s="108"/>
      <c r="F770" s="108"/>
      <c r="G770" s="108"/>
    </row>
    <row r="771" spans="2:7" s="40" customFormat="1" ht="11.25" x14ac:dyDescent="0.25">
      <c r="B771" s="108"/>
      <c r="C771" s="108"/>
      <c r="D771" s="108"/>
      <c r="E771" s="108"/>
      <c r="F771" s="108"/>
      <c r="G771" s="108"/>
    </row>
    <row r="772" spans="2:7" s="40" customFormat="1" ht="11.25" x14ac:dyDescent="0.25">
      <c r="B772" s="108"/>
      <c r="C772" s="108"/>
      <c r="D772" s="108"/>
      <c r="E772" s="108"/>
      <c r="F772" s="108"/>
      <c r="G772" s="108"/>
    </row>
    <row r="773" spans="2:7" s="40" customFormat="1" ht="11.25" x14ac:dyDescent="0.25">
      <c r="B773" s="108"/>
      <c r="C773" s="108"/>
      <c r="D773" s="108"/>
      <c r="E773" s="108"/>
      <c r="F773" s="108"/>
      <c r="G773" s="108"/>
    </row>
    <row r="774" spans="2:7" s="40" customFormat="1" ht="11.25" x14ac:dyDescent="0.25">
      <c r="B774" s="108"/>
      <c r="C774" s="108"/>
      <c r="D774" s="108"/>
      <c r="E774" s="108"/>
      <c r="F774" s="108"/>
      <c r="G774" s="108"/>
    </row>
    <row r="775" spans="2:7" s="40" customFormat="1" ht="11.25" x14ac:dyDescent="0.25">
      <c r="B775" s="108"/>
      <c r="C775" s="108"/>
      <c r="D775" s="108"/>
      <c r="E775" s="108"/>
      <c r="F775" s="108"/>
      <c r="G775" s="108"/>
    </row>
    <row r="776" spans="2:7" s="40" customFormat="1" ht="11.25" x14ac:dyDescent="0.25">
      <c r="B776" s="108"/>
      <c r="C776" s="108"/>
      <c r="D776" s="108"/>
      <c r="E776" s="108"/>
      <c r="F776" s="108"/>
      <c r="G776" s="108"/>
    </row>
    <row r="777" spans="2:7" s="40" customFormat="1" ht="11.25" x14ac:dyDescent="0.25">
      <c r="B777" s="108"/>
      <c r="C777" s="108"/>
      <c r="D777" s="108"/>
      <c r="E777" s="108"/>
      <c r="F777" s="108"/>
      <c r="G777" s="108"/>
    </row>
    <row r="778" spans="2:7" s="40" customFormat="1" ht="11.25" x14ac:dyDescent="0.25">
      <c r="B778" s="108"/>
      <c r="C778" s="108"/>
      <c r="D778" s="108"/>
      <c r="E778" s="108"/>
      <c r="F778" s="108"/>
      <c r="G778" s="108"/>
    </row>
    <row r="779" spans="2:7" s="40" customFormat="1" ht="11.25" x14ac:dyDescent="0.25">
      <c r="B779" s="108"/>
      <c r="C779" s="108"/>
      <c r="D779" s="108"/>
      <c r="E779" s="108"/>
      <c r="F779" s="108"/>
      <c r="G779" s="108"/>
    </row>
    <row r="780" spans="2:7" s="40" customFormat="1" ht="11.25" x14ac:dyDescent="0.25">
      <c r="B780" s="108"/>
      <c r="C780" s="108"/>
      <c r="D780" s="108"/>
      <c r="E780" s="108"/>
      <c r="F780" s="108"/>
      <c r="G780" s="108"/>
    </row>
    <row r="781" spans="2:7" s="40" customFormat="1" ht="11.25" x14ac:dyDescent="0.25">
      <c r="B781" s="108"/>
      <c r="C781" s="108"/>
      <c r="D781" s="108"/>
      <c r="E781" s="108"/>
      <c r="F781" s="108"/>
      <c r="G781" s="108"/>
    </row>
    <row r="782" spans="2:7" s="40" customFormat="1" ht="11.25" x14ac:dyDescent="0.25">
      <c r="B782" s="108"/>
      <c r="C782" s="108"/>
      <c r="D782" s="108"/>
      <c r="E782" s="108"/>
      <c r="F782" s="108"/>
      <c r="G782" s="108"/>
    </row>
    <row r="783" spans="2:7" s="40" customFormat="1" ht="11.25" x14ac:dyDescent="0.25">
      <c r="B783" s="108"/>
      <c r="C783" s="108"/>
      <c r="D783" s="108"/>
      <c r="E783" s="108"/>
      <c r="F783" s="108"/>
      <c r="G783" s="108"/>
    </row>
    <row r="784" spans="2:7" s="40" customFormat="1" ht="11.25" x14ac:dyDescent="0.25">
      <c r="B784" s="108"/>
      <c r="C784" s="108"/>
      <c r="D784" s="108"/>
      <c r="E784" s="108"/>
      <c r="F784" s="108"/>
      <c r="G784" s="108"/>
    </row>
    <row r="785" spans="2:7" s="40" customFormat="1" ht="11.25" x14ac:dyDescent="0.25">
      <c r="B785" s="108"/>
      <c r="C785" s="108"/>
      <c r="D785" s="108"/>
      <c r="E785" s="108"/>
      <c r="F785" s="108"/>
      <c r="G785" s="108"/>
    </row>
    <row r="786" spans="2:7" s="40" customFormat="1" ht="11.25" x14ac:dyDescent="0.25">
      <c r="B786" s="108"/>
      <c r="C786" s="108"/>
      <c r="D786" s="108"/>
      <c r="E786" s="108"/>
      <c r="F786" s="108"/>
      <c r="G786" s="108"/>
    </row>
    <row r="787" spans="2:7" s="40" customFormat="1" ht="11.25" x14ac:dyDescent="0.25">
      <c r="B787" s="108"/>
      <c r="C787" s="108"/>
      <c r="D787" s="108"/>
      <c r="E787" s="108"/>
      <c r="F787" s="108"/>
      <c r="G787" s="108"/>
    </row>
    <row r="788" spans="2:7" s="40" customFormat="1" ht="11.25" x14ac:dyDescent="0.25">
      <c r="B788" s="108"/>
      <c r="C788" s="108"/>
      <c r="D788" s="108"/>
      <c r="E788" s="108"/>
      <c r="F788" s="108"/>
      <c r="G788" s="108"/>
    </row>
    <row r="789" spans="2:7" s="40" customFormat="1" ht="11.25" x14ac:dyDescent="0.25">
      <c r="B789" s="108"/>
      <c r="C789" s="108"/>
      <c r="D789" s="108"/>
      <c r="E789" s="108"/>
      <c r="F789" s="108"/>
      <c r="G789" s="108"/>
    </row>
    <row r="790" spans="2:7" s="40" customFormat="1" ht="11.25" x14ac:dyDescent="0.25">
      <c r="B790" s="108"/>
      <c r="C790" s="108"/>
      <c r="D790" s="108"/>
      <c r="E790" s="108"/>
      <c r="F790" s="108"/>
      <c r="G790" s="108"/>
    </row>
    <row r="791" spans="2:7" s="40" customFormat="1" ht="11.25" x14ac:dyDescent="0.25">
      <c r="B791" s="108"/>
      <c r="C791" s="108"/>
      <c r="D791" s="108"/>
      <c r="E791" s="108"/>
      <c r="F791" s="108"/>
      <c r="G791" s="108"/>
    </row>
    <row r="792" spans="2:7" s="40" customFormat="1" ht="11.25" x14ac:dyDescent="0.25">
      <c r="B792" s="108"/>
      <c r="C792" s="108"/>
      <c r="D792" s="108"/>
      <c r="E792" s="108"/>
      <c r="F792" s="108"/>
      <c r="G792" s="108"/>
    </row>
    <row r="793" spans="2:7" s="40" customFormat="1" ht="11.25" x14ac:dyDescent="0.25">
      <c r="B793" s="108"/>
      <c r="C793" s="108"/>
      <c r="D793" s="108"/>
      <c r="E793" s="108"/>
      <c r="F793" s="108"/>
      <c r="G793" s="108"/>
    </row>
    <row r="794" spans="2:7" s="40" customFormat="1" ht="11.25" x14ac:dyDescent="0.25">
      <c r="B794" s="108"/>
      <c r="C794" s="108"/>
      <c r="D794" s="108"/>
      <c r="E794" s="108"/>
      <c r="F794" s="108"/>
      <c r="G794" s="108"/>
    </row>
    <row r="795" spans="2:7" s="40" customFormat="1" ht="11.25" x14ac:dyDescent="0.25">
      <c r="B795" s="108"/>
      <c r="C795" s="108"/>
      <c r="D795" s="108"/>
      <c r="E795" s="108"/>
      <c r="F795" s="108"/>
      <c r="G795" s="108"/>
    </row>
    <row r="796" spans="2:7" s="40" customFormat="1" ht="11.25" x14ac:dyDescent="0.25">
      <c r="B796" s="108"/>
      <c r="C796" s="108"/>
      <c r="D796" s="108"/>
      <c r="E796" s="108"/>
      <c r="F796" s="108"/>
      <c r="G796" s="108"/>
    </row>
    <row r="797" spans="2:7" s="40" customFormat="1" ht="11.25" x14ac:dyDescent="0.25">
      <c r="B797" s="108"/>
      <c r="C797" s="108"/>
      <c r="D797" s="108"/>
      <c r="E797" s="108"/>
      <c r="F797" s="108"/>
      <c r="G797" s="108"/>
    </row>
    <row r="798" spans="2:7" s="40" customFormat="1" ht="11.25" x14ac:dyDescent="0.25">
      <c r="B798" s="108"/>
      <c r="C798" s="108"/>
      <c r="D798" s="108"/>
      <c r="E798" s="108"/>
      <c r="F798" s="108"/>
      <c r="G798" s="108"/>
    </row>
    <row r="799" spans="2:7" s="40" customFormat="1" ht="11.25" x14ac:dyDescent="0.25">
      <c r="B799" s="108"/>
      <c r="C799" s="108"/>
      <c r="D799" s="108"/>
      <c r="E799" s="108"/>
      <c r="F799" s="108"/>
      <c r="G799" s="108"/>
    </row>
    <row r="800" spans="2:7" s="40" customFormat="1" ht="11.25" x14ac:dyDescent="0.25">
      <c r="B800" s="108"/>
      <c r="C800" s="108"/>
      <c r="D800" s="108"/>
      <c r="E800" s="108"/>
      <c r="F800" s="108"/>
      <c r="G800" s="108"/>
    </row>
    <row r="801" spans="2:7" s="40" customFormat="1" ht="11.25" x14ac:dyDescent="0.25">
      <c r="B801" s="108"/>
      <c r="C801" s="108"/>
      <c r="D801" s="108"/>
      <c r="E801" s="108"/>
      <c r="F801" s="108"/>
      <c r="G801" s="108"/>
    </row>
    <row r="802" spans="2:7" s="40" customFormat="1" ht="11.25" x14ac:dyDescent="0.25">
      <c r="B802" s="108"/>
      <c r="C802" s="108"/>
      <c r="D802" s="108"/>
      <c r="E802" s="108"/>
      <c r="F802" s="108"/>
      <c r="G802" s="108"/>
    </row>
    <row r="803" spans="2:7" s="40" customFormat="1" ht="11.25" x14ac:dyDescent="0.25">
      <c r="B803" s="108"/>
      <c r="C803" s="108"/>
      <c r="D803" s="108"/>
      <c r="E803" s="108"/>
      <c r="F803" s="108"/>
      <c r="G803" s="108"/>
    </row>
    <row r="804" spans="2:7" s="40" customFormat="1" ht="11.25" x14ac:dyDescent="0.25">
      <c r="B804" s="108"/>
      <c r="C804" s="108"/>
      <c r="D804" s="108"/>
      <c r="E804" s="108"/>
      <c r="F804" s="108"/>
      <c r="G804" s="108"/>
    </row>
    <row r="805" spans="2:7" s="40" customFormat="1" ht="11.25" x14ac:dyDescent="0.25">
      <c r="B805" s="108"/>
      <c r="C805" s="108"/>
      <c r="D805" s="108"/>
      <c r="E805" s="108"/>
      <c r="F805" s="108"/>
      <c r="G805" s="108"/>
    </row>
  </sheetData>
  <mergeCells count="117">
    <mergeCell ref="A632:G632"/>
    <mergeCell ref="A633:G633"/>
    <mergeCell ref="B638:F638"/>
    <mergeCell ref="A639:G640"/>
    <mergeCell ref="A596:G596"/>
    <mergeCell ref="A631:G631"/>
    <mergeCell ref="A584:G584"/>
    <mergeCell ref="A589:G589"/>
    <mergeCell ref="A547:G547"/>
    <mergeCell ref="B507:F507"/>
    <mergeCell ref="A508:G508"/>
    <mergeCell ref="A594:G595"/>
    <mergeCell ref="F580:G580"/>
    <mergeCell ref="A564:G564"/>
    <mergeCell ref="A571:G571"/>
    <mergeCell ref="C569:G569"/>
    <mergeCell ref="B549:F549"/>
    <mergeCell ref="A550:G551"/>
    <mergeCell ref="A552:G552"/>
    <mergeCell ref="C576:G576"/>
    <mergeCell ref="A578:G578"/>
    <mergeCell ref="F579:G579"/>
    <mergeCell ref="A546:G546"/>
    <mergeCell ref="A542:G542"/>
    <mergeCell ref="A509:G509"/>
    <mergeCell ref="A143:G143"/>
    <mergeCell ref="A144:G144"/>
    <mergeCell ref="A146:G146"/>
    <mergeCell ref="A450:G450"/>
    <mergeCell ref="B346:F346"/>
    <mergeCell ref="B347:F347"/>
    <mergeCell ref="A348:G348"/>
    <mergeCell ref="B506:F506"/>
    <mergeCell ref="B390:F390"/>
    <mergeCell ref="B391:F391"/>
    <mergeCell ref="A392:G392"/>
    <mergeCell ref="B448:F448"/>
    <mergeCell ref="A368:B368"/>
    <mergeCell ref="A387:G387"/>
    <mergeCell ref="A393:G393"/>
    <mergeCell ref="A445:G445"/>
    <mergeCell ref="A446:G446"/>
    <mergeCell ref="B54:F54"/>
    <mergeCell ref="A62:G62"/>
    <mergeCell ref="A65:G65"/>
    <mergeCell ref="A118:G118"/>
    <mergeCell ref="A251:G251"/>
    <mergeCell ref="B53:F53"/>
    <mergeCell ref="A167:A168"/>
    <mergeCell ref="A161:G161"/>
    <mergeCell ref="A99:G99"/>
    <mergeCell ref="A95:G95"/>
    <mergeCell ref="A96:G96"/>
    <mergeCell ref="A55:G55"/>
    <mergeCell ref="A98:G98"/>
    <mergeCell ref="A70:G70"/>
    <mergeCell ref="A71:G71"/>
    <mergeCell ref="B149:F149"/>
    <mergeCell ref="B101:F101"/>
    <mergeCell ref="B102:F102"/>
    <mergeCell ref="A194:G194"/>
    <mergeCell ref="A164:G164"/>
    <mergeCell ref="A165:G165"/>
    <mergeCell ref="A245:G245"/>
    <mergeCell ref="B196:F196"/>
    <mergeCell ref="B197:F197"/>
    <mergeCell ref="A1:G1"/>
    <mergeCell ref="A7:G7"/>
    <mergeCell ref="A8:G8"/>
    <mergeCell ref="A9:G9"/>
    <mergeCell ref="A4:G4"/>
    <mergeCell ref="A13:G13"/>
    <mergeCell ref="A3:G3"/>
    <mergeCell ref="A5:G5"/>
    <mergeCell ref="A11:G11"/>
    <mergeCell ref="A503:G503"/>
    <mergeCell ref="A498:G498"/>
    <mergeCell ref="A451:G451"/>
    <mergeCell ref="A441:G441"/>
    <mergeCell ref="A442:G442"/>
    <mergeCell ref="B449:F449"/>
    <mergeCell ref="A147:G147"/>
    <mergeCell ref="B150:F150"/>
    <mergeCell ref="A151:G151"/>
    <mergeCell ref="A163:G163"/>
    <mergeCell ref="A258:G258"/>
    <mergeCell ref="B295:F295"/>
    <mergeCell ref="B296:F296"/>
    <mergeCell ref="A241:G241"/>
    <mergeCell ref="A239:G239"/>
    <mergeCell ref="B243:F243"/>
    <mergeCell ref="B244:F244"/>
    <mergeCell ref="A198:G198"/>
    <mergeCell ref="A15:G15"/>
    <mergeCell ref="A16:G16"/>
    <mergeCell ref="A17:G17"/>
    <mergeCell ref="A18:G18"/>
    <mergeCell ref="A642:G642"/>
    <mergeCell ref="A650:G650"/>
    <mergeCell ref="A119:G119"/>
    <mergeCell ref="A113:G113"/>
    <mergeCell ref="A103:G103"/>
    <mergeCell ref="A110:G110"/>
    <mergeCell ref="A504:G504"/>
    <mergeCell ref="A297:G297"/>
    <mergeCell ref="A344:G344"/>
    <mergeCell ref="A388:G388"/>
    <mergeCell ref="A260:A261"/>
    <mergeCell ref="F324:G324"/>
    <mergeCell ref="A356:G356"/>
    <mergeCell ref="A298:G298"/>
    <mergeCell ref="A343:G343"/>
    <mergeCell ref="A299:A301"/>
    <mergeCell ref="A349:G349"/>
    <mergeCell ref="A293:G293"/>
    <mergeCell ref="A358:A359"/>
    <mergeCell ref="A422:G422"/>
  </mergeCells>
  <hyperlinks>
    <hyperlink ref="A9" r:id="rId1" display="ewsorders@ewswater.com" xr:uid="{957FEF29-26A4-4A7B-96F2-0D31DED11E3E}"/>
  </hyperlinks>
  <pageMargins left="0.25" right="0.25" top="0.75" bottom="0.75" header="0.3" footer="0.3"/>
  <pageSetup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EWS Water Office</dc:creator>
  <cp:lastModifiedBy>EWS Water Office</cp:lastModifiedBy>
  <cp:lastPrinted>2021-12-14T21:01:58Z</cp:lastPrinted>
  <dcterms:created xsi:type="dcterms:W3CDTF">2021-11-26T17:22:29Z</dcterms:created>
  <dcterms:modified xsi:type="dcterms:W3CDTF">2021-12-14T21:03:32Z</dcterms:modified>
</cp:coreProperties>
</file>