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lleen Cherry\Desktop\P\LG\Promo Calendars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LG!$A$97:$A$121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L40" i="24" l="1"/>
  <c r="BL38" i="24"/>
  <c r="BL37" i="24"/>
  <c r="BL36" i="24"/>
  <c r="BL35" i="24"/>
  <c r="BL34" i="24"/>
  <c r="BL32" i="24"/>
  <c r="BL29" i="24"/>
  <c r="BL27" i="24"/>
  <c r="BL25" i="24"/>
  <c r="BL21" i="24"/>
  <c r="BL20" i="24"/>
  <c r="BL18" i="24"/>
  <c r="BL17" i="24"/>
  <c r="BL14" i="24"/>
  <c r="BL13" i="24"/>
  <c r="BL12" i="24"/>
  <c r="BL10" i="24"/>
  <c r="BL9" i="24"/>
  <c r="BL8" i="24"/>
  <c r="BG40" i="24"/>
  <c r="BG39" i="24"/>
  <c r="BG38" i="24"/>
  <c r="BG37" i="24"/>
  <c r="BG36" i="24"/>
  <c r="BG35" i="24"/>
  <c r="BG34" i="24"/>
  <c r="BG32" i="24"/>
  <c r="BG29" i="24"/>
  <c r="BG27" i="24"/>
  <c r="BG25" i="24"/>
  <c r="BG22" i="24"/>
  <c r="BG21" i="24"/>
  <c r="BG20" i="24"/>
  <c r="BG19" i="24"/>
  <c r="BG18" i="24"/>
  <c r="BG17" i="24"/>
  <c r="BG16" i="24"/>
  <c r="BG15" i="24"/>
  <c r="BG14" i="24"/>
  <c r="BG13" i="24"/>
  <c r="BG12" i="24"/>
  <c r="BG11" i="24"/>
  <c r="BG10" i="24"/>
  <c r="BG9" i="24"/>
  <c r="BG8" i="24"/>
  <c r="BB40" i="24"/>
  <c r="BB39" i="24"/>
  <c r="BB38" i="24"/>
  <c r="BB37" i="24"/>
  <c r="BB36" i="24"/>
  <c r="BB35" i="24"/>
  <c r="BB34" i="24"/>
  <c r="BB33" i="24"/>
  <c r="BB32" i="24"/>
  <c r="BB31" i="24"/>
  <c r="BB30" i="24"/>
  <c r="BB29" i="24"/>
  <c r="BB28" i="24"/>
  <c r="BB27" i="24"/>
  <c r="BB26" i="24"/>
  <c r="BB25" i="24"/>
  <c r="BB24" i="24"/>
  <c r="BB23" i="24"/>
  <c r="BB22" i="24"/>
  <c r="BB21" i="24"/>
  <c r="BB20" i="24"/>
  <c r="BB19" i="24"/>
  <c r="BB18" i="24"/>
  <c r="BB17" i="24"/>
  <c r="BB16" i="24"/>
  <c r="BB15" i="24"/>
  <c r="BB14" i="24"/>
  <c r="BB13" i="24"/>
  <c r="BB12" i="24"/>
  <c r="BB11" i="24"/>
  <c r="BB10" i="24"/>
  <c r="BB9" i="24"/>
  <c r="BB8" i="24"/>
  <c r="AW37" i="24"/>
  <c r="AW36" i="24"/>
  <c r="AW35" i="24"/>
  <c r="AW34" i="24"/>
  <c r="AW32" i="24"/>
  <c r="AW29" i="24"/>
  <c r="AW27" i="24"/>
  <c r="AW25" i="24"/>
  <c r="AW20" i="24"/>
  <c r="AW18" i="24"/>
  <c r="AW14" i="24"/>
  <c r="AW13" i="24"/>
  <c r="AW12" i="24"/>
  <c r="AW10" i="24"/>
  <c r="AW9" i="24"/>
  <c r="AW8" i="24"/>
  <c r="AR40" i="24"/>
  <c r="AR39" i="24"/>
  <c r="AR38" i="24"/>
  <c r="AR37" i="24"/>
  <c r="AR36" i="24"/>
  <c r="AR35" i="24"/>
  <c r="AR34" i="24"/>
  <c r="AR33" i="24"/>
  <c r="AR32" i="24"/>
  <c r="AR31" i="24"/>
  <c r="AR30" i="24"/>
  <c r="AR29" i="24"/>
  <c r="AR28" i="24"/>
  <c r="AR27" i="24"/>
  <c r="AR26" i="24"/>
  <c r="AR25" i="24"/>
  <c r="AR24" i="24"/>
  <c r="AR23" i="24"/>
  <c r="AR22" i="24"/>
  <c r="AR21" i="24"/>
  <c r="AR20" i="24"/>
  <c r="AR19" i="24"/>
  <c r="AR18" i="24"/>
  <c r="AR17" i="24"/>
  <c r="AR16" i="24"/>
  <c r="AR15" i="24"/>
  <c r="AR14" i="24"/>
  <c r="AR13" i="24"/>
  <c r="AR12" i="24"/>
  <c r="AR11" i="24"/>
  <c r="AR10" i="24"/>
  <c r="AR9" i="24"/>
  <c r="AR8" i="24"/>
  <c r="AM40" i="24"/>
  <c r="AM39" i="24"/>
  <c r="AM38" i="24"/>
  <c r="AM37" i="24"/>
  <c r="AM36" i="24"/>
  <c r="AM35" i="24"/>
  <c r="AM34" i="24"/>
  <c r="AM33" i="24"/>
  <c r="AM32" i="24"/>
  <c r="AM31" i="24"/>
  <c r="AM30" i="24"/>
  <c r="AM29" i="24"/>
  <c r="AM28" i="24"/>
  <c r="AM27" i="24"/>
  <c r="AM26" i="24"/>
  <c r="AM25" i="24"/>
  <c r="AM24" i="24"/>
  <c r="AM23" i="24"/>
  <c r="AM22" i="24"/>
  <c r="AM21" i="24"/>
  <c r="AM20" i="24"/>
  <c r="AM19" i="24"/>
  <c r="AM18" i="24"/>
  <c r="AM17" i="24"/>
  <c r="AM16" i="24"/>
  <c r="AM15" i="24"/>
  <c r="AM14" i="24"/>
  <c r="AM13" i="24"/>
  <c r="AM12" i="24"/>
  <c r="AM11" i="24"/>
  <c r="AM10" i="24"/>
  <c r="AM9" i="24"/>
  <c r="AM8" i="24"/>
  <c r="AH40" i="24"/>
  <c r="AH39" i="24"/>
  <c r="AH38" i="24"/>
  <c r="AH37" i="24"/>
  <c r="AH36" i="24"/>
  <c r="AH35" i="24"/>
  <c r="AH34" i="24"/>
  <c r="AH33" i="24"/>
  <c r="AH32" i="24"/>
  <c r="AH31" i="24"/>
  <c r="AH30" i="24"/>
  <c r="AH29" i="24"/>
  <c r="AH28" i="24"/>
  <c r="AH27" i="24"/>
  <c r="AH26" i="24"/>
  <c r="AH25" i="24"/>
  <c r="AH24" i="24"/>
  <c r="AH23" i="24"/>
  <c r="AH22" i="24"/>
  <c r="AH21" i="24"/>
  <c r="AH20" i="24"/>
  <c r="AH19" i="24"/>
  <c r="AH18" i="24"/>
  <c r="AH17" i="24"/>
  <c r="AH16" i="24"/>
  <c r="AH15" i="24"/>
  <c r="AH14" i="24"/>
  <c r="AH13" i="24"/>
  <c r="AH12" i="24"/>
  <c r="AH11" i="24"/>
  <c r="AH10" i="24"/>
  <c r="AH9" i="24"/>
  <c r="AH8" i="24"/>
  <c r="AC37" i="24"/>
  <c r="AC36" i="24"/>
  <c r="AC35" i="24"/>
  <c r="AC34" i="24"/>
  <c r="AC33" i="24"/>
  <c r="AC31" i="24"/>
  <c r="AC30" i="24"/>
  <c r="AC28" i="24"/>
  <c r="AC26" i="24"/>
  <c r="AC24" i="24"/>
  <c r="AC23" i="24"/>
  <c r="AC22" i="24"/>
  <c r="AC20" i="24"/>
  <c r="AC18" i="24"/>
  <c r="AC15" i="24"/>
  <c r="AC12" i="24"/>
  <c r="AC11" i="24"/>
  <c r="AC9" i="24"/>
  <c r="AC8" i="24"/>
  <c r="X40" i="24"/>
  <c r="X39" i="24"/>
  <c r="X38" i="24"/>
  <c r="X37" i="24"/>
  <c r="X36" i="24"/>
  <c r="X35" i="24"/>
  <c r="X34" i="24"/>
  <c r="X33" i="24"/>
  <c r="X32" i="24"/>
  <c r="X31" i="24"/>
  <c r="X30" i="24"/>
  <c r="X29" i="24"/>
  <c r="X28" i="24"/>
  <c r="X27" i="24"/>
  <c r="X26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40" i="24"/>
  <c r="S39" i="24"/>
  <c r="S38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S10" i="24"/>
  <c r="S9" i="24"/>
  <c r="S8" i="24"/>
  <c r="N39" i="24"/>
  <c r="N37" i="24"/>
  <c r="N36" i="24"/>
  <c r="N35" i="24"/>
  <c r="N34" i="24"/>
  <c r="N22" i="24"/>
  <c r="N20" i="24"/>
  <c r="N18" i="24"/>
  <c r="N15" i="24"/>
  <c r="N12" i="24"/>
  <c r="N11" i="24"/>
  <c r="N9" i="24"/>
  <c r="BL289" i="1"/>
  <c r="BL285" i="1"/>
  <c r="BL284" i="1"/>
  <c r="BL283" i="1"/>
  <c r="BL282" i="1"/>
  <c r="BL281" i="1"/>
  <c r="BL280" i="1"/>
  <c r="BL279" i="1"/>
  <c r="BL278" i="1"/>
  <c r="BL277" i="1"/>
  <c r="BL276" i="1"/>
  <c r="BL275" i="1"/>
  <c r="BL274" i="1"/>
  <c r="BL273" i="1"/>
  <c r="BL272" i="1"/>
  <c r="BL269" i="1"/>
  <c r="BL268" i="1"/>
  <c r="BL266" i="1"/>
  <c r="BL264" i="1"/>
  <c r="BL260" i="1"/>
  <c r="BL256" i="1"/>
  <c r="BL240" i="1"/>
  <c r="BL233" i="1"/>
  <c r="BL227" i="1"/>
  <c r="BL222" i="1"/>
  <c r="BL221" i="1"/>
  <c r="BL220" i="1"/>
  <c r="BL217" i="1"/>
  <c r="BL215" i="1"/>
  <c r="BL213" i="1"/>
  <c r="BL211" i="1"/>
  <c r="BL209" i="1"/>
  <c r="BL208" i="1"/>
  <c r="BL206" i="1"/>
  <c r="BL205" i="1"/>
  <c r="BL204" i="1"/>
  <c r="BL202" i="1"/>
  <c r="BL199" i="1"/>
  <c r="BL197" i="1"/>
  <c r="BL195" i="1"/>
  <c r="BL194" i="1"/>
  <c r="BL193" i="1"/>
  <c r="BL192" i="1"/>
  <c r="BL190" i="1"/>
  <c r="BL189" i="1"/>
  <c r="BL188" i="1"/>
  <c r="BL187" i="1"/>
  <c r="BL186" i="1"/>
  <c r="BL177" i="1"/>
  <c r="BL176" i="1"/>
  <c r="BL175" i="1"/>
  <c r="BL159" i="1"/>
  <c r="BL158" i="1"/>
  <c r="BL157" i="1"/>
  <c r="BL153" i="1"/>
  <c r="BL152" i="1"/>
  <c r="BL151" i="1"/>
  <c r="BL132" i="1"/>
  <c r="BL131" i="1"/>
  <c r="BL130" i="1"/>
  <c r="BL129" i="1"/>
  <c r="BL125" i="1"/>
  <c r="BL124" i="1"/>
  <c r="BL119" i="1"/>
  <c r="BL116" i="1"/>
  <c r="BL110" i="1"/>
  <c r="BL108" i="1"/>
  <c r="BL105" i="1"/>
  <c r="BL104" i="1"/>
  <c r="BL96" i="1"/>
  <c r="BL95" i="1"/>
  <c r="BL89" i="1"/>
  <c r="BL88" i="1"/>
  <c r="BL85" i="1"/>
  <c r="BL84" i="1"/>
  <c r="BL82" i="1"/>
  <c r="BL80" i="1"/>
  <c r="BL78" i="1"/>
  <c r="BL76" i="1"/>
  <c r="BL64" i="1"/>
  <c r="BL63" i="1"/>
  <c r="BL61" i="1"/>
  <c r="BL60" i="1"/>
  <c r="BL59" i="1"/>
  <c r="BL55" i="1"/>
  <c r="BL53" i="1"/>
  <c r="BL52" i="1"/>
  <c r="BL49" i="1"/>
  <c r="BL48" i="1"/>
  <c r="BL47" i="1"/>
  <c r="BL46" i="1"/>
  <c r="BL45" i="1"/>
  <c r="BL44" i="1"/>
  <c r="BL36" i="1"/>
  <c r="BL34" i="1"/>
  <c r="BL31" i="1"/>
  <c r="BL29" i="1"/>
  <c r="BL27" i="1"/>
  <c r="BL26" i="1"/>
  <c r="BL19" i="1"/>
  <c r="BL17" i="1"/>
  <c r="BL16" i="1"/>
  <c r="BL15" i="1"/>
  <c r="BL13" i="1"/>
  <c r="BL11" i="1"/>
  <c r="BL10" i="1"/>
  <c r="BL9" i="1"/>
  <c r="BL8" i="1"/>
  <c r="BG289" i="1"/>
  <c r="BG285" i="1"/>
  <c r="BG284" i="1"/>
  <c r="BG283" i="1"/>
  <c r="BG282" i="1"/>
  <c r="BG281" i="1"/>
  <c r="BG280" i="1"/>
  <c r="BG279" i="1"/>
  <c r="BG278" i="1"/>
  <c r="BG277" i="1"/>
  <c r="BG276" i="1"/>
  <c r="BG275" i="1"/>
  <c r="BG274" i="1"/>
  <c r="BG273" i="1"/>
  <c r="BG272" i="1"/>
  <c r="BG271" i="1"/>
  <c r="BG270" i="1"/>
  <c r="BG268" i="1"/>
  <c r="BG267" i="1"/>
  <c r="BG266" i="1"/>
  <c r="BG264" i="1"/>
  <c r="BG262" i="1"/>
  <c r="BG261" i="1"/>
  <c r="BG260" i="1"/>
  <c r="BG259" i="1"/>
  <c r="BG240" i="1"/>
  <c r="BG238" i="1"/>
  <c r="BG235" i="1"/>
  <c r="BG233" i="1"/>
  <c r="BG231" i="1"/>
  <c r="BG230" i="1"/>
  <c r="BG229" i="1"/>
  <c r="BG228" i="1"/>
  <c r="BG227" i="1"/>
  <c r="BG224" i="1"/>
  <c r="BG223" i="1"/>
  <c r="BG222" i="1"/>
  <c r="BG221" i="1"/>
  <c r="BG220" i="1"/>
  <c r="BG219" i="1"/>
  <c r="BG218" i="1"/>
  <c r="BG217" i="1"/>
  <c r="BG216" i="1"/>
  <c r="BG215" i="1"/>
  <c r="BG214" i="1"/>
  <c r="BG213" i="1"/>
  <c r="BG212" i="1"/>
  <c r="BG211" i="1"/>
  <c r="BG210" i="1"/>
  <c r="BG209" i="1"/>
  <c r="BG208" i="1"/>
  <c r="BG207" i="1"/>
  <c r="BG206" i="1"/>
  <c r="BG205" i="1"/>
  <c r="BG204" i="1"/>
  <c r="BG203" i="1"/>
  <c r="BG202" i="1"/>
  <c r="BG201" i="1"/>
  <c r="BG200" i="1"/>
  <c r="BG199" i="1"/>
  <c r="BG198" i="1"/>
  <c r="BG197" i="1"/>
  <c r="BG196" i="1"/>
  <c r="BG195" i="1"/>
  <c r="BG194" i="1"/>
  <c r="BG193" i="1"/>
  <c r="BG192" i="1"/>
  <c r="BG191" i="1"/>
  <c r="BG190" i="1"/>
  <c r="BG189" i="1"/>
  <c r="BG188" i="1"/>
  <c r="BG187" i="1"/>
  <c r="BG186" i="1"/>
  <c r="BG185" i="1"/>
  <c r="BG184" i="1"/>
  <c r="BG183" i="1"/>
  <c r="BG182" i="1"/>
  <c r="BG181" i="1"/>
  <c r="BG180" i="1"/>
  <c r="BG179" i="1"/>
  <c r="BG178" i="1"/>
  <c r="BG177" i="1"/>
  <c r="BG176" i="1"/>
  <c r="BG175" i="1"/>
  <c r="BG174" i="1"/>
  <c r="BG173" i="1"/>
  <c r="BG172" i="1"/>
  <c r="BG171" i="1"/>
  <c r="BG170" i="1"/>
  <c r="BG169" i="1"/>
  <c r="BG168" i="1"/>
  <c r="BG167" i="1"/>
  <c r="BG166" i="1"/>
  <c r="BG165" i="1"/>
  <c r="BG164" i="1"/>
  <c r="BG163" i="1"/>
  <c r="BG162" i="1"/>
  <c r="BG161" i="1"/>
  <c r="BG160" i="1"/>
  <c r="BG159" i="1"/>
  <c r="BG158" i="1"/>
  <c r="BG157" i="1"/>
  <c r="BG156" i="1"/>
  <c r="BG155" i="1"/>
  <c r="BG154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G141" i="1"/>
  <c r="BG140" i="1"/>
  <c r="BG139" i="1"/>
  <c r="BG138" i="1"/>
  <c r="BG137" i="1"/>
  <c r="BG136" i="1"/>
  <c r="BG135" i="1"/>
  <c r="BG134" i="1"/>
  <c r="BG133" i="1"/>
  <c r="BG132" i="1"/>
  <c r="BG131" i="1"/>
  <c r="BG130" i="1"/>
  <c r="BG129" i="1"/>
  <c r="BG128" i="1"/>
  <c r="BG127" i="1"/>
  <c r="BG126" i="1"/>
  <c r="BG125" i="1"/>
  <c r="BG124" i="1"/>
  <c r="BG123" i="1"/>
  <c r="BG122" i="1"/>
  <c r="BG119" i="1"/>
  <c r="BG116" i="1"/>
  <c r="BG111" i="1"/>
  <c r="BG110" i="1"/>
  <c r="BG109" i="1"/>
  <c r="BG108" i="1"/>
  <c r="BG105" i="1"/>
  <c r="BG104" i="1"/>
  <c r="BG101" i="1"/>
  <c r="BG100" i="1"/>
  <c r="BG99" i="1"/>
  <c r="BG98" i="1"/>
  <c r="BG97" i="1"/>
  <c r="BG96" i="1"/>
  <c r="BG95" i="1"/>
  <c r="BG93" i="1"/>
  <c r="BG92" i="1"/>
  <c r="BG91" i="1"/>
  <c r="BG90" i="1"/>
  <c r="BG89" i="1"/>
  <c r="BG88" i="1"/>
  <c r="BG87" i="1"/>
  <c r="BG86" i="1"/>
  <c r="BG85" i="1"/>
  <c r="BG84" i="1"/>
  <c r="BG83" i="1"/>
  <c r="BG82" i="1"/>
  <c r="BG81" i="1"/>
  <c r="BG80" i="1"/>
  <c r="BG79" i="1"/>
  <c r="BG78" i="1"/>
  <c r="BG77" i="1"/>
  <c r="BG76" i="1"/>
  <c r="BG75" i="1"/>
  <c r="BG74" i="1"/>
  <c r="BG72" i="1"/>
  <c r="BG70" i="1"/>
  <c r="BG69" i="1"/>
  <c r="BG68" i="1"/>
  <c r="BG67" i="1"/>
  <c r="BG66" i="1"/>
  <c r="BG65" i="1"/>
  <c r="BG64" i="1"/>
  <c r="BG63" i="1"/>
  <c r="BG62" i="1"/>
  <c r="BG61" i="1"/>
  <c r="BG60" i="1"/>
  <c r="BG59" i="1"/>
  <c r="BG58" i="1"/>
  <c r="BG57" i="1"/>
  <c r="BG56" i="1"/>
  <c r="BG55" i="1"/>
  <c r="BG54" i="1"/>
  <c r="BG53" i="1"/>
  <c r="BG52" i="1"/>
  <c r="BG51" i="1"/>
  <c r="BG50" i="1"/>
  <c r="BG49" i="1"/>
  <c r="BG48" i="1"/>
  <c r="BG47" i="1"/>
  <c r="BG46" i="1"/>
  <c r="BG45" i="1"/>
  <c r="BG44" i="1"/>
  <c r="BG43" i="1"/>
  <c r="BG42" i="1"/>
  <c r="BG41" i="1"/>
  <c r="BG40" i="1"/>
  <c r="BG39" i="1"/>
  <c r="BG38" i="1"/>
  <c r="BG37" i="1"/>
  <c r="BG35" i="1"/>
  <c r="BG33" i="1"/>
  <c r="BG32" i="1"/>
  <c r="BG31" i="1"/>
  <c r="BG30" i="1"/>
  <c r="BG29" i="1"/>
  <c r="BG28" i="1"/>
  <c r="BG27" i="1"/>
  <c r="BG26" i="1"/>
  <c r="BG25" i="1"/>
  <c r="BG24" i="1"/>
  <c r="BG23" i="1"/>
  <c r="BG22" i="1"/>
  <c r="BG21" i="1"/>
  <c r="BG20" i="1"/>
  <c r="BG19" i="1"/>
  <c r="BG18" i="1"/>
  <c r="BG17" i="1"/>
  <c r="BG16" i="1"/>
  <c r="BG15" i="1"/>
  <c r="BG14" i="1"/>
  <c r="BG13" i="1"/>
  <c r="BG12" i="1"/>
  <c r="BG11" i="1"/>
  <c r="BG10" i="1"/>
  <c r="BG9" i="1"/>
  <c r="BG8" i="1"/>
  <c r="BB289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AW289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69" i="1"/>
  <c r="AW268" i="1"/>
  <c r="AW266" i="1"/>
  <c r="AW264" i="1"/>
  <c r="AW260" i="1"/>
  <c r="AW256" i="1"/>
  <c r="AW227" i="1"/>
  <c r="AW222" i="1"/>
  <c r="AW221" i="1"/>
  <c r="AW220" i="1"/>
  <c r="AW217" i="1"/>
  <c r="AW215" i="1"/>
  <c r="AW214" i="1"/>
  <c r="AW213" i="1"/>
  <c r="AW212" i="1"/>
  <c r="AW211" i="1"/>
  <c r="AW210" i="1"/>
  <c r="AW209" i="1"/>
  <c r="AW208" i="1"/>
  <c r="AW206" i="1"/>
  <c r="AW205" i="1"/>
  <c r="AW204" i="1"/>
  <c r="AW202" i="1"/>
  <c r="AW199" i="1"/>
  <c r="AW198" i="1"/>
  <c r="AW197" i="1"/>
  <c r="AW196" i="1"/>
  <c r="AW195" i="1"/>
  <c r="AW194" i="1"/>
  <c r="AW193" i="1"/>
  <c r="AW192" i="1"/>
  <c r="AW190" i="1"/>
  <c r="AW189" i="1"/>
  <c r="AW188" i="1"/>
  <c r="AW187" i="1"/>
  <c r="AW186" i="1"/>
  <c r="AW177" i="1"/>
  <c r="AW176" i="1"/>
  <c r="AW175" i="1"/>
  <c r="AW162" i="1"/>
  <c r="AW161" i="1"/>
  <c r="AW160" i="1"/>
  <c r="AW153" i="1"/>
  <c r="AW152" i="1"/>
  <c r="AW151" i="1"/>
  <c r="AW138" i="1"/>
  <c r="AW137" i="1"/>
  <c r="AW136" i="1"/>
  <c r="AW132" i="1"/>
  <c r="AW131" i="1"/>
  <c r="AW130" i="1"/>
  <c r="AW129" i="1"/>
  <c r="AW125" i="1"/>
  <c r="AW124" i="1"/>
  <c r="AW123" i="1"/>
  <c r="AW122" i="1"/>
  <c r="AW116" i="1"/>
  <c r="AW110" i="1"/>
  <c r="AW108" i="1"/>
  <c r="AW105" i="1"/>
  <c r="AW104" i="1"/>
  <c r="AW96" i="1"/>
  <c r="AW95" i="1"/>
  <c r="AW94" i="1"/>
  <c r="AW89" i="1"/>
  <c r="AW88" i="1"/>
  <c r="AW85" i="1"/>
  <c r="AW84" i="1"/>
  <c r="AW83" i="1"/>
  <c r="AW81" i="1"/>
  <c r="AW79" i="1"/>
  <c r="AW77" i="1"/>
  <c r="AW70" i="1"/>
  <c r="AW69" i="1"/>
  <c r="AW66" i="1"/>
  <c r="AW65" i="1"/>
  <c r="AW62" i="1"/>
  <c r="AW60" i="1"/>
  <c r="AW59" i="1"/>
  <c r="AW55" i="1"/>
  <c r="AW53" i="1"/>
  <c r="AW52" i="1"/>
  <c r="AW49" i="1"/>
  <c r="AW48" i="1"/>
  <c r="AW47" i="1"/>
  <c r="AW46" i="1"/>
  <c r="AW45" i="1"/>
  <c r="AW44" i="1"/>
  <c r="AW36" i="1"/>
  <c r="AW34" i="1"/>
  <c r="AW31" i="1"/>
  <c r="AW29" i="1"/>
  <c r="AW27" i="1"/>
  <c r="AW26" i="1"/>
  <c r="AW19" i="1"/>
  <c r="AW17" i="1"/>
  <c r="AW16" i="1"/>
  <c r="AW15" i="1"/>
  <c r="AW13" i="1"/>
  <c r="AW10" i="1"/>
  <c r="AW9" i="1"/>
  <c r="AW8" i="1"/>
  <c r="AR289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M289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7" i="1"/>
  <c r="AM266" i="1"/>
  <c r="AM265" i="1"/>
  <c r="AM264" i="1"/>
  <c r="AM263" i="1"/>
  <c r="AM260" i="1"/>
  <c r="AM259" i="1"/>
  <c r="AM258" i="1"/>
  <c r="AM257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4" i="1"/>
  <c r="AM233" i="1"/>
  <c r="AM232" i="1"/>
  <c r="AM231" i="1"/>
  <c r="AM230" i="1"/>
  <c r="AM229" i="1"/>
  <c r="AM228" i="1"/>
  <c r="AM227" i="1"/>
  <c r="AM226" i="1"/>
  <c r="AM225" i="1"/>
  <c r="AM223" i="1"/>
  <c r="AM222" i="1"/>
  <c r="AM221" i="1"/>
  <c r="AM220" i="1"/>
  <c r="AM217" i="1"/>
  <c r="AM215" i="1"/>
  <c r="AM213" i="1"/>
  <c r="AM212" i="1"/>
  <c r="AM211" i="1"/>
  <c r="AM209" i="1"/>
  <c r="AM208" i="1"/>
  <c r="AM207" i="1"/>
  <c r="AM206" i="1"/>
  <c r="AM205" i="1"/>
  <c r="AM204" i="1"/>
  <c r="AM202" i="1"/>
  <c r="AM199" i="1"/>
  <c r="AM197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0" i="1"/>
  <c r="AM108" i="1"/>
  <c r="AM107" i="1"/>
  <c r="AM106" i="1"/>
  <c r="AM105" i="1"/>
  <c r="AM104" i="1"/>
  <c r="AM103" i="1"/>
  <c r="AM102" i="1"/>
  <c r="AM96" i="1"/>
  <c r="AM95" i="1"/>
  <c r="AM93" i="1"/>
  <c r="AM92" i="1"/>
  <c r="AM91" i="1"/>
  <c r="AM90" i="1"/>
  <c r="AM89" i="1"/>
  <c r="AM88" i="1"/>
  <c r="AM87" i="1"/>
  <c r="AM86" i="1"/>
  <c r="AM85" i="1"/>
  <c r="AM84" i="1"/>
  <c r="AM83" i="1"/>
  <c r="AM81" i="1"/>
  <c r="AM79" i="1"/>
  <c r="AM77" i="1"/>
  <c r="AM75" i="1"/>
  <c r="AM74" i="1"/>
  <c r="AM73" i="1"/>
  <c r="AM72" i="1"/>
  <c r="AM71" i="1"/>
  <c r="AM70" i="1"/>
  <c r="AM69" i="1"/>
  <c r="AM68" i="1"/>
  <c r="AM67" i="1"/>
  <c r="AM66" i="1"/>
  <c r="AM65" i="1"/>
  <c r="AM62" i="1"/>
  <c r="AM60" i="1"/>
  <c r="AM59" i="1"/>
  <c r="AM58" i="1"/>
  <c r="AM57" i="1"/>
  <c r="AM56" i="1"/>
  <c r="AM54" i="1"/>
  <c r="AM52" i="1"/>
  <c r="AM51" i="1"/>
  <c r="AM50" i="1"/>
  <c r="AM49" i="1"/>
  <c r="AM48" i="1"/>
  <c r="AM47" i="1"/>
  <c r="AM44" i="1"/>
  <c r="AM43" i="1"/>
  <c r="AM42" i="1"/>
  <c r="AM41" i="1"/>
  <c r="AM40" i="1"/>
  <c r="AM39" i="1"/>
  <c r="AM38" i="1"/>
  <c r="AM37" i="1"/>
  <c r="AM35" i="1"/>
  <c r="AM33" i="1"/>
  <c r="AM32" i="1"/>
  <c r="AM31" i="1"/>
  <c r="AM30" i="1"/>
  <c r="AM28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H289" i="1"/>
  <c r="AH285" i="1"/>
  <c r="AH284" i="1"/>
  <c r="AH283" i="1"/>
  <c r="AH282" i="1"/>
  <c r="AH281" i="1"/>
  <c r="AH280" i="1"/>
  <c r="AH279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8" i="1"/>
  <c r="AH257" i="1"/>
  <c r="AH256" i="1"/>
  <c r="AH255" i="1"/>
  <c r="AH254" i="1"/>
  <c r="AH253" i="1"/>
  <c r="AH252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80" i="1"/>
  <c r="AH179" i="1"/>
  <c r="AH178" i="1"/>
  <c r="AH177" i="1"/>
  <c r="AH176" i="1"/>
  <c r="AH175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C289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69" i="1"/>
  <c r="AC268" i="1"/>
  <c r="AC266" i="1"/>
  <c r="AC264" i="1"/>
  <c r="AC260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27" i="1"/>
  <c r="AC222" i="1"/>
  <c r="AC220" i="1"/>
  <c r="AC217" i="1"/>
  <c r="AC215" i="1"/>
  <c r="AC214" i="1"/>
  <c r="AC213" i="1"/>
  <c r="AC211" i="1"/>
  <c r="AC210" i="1"/>
  <c r="AC209" i="1"/>
  <c r="AC208" i="1"/>
  <c r="AC205" i="1"/>
  <c r="AC204" i="1"/>
  <c r="AC202" i="1"/>
  <c r="AC199" i="1"/>
  <c r="AC198" i="1"/>
  <c r="AC197" i="1"/>
  <c r="AC196" i="1"/>
  <c r="AC195" i="1"/>
  <c r="AC194" i="1"/>
  <c r="AC193" i="1"/>
  <c r="AC192" i="1"/>
  <c r="AC190" i="1"/>
  <c r="AC189" i="1"/>
  <c r="AC188" i="1"/>
  <c r="AC187" i="1"/>
  <c r="AC186" i="1"/>
  <c r="AC177" i="1"/>
  <c r="AC176" i="1"/>
  <c r="AC175" i="1"/>
  <c r="AC174" i="1"/>
  <c r="AC173" i="1"/>
  <c r="AC172" i="1"/>
  <c r="AC171" i="1"/>
  <c r="AC170" i="1"/>
  <c r="AC169" i="1"/>
  <c r="AC159" i="1"/>
  <c r="AC158" i="1"/>
  <c r="AC157" i="1"/>
  <c r="AC153" i="1"/>
  <c r="AC152" i="1"/>
  <c r="AC151" i="1"/>
  <c r="AC150" i="1"/>
  <c r="AC149" i="1"/>
  <c r="AC148" i="1"/>
  <c r="AC147" i="1"/>
  <c r="AC146" i="1"/>
  <c r="AC145" i="1"/>
  <c r="AC135" i="1"/>
  <c r="AC134" i="1"/>
  <c r="AC133" i="1"/>
  <c r="AC132" i="1"/>
  <c r="AC131" i="1"/>
  <c r="AC130" i="1"/>
  <c r="AC129" i="1"/>
  <c r="AC125" i="1"/>
  <c r="AC124" i="1"/>
  <c r="AC121" i="1"/>
  <c r="AC120" i="1"/>
  <c r="AC119" i="1"/>
  <c r="AC118" i="1"/>
  <c r="AC117" i="1"/>
  <c r="AC116" i="1"/>
  <c r="AC110" i="1"/>
  <c r="AC108" i="1"/>
  <c r="AC101" i="1"/>
  <c r="AC97" i="1"/>
  <c r="AC96" i="1"/>
  <c r="AC95" i="1"/>
  <c r="AC94" i="1"/>
  <c r="AC90" i="1"/>
  <c r="AC89" i="1"/>
  <c r="AC88" i="1"/>
  <c r="AC86" i="1"/>
  <c r="AC85" i="1"/>
  <c r="AC84" i="1"/>
  <c r="AC83" i="1"/>
  <c r="AC81" i="1"/>
  <c r="AC79" i="1"/>
  <c r="AC77" i="1"/>
  <c r="AC70" i="1"/>
  <c r="AC69" i="1"/>
  <c r="AC68" i="1"/>
  <c r="AC67" i="1"/>
  <c r="AC66" i="1"/>
  <c r="AC65" i="1"/>
  <c r="AC62" i="1"/>
  <c r="AC60" i="1"/>
  <c r="AC59" i="1"/>
  <c r="AC56" i="1"/>
  <c r="AC54" i="1"/>
  <c r="AC52" i="1"/>
  <c r="AC44" i="1"/>
  <c r="AC37" i="1"/>
  <c r="AC36" i="1"/>
  <c r="AC34" i="1"/>
  <c r="AC31" i="1"/>
  <c r="AC30" i="1"/>
  <c r="AC28" i="1"/>
  <c r="AC26" i="1"/>
  <c r="AC19" i="1"/>
  <c r="AC17" i="1"/>
  <c r="AC16" i="1"/>
  <c r="AC15" i="1"/>
  <c r="AC13" i="1"/>
  <c r="AC10" i="1"/>
  <c r="AC9" i="1"/>
  <c r="AC8" i="1"/>
  <c r="X289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7" i="1"/>
  <c r="X266" i="1"/>
  <c r="X264" i="1"/>
  <c r="X262" i="1"/>
  <c r="X261" i="1"/>
  <c r="X260" i="1"/>
  <c r="X258" i="1"/>
  <c r="X257" i="1"/>
  <c r="X241" i="1"/>
  <c r="X240" i="1"/>
  <c r="X239" i="1"/>
  <c r="X238" i="1"/>
  <c r="X235" i="1"/>
  <c r="X234" i="1"/>
  <c r="X233" i="1"/>
  <c r="X232" i="1"/>
  <c r="X231" i="1"/>
  <c r="X230" i="1"/>
  <c r="X229" i="1"/>
  <c r="X228" i="1"/>
  <c r="X227" i="1"/>
  <c r="X224" i="1"/>
  <c r="X223" i="1"/>
  <c r="X221" i="1"/>
  <c r="X220" i="1"/>
  <c r="X219" i="1"/>
  <c r="X218" i="1"/>
  <c r="X217" i="1"/>
  <c r="X216" i="1"/>
  <c r="X215" i="1"/>
  <c r="X213" i="1"/>
  <c r="X212" i="1"/>
  <c r="X211" i="1"/>
  <c r="X207" i="1"/>
  <c r="X206" i="1"/>
  <c r="X205" i="1"/>
  <c r="X204" i="1"/>
  <c r="X203" i="1"/>
  <c r="X202" i="1"/>
  <c r="X201" i="1"/>
  <c r="X200" i="1"/>
  <c r="X199" i="1"/>
  <c r="X197" i="1"/>
  <c r="X195" i="1"/>
  <c r="X194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68" i="1"/>
  <c r="X167" i="1"/>
  <c r="X166" i="1"/>
  <c r="X165" i="1"/>
  <c r="X164" i="1"/>
  <c r="X163" i="1"/>
  <c r="X162" i="1"/>
  <c r="X161" i="1"/>
  <c r="X160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1" i="1"/>
  <c r="X100" i="1"/>
  <c r="X99" i="1"/>
  <c r="X98" i="1"/>
  <c r="X97" i="1"/>
  <c r="X96" i="1"/>
  <c r="X95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5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289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N289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69" i="1"/>
  <c r="N268" i="1"/>
  <c r="N266" i="1"/>
  <c r="N264" i="1"/>
  <c r="N260" i="1"/>
  <c r="N256" i="1"/>
  <c r="N255" i="1"/>
  <c r="N254" i="1"/>
  <c r="N227" i="1"/>
  <c r="N222" i="1"/>
  <c r="N220" i="1"/>
  <c r="N217" i="1"/>
  <c r="N215" i="1"/>
  <c r="N213" i="1"/>
  <c r="N211" i="1"/>
  <c r="N205" i="1"/>
  <c r="N204" i="1"/>
  <c r="N202" i="1"/>
  <c r="N199" i="1"/>
  <c r="N197" i="1"/>
  <c r="N195" i="1"/>
  <c r="N194" i="1"/>
  <c r="N190" i="1"/>
  <c r="N189" i="1"/>
  <c r="N188" i="1"/>
  <c r="N187" i="1"/>
  <c r="N186" i="1"/>
  <c r="N159" i="1"/>
  <c r="N158" i="1"/>
  <c r="N157" i="1"/>
  <c r="N153" i="1"/>
  <c r="N152" i="1"/>
  <c r="N151" i="1"/>
  <c r="N135" i="1"/>
  <c r="N134" i="1"/>
  <c r="N133" i="1"/>
  <c r="N132" i="1"/>
  <c r="N131" i="1"/>
  <c r="N130" i="1"/>
  <c r="N129" i="1"/>
  <c r="N125" i="1"/>
  <c r="N124" i="1"/>
  <c r="N116" i="1"/>
  <c r="N110" i="1"/>
  <c r="N108" i="1"/>
  <c r="N101" i="1"/>
  <c r="N97" i="1"/>
  <c r="N96" i="1"/>
  <c r="N95" i="1"/>
  <c r="N94" i="1"/>
  <c r="N90" i="1"/>
  <c r="N89" i="1"/>
  <c r="N88" i="1"/>
  <c r="N85" i="1"/>
  <c r="N84" i="1"/>
  <c r="N83" i="1"/>
  <c r="N81" i="1"/>
  <c r="N79" i="1"/>
  <c r="N77" i="1"/>
  <c r="N70" i="1"/>
  <c r="N69" i="1"/>
  <c r="N68" i="1"/>
  <c r="N67" i="1"/>
  <c r="N66" i="1"/>
  <c r="N65" i="1"/>
  <c r="N62" i="1"/>
  <c r="N60" i="1"/>
  <c r="N59" i="1"/>
  <c r="N56" i="1"/>
  <c r="N54" i="1"/>
  <c r="N52" i="1"/>
  <c r="N37" i="1"/>
  <c r="N36" i="1"/>
  <c r="N34" i="1"/>
  <c r="N31" i="1"/>
  <c r="N30" i="1"/>
  <c r="N28" i="1"/>
  <c r="N26" i="1"/>
  <c r="N19" i="1"/>
  <c r="N18" i="1"/>
  <c r="N16" i="1"/>
  <c r="N15" i="1"/>
  <c r="N13" i="1"/>
  <c r="N10" i="1"/>
  <c r="N9" i="1"/>
  <c r="N8" i="1"/>
  <c r="L10" i="1" l="1"/>
  <c r="Q10" i="1"/>
  <c r="T10" i="1"/>
  <c r="V10" i="1"/>
  <c r="AA10" i="1"/>
  <c r="AF10" i="1"/>
  <c r="AK10" i="1"/>
  <c r="AN10" i="1"/>
  <c r="AP10" i="1"/>
  <c r="AS10" i="1"/>
  <c r="AU10" i="1"/>
  <c r="BE10" i="1"/>
  <c r="BH10" i="1"/>
  <c r="BJ10" i="1"/>
  <c r="L37" i="1"/>
  <c r="Q37" i="1"/>
  <c r="V37" i="1"/>
  <c r="AA37" i="1"/>
  <c r="AD37" i="1"/>
  <c r="AF37" i="1"/>
  <c r="AK37" i="1"/>
  <c r="AP37" i="1"/>
  <c r="AZ37" i="1"/>
  <c r="BE37" i="1"/>
  <c r="BJ37" i="1"/>
  <c r="AX10" i="1" l="1"/>
  <c r="AI37" i="1"/>
  <c r="Y10" i="1"/>
  <c r="O37" i="1"/>
  <c r="BC37" i="1"/>
  <c r="BH37" i="1"/>
  <c r="AN37" i="1"/>
  <c r="T37" i="1"/>
  <c r="BM10" i="1"/>
  <c r="AD10" i="1"/>
  <c r="AU37" i="1"/>
  <c r="AZ10" i="1"/>
  <c r="BC10" i="1"/>
  <c r="AI10" i="1"/>
  <c r="O10" i="1"/>
  <c r="AS37" i="1"/>
  <c r="Y37" i="1"/>
  <c r="BE39" i="24" l="1"/>
  <c r="AU39" i="24"/>
  <c r="AA39" i="24"/>
  <c r="Y39" i="24"/>
  <c r="BE22" i="24"/>
  <c r="AS22" i="24"/>
  <c r="Y22" i="24"/>
  <c r="Q22" i="24"/>
  <c r="BC39" i="24" l="1"/>
  <c r="AK22" i="24"/>
  <c r="AK39" i="24"/>
  <c r="Q39" i="24"/>
  <c r="T39" i="24"/>
  <c r="V39" i="24"/>
  <c r="AN39" i="24"/>
  <c r="AP39" i="24"/>
  <c r="BJ39" i="24"/>
  <c r="L39" i="24"/>
  <c r="AF39" i="24"/>
  <c r="AZ39" i="24"/>
  <c r="AD22" i="24"/>
  <c r="BC22" i="24"/>
  <c r="O22" i="24"/>
  <c r="AI22" i="24"/>
  <c r="AF22" i="24"/>
  <c r="T22" i="24"/>
  <c r="V22" i="24"/>
  <c r="AN22" i="24"/>
  <c r="AP22" i="24"/>
  <c r="BJ22" i="24"/>
  <c r="L22" i="24"/>
  <c r="AZ22" i="24"/>
  <c r="AA22" i="24"/>
  <c r="AU22" i="24"/>
  <c r="O39" i="24" l="1"/>
  <c r="Q288" i="1" l="1"/>
  <c r="S288" i="1"/>
  <c r="T288" i="1"/>
  <c r="BJ11" i="24" l="1"/>
  <c r="AZ11" i="24"/>
  <c r="BE11" i="24"/>
  <c r="AU11" i="24"/>
  <c r="AP11" i="24"/>
  <c r="AS11" i="24"/>
  <c r="AK11" i="24"/>
  <c r="AN11" i="24"/>
  <c r="AF11" i="24"/>
  <c r="AA11" i="24"/>
  <c r="Y11" i="24"/>
  <c r="Q11" i="24"/>
  <c r="V11" i="24"/>
  <c r="T11" i="24"/>
  <c r="L11" i="24"/>
  <c r="O11" i="24"/>
  <c r="AD11" i="24"/>
  <c r="BC11" i="24"/>
  <c r="AI11" i="24"/>
  <c r="J37" i="1" l="1"/>
  <c r="J10" i="1"/>
  <c r="J39" i="24"/>
  <c r="J11" i="24"/>
  <c r="BL37" i="1" l="1"/>
  <c r="AW37" i="1"/>
  <c r="BL11" i="24"/>
  <c r="AW11" i="24"/>
  <c r="BL39" i="24"/>
  <c r="AW39" i="24"/>
  <c r="AC39" i="24"/>
  <c r="AD39" i="24" s="1"/>
  <c r="AX37" i="1" l="1"/>
  <c r="BM11" i="24"/>
  <c r="BM37" i="1"/>
  <c r="AI39" i="24"/>
  <c r="BM39" i="24"/>
  <c r="AX11" i="24"/>
  <c r="AX39" i="24"/>
  <c r="AS39" i="24"/>
  <c r="BH39" i="24"/>
  <c r="BH11" i="24"/>
  <c r="J22" i="24" l="1"/>
  <c r="AW22" i="24" l="1"/>
  <c r="AX22" i="24" s="1"/>
  <c r="BL22" i="24"/>
  <c r="BM22" i="24"/>
  <c r="BH22" i="24"/>
  <c r="BJ15" i="24" l="1"/>
  <c r="BE15" i="24"/>
  <c r="AZ15" i="24"/>
  <c r="BC15" i="24"/>
  <c r="AU15" i="24"/>
  <c r="AP15" i="24"/>
  <c r="AK15" i="24"/>
  <c r="AD15" i="24"/>
  <c r="AF15" i="24"/>
  <c r="AI15" i="24"/>
  <c r="AA15" i="24"/>
  <c r="V15" i="24"/>
  <c r="Y15" i="24"/>
  <c r="Q15" i="24"/>
  <c r="L15" i="24"/>
  <c r="O15" i="24"/>
  <c r="AS15" i="24"/>
  <c r="AN15" i="24"/>
  <c r="T15" i="24"/>
  <c r="AZ201" i="1" l="1"/>
  <c r="BE200" i="1"/>
  <c r="BJ201" i="1"/>
  <c r="BE198" i="1"/>
  <c r="BJ197" i="1"/>
  <c r="AZ197" i="1"/>
  <c r="BH195" i="1"/>
  <c r="BE220" i="1"/>
  <c r="BJ216" i="1"/>
  <c r="AZ216" i="1"/>
  <c r="BE215" i="1"/>
  <c r="BJ213" i="1"/>
  <c r="AZ213" i="1"/>
  <c r="BH211" i="1"/>
  <c r="BM204" i="1"/>
  <c r="BJ203" i="1"/>
  <c r="AZ203" i="1"/>
  <c r="BE202" i="1"/>
  <c r="BE199" i="1"/>
  <c r="BH197" i="1"/>
  <c r="BE195" i="1"/>
  <c r="BJ219" i="1"/>
  <c r="AZ219" i="1"/>
  <c r="BE218" i="1"/>
  <c r="BJ217" i="1"/>
  <c r="AZ217" i="1"/>
  <c r="BJ214" i="1"/>
  <c r="AZ214" i="1"/>
  <c r="BH213" i="1"/>
  <c r="BE211" i="1"/>
  <c r="BM202" i="1"/>
  <c r="BJ200" i="1"/>
  <c r="BE204" i="1"/>
  <c r="BJ204" i="1"/>
  <c r="AZ204" i="1"/>
  <c r="AZ200" i="1"/>
  <c r="BE201" i="1"/>
  <c r="BC199" i="1"/>
  <c r="BJ198" i="1"/>
  <c r="AZ198" i="1"/>
  <c r="BE197" i="1"/>
  <c r="BM195" i="1"/>
  <c r="BJ220" i="1"/>
  <c r="AZ220" i="1"/>
  <c r="BE216" i="1"/>
  <c r="BJ215" i="1"/>
  <c r="AZ215" i="1"/>
  <c r="BE213" i="1"/>
  <c r="BE203" i="1"/>
  <c r="BJ202" i="1"/>
  <c r="AZ202" i="1"/>
  <c r="BJ199" i="1"/>
  <c r="AZ199" i="1"/>
  <c r="BC197" i="1"/>
  <c r="BJ195" i="1"/>
  <c r="AZ195" i="1"/>
  <c r="BH220" i="1"/>
  <c r="BE219" i="1"/>
  <c r="BJ218" i="1"/>
  <c r="AZ218" i="1"/>
  <c r="BE217" i="1"/>
  <c r="BH215" i="1"/>
  <c r="BE214" i="1"/>
  <c r="BJ211" i="1"/>
  <c r="AZ211" i="1"/>
  <c r="AX199" i="1"/>
  <c r="AP216" i="1"/>
  <c r="AS204" i="1"/>
  <c r="AP203" i="1"/>
  <c r="AU202" i="1"/>
  <c r="AU204" i="1"/>
  <c r="AU200" i="1"/>
  <c r="AP201" i="1"/>
  <c r="AU198" i="1"/>
  <c r="AP197" i="1"/>
  <c r="AU220" i="1"/>
  <c r="AU215" i="1"/>
  <c r="AP213" i="1"/>
  <c r="AX211" i="1"/>
  <c r="AU199" i="1"/>
  <c r="AX197" i="1"/>
  <c r="AU195" i="1"/>
  <c r="AP219" i="1"/>
  <c r="AU218" i="1"/>
  <c r="AP217" i="1"/>
  <c r="AP214" i="1"/>
  <c r="AU211" i="1"/>
  <c r="AP204" i="1"/>
  <c r="AS202" i="1"/>
  <c r="AP200" i="1"/>
  <c r="AU201" i="1"/>
  <c r="AP198" i="1"/>
  <c r="AU197" i="1"/>
  <c r="AS195" i="1"/>
  <c r="AP220" i="1"/>
  <c r="AX217" i="1"/>
  <c r="AU216" i="1"/>
  <c r="AP215" i="1"/>
  <c r="AU213" i="1"/>
  <c r="AS211" i="1"/>
  <c r="AU203" i="1"/>
  <c r="AP202" i="1"/>
  <c r="AP199" i="1"/>
  <c r="AP195" i="1"/>
  <c r="AX220" i="1"/>
  <c r="AU219" i="1"/>
  <c r="AP218" i="1"/>
  <c r="AU217" i="1"/>
  <c r="AU214" i="1"/>
  <c r="AP211" i="1"/>
  <c r="AK204" i="1"/>
  <c r="AK200" i="1"/>
  <c r="AK198" i="1"/>
  <c r="AN195" i="1"/>
  <c r="AK220" i="1"/>
  <c r="AK202" i="1"/>
  <c r="AN197" i="1"/>
  <c r="AK195" i="1"/>
  <c r="AF219" i="1"/>
  <c r="AK218" i="1"/>
  <c r="AF217" i="1"/>
  <c r="AF214" i="1"/>
  <c r="AK211" i="1"/>
  <c r="AF204" i="1"/>
  <c r="AI202" i="1"/>
  <c r="AF200" i="1"/>
  <c r="AK201" i="1"/>
  <c r="AF198" i="1"/>
  <c r="AK197" i="1"/>
  <c r="AF220" i="1"/>
  <c r="AK216" i="1"/>
  <c r="AF215" i="1"/>
  <c r="AK213" i="1"/>
  <c r="AF201" i="1"/>
  <c r="AF197" i="1"/>
  <c r="AF216" i="1"/>
  <c r="AK215" i="1"/>
  <c r="AF213" i="1"/>
  <c r="AF203" i="1"/>
  <c r="AK199" i="1"/>
  <c r="AK203" i="1"/>
  <c r="AF202" i="1"/>
  <c r="AF199" i="1"/>
  <c r="AF195" i="1"/>
  <c r="AN220" i="1"/>
  <c r="AK219" i="1"/>
  <c r="AF218" i="1"/>
  <c r="AK217" i="1"/>
  <c r="AN215" i="1"/>
  <c r="AK214" i="1"/>
  <c r="AF211" i="1"/>
  <c r="V202" i="1"/>
  <c r="AA219" i="1"/>
  <c r="V218" i="1"/>
  <c r="AA204" i="1"/>
  <c r="AA200" i="1"/>
  <c r="AA215" i="1"/>
  <c r="V213" i="1"/>
  <c r="AD211" i="1"/>
  <c r="Y204" i="1"/>
  <c r="V203" i="1"/>
  <c r="AA202" i="1"/>
  <c r="AA199" i="1"/>
  <c r="AA195" i="1"/>
  <c r="V219" i="1"/>
  <c r="AA218" i="1"/>
  <c r="V217" i="1"/>
  <c r="V214" i="1"/>
  <c r="AA211" i="1"/>
  <c r="AA203" i="1"/>
  <c r="V199" i="1"/>
  <c r="V195" i="1"/>
  <c r="AA217" i="1"/>
  <c r="AA214" i="1"/>
  <c r="V211" i="1"/>
  <c r="V201" i="1"/>
  <c r="AA198" i="1"/>
  <c r="V197" i="1"/>
  <c r="AA220" i="1"/>
  <c r="Y217" i="1"/>
  <c r="V216" i="1"/>
  <c r="V204" i="1"/>
  <c r="Y202" i="1"/>
  <c r="V200" i="1"/>
  <c r="AA201" i="1"/>
  <c r="V198" i="1"/>
  <c r="AA197" i="1"/>
  <c r="Y195" i="1"/>
  <c r="V220" i="1"/>
  <c r="AD217" i="1"/>
  <c r="AA216" i="1"/>
  <c r="V215" i="1"/>
  <c r="AA213" i="1"/>
  <c r="Q204" i="1"/>
  <c r="Q200" i="1"/>
  <c r="T195" i="1"/>
  <c r="L216" i="1"/>
  <c r="T197" i="1"/>
  <c r="L217" i="1"/>
  <c r="Q211" i="1"/>
  <c r="L204" i="1"/>
  <c r="L200" i="1"/>
  <c r="L198" i="1"/>
  <c r="L220" i="1"/>
  <c r="Q216" i="1"/>
  <c r="L215" i="1"/>
  <c r="Q213" i="1"/>
  <c r="L201" i="1"/>
  <c r="T199" i="1"/>
  <c r="Q198" i="1"/>
  <c r="L197" i="1"/>
  <c r="Q220" i="1"/>
  <c r="Q215" i="1"/>
  <c r="L213" i="1"/>
  <c r="T211" i="1"/>
  <c r="L203" i="1"/>
  <c r="Q202" i="1"/>
  <c r="Q199" i="1"/>
  <c r="Q195" i="1"/>
  <c r="L219" i="1"/>
  <c r="Q218" i="1"/>
  <c r="L214" i="1"/>
  <c r="T213" i="1"/>
  <c r="Q201" i="1"/>
  <c r="Q197" i="1"/>
  <c r="Q203" i="1"/>
  <c r="L202" i="1"/>
  <c r="L199" i="1"/>
  <c r="O197" i="1"/>
  <c r="L195" i="1"/>
  <c r="T220" i="1"/>
  <c r="Q219" i="1"/>
  <c r="L218" i="1"/>
  <c r="Q217" i="1"/>
  <c r="T215" i="1"/>
  <c r="Q214" i="1"/>
  <c r="L211" i="1"/>
  <c r="BM213" i="1"/>
  <c r="O199" i="1"/>
  <c r="AD213" i="1"/>
  <c r="O202" i="1"/>
  <c r="AS220" i="1"/>
  <c r="O204" i="1"/>
  <c r="AD199" i="1"/>
  <c r="AI197" i="1"/>
  <c r="AD197" i="1"/>
  <c r="AN217" i="1"/>
  <c r="AX215" i="1"/>
  <c r="AI204" i="1"/>
  <c r="AI220" i="1"/>
  <c r="AI199" i="1"/>
  <c r="AX195" i="1"/>
  <c r="AI213" i="1"/>
  <c r="AN211" i="1"/>
  <c r="BC202" i="1"/>
  <c r="BM199" i="1"/>
  <c r="Y213" i="1"/>
  <c r="AN199" i="1"/>
  <c r="AX213" i="1"/>
  <c r="AN213" i="1"/>
  <c r="Y211" i="1"/>
  <c r="T204" i="1"/>
  <c r="AN202" i="1"/>
  <c r="T202" i="1"/>
  <c r="BH199" i="1"/>
  <c r="AD195" i="1"/>
  <c r="AD220" i="1"/>
  <c r="T217" i="1"/>
  <c r="BM211" i="1"/>
  <c r="BM217" i="1"/>
  <c r="BH217" i="1"/>
  <c r="BC217" i="1"/>
  <c r="AS217" i="1"/>
  <c r="O217" i="1"/>
  <c r="AD215" i="1"/>
  <c r="BM215" i="1"/>
  <c r="AI215" i="1"/>
  <c r="Y215" i="1"/>
  <c r="BH202" i="1"/>
  <c r="BH204" i="1"/>
  <c r="BC204" i="1"/>
  <c r="AN204" i="1"/>
  <c r="BC211" i="1"/>
  <c r="AI211" i="1"/>
  <c r="O211" i="1"/>
  <c r="Y220" i="1"/>
  <c r="O220" i="1"/>
  <c r="BM220" i="1"/>
  <c r="BC220" i="1"/>
  <c r="BC215" i="1"/>
  <c r="AS215" i="1"/>
  <c r="O213" i="1"/>
  <c r="AI217" i="1"/>
  <c r="O215" i="1"/>
  <c r="BC213" i="1"/>
  <c r="AS213" i="1"/>
  <c r="BC195" i="1"/>
  <c r="AI195" i="1"/>
  <c r="O195" i="1"/>
  <c r="AD204" i="1"/>
  <c r="AX202" i="1"/>
  <c r="AD202" i="1"/>
  <c r="Y201" i="1"/>
  <c r="AS199" i="1"/>
  <c r="BM197" i="1"/>
  <c r="AS197" i="1"/>
  <c r="Y197" i="1"/>
  <c r="AX204" i="1"/>
  <c r="Y199" i="1"/>
  <c r="J220" i="1" l="1"/>
  <c r="J211" i="1"/>
  <c r="J197" i="1" l="1"/>
  <c r="J199" i="1"/>
  <c r="BH15" i="24" l="1"/>
  <c r="AZ67" i="1" l="1"/>
  <c r="BE66" i="1"/>
  <c r="BE79" i="1"/>
  <c r="BC130" i="1"/>
  <c r="AZ129" i="1"/>
  <c r="BE131" i="1"/>
  <c r="BE124" i="1"/>
  <c r="BJ135" i="1"/>
  <c r="AZ135" i="1"/>
  <c r="BE133" i="1"/>
  <c r="BH153" i="1"/>
  <c r="BE152" i="1"/>
  <c r="BM151" i="1"/>
  <c r="BJ29" i="1"/>
  <c r="AZ29" i="1"/>
  <c r="BE28" i="1"/>
  <c r="BJ68" i="1"/>
  <c r="AZ68" i="1"/>
  <c r="BJ56" i="1"/>
  <c r="AZ56" i="1"/>
  <c r="BC66" i="1"/>
  <c r="BE70" i="1"/>
  <c r="BJ82" i="1"/>
  <c r="AZ82" i="1"/>
  <c r="BH81" i="1"/>
  <c r="BE80" i="1"/>
  <c r="BC79" i="1"/>
  <c r="BJ78" i="1"/>
  <c r="AZ78" i="1"/>
  <c r="BE77" i="1"/>
  <c r="BE255" i="1"/>
  <c r="BJ130" i="1"/>
  <c r="AZ130" i="1"/>
  <c r="BE132" i="1"/>
  <c r="BC131" i="1"/>
  <c r="BE125" i="1"/>
  <c r="BM124" i="1"/>
  <c r="BC124" i="1"/>
  <c r="BE134" i="1"/>
  <c r="BC133" i="1"/>
  <c r="BE153" i="1"/>
  <c r="BM152" i="1"/>
  <c r="BC152" i="1"/>
  <c r="BJ151" i="1"/>
  <c r="AZ151" i="1"/>
  <c r="BE30" i="1"/>
  <c r="BJ55" i="1"/>
  <c r="BE69" i="1"/>
  <c r="BE65" i="1"/>
  <c r="AZ81" i="1"/>
  <c r="BE90" i="1"/>
  <c r="BE254" i="1"/>
  <c r="BJ30" i="1"/>
  <c r="AZ30" i="1"/>
  <c r="BJ54" i="1"/>
  <c r="AZ54" i="1"/>
  <c r="BJ66" i="1"/>
  <c r="AZ66" i="1"/>
  <c r="AZ62" i="1"/>
  <c r="BJ83" i="1"/>
  <c r="AZ83" i="1"/>
  <c r="BJ79" i="1"/>
  <c r="AZ79" i="1"/>
  <c r="BC125" i="1"/>
  <c r="AZ133" i="1"/>
  <c r="BJ152" i="1"/>
  <c r="AZ152" i="1"/>
  <c r="BC68" i="1"/>
  <c r="BJ67" i="1"/>
  <c r="AZ55" i="1"/>
  <c r="BE54" i="1"/>
  <c r="BH70" i="1"/>
  <c r="BE62" i="1"/>
  <c r="BE83" i="1"/>
  <c r="BJ81" i="1"/>
  <c r="BH77" i="1"/>
  <c r="BM130" i="1"/>
  <c r="BJ129" i="1"/>
  <c r="BH132" i="1"/>
  <c r="BE67" i="1"/>
  <c r="BE55" i="1"/>
  <c r="BJ69" i="1"/>
  <c r="AZ69" i="1"/>
  <c r="BJ65" i="1"/>
  <c r="AZ65" i="1"/>
  <c r="BJ62" i="1"/>
  <c r="BE81" i="1"/>
  <c r="BC77" i="1"/>
  <c r="BJ90" i="1"/>
  <c r="AZ90" i="1"/>
  <c r="BJ254" i="1"/>
  <c r="AZ254" i="1"/>
  <c r="BH130" i="1"/>
  <c r="BE129" i="1"/>
  <c r="BM132" i="1"/>
  <c r="BC132" i="1"/>
  <c r="BJ131" i="1"/>
  <c r="AZ131" i="1"/>
  <c r="BM125" i="1"/>
  <c r="BJ124" i="1"/>
  <c r="AZ124" i="1"/>
  <c r="BE135" i="1"/>
  <c r="BC134" i="1"/>
  <c r="BJ133" i="1"/>
  <c r="BM153" i="1"/>
  <c r="BC153" i="1"/>
  <c r="BE29" i="1"/>
  <c r="BJ28" i="1"/>
  <c r="AZ28" i="1"/>
  <c r="BE68" i="1"/>
  <c r="BE56" i="1"/>
  <c r="BJ70" i="1"/>
  <c r="AZ70" i="1"/>
  <c r="BH69" i="1"/>
  <c r="BE82" i="1"/>
  <c r="BC81" i="1"/>
  <c r="BJ80" i="1"/>
  <c r="AZ80" i="1"/>
  <c r="BH79" i="1"/>
  <c r="BE78" i="1"/>
  <c r="BJ77" i="1"/>
  <c r="AZ77" i="1"/>
  <c r="BJ255" i="1"/>
  <c r="AZ255" i="1"/>
  <c r="BE130" i="1"/>
  <c r="BM129" i="1"/>
  <c r="BC129" i="1"/>
  <c r="BJ132" i="1"/>
  <c r="AZ132" i="1"/>
  <c r="BJ125" i="1"/>
  <c r="AZ125" i="1"/>
  <c r="BH124" i="1"/>
  <c r="BJ134" i="1"/>
  <c r="AZ134" i="1"/>
  <c r="BJ153" i="1"/>
  <c r="AZ153" i="1"/>
  <c r="BH152" i="1"/>
  <c r="BE151" i="1"/>
  <c r="AU30" i="1"/>
  <c r="AP67" i="1"/>
  <c r="AU66" i="1"/>
  <c r="AU79" i="1"/>
  <c r="AP129" i="1"/>
  <c r="AX125" i="1"/>
  <c r="AU152" i="1"/>
  <c r="AS151" i="1"/>
  <c r="AP29" i="1"/>
  <c r="AU28" i="1"/>
  <c r="AS66" i="1"/>
  <c r="AU70" i="1"/>
  <c r="AS83" i="1"/>
  <c r="AP82" i="1"/>
  <c r="AU80" i="1"/>
  <c r="AS79" i="1"/>
  <c r="AP78" i="1"/>
  <c r="AU77" i="1"/>
  <c r="AS90" i="1"/>
  <c r="AU255" i="1"/>
  <c r="AP130" i="1"/>
  <c r="AX129" i="1"/>
  <c r="AU132" i="1"/>
  <c r="AS131" i="1"/>
  <c r="AU125" i="1"/>
  <c r="AS124" i="1"/>
  <c r="AU134" i="1"/>
  <c r="AS133" i="1"/>
  <c r="AU153" i="1"/>
  <c r="AP151" i="1"/>
  <c r="AP30" i="1"/>
  <c r="AS28" i="1"/>
  <c r="AU67" i="1"/>
  <c r="AU55" i="1"/>
  <c r="AP54" i="1"/>
  <c r="AP66" i="1"/>
  <c r="AP69" i="1"/>
  <c r="AP65" i="1"/>
  <c r="AP62" i="1"/>
  <c r="AP83" i="1"/>
  <c r="AU81" i="1"/>
  <c r="AP79" i="1"/>
  <c r="AS77" i="1"/>
  <c r="AP90" i="1"/>
  <c r="AP254" i="1"/>
  <c r="AU129" i="1"/>
  <c r="AS132" i="1"/>
  <c r="AP131" i="1"/>
  <c r="AS125" i="1"/>
  <c r="AP124" i="1"/>
  <c r="AU135" i="1"/>
  <c r="AS134" i="1"/>
  <c r="AP133" i="1"/>
  <c r="AS153" i="1"/>
  <c r="AP152" i="1"/>
  <c r="AX151" i="1"/>
  <c r="AP55" i="1"/>
  <c r="AU54" i="1"/>
  <c r="AU69" i="1"/>
  <c r="AU65" i="1"/>
  <c r="AU62" i="1"/>
  <c r="AU83" i="1"/>
  <c r="AP81" i="1"/>
  <c r="AU90" i="1"/>
  <c r="AU254" i="1"/>
  <c r="AS130" i="1"/>
  <c r="AU131" i="1"/>
  <c r="AU124" i="1"/>
  <c r="AP135" i="1"/>
  <c r="AU133" i="1"/>
  <c r="AS30" i="1"/>
  <c r="AP68" i="1"/>
  <c r="AP56" i="1"/>
  <c r="AU29" i="1"/>
  <c r="AP28" i="1"/>
  <c r="AU68" i="1"/>
  <c r="AS67" i="1"/>
  <c r="AU56" i="1"/>
  <c r="AP70" i="1"/>
  <c r="AX69" i="1"/>
  <c r="AX65" i="1"/>
  <c r="AX62" i="1"/>
  <c r="AX83" i="1"/>
  <c r="AU82" i="1"/>
  <c r="AS81" i="1"/>
  <c r="AP80" i="1"/>
  <c r="AU78" i="1"/>
  <c r="AP77" i="1"/>
  <c r="AP255" i="1"/>
  <c r="AU130" i="1"/>
  <c r="AS129" i="1"/>
  <c r="AP132" i="1"/>
  <c r="AX131" i="1"/>
  <c r="AP125" i="1"/>
  <c r="AX124" i="1"/>
  <c r="AS135" i="1"/>
  <c r="AP134" i="1"/>
  <c r="AP153" i="1"/>
  <c r="AU151" i="1"/>
  <c r="AK30" i="1"/>
  <c r="AN28" i="1"/>
  <c r="AF67" i="1"/>
  <c r="AF55" i="1"/>
  <c r="AK54" i="1"/>
  <c r="AK66" i="1"/>
  <c r="AN70" i="1"/>
  <c r="AK69" i="1"/>
  <c r="AF81" i="1"/>
  <c r="AK79" i="1"/>
  <c r="AF29" i="1"/>
  <c r="AK28" i="1"/>
  <c r="AF68" i="1"/>
  <c r="AK70" i="1"/>
  <c r="AI83" i="1"/>
  <c r="AF82" i="1"/>
  <c r="AK80" i="1"/>
  <c r="AI79" i="1"/>
  <c r="AF78" i="1"/>
  <c r="AK77" i="1"/>
  <c r="AK255" i="1"/>
  <c r="AF130" i="1"/>
  <c r="AK132" i="1"/>
  <c r="AI131" i="1"/>
  <c r="AK125" i="1"/>
  <c r="AI124" i="1"/>
  <c r="AK134" i="1"/>
  <c r="AI133" i="1"/>
  <c r="AK153" i="1"/>
  <c r="AI152" i="1"/>
  <c r="AF151" i="1"/>
  <c r="AF30" i="1"/>
  <c r="AN68" i="1"/>
  <c r="AK67" i="1"/>
  <c r="AK55" i="1"/>
  <c r="AF54" i="1"/>
  <c r="AF66" i="1"/>
  <c r="AF69" i="1"/>
  <c r="AF65" i="1"/>
  <c r="AF62" i="1"/>
  <c r="AF83" i="1"/>
  <c r="AK81" i="1"/>
  <c r="AF79" i="1"/>
  <c r="AF90" i="1"/>
  <c r="AF254" i="1"/>
  <c r="AK129" i="1"/>
  <c r="AF131" i="1"/>
  <c r="AI125" i="1"/>
  <c r="AF124" i="1"/>
  <c r="AK135" i="1"/>
  <c r="AI134" i="1"/>
  <c r="AF133" i="1"/>
  <c r="AI153" i="1"/>
  <c r="AF152" i="1"/>
  <c r="AI68" i="1"/>
  <c r="AK65" i="1"/>
  <c r="AK62" i="1"/>
  <c r="AK83" i="1"/>
  <c r="AK90" i="1"/>
  <c r="AK254" i="1"/>
  <c r="AF129" i="1"/>
  <c r="AK131" i="1"/>
  <c r="AN125" i="1"/>
  <c r="AK124" i="1"/>
  <c r="AF135" i="1"/>
  <c r="AN134" i="1"/>
  <c r="AK133" i="1"/>
  <c r="AN153" i="1"/>
  <c r="AK152" i="1"/>
  <c r="AN67" i="1"/>
  <c r="AF56" i="1"/>
  <c r="AN30" i="1"/>
  <c r="AK29" i="1"/>
  <c r="AF28" i="1"/>
  <c r="AK68" i="1"/>
  <c r="AI67" i="1"/>
  <c r="AK56" i="1"/>
  <c r="AF70" i="1"/>
  <c r="AN65" i="1"/>
  <c r="AK82" i="1"/>
  <c r="AF80" i="1"/>
  <c r="AN79" i="1"/>
  <c r="AK78" i="1"/>
  <c r="AF77" i="1"/>
  <c r="AN90" i="1"/>
  <c r="AF255" i="1"/>
  <c r="AK130" i="1"/>
  <c r="AI129" i="1"/>
  <c r="AF132" i="1"/>
  <c r="AF125" i="1"/>
  <c r="AN124" i="1"/>
  <c r="AF134" i="1"/>
  <c r="AN133" i="1"/>
  <c r="AF153" i="1"/>
  <c r="AN152" i="1"/>
  <c r="AK151" i="1"/>
  <c r="AD28" i="1"/>
  <c r="AA66" i="1"/>
  <c r="AA69" i="1"/>
  <c r="AA62" i="1"/>
  <c r="AA83" i="1"/>
  <c r="V81" i="1"/>
  <c r="AA79" i="1"/>
  <c r="AA90" i="1"/>
  <c r="Y130" i="1"/>
  <c r="V129" i="1"/>
  <c r="AA124" i="1"/>
  <c r="AA133" i="1"/>
  <c r="Y30" i="1"/>
  <c r="V29" i="1"/>
  <c r="AA28" i="1"/>
  <c r="AD67" i="1"/>
  <c r="V56" i="1"/>
  <c r="Y66" i="1"/>
  <c r="Y83" i="1"/>
  <c r="V82" i="1"/>
  <c r="AA80" i="1"/>
  <c r="Y79" i="1"/>
  <c r="Y124" i="1"/>
  <c r="AA134" i="1"/>
  <c r="Y133" i="1"/>
  <c r="AA153" i="1"/>
  <c r="V151" i="1"/>
  <c r="V30" i="1"/>
  <c r="Y28" i="1"/>
  <c r="AD68" i="1"/>
  <c r="AD56" i="1"/>
  <c r="AA55" i="1"/>
  <c r="V54" i="1"/>
  <c r="V66" i="1"/>
  <c r="V69" i="1"/>
  <c r="V65" i="1"/>
  <c r="V62" i="1"/>
  <c r="V83" i="1"/>
  <c r="AA81" i="1"/>
  <c r="V79" i="1"/>
  <c r="Y77" i="1"/>
  <c r="V90" i="1"/>
  <c r="V254" i="1"/>
  <c r="AA129" i="1"/>
  <c r="Y132" i="1"/>
  <c r="V131" i="1"/>
  <c r="Y125" i="1"/>
  <c r="V124" i="1"/>
  <c r="AA135" i="1"/>
  <c r="Y134" i="1"/>
  <c r="V133" i="1"/>
  <c r="Y153" i="1"/>
  <c r="V152" i="1"/>
  <c r="AD151" i="1"/>
  <c r="AA30" i="1"/>
  <c r="Y68" i="1"/>
  <c r="V67" i="1"/>
  <c r="V55" i="1"/>
  <c r="AA54" i="1"/>
  <c r="AA65" i="1"/>
  <c r="AA254" i="1"/>
  <c r="AA131" i="1"/>
  <c r="AD125" i="1"/>
  <c r="V135" i="1"/>
  <c r="AD134" i="1"/>
  <c r="AA152" i="1"/>
  <c r="Y151" i="1"/>
  <c r="V68" i="1"/>
  <c r="AA70" i="1"/>
  <c r="V78" i="1"/>
  <c r="AA77" i="1"/>
  <c r="AA255" i="1"/>
  <c r="V130" i="1"/>
  <c r="AA132" i="1"/>
  <c r="AA125" i="1"/>
  <c r="AA67" i="1"/>
  <c r="AD30" i="1"/>
  <c r="AA29" i="1"/>
  <c r="V28" i="1"/>
  <c r="AA68" i="1"/>
  <c r="Y67" i="1"/>
  <c r="AA56" i="1"/>
  <c r="AD54" i="1"/>
  <c r="V70" i="1"/>
  <c r="AD69" i="1"/>
  <c r="AD65" i="1"/>
  <c r="AD62" i="1"/>
  <c r="AA82" i="1"/>
  <c r="Y81" i="1"/>
  <c r="V80" i="1"/>
  <c r="AA78" i="1"/>
  <c r="V77" i="1"/>
  <c r="AD90" i="1"/>
  <c r="V255" i="1"/>
  <c r="AA130" i="1"/>
  <c r="Y129" i="1"/>
  <c r="V132" i="1"/>
  <c r="V125" i="1"/>
  <c r="AD124" i="1"/>
  <c r="Y135" i="1"/>
  <c r="V134" i="1"/>
  <c r="AD133" i="1"/>
  <c r="V153" i="1"/>
  <c r="AA151" i="1"/>
  <c r="T28" i="1"/>
  <c r="O68" i="1"/>
  <c r="Q66" i="1"/>
  <c r="Q69" i="1"/>
  <c r="Q83" i="1"/>
  <c r="L81" i="1"/>
  <c r="T77" i="1"/>
  <c r="Q90" i="1"/>
  <c r="Q254" i="1"/>
  <c r="L129" i="1"/>
  <c r="T125" i="1"/>
  <c r="Q124" i="1"/>
  <c r="L29" i="1"/>
  <c r="Q28" i="1"/>
  <c r="L68" i="1"/>
  <c r="L56" i="1"/>
  <c r="O66" i="1"/>
  <c r="T81" i="1"/>
  <c r="Q80" i="1"/>
  <c r="L78" i="1"/>
  <c r="Q77" i="1"/>
  <c r="Q255" i="1"/>
  <c r="L130" i="1"/>
  <c r="Q132" i="1"/>
  <c r="O131" i="1"/>
  <c r="Q125" i="1"/>
  <c r="O124" i="1"/>
  <c r="Q134" i="1"/>
  <c r="O133" i="1"/>
  <c r="Q153" i="1"/>
  <c r="O152" i="1"/>
  <c r="L151" i="1"/>
  <c r="L30" i="1"/>
  <c r="Q67" i="1"/>
  <c r="Q55" i="1"/>
  <c r="L54" i="1"/>
  <c r="L66" i="1"/>
  <c r="L69" i="1"/>
  <c r="L65" i="1"/>
  <c r="L62" i="1"/>
  <c r="L83" i="1"/>
  <c r="Q81" i="1"/>
  <c r="L79" i="1"/>
  <c r="O77" i="1"/>
  <c r="L90" i="1"/>
  <c r="L254" i="1"/>
  <c r="T130" i="1"/>
  <c r="Q129" i="1"/>
  <c r="O132" i="1"/>
  <c r="L131" i="1"/>
  <c r="O125" i="1"/>
  <c r="L124" i="1"/>
  <c r="Q135" i="1"/>
  <c r="O134" i="1"/>
  <c r="L133" i="1"/>
  <c r="O153" i="1"/>
  <c r="L152" i="1"/>
  <c r="Q30" i="1"/>
  <c r="L67" i="1"/>
  <c r="L55" i="1"/>
  <c r="Q54" i="1"/>
  <c r="T70" i="1"/>
  <c r="Q65" i="1"/>
  <c r="Q62" i="1"/>
  <c r="Q79" i="1"/>
  <c r="T255" i="1"/>
  <c r="O130" i="1"/>
  <c r="T132" i="1"/>
  <c r="Q131" i="1"/>
  <c r="L135" i="1"/>
  <c r="T134" i="1"/>
  <c r="Q133" i="1"/>
  <c r="T153" i="1"/>
  <c r="Q152" i="1"/>
  <c r="Q70" i="1"/>
  <c r="O83" i="1"/>
  <c r="L82" i="1"/>
  <c r="T30" i="1"/>
  <c r="Q29" i="1"/>
  <c r="L28" i="1"/>
  <c r="Q68" i="1"/>
  <c r="Q56" i="1"/>
  <c r="L70" i="1"/>
  <c r="T83" i="1"/>
  <c r="Q82" i="1"/>
  <c r="O81" i="1"/>
  <c r="L80" i="1"/>
  <c r="T79" i="1"/>
  <c r="Q78" i="1"/>
  <c r="L77" i="1"/>
  <c r="L255" i="1"/>
  <c r="Q130" i="1"/>
  <c r="O129" i="1"/>
  <c r="L132" i="1"/>
  <c r="L125" i="1"/>
  <c r="T124" i="1"/>
  <c r="L134" i="1"/>
  <c r="T133" i="1"/>
  <c r="L153" i="1"/>
  <c r="T152" i="1"/>
  <c r="Q151" i="1"/>
  <c r="T135" i="1"/>
  <c r="Y152" i="1"/>
  <c r="AX152" i="1"/>
  <c r="AS152" i="1"/>
  <c r="AN135" i="1"/>
  <c r="BC83" i="1"/>
  <c r="AD152" i="1"/>
  <c r="BH151" i="1"/>
  <c r="BC151" i="1"/>
  <c r="AN151" i="1"/>
  <c r="AI151" i="1"/>
  <c r="T151" i="1"/>
  <c r="O151" i="1"/>
  <c r="AS254" i="1"/>
  <c r="AX153" i="1"/>
  <c r="AD153" i="1"/>
  <c r="AN83" i="1"/>
  <c r="BM131" i="1"/>
  <c r="BC135" i="1"/>
  <c r="AI135" i="1"/>
  <c r="O135" i="1"/>
  <c r="AX79" i="1"/>
  <c r="AD135" i="1"/>
  <c r="AD81" i="1"/>
  <c r="AD79" i="1"/>
  <c r="AI77" i="1"/>
  <c r="BC255" i="1"/>
  <c r="O255" i="1"/>
  <c r="BH83" i="1"/>
  <c r="T90" i="1"/>
  <c r="BH125" i="1"/>
  <c r="Y90" i="1"/>
  <c r="AX130" i="1"/>
  <c r="AI130" i="1"/>
  <c r="BH129" i="1"/>
  <c r="AN129" i="1"/>
  <c r="AN132" i="1"/>
  <c r="AI132" i="1"/>
  <c r="AD131" i="1"/>
  <c r="Y131" i="1"/>
  <c r="AX132" i="1"/>
  <c r="AD132" i="1"/>
  <c r="BH131" i="1"/>
  <c r="AN131" i="1"/>
  <c r="T131" i="1"/>
  <c r="AN130" i="1"/>
  <c r="AD129" i="1"/>
  <c r="AD130" i="1"/>
  <c r="T129" i="1"/>
  <c r="AI255" i="1"/>
  <c r="AN81" i="1"/>
  <c r="AI81" i="1"/>
  <c r="AN77" i="1"/>
  <c r="T254" i="1"/>
  <c r="AX81" i="1"/>
  <c r="AS255" i="1"/>
  <c r="BC254" i="1"/>
  <c r="AI254" i="1"/>
  <c r="O254" i="1"/>
  <c r="O79" i="1"/>
  <c r="Y69" i="1"/>
  <c r="BC90" i="1"/>
  <c r="AI90" i="1"/>
  <c r="O90" i="1"/>
  <c r="AD83" i="1"/>
  <c r="AX77" i="1"/>
  <c r="AD77" i="1"/>
  <c r="AN62" i="1"/>
  <c r="T62" i="1"/>
  <c r="AI70" i="1"/>
  <c r="T65" i="1"/>
  <c r="Y62" i="1"/>
  <c r="AS69" i="1"/>
  <c r="AN69" i="1"/>
  <c r="Y65" i="1"/>
  <c r="AD70" i="1"/>
  <c r="AS62" i="1"/>
  <c r="AN54" i="1"/>
  <c r="AX70" i="1"/>
  <c r="BH65" i="1"/>
  <c r="BH62" i="1"/>
  <c r="Y56" i="1"/>
  <c r="AS54" i="1"/>
  <c r="BC70" i="1"/>
  <c r="O70" i="1"/>
  <c r="T69" i="1"/>
  <c r="AS65" i="1"/>
  <c r="BC62" i="1"/>
  <c r="AI62" i="1"/>
  <c r="O62" i="1"/>
  <c r="BC67" i="1"/>
  <c r="Y54" i="1"/>
  <c r="T54" i="1"/>
  <c r="AX66" i="1"/>
  <c r="AI66" i="1"/>
  <c r="AD66" i="1"/>
  <c r="AS68" i="1"/>
  <c r="T56" i="1"/>
  <c r="BC65" i="1"/>
  <c r="AI65" i="1"/>
  <c r="O65" i="1"/>
  <c r="AS70" i="1"/>
  <c r="Y70" i="1"/>
  <c r="BC69" i="1"/>
  <c r="AI69" i="1"/>
  <c r="O69" i="1"/>
  <c r="T67" i="1"/>
  <c r="O67" i="1"/>
  <c r="AN56" i="1"/>
  <c r="AS56" i="1"/>
  <c r="AN66" i="1"/>
  <c r="T66" i="1"/>
  <c r="BC56" i="1"/>
  <c r="AI56" i="1"/>
  <c r="O56" i="1"/>
  <c r="BC54" i="1"/>
  <c r="AI54" i="1"/>
  <c r="O54" i="1"/>
  <c r="T68" i="1"/>
  <c r="BC30" i="1"/>
  <c r="AI30" i="1"/>
  <c r="O30" i="1"/>
  <c r="BC28" i="1"/>
  <c r="AI28" i="1"/>
  <c r="O28" i="1"/>
  <c r="J79" i="1" l="1"/>
  <c r="BL79" i="1" s="1"/>
  <c r="J30" i="1" l="1"/>
  <c r="J68" i="1"/>
  <c r="J56" i="1"/>
  <c r="J125" i="1"/>
  <c r="J132" i="1"/>
  <c r="J124" i="1"/>
  <c r="J130" i="1"/>
  <c r="J81" i="1"/>
  <c r="BL81" i="1" s="1"/>
  <c r="J255" i="1"/>
  <c r="J254" i="1"/>
  <c r="J90" i="1"/>
  <c r="J152" i="1"/>
  <c r="J131" i="1"/>
  <c r="J151" i="1"/>
  <c r="BG255" i="1" l="1"/>
  <c r="BL255" i="1"/>
  <c r="AW255" i="1"/>
  <c r="X255" i="1"/>
  <c r="Y255" i="1" s="1"/>
  <c r="BL30" i="1"/>
  <c r="AW30" i="1"/>
  <c r="AW90" i="1"/>
  <c r="BL90" i="1"/>
  <c r="AW56" i="1"/>
  <c r="BL56" i="1"/>
  <c r="AW254" i="1"/>
  <c r="BL254" i="1"/>
  <c r="BG254" i="1"/>
  <c r="X254" i="1"/>
  <c r="Y254" i="1" s="1"/>
  <c r="BL68" i="1"/>
  <c r="AW68" i="1"/>
  <c r="BM79" i="1"/>
  <c r="J65" i="1"/>
  <c r="BL65" i="1" s="1"/>
  <c r="J69" i="1"/>
  <c r="BL69" i="1" s="1"/>
  <c r="J28" i="1"/>
  <c r="J66" i="1"/>
  <c r="BL66" i="1" s="1"/>
  <c r="J54" i="1"/>
  <c r="BH66" i="1"/>
  <c r="J133" i="1"/>
  <c r="J77" i="1"/>
  <c r="BL77" i="1" s="1"/>
  <c r="J70" i="1"/>
  <c r="BL70" i="1" s="1"/>
  <c r="J135" i="1"/>
  <c r="J129" i="1"/>
  <c r="J83" i="1"/>
  <c r="BL83" i="1" s="1"/>
  <c r="J134" i="1"/>
  <c r="J62" i="1"/>
  <c r="BL62" i="1" s="1"/>
  <c r="J67" i="1"/>
  <c r="J153" i="1"/>
  <c r="BL67" i="1" l="1"/>
  <c r="AW67" i="1"/>
  <c r="AW28" i="1"/>
  <c r="BL28" i="1"/>
  <c r="AW134" i="1"/>
  <c r="BL134" i="1"/>
  <c r="BL54" i="1"/>
  <c r="AW54" i="1"/>
  <c r="BL133" i="1"/>
  <c r="AW133" i="1"/>
  <c r="BL135" i="1"/>
  <c r="AW135" i="1"/>
  <c r="BM66" i="1"/>
  <c r="AX254" i="1"/>
  <c r="AX90" i="1"/>
  <c r="AD254" i="1"/>
  <c r="AX255" i="1"/>
  <c r="BM254" i="1"/>
  <c r="BM255" i="1"/>
  <c r="BM81" i="1"/>
  <c r="AD255" i="1"/>
  <c r="BM90" i="1"/>
  <c r="AN254" i="1"/>
  <c r="AN255" i="1"/>
  <c r="BH255" i="1"/>
  <c r="BH254" i="1"/>
  <c r="BH90" i="1"/>
  <c r="BM65" i="1" l="1"/>
  <c r="AX68" i="1"/>
  <c r="AX134" i="1"/>
  <c r="AX54" i="1"/>
  <c r="AX135" i="1"/>
  <c r="BM62" i="1"/>
  <c r="BM68" i="1"/>
  <c r="BM134" i="1"/>
  <c r="BM54" i="1"/>
  <c r="BM135" i="1"/>
  <c r="BM77" i="1"/>
  <c r="BM133" i="1"/>
  <c r="AX67" i="1"/>
  <c r="AX30" i="1"/>
  <c r="AX28" i="1"/>
  <c r="BM83" i="1"/>
  <c r="BM56" i="1"/>
  <c r="AX133" i="1"/>
  <c r="BM67" i="1"/>
  <c r="BM30" i="1"/>
  <c r="BM28" i="1"/>
  <c r="AX56" i="1"/>
  <c r="BM70" i="1"/>
  <c r="BM69" i="1"/>
  <c r="BH134" i="1"/>
  <c r="BH28" i="1"/>
  <c r="BH67" i="1"/>
  <c r="BH135" i="1"/>
  <c r="BH133" i="1"/>
  <c r="BH54" i="1"/>
  <c r="BH56" i="1"/>
  <c r="BH68" i="1"/>
  <c r="BH30" i="1"/>
  <c r="BE18" i="1" l="1"/>
  <c r="BJ18" i="1"/>
  <c r="AZ18" i="1"/>
  <c r="AU18" i="1"/>
  <c r="AP18" i="1"/>
  <c r="AK18" i="1"/>
  <c r="AF18" i="1"/>
  <c r="AA18" i="1"/>
  <c r="V18" i="1"/>
  <c r="Q18" i="1"/>
  <c r="L18" i="1"/>
  <c r="AN18" i="1"/>
  <c r="T18" i="1"/>
  <c r="Y18" i="1"/>
  <c r="BC18" i="1"/>
  <c r="O18" i="1"/>
  <c r="J195" i="1" l="1"/>
  <c r="BE71" i="1" l="1"/>
  <c r="BJ71" i="1"/>
  <c r="AZ71" i="1"/>
  <c r="AP71" i="1"/>
  <c r="AU71" i="1"/>
  <c r="AK71" i="1"/>
  <c r="AF71" i="1"/>
  <c r="AN71" i="1"/>
  <c r="AA71" i="1"/>
  <c r="V71" i="1"/>
  <c r="Y71" i="1"/>
  <c r="L71" i="1"/>
  <c r="Q71" i="1"/>
  <c r="BC71" i="1"/>
  <c r="AZ278" i="1" l="1"/>
  <c r="BJ278" i="1"/>
  <c r="BE278" i="1"/>
  <c r="BM278" i="1"/>
  <c r="AU278" i="1"/>
  <c r="AP278" i="1"/>
  <c r="AS278" i="1"/>
  <c r="AF278" i="1"/>
  <c r="AK278" i="1"/>
  <c r="AN278" i="1"/>
  <c r="V278" i="1"/>
  <c r="AA278" i="1"/>
  <c r="Y278" i="1"/>
  <c r="L278" i="1"/>
  <c r="Q278" i="1"/>
  <c r="AX278" i="1"/>
  <c r="AD278" i="1"/>
  <c r="O278" i="1"/>
  <c r="BC278" i="1"/>
  <c r="AI278" i="1"/>
  <c r="T278" i="1"/>
  <c r="BH278" i="1"/>
  <c r="BJ118" i="1" l="1"/>
  <c r="BJ107" i="1"/>
  <c r="BJ106" i="1"/>
  <c r="BE118" i="1"/>
  <c r="BE107" i="1"/>
  <c r="BE106" i="1"/>
  <c r="AZ107" i="1"/>
  <c r="AZ118" i="1"/>
  <c r="AZ106" i="1"/>
  <c r="AU118" i="1"/>
  <c r="AU107" i="1"/>
  <c r="AU106" i="1"/>
  <c r="AP118" i="1"/>
  <c r="AP107" i="1"/>
  <c r="AP106" i="1"/>
  <c r="AK118" i="1"/>
  <c r="AK107" i="1"/>
  <c r="AK106" i="1"/>
  <c r="AF106" i="1"/>
  <c r="AF118" i="1"/>
  <c r="AF107" i="1"/>
  <c r="AA118" i="1"/>
  <c r="AA107" i="1"/>
  <c r="AA106" i="1"/>
  <c r="V118" i="1"/>
  <c r="V107" i="1"/>
  <c r="V106" i="1"/>
  <c r="L118" i="1"/>
  <c r="L107" i="1"/>
  <c r="L106" i="1"/>
  <c r="Q118" i="1"/>
  <c r="Q107" i="1"/>
  <c r="Q106" i="1"/>
  <c r="BG288" i="1" l="1"/>
  <c r="AW288" i="1"/>
  <c r="AM288" i="1"/>
  <c r="AC288" i="1"/>
  <c r="BL288" i="1"/>
  <c r="BB288" i="1"/>
  <c r="AR288" i="1"/>
  <c r="AH288" i="1"/>
  <c r="X288" i="1"/>
  <c r="BJ179" i="1" l="1"/>
  <c r="BE179" i="1"/>
  <c r="AZ179" i="1"/>
  <c r="AU179" i="1"/>
  <c r="AP179" i="1"/>
  <c r="AK179" i="1"/>
  <c r="AF179" i="1"/>
  <c r="AA179" i="1"/>
  <c r="V179" i="1"/>
  <c r="Q179" i="1"/>
  <c r="L179" i="1"/>
  <c r="BJ57" i="1" l="1"/>
  <c r="BJ48" i="1"/>
  <c r="BJ21" i="1"/>
  <c r="BJ38" i="1"/>
  <c r="BJ50" i="1"/>
  <c r="BJ53" i="1"/>
  <c r="BJ49" i="1"/>
  <c r="BJ45" i="1"/>
  <c r="BJ46" i="1"/>
  <c r="BJ120" i="1"/>
  <c r="BJ9" i="1"/>
  <c r="BJ36" i="1"/>
  <c r="BJ43" i="1"/>
  <c r="BJ52" i="1"/>
  <c r="BJ51" i="1"/>
  <c r="BJ47" i="1"/>
  <c r="BE57" i="1"/>
  <c r="BE21" i="1"/>
  <c r="BE50" i="1"/>
  <c r="BE46" i="1"/>
  <c r="BE120" i="1"/>
  <c r="BE48" i="1"/>
  <c r="BE53" i="1"/>
  <c r="BE49" i="1"/>
  <c r="BE45" i="1"/>
  <c r="BE38" i="1"/>
  <c r="BE9" i="1"/>
  <c r="BE36" i="1"/>
  <c r="BE43" i="1"/>
  <c r="BE52" i="1"/>
  <c r="BE51" i="1"/>
  <c r="BE47" i="1"/>
  <c r="AZ57" i="1"/>
  <c r="AZ48" i="1"/>
  <c r="AZ53" i="1"/>
  <c r="AZ49" i="1"/>
  <c r="AZ21" i="1"/>
  <c r="AZ38" i="1"/>
  <c r="AZ50" i="1"/>
  <c r="AZ46" i="1"/>
  <c r="AZ120" i="1"/>
  <c r="AZ45" i="1"/>
  <c r="AZ9" i="1"/>
  <c r="AZ36" i="1"/>
  <c r="AZ43" i="1"/>
  <c r="AZ52" i="1"/>
  <c r="AZ51" i="1"/>
  <c r="AZ47" i="1"/>
  <c r="AU38" i="1"/>
  <c r="AU9" i="1"/>
  <c r="AU36" i="1"/>
  <c r="AU43" i="1"/>
  <c r="AU52" i="1"/>
  <c r="AU51" i="1"/>
  <c r="AU47" i="1"/>
  <c r="AU21" i="1"/>
  <c r="AU50" i="1"/>
  <c r="AU46" i="1"/>
  <c r="AU120" i="1"/>
  <c r="AU57" i="1"/>
  <c r="AU48" i="1"/>
  <c r="AU53" i="1"/>
  <c r="AU49" i="1"/>
  <c r="AU45" i="1"/>
  <c r="AP48" i="1"/>
  <c r="AP53" i="1"/>
  <c r="AP49" i="1"/>
  <c r="AP45" i="1"/>
  <c r="AP21" i="1"/>
  <c r="AP38" i="1"/>
  <c r="AP50" i="1"/>
  <c r="AP46" i="1"/>
  <c r="AP120" i="1"/>
  <c r="AP57" i="1"/>
  <c r="AP9" i="1"/>
  <c r="AP36" i="1"/>
  <c r="AP43" i="1"/>
  <c r="AP52" i="1"/>
  <c r="AP51" i="1"/>
  <c r="AP47" i="1"/>
  <c r="AK52" i="1"/>
  <c r="AK47" i="1"/>
  <c r="AK21" i="1"/>
  <c r="AK38" i="1"/>
  <c r="AK50" i="1"/>
  <c r="AK46" i="1"/>
  <c r="AK120" i="1"/>
  <c r="AK9" i="1"/>
  <c r="AK43" i="1"/>
  <c r="AK57" i="1"/>
  <c r="AK48" i="1"/>
  <c r="AK36" i="1"/>
  <c r="AK51" i="1"/>
  <c r="AK53" i="1"/>
  <c r="AK49" i="1"/>
  <c r="AK45" i="1"/>
  <c r="AF48" i="1"/>
  <c r="AF49" i="1"/>
  <c r="AF45" i="1"/>
  <c r="AF21" i="1"/>
  <c r="AF38" i="1"/>
  <c r="AF50" i="1"/>
  <c r="AF46" i="1"/>
  <c r="AF120" i="1"/>
  <c r="AF57" i="1"/>
  <c r="AF53" i="1"/>
  <c r="AF9" i="1"/>
  <c r="AF36" i="1"/>
  <c r="AF43" i="1"/>
  <c r="AF52" i="1"/>
  <c r="AF51" i="1"/>
  <c r="AF47" i="1"/>
  <c r="AA21" i="1"/>
  <c r="AA38" i="1"/>
  <c r="AA50" i="1"/>
  <c r="AA46" i="1"/>
  <c r="AA120" i="1"/>
  <c r="AA9" i="1"/>
  <c r="AA36" i="1"/>
  <c r="AA43" i="1"/>
  <c r="AA52" i="1"/>
  <c r="AA51" i="1"/>
  <c r="AA47" i="1"/>
  <c r="AA57" i="1"/>
  <c r="AA48" i="1"/>
  <c r="AA53" i="1"/>
  <c r="AA49" i="1"/>
  <c r="AA45" i="1"/>
  <c r="V53" i="1"/>
  <c r="V49" i="1"/>
  <c r="V45" i="1"/>
  <c r="V48" i="1"/>
  <c r="V21" i="1"/>
  <c r="V50" i="1"/>
  <c r="V46" i="1"/>
  <c r="V120" i="1"/>
  <c r="V57" i="1"/>
  <c r="V38" i="1"/>
  <c r="V9" i="1"/>
  <c r="V36" i="1"/>
  <c r="V43" i="1"/>
  <c r="V52" i="1"/>
  <c r="V51" i="1"/>
  <c r="V47" i="1"/>
  <c r="Q50" i="1"/>
  <c r="Q9" i="1"/>
  <c r="Q36" i="1"/>
  <c r="Q43" i="1"/>
  <c r="Q52" i="1"/>
  <c r="Q51" i="1"/>
  <c r="Q47" i="1"/>
  <c r="Q21" i="1"/>
  <c r="Q38" i="1"/>
  <c r="Q46" i="1"/>
  <c r="Q120" i="1"/>
  <c r="Q57" i="1"/>
  <c r="Q48" i="1"/>
  <c r="L120" i="1"/>
  <c r="Q53" i="1"/>
  <c r="Q49" i="1"/>
  <c r="Q45" i="1"/>
  <c r="L57" i="1"/>
  <c r="L48" i="1"/>
  <c r="L53" i="1"/>
  <c r="L49" i="1"/>
  <c r="L45" i="1"/>
  <c r="L21" i="1"/>
  <c r="L38" i="1"/>
  <c r="L50" i="1"/>
  <c r="L46" i="1"/>
  <c r="L9" i="1"/>
  <c r="L36" i="1"/>
  <c r="L43" i="1"/>
  <c r="L52" i="1"/>
  <c r="L51" i="1"/>
  <c r="L47" i="1"/>
  <c r="AN21" i="1"/>
  <c r="AN9" i="1"/>
  <c r="AX36" i="1"/>
  <c r="BM9" i="1"/>
  <c r="AS9" i="1"/>
  <c r="BM36" i="1"/>
  <c r="BC52" i="1"/>
  <c r="AI52" i="1"/>
  <c r="Y9" i="1"/>
  <c r="T36" i="1"/>
  <c r="O52" i="1"/>
  <c r="AN52" i="1"/>
  <c r="Y52" i="1"/>
  <c r="AD52" i="1"/>
  <c r="AX52" i="1"/>
  <c r="AS52" i="1"/>
  <c r="BM52" i="1"/>
  <c r="BH52" i="1"/>
  <c r="T52" i="1"/>
  <c r="BC21" i="1"/>
  <c r="Y21" i="1"/>
  <c r="AI9" i="1"/>
  <c r="BH9" i="1"/>
  <c r="BC9" i="1"/>
  <c r="T9" i="1"/>
  <c r="O9" i="1"/>
  <c r="AX9" i="1"/>
  <c r="AD9" i="1"/>
  <c r="J120" i="1" l="1"/>
  <c r="BG120" i="1" l="1"/>
  <c r="AW120" i="1"/>
  <c r="BL120" i="1"/>
  <c r="N120" i="1"/>
  <c r="BC118" i="1"/>
  <c r="J118" i="1"/>
  <c r="J179" i="1"/>
  <c r="J9" i="1"/>
  <c r="J71" i="1"/>
  <c r="AW179" i="1" l="1"/>
  <c r="BL179" i="1"/>
  <c r="AC179" i="1"/>
  <c r="N179" i="1"/>
  <c r="AW118" i="1"/>
  <c r="BL118" i="1"/>
  <c r="BG118" i="1"/>
  <c r="N118" i="1"/>
  <c r="O118" i="1" s="1"/>
  <c r="BG71" i="1"/>
  <c r="AW71" i="1"/>
  <c r="AC71" i="1"/>
  <c r="N71" i="1"/>
  <c r="O71" i="1" s="1"/>
  <c r="BL71" i="1"/>
  <c r="Y118" i="1"/>
  <c r="BM118" i="1"/>
  <c r="AX118" i="1"/>
  <c r="AI118" i="1"/>
  <c r="T118" i="1"/>
  <c r="BH118" i="1"/>
  <c r="AS118" i="1"/>
  <c r="AN118" i="1"/>
  <c r="AD118" i="1"/>
  <c r="BC106" i="1"/>
  <c r="BC107" i="1"/>
  <c r="Y120" i="1" l="1"/>
  <c r="T71" i="1"/>
  <c r="BM71" i="1"/>
  <c r="AX71" i="1"/>
  <c r="AI107" i="1"/>
  <c r="AI71" i="1"/>
  <c r="AI179" i="1"/>
  <c r="AI106" i="1"/>
  <c r="T107" i="1"/>
  <c r="T106" i="1"/>
  <c r="BH71" i="1"/>
  <c r="AS71" i="1"/>
  <c r="AS106" i="1"/>
  <c r="AS107" i="1"/>
  <c r="AN106" i="1"/>
  <c r="AN107" i="1"/>
  <c r="AN120" i="1"/>
  <c r="AD71" i="1"/>
  <c r="O120" i="1"/>
  <c r="Y179" i="1"/>
  <c r="AN179" i="1"/>
  <c r="BC179" i="1"/>
  <c r="T120" i="1"/>
  <c r="AD120" i="1"/>
  <c r="AI120" i="1"/>
  <c r="AS120" i="1"/>
  <c r="BM120" i="1"/>
  <c r="BH120" i="1"/>
  <c r="BC120" i="1"/>
  <c r="AX120" i="1"/>
  <c r="AI18" i="1" l="1"/>
  <c r="BM179" i="1"/>
  <c r="AX179" i="1"/>
  <c r="T179" i="1"/>
  <c r="BH18" i="1"/>
  <c r="BH179" i="1"/>
  <c r="AS179" i="1"/>
  <c r="AS18" i="1"/>
  <c r="AD179" i="1"/>
  <c r="O179" i="1"/>
  <c r="BJ284" i="1" l="1"/>
  <c r="BJ285" i="1"/>
  <c r="BE284" i="1"/>
  <c r="BE285" i="1"/>
  <c r="AZ284" i="1"/>
  <c r="AZ285" i="1"/>
  <c r="AU284" i="1"/>
  <c r="AU285" i="1"/>
  <c r="AP284" i="1"/>
  <c r="AP285" i="1"/>
  <c r="AK284" i="1"/>
  <c r="AK285" i="1"/>
  <c r="AF284" i="1"/>
  <c r="AF285" i="1"/>
  <c r="AA284" i="1"/>
  <c r="AA285" i="1"/>
  <c r="V284" i="1"/>
  <c r="V285" i="1"/>
  <c r="Q284" i="1"/>
  <c r="Q285" i="1"/>
  <c r="L284" i="1"/>
  <c r="L285" i="1"/>
  <c r="AI284" i="1"/>
  <c r="AS284" i="1"/>
  <c r="BM284" i="1"/>
  <c r="AI285" i="1"/>
  <c r="AS285" i="1"/>
  <c r="BC285" i="1"/>
  <c r="BM285" i="1"/>
  <c r="AN284" i="1"/>
  <c r="BH284" i="1"/>
  <c r="AX285" i="1"/>
  <c r="Y285" i="1"/>
  <c r="Y284" i="1"/>
  <c r="T284" i="1"/>
  <c r="O285" i="1"/>
  <c r="AD285" i="1"/>
  <c r="BC284" i="1"/>
  <c r="O284" i="1"/>
  <c r="AD284" i="1"/>
  <c r="AX284" i="1"/>
  <c r="T285" i="1"/>
  <c r="AN285" i="1"/>
  <c r="BH285" i="1"/>
  <c r="J36" i="1" l="1"/>
  <c r="BG36" i="1" l="1"/>
  <c r="AM36" i="1"/>
  <c r="X36" i="1"/>
  <c r="J21" i="1"/>
  <c r="BL21" i="1" l="1"/>
  <c r="AW21" i="1"/>
  <c r="AC21" i="1"/>
  <c r="N21" i="1"/>
  <c r="O21" i="1" s="1"/>
  <c r="Y36" i="1"/>
  <c r="AI36" i="1"/>
  <c r="BH36" i="1" l="1"/>
  <c r="AS36" i="1"/>
  <c r="AD36" i="1"/>
  <c r="O36" i="1"/>
  <c r="BC36" i="1"/>
  <c r="AN36" i="1"/>
  <c r="Y38" i="1"/>
  <c r="AN38" i="1"/>
  <c r="BC38" i="1"/>
  <c r="T21" i="1" l="1"/>
  <c r="BM21" i="1"/>
  <c r="AX21" i="1"/>
  <c r="AI38" i="1"/>
  <c r="AI21" i="1"/>
  <c r="T38" i="1"/>
  <c r="BH21" i="1"/>
  <c r="BH38" i="1"/>
  <c r="AS21" i="1"/>
  <c r="AS38" i="1"/>
  <c r="AD21" i="1"/>
  <c r="BJ16" i="1" l="1"/>
  <c r="BE16" i="1"/>
  <c r="AZ16" i="1"/>
  <c r="AU16" i="1"/>
  <c r="AP16" i="1"/>
  <c r="AK16" i="1"/>
  <c r="AF16" i="1"/>
  <c r="AA16" i="1"/>
  <c r="V16" i="1"/>
  <c r="Q16" i="1"/>
  <c r="L16" i="1"/>
  <c r="BM16" i="1"/>
  <c r="AS16" i="1"/>
  <c r="BH16" i="1"/>
  <c r="AX16" i="1"/>
  <c r="AN16" i="1"/>
  <c r="Y16" i="1"/>
  <c r="T16" i="1"/>
  <c r="BC16" i="1"/>
  <c r="AI16" i="1"/>
  <c r="O16" i="1"/>
  <c r="AD16" i="1"/>
  <c r="AK59" i="1" l="1"/>
  <c r="Q59" i="1"/>
  <c r="AN59" i="1"/>
  <c r="AS59" i="1"/>
  <c r="BM59" i="1"/>
  <c r="Y59" i="1"/>
  <c r="T59" i="1"/>
  <c r="O59" i="1"/>
  <c r="BE59" i="1"/>
  <c r="AI59" i="1"/>
  <c r="AD59" i="1"/>
  <c r="BC59" i="1"/>
  <c r="AX59" i="1"/>
  <c r="AF59" i="1"/>
  <c r="V59" i="1"/>
  <c r="AP59" i="1"/>
  <c r="BH59" i="1"/>
  <c r="BJ59" i="1"/>
  <c r="L59" i="1"/>
  <c r="AZ59" i="1"/>
  <c r="AA59" i="1"/>
  <c r="AU59" i="1"/>
  <c r="BJ33" i="24" l="1"/>
  <c r="BE33" i="24"/>
  <c r="AZ33" i="24"/>
  <c r="AU33" i="24"/>
  <c r="AP33" i="24"/>
  <c r="AK33" i="24"/>
  <c r="AA33" i="24"/>
  <c r="AF33" i="24"/>
  <c r="V33" i="24"/>
  <c r="Q33" i="24"/>
  <c r="L33" i="24"/>
  <c r="AD186" i="1"/>
  <c r="AX186" i="1"/>
  <c r="V186" i="1"/>
  <c r="BJ181" i="1"/>
  <c r="BJ186" i="1"/>
  <c r="AP181" i="1"/>
  <c r="L186" i="1"/>
  <c r="V181" i="1"/>
  <c r="AP186" i="1"/>
  <c r="BH186" i="1"/>
  <c r="AZ186" i="1"/>
  <c r="AF186" i="1"/>
  <c r="AF181" i="1"/>
  <c r="L181" i="1"/>
  <c r="AZ181" i="1"/>
  <c r="Y186" i="1"/>
  <c r="AS186" i="1"/>
  <c r="BM186" i="1"/>
  <c r="O186" i="1"/>
  <c r="Q186" i="1"/>
  <c r="AK186" i="1"/>
  <c r="BC186" i="1"/>
  <c r="BE186" i="1"/>
  <c r="AA186" i="1"/>
  <c r="AU186" i="1"/>
  <c r="Q181" i="1"/>
  <c r="AK181" i="1"/>
  <c r="BE181" i="1"/>
  <c r="AA181" i="1"/>
  <c r="AU181" i="1"/>
  <c r="AN186" i="1" l="1"/>
  <c r="J20" i="24" l="1"/>
  <c r="BM288" i="1"/>
  <c r="BJ288" i="1"/>
  <c r="BH288" i="1"/>
  <c r="BE288" i="1"/>
  <c r="BC288" i="1"/>
  <c r="AZ288" i="1"/>
  <c r="AX288" i="1"/>
  <c r="AU288" i="1"/>
  <c r="AS288" i="1"/>
  <c r="AP288" i="1"/>
  <c r="AN288" i="1"/>
  <c r="AK288" i="1"/>
  <c r="AI288" i="1"/>
  <c r="AF288" i="1"/>
  <c r="AD288" i="1"/>
  <c r="AA288" i="1"/>
  <c r="Y288" i="1"/>
  <c r="V288" i="1"/>
  <c r="O288" i="1"/>
  <c r="N288" i="1"/>
  <c r="L288" i="1"/>
  <c r="J288" i="1"/>
  <c r="BJ8" i="24" l="1"/>
  <c r="BJ9" i="24"/>
  <c r="BJ10" i="24"/>
  <c r="BJ12" i="24"/>
  <c r="BJ13" i="24"/>
  <c r="BJ14" i="24"/>
  <c r="BJ16" i="24"/>
  <c r="BJ17" i="24"/>
  <c r="BJ18" i="24"/>
  <c r="BJ19" i="24"/>
  <c r="BJ20" i="24"/>
  <c r="BJ21" i="24"/>
  <c r="BJ23" i="24"/>
  <c r="BJ24" i="24"/>
  <c r="BJ25" i="24"/>
  <c r="BJ26" i="24"/>
  <c r="BJ27" i="24"/>
  <c r="BJ28" i="24"/>
  <c r="BJ29" i="24"/>
  <c r="BJ30" i="24"/>
  <c r="BJ31" i="24"/>
  <c r="BJ32" i="24"/>
  <c r="BJ34" i="24"/>
  <c r="BJ35" i="24"/>
  <c r="BJ36" i="24"/>
  <c r="BJ37" i="24"/>
  <c r="BJ38" i="24"/>
  <c r="BJ40" i="24"/>
  <c r="AZ8" i="24"/>
  <c r="AZ10" i="24"/>
  <c r="AZ21" i="24"/>
  <c r="BE29" i="24"/>
  <c r="AZ35" i="24"/>
  <c r="BE37" i="24"/>
  <c r="AZ13" i="24"/>
  <c r="BE14" i="24"/>
  <c r="AZ16" i="24"/>
  <c r="AZ18" i="24"/>
  <c r="BE19" i="24"/>
  <c r="AZ25" i="24"/>
  <c r="BE27" i="24"/>
  <c r="AZ28" i="24"/>
  <c r="BE30" i="24"/>
  <c r="AZ31" i="24"/>
  <c r="BE32" i="24"/>
  <c r="BE34" i="24"/>
  <c r="AZ36" i="24"/>
  <c r="BE12" i="24"/>
  <c r="BE17" i="24"/>
  <c r="BE20" i="24"/>
  <c r="BE23" i="24"/>
  <c r="AZ24" i="24"/>
  <c r="AZ38" i="24"/>
  <c r="BE13" i="24"/>
  <c r="AZ14" i="24"/>
  <c r="BE16" i="24"/>
  <c r="BE18" i="24"/>
  <c r="AZ19" i="24"/>
  <c r="BE25" i="24"/>
  <c r="AZ27" i="24"/>
  <c r="BE28" i="24"/>
  <c r="AZ30" i="24"/>
  <c r="BE31" i="24"/>
  <c r="AZ32" i="24"/>
  <c r="AZ34" i="24"/>
  <c r="BE36" i="24"/>
  <c r="BE9" i="24"/>
  <c r="BE26" i="24"/>
  <c r="BE40" i="24"/>
  <c r="BE8" i="24"/>
  <c r="AZ9" i="24"/>
  <c r="BE10" i="24"/>
  <c r="AZ12" i="24"/>
  <c r="AZ17" i="24"/>
  <c r="AZ20" i="24"/>
  <c r="BE21" i="24"/>
  <c r="AZ23" i="24"/>
  <c r="BE24" i="24"/>
  <c r="AZ26" i="24"/>
  <c r="AZ29" i="24"/>
  <c r="BE35" i="24"/>
  <c r="AZ37" i="24"/>
  <c r="BE38" i="24"/>
  <c r="AZ40" i="24"/>
  <c r="AU14" i="24"/>
  <c r="AU19" i="24"/>
  <c r="AU27" i="24"/>
  <c r="AU30" i="24"/>
  <c r="AU32" i="24"/>
  <c r="AU34" i="24"/>
  <c r="AU9" i="24"/>
  <c r="AU12" i="24"/>
  <c r="AU17" i="24"/>
  <c r="AU20" i="24"/>
  <c r="AU23" i="24"/>
  <c r="AU26" i="24"/>
  <c r="AU29" i="24"/>
  <c r="AU37" i="24"/>
  <c r="AU40" i="24"/>
  <c r="AU13" i="24"/>
  <c r="AU16" i="24"/>
  <c r="AU18" i="24"/>
  <c r="AU25" i="24"/>
  <c r="AU28" i="24"/>
  <c r="AU31" i="24"/>
  <c r="AU36" i="24"/>
  <c r="AU8" i="24"/>
  <c r="AU10" i="24"/>
  <c r="AU21" i="24"/>
  <c r="AU24" i="24"/>
  <c r="AU35" i="24"/>
  <c r="AU38" i="24"/>
  <c r="AP8" i="24"/>
  <c r="AP13" i="24"/>
  <c r="AP16" i="24"/>
  <c r="AP18" i="24"/>
  <c r="AP25" i="24"/>
  <c r="AP28" i="24"/>
  <c r="AP31" i="24"/>
  <c r="AP36" i="24"/>
  <c r="AP10" i="24"/>
  <c r="AP21" i="24"/>
  <c r="AP35" i="24"/>
  <c r="AP38" i="24"/>
  <c r="AP14" i="24"/>
  <c r="AP19" i="24"/>
  <c r="AP27" i="24"/>
  <c r="AP30" i="24"/>
  <c r="AP32" i="24"/>
  <c r="AP34" i="24"/>
  <c r="AP24" i="24"/>
  <c r="AP9" i="24"/>
  <c r="AP12" i="24"/>
  <c r="AP17" i="24"/>
  <c r="AP20" i="24"/>
  <c r="AP23" i="24"/>
  <c r="AP26" i="24"/>
  <c r="AP29" i="24"/>
  <c r="AP37" i="24"/>
  <c r="AP40" i="24"/>
  <c r="AK28" i="24"/>
  <c r="AK31" i="24"/>
  <c r="AK14" i="24"/>
  <c r="AK19" i="24"/>
  <c r="AK27" i="24"/>
  <c r="AK30" i="24"/>
  <c r="AK32" i="24"/>
  <c r="AK34" i="24"/>
  <c r="AK13" i="24"/>
  <c r="AK16" i="24"/>
  <c r="AK36" i="24"/>
  <c r="AK9" i="24"/>
  <c r="AK12" i="24"/>
  <c r="AK17" i="24"/>
  <c r="AK20" i="24"/>
  <c r="AK23" i="24"/>
  <c r="AK26" i="24"/>
  <c r="AK29" i="24"/>
  <c r="AK37" i="24"/>
  <c r="AK40" i="24"/>
  <c r="AK18" i="24"/>
  <c r="AK25" i="24"/>
  <c r="AK8" i="24"/>
  <c r="AK10" i="24"/>
  <c r="AK21" i="24"/>
  <c r="AK24" i="24"/>
  <c r="AK35" i="24"/>
  <c r="AK38" i="24"/>
  <c r="AA8" i="24"/>
  <c r="AF9" i="24"/>
  <c r="AA10" i="24"/>
  <c r="AF20" i="24"/>
  <c r="AA24" i="24"/>
  <c r="AF29" i="24"/>
  <c r="AF13" i="24"/>
  <c r="AA14" i="24"/>
  <c r="AF16" i="24"/>
  <c r="AF18" i="24"/>
  <c r="AA19" i="24"/>
  <c r="AF25" i="24"/>
  <c r="AA27" i="24"/>
  <c r="AF28" i="24"/>
  <c r="AA30" i="24"/>
  <c r="AF31" i="24"/>
  <c r="AA32" i="24"/>
  <c r="AA34" i="24"/>
  <c r="AF36" i="24"/>
  <c r="AF8" i="24"/>
  <c r="AA9" i="24"/>
  <c r="AF10" i="24"/>
  <c r="AA12" i="24"/>
  <c r="AA17" i="24"/>
  <c r="AA20" i="24"/>
  <c r="AF21" i="24"/>
  <c r="AA23" i="24"/>
  <c r="AF24" i="24"/>
  <c r="AA26" i="24"/>
  <c r="AA29" i="24"/>
  <c r="AF35" i="24"/>
  <c r="AA37" i="24"/>
  <c r="AF38" i="24"/>
  <c r="AA40" i="24"/>
  <c r="AF12" i="24"/>
  <c r="AF17" i="24"/>
  <c r="AA21" i="24"/>
  <c r="AF23" i="24"/>
  <c r="AF26" i="24"/>
  <c r="AA13" i="24"/>
  <c r="AF14" i="24"/>
  <c r="AA16" i="24"/>
  <c r="AA18" i="24"/>
  <c r="AF19" i="24"/>
  <c r="AA25" i="24"/>
  <c r="AF27" i="24"/>
  <c r="AA28" i="24"/>
  <c r="AF30" i="24"/>
  <c r="AA31" i="24"/>
  <c r="AF32" i="24"/>
  <c r="AF34" i="24"/>
  <c r="AA36" i="24"/>
  <c r="AA35" i="24"/>
  <c r="AF37" i="24"/>
  <c r="AA38" i="24"/>
  <c r="AF40" i="24"/>
  <c r="Q12" i="24"/>
  <c r="V13" i="24"/>
  <c r="Q14" i="24"/>
  <c r="V16" i="24"/>
  <c r="V18" i="24"/>
  <c r="Q19" i="24"/>
  <c r="V25" i="24"/>
  <c r="Q27" i="24"/>
  <c r="V28" i="24"/>
  <c r="Q30" i="24"/>
  <c r="V31" i="24"/>
  <c r="Q32" i="24"/>
  <c r="Q34" i="24"/>
  <c r="V36" i="24"/>
  <c r="V8" i="24"/>
  <c r="Q9" i="24"/>
  <c r="V10" i="24"/>
  <c r="Q17" i="24"/>
  <c r="V21" i="24"/>
  <c r="Q23" i="24"/>
  <c r="Q26" i="24"/>
  <c r="T34" i="24"/>
  <c r="V38" i="24"/>
  <c r="Q40" i="24"/>
  <c r="Q13" i="24"/>
  <c r="V14" i="24"/>
  <c r="Q16" i="24"/>
  <c r="Q18" i="24"/>
  <c r="V19" i="24"/>
  <c r="Q25" i="24"/>
  <c r="V27" i="24"/>
  <c r="Q28" i="24"/>
  <c r="V30" i="24"/>
  <c r="Q31" i="24"/>
  <c r="V32" i="24"/>
  <c r="V34" i="24"/>
  <c r="Q36" i="24"/>
  <c r="Q20" i="24"/>
  <c r="V24" i="24"/>
  <c r="Q29" i="24"/>
  <c r="V35" i="24"/>
  <c r="Q37" i="24"/>
  <c r="Q8" i="24"/>
  <c r="V9" i="24"/>
  <c r="Q10" i="24"/>
  <c r="V12" i="24"/>
  <c r="V17" i="24"/>
  <c r="V20" i="24"/>
  <c r="Q21" i="24"/>
  <c r="V23" i="24"/>
  <c r="Q24" i="24"/>
  <c r="V26" i="24"/>
  <c r="V29" i="24"/>
  <c r="Q35" i="24"/>
  <c r="V37" i="24"/>
  <c r="Q38" i="24"/>
  <c r="V40" i="24"/>
  <c r="L19" i="24"/>
  <c r="L27" i="24"/>
  <c r="L13" i="24"/>
  <c r="L16" i="24"/>
  <c r="L18" i="24"/>
  <c r="L25" i="24"/>
  <c r="L28" i="24"/>
  <c r="L31" i="24"/>
  <c r="L36" i="24"/>
  <c r="L14" i="24"/>
  <c r="L30" i="24"/>
  <c r="L32" i="24"/>
  <c r="L34" i="24"/>
  <c r="L8" i="24"/>
  <c r="L10" i="24"/>
  <c r="L21" i="24"/>
  <c r="L24" i="24"/>
  <c r="L35" i="24"/>
  <c r="L38" i="24"/>
  <c r="L9" i="24"/>
  <c r="L12" i="24"/>
  <c r="L17" i="24"/>
  <c r="L20" i="24"/>
  <c r="L23" i="24"/>
  <c r="L26" i="24"/>
  <c r="L29" i="24"/>
  <c r="L37" i="24"/>
  <c r="L40" i="24"/>
  <c r="BJ31" i="1"/>
  <c r="BJ96" i="1"/>
  <c r="BJ114" i="1"/>
  <c r="BJ139" i="1"/>
  <c r="BJ140" i="1"/>
  <c r="BJ141" i="1"/>
  <c r="BJ144" i="1"/>
  <c r="BJ166" i="1"/>
  <c r="BJ167" i="1"/>
  <c r="BJ185" i="1"/>
  <c r="BJ206" i="1"/>
  <c r="BJ240" i="1"/>
  <c r="BJ265" i="1"/>
  <c r="BJ24" i="1"/>
  <c r="BJ26" i="1"/>
  <c r="BJ75" i="1"/>
  <c r="BJ111" i="1"/>
  <c r="BJ113" i="1"/>
  <c r="BJ116" i="1"/>
  <c r="BJ165" i="1"/>
  <c r="BJ222" i="1"/>
  <c r="BJ225" i="1"/>
  <c r="BJ230" i="1"/>
  <c r="BJ164" i="1"/>
  <c r="BJ170" i="1"/>
  <c r="BJ175" i="1"/>
  <c r="BJ192" i="1"/>
  <c r="BJ196" i="1"/>
  <c r="BJ194" i="1"/>
  <c r="BJ14" i="1"/>
  <c r="BJ61" i="1"/>
  <c r="BJ84" i="1"/>
  <c r="BJ109" i="1"/>
  <c r="BJ142" i="1"/>
  <c r="BJ155" i="1"/>
  <c r="BJ156" i="1"/>
  <c r="BJ17" i="1"/>
  <c r="BJ63" i="1"/>
  <c r="BJ64" i="1"/>
  <c r="BJ143" i="1"/>
  <c r="BJ154" i="1"/>
  <c r="BJ160" i="1"/>
  <c r="BJ163" i="1"/>
  <c r="BJ168" i="1"/>
  <c r="BE208" i="1"/>
  <c r="BE209" i="1"/>
  <c r="BE221" i="1"/>
  <c r="BE268" i="1"/>
  <c r="BE269" i="1"/>
  <c r="BE289" i="1"/>
  <c r="BE25" i="1"/>
  <c r="BE93" i="1"/>
  <c r="BE119" i="1"/>
  <c r="BE228" i="1"/>
  <c r="BE259" i="1"/>
  <c r="BE282" i="1"/>
  <c r="BE32" i="1"/>
  <c r="BE41" i="1"/>
  <c r="BE60" i="1"/>
  <c r="BE85" i="1"/>
  <c r="BE86" i="1"/>
  <c r="BE126" i="1"/>
  <c r="BE142" i="1"/>
  <c r="BE162" i="1"/>
  <c r="BE172" i="1"/>
  <c r="BE175" i="1"/>
  <c r="BE192" i="1"/>
  <c r="BE193" i="1"/>
  <c r="BE196" i="1"/>
  <c r="BE19" i="1"/>
  <c r="BE20" i="1"/>
  <c r="BE34" i="1"/>
  <c r="BE44" i="1"/>
  <c r="BE64" i="1"/>
  <c r="BE121" i="1"/>
  <c r="BE145" i="1"/>
  <c r="BE210" i="1"/>
  <c r="BE14" i="1"/>
  <c r="BE88" i="1"/>
  <c r="BE89" i="1"/>
  <c r="BE159" i="1"/>
  <c r="BE178" i="1"/>
  <c r="BE206" i="1"/>
  <c r="BE232" i="1"/>
  <c r="BE251" i="1"/>
  <c r="BE256" i="1"/>
  <c r="BE257" i="1"/>
  <c r="BE258" i="1"/>
  <c r="BE265" i="1"/>
  <c r="BE24" i="1"/>
  <c r="BE26" i="1"/>
  <c r="BE39" i="1"/>
  <c r="BE87" i="1"/>
  <c r="BE98" i="1"/>
  <c r="BE99" i="1"/>
  <c r="BE116" i="1"/>
  <c r="BE157" i="1"/>
  <c r="BE158" i="1"/>
  <c r="BE187" i="1"/>
  <c r="BE222" i="1"/>
  <c r="BE262" i="1"/>
  <c r="BE263" i="1"/>
  <c r="AZ248" i="1"/>
  <c r="AZ249" i="1"/>
  <c r="AZ31" i="1"/>
  <c r="AZ104" i="1"/>
  <c r="AZ110" i="1"/>
  <c r="AZ103" i="1"/>
  <c r="AZ119" i="1"/>
  <c r="AZ137" i="1"/>
  <c r="AZ240" i="1"/>
  <c r="AZ35" i="1"/>
  <c r="AZ39" i="1"/>
  <c r="AZ94" i="1"/>
  <c r="AZ165" i="1"/>
  <c r="AZ182" i="1"/>
  <c r="AZ187" i="1"/>
  <c r="AZ191" i="1"/>
  <c r="AZ222" i="1"/>
  <c r="AZ223" i="1"/>
  <c r="AZ225" i="1"/>
  <c r="AZ226" i="1"/>
  <c r="AZ229" i="1"/>
  <c r="AZ230" i="1"/>
  <c r="AZ231" i="1"/>
  <c r="AZ234" i="1"/>
  <c r="AZ236" i="1"/>
  <c r="AZ238" i="1"/>
  <c r="AZ239" i="1"/>
  <c r="AZ245" i="1"/>
  <c r="AZ261" i="1"/>
  <c r="AZ262" i="1"/>
  <c r="AZ263" i="1"/>
  <c r="AZ270" i="1"/>
  <c r="AZ12" i="1"/>
  <c r="AZ92" i="1"/>
  <c r="AZ117" i="1"/>
  <c r="AZ138" i="1"/>
  <c r="AZ178" i="1"/>
  <c r="AZ183" i="1"/>
  <c r="AZ185" i="1"/>
  <c r="AZ206" i="1"/>
  <c r="AZ228" i="1"/>
  <c r="AZ233" i="1"/>
  <c r="AZ247" i="1"/>
  <c r="AZ250" i="1"/>
  <c r="AZ251" i="1"/>
  <c r="AZ40" i="1"/>
  <c r="AZ76" i="1"/>
  <c r="AZ116" i="1"/>
  <c r="AZ32" i="1"/>
  <c r="AZ58" i="1"/>
  <c r="AZ72" i="1"/>
  <c r="AZ73" i="1"/>
  <c r="AZ161" i="1"/>
  <c r="AZ162" i="1"/>
  <c r="AZ180" i="1"/>
  <c r="AZ207" i="1"/>
  <c r="AZ208" i="1"/>
  <c r="AZ209" i="1"/>
  <c r="AZ221" i="1"/>
  <c r="AZ244" i="1"/>
  <c r="AZ253" i="1"/>
  <c r="AZ268" i="1"/>
  <c r="AZ269" i="1"/>
  <c r="AZ93" i="1"/>
  <c r="AZ184" i="1"/>
  <c r="AZ227" i="1"/>
  <c r="AZ232" i="1"/>
  <c r="AZ237" i="1"/>
  <c r="AZ246" i="1"/>
  <c r="AZ265" i="1"/>
  <c r="AZ271" i="1"/>
  <c r="AZ26" i="1"/>
  <c r="AZ87" i="1"/>
  <c r="AZ111" i="1"/>
  <c r="AZ136" i="1"/>
  <c r="AZ22" i="1"/>
  <c r="AZ41" i="1"/>
  <c r="AZ42" i="1"/>
  <c r="AZ60" i="1"/>
  <c r="AZ61" i="1"/>
  <c r="AZ109" i="1"/>
  <c r="AZ8" i="1"/>
  <c r="AZ11" i="1"/>
  <c r="AZ17" i="1"/>
  <c r="AZ20" i="1"/>
  <c r="AZ23" i="1"/>
  <c r="AZ63" i="1"/>
  <c r="AZ64" i="1"/>
  <c r="AZ91" i="1"/>
  <c r="AZ102" i="1"/>
  <c r="AZ105" i="1"/>
  <c r="AZ160" i="1"/>
  <c r="AZ163" i="1"/>
  <c r="AZ176" i="1"/>
  <c r="AZ241" i="1"/>
  <c r="AZ242" i="1"/>
  <c r="AZ243" i="1"/>
  <c r="AZ252" i="1"/>
  <c r="AZ266" i="1"/>
  <c r="AZ267" i="1"/>
  <c r="AZ276" i="1"/>
  <c r="AZ279" i="1"/>
  <c r="AU86" i="1"/>
  <c r="AU91" i="1"/>
  <c r="AU274" i="1"/>
  <c r="AU280" i="1"/>
  <c r="AU60" i="1"/>
  <c r="AU123" i="1"/>
  <c r="AU207" i="1"/>
  <c r="AU25" i="1"/>
  <c r="AU31" i="1"/>
  <c r="AU88" i="1"/>
  <c r="AU89" i="1"/>
  <c r="AU92" i="1"/>
  <c r="AU93" i="1"/>
  <c r="AU110" i="1"/>
  <c r="AU148" i="1"/>
  <c r="AU149" i="1"/>
  <c r="AU159" i="1"/>
  <c r="AU183" i="1"/>
  <c r="AU190" i="1"/>
  <c r="AU206" i="1"/>
  <c r="AU227" i="1"/>
  <c r="AU237" i="1"/>
  <c r="AU240" i="1"/>
  <c r="AU248" i="1"/>
  <c r="AU249" i="1"/>
  <c r="AU256" i="1"/>
  <c r="AU257" i="1"/>
  <c r="AU258" i="1"/>
  <c r="AU259" i="1"/>
  <c r="AU283" i="1"/>
  <c r="AU85" i="1"/>
  <c r="AU155" i="1"/>
  <c r="AU192" i="1"/>
  <c r="AU193" i="1"/>
  <c r="AU196" i="1"/>
  <c r="AU208" i="1"/>
  <c r="AU209" i="1"/>
  <c r="AU221" i="1"/>
  <c r="AU268" i="1"/>
  <c r="AU269" i="1"/>
  <c r="AU17" i="1"/>
  <c r="AU34" i="1"/>
  <c r="AU210" i="1"/>
  <c r="AU12" i="1"/>
  <c r="AU76" i="1"/>
  <c r="AU87" i="1"/>
  <c r="AU94" i="1"/>
  <c r="AU98" i="1"/>
  <c r="AU99" i="1"/>
  <c r="AU116" i="1"/>
  <c r="AU157" i="1"/>
  <c r="AU158" i="1"/>
  <c r="AU171" i="1"/>
  <c r="AU189" i="1"/>
  <c r="AU191" i="1"/>
  <c r="AU222" i="1"/>
  <c r="AU223" i="1"/>
  <c r="AU225" i="1"/>
  <c r="AU226" i="1"/>
  <c r="AU229" i="1"/>
  <c r="AU230" i="1"/>
  <c r="AU236" i="1"/>
  <c r="AU261" i="1"/>
  <c r="AU264" i="1"/>
  <c r="AU270" i="1"/>
  <c r="AP114" i="1"/>
  <c r="AP140" i="1"/>
  <c r="AP141" i="1"/>
  <c r="AP178" i="1"/>
  <c r="AP248" i="1"/>
  <c r="AP251" i="1"/>
  <c r="AP136" i="1"/>
  <c r="AP191" i="1"/>
  <c r="AP223" i="1"/>
  <c r="AP239" i="1"/>
  <c r="AP237" i="1"/>
  <c r="AP265" i="1"/>
  <c r="AP26" i="1"/>
  <c r="AP58" i="1"/>
  <c r="AP126" i="1"/>
  <c r="AP142" i="1"/>
  <c r="AP273" i="1"/>
  <c r="AP289" i="1"/>
  <c r="AP139" i="1"/>
  <c r="AP144" i="1"/>
  <c r="AP240" i="1"/>
  <c r="AP173" i="1"/>
  <c r="AP11" i="1"/>
  <c r="AP17" i="1"/>
  <c r="AP27" i="1"/>
  <c r="AP44" i="1"/>
  <c r="AP91" i="1"/>
  <c r="AP143" i="1"/>
  <c r="AP160" i="1"/>
  <c r="AP210" i="1"/>
  <c r="AP274" i="1"/>
  <c r="AP280" i="1"/>
  <c r="AK33" i="1"/>
  <c r="AK162" i="1"/>
  <c r="AK175" i="1"/>
  <c r="AK193" i="1"/>
  <c r="AK194" i="1"/>
  <c r="AK209" i="1"/>
  <c r="AK268" i="1"/>
  <c r="AK289" i="1"/>
  <c r="AK85" i="1"/>
  <c r="AK20" i="1"/>
  <c r="AK23" i="1"/>
  <c r="AK154" i="1"/>
  <c r="AK168" i="1"/>
  <c r="AK8" i="1"/>
  <c r="AK25" i="1"/>
  <c r="AK92" i="1"/>
  <c r="AK119" i="1"/>
  <c r="AK137" i="1"/>
  <c r="AK178" i="1"/>
  <c r="AK185" i="1"/>
  <c r="AK206" i="1"/>
  <c r="AK228" i="1"/>
  <c r="AK237" i="1"/>
  <c r="AK251" i="1"/>
  <c r="AK259" i="1"/>
  <c r="AK265" i="1"/>
  <c r="AK11" i="1"/>
  <c r="AK27" i="1"/>
  <c r="AK44" i="1"/>
  <c r="AK102" i="1"/>
  <c r="AK14" i="1"/>
  <c r="AK26" i="1"/>
  <c r="AK39" i="1"/>
  <c r="AK98" i="1"/>
  <c r="AK99" i="1"/>
  <c r="AK116" i="1"/>
  <c r="AK128" i="1"/>
  <c r="AK165" i="1"/>
  <c r="AK236" i="1"/>
  <c r="AK263" i="1"/>
  <c r="AF12" i="1"/>
  <c r="AF25" i="1"/>
  <c r="AF88" i="1"/>
  <c r="AF92" i="1"/>
  <c r="AF93" i="1"/>
  <c r="AF101" i="1"/>
  <c r="AF104" i="1"/>
  <c r="AF110" i="1"/>
  <c r="AF103" i="1"/>
  <c r="AF117" i="1"/>
  <c r="AF119" i="1"/>
  <c r="AF178" i="1"/>
  <c r="AF184" i="1"/>
  <c r="AF185" i="1"/>
  <c r="AF232" i="1"/>
  <c r="AF247" i="1"/>
  <c r="AF258" i="1"/>
  <c r="AF39" i="1"/>
  <c r="AF74" i="1"/>
  <c r="AF94" i="1"/>
  <c r="AF98" i="1"/>
  <c r="AF111" i="1"/>
  <c r="AF122" i="1"/>
  <c r="AF182" i="1"/>
  <c r="AF187" i="1"/>
  <c r="AF188" i="1"/>
  <c r="AF189" i="1"/>
  <c r="AF191" i="1"/>
  <c r="AF222" i="1"/>
  <c r="AF223" i="1"/>
  <c r="AF225" i="1"/>
  <c r="AF226" i="1"/>
  <c r="AF229" i="1"/>
  <c r="AF230" i="1"/>
  <c r="AF231" i="1"/>
  <c r="AF234" i="1"/>
  <c r="AF236" i="1"/>
  <c r="AF238" i="1"/>
  <c r="AF239" i="1"/>
  <c r="AF245" i="1"/>
  <c r="AF260" i="1"/>
  <c r="AF261" i="1"/>
  <c r="AF262" i="1"/>
  <c r="AF263" i="1"/>
  <c r="AF270" i="1"/>
  <c r="AF31" i="1"/>
  <c r="AF183" i="1"/>
  <c r="AF227" i="1"/>
  <c r="AF246" i="1"/>
  <c r="AF259" i="1"/>
  <c r="AF26" i="1"/>
  <c r="AF40" i="1"/>
  <c r="AF99" i="1"/>
  <c r="AF147" i="1"/>
  <c r="AF22" i="1"/>
  <c r="AF32" i="1"/>
  <c r="AF41" i="1"/>
  <c r="AF42" i="1"/>
  <c r="AF61" i="1"/>
  <c r="AF72" i="1"/>
  <c r="AF73" i="1"/>
  <c r="AF85" i="1"/>
  <c r="AF86" i="1"/>
  <c r="AF109" i="1"/>
  <c r="AF123" i="1"/>
  <c r="AF127" i="1"/>
  <c r="AF146" i="1"/>
  <c r="AF155" i="1"/>
  <c r="AF156" i="1"/>
  <c r="AF161" i="1"/>
  <c r="AF177" i="1"/>
  <c r="AF180" i="1"/>
  <c r="AF196" i="1"/>
  <c r="AF207" i="1"/>
  <c r="AF208" i="1"/>
  <c r="AF221" i="1"/>
  <c r="AF244" i="1"/>
  <c r="AF253" i="1"/>
  <c r="AF268" i="1"/>
  <c r="AF269" i="1"/>
  <c r="AF206" i="1"/>
  <c r="AF228" i="1"/>
  <c r="AF233" i="1"/>
  <c r="AF237" i="1"/>
  <c r="AF240" i="1"/>
  <c r="AF248" i="1"/>
  <c r="AF249" i="1"/>
  <c r="AF250" i="1"/>
  <c r="AF251" i="1"/>
  <c r="AF257" i="1"/>
  <c r="AF265" i="1"/>
  <c r="AF271" i="1"/>
  <c r="AF35" i="1"/>
  <c r="AF76" i="1"/>
  <c r="AF87" i="1"/>
  <c r="AF116" i="1"/>
  <c r="AF128" i="1"/>
  <c r="AF8" i="1"/>
  <c r="AF11" i="1"/>
  <c r="AF15" i="1"/>
  <c r="AF17" i="1"/>
  <c r="AF20" i="1"/>
  <c r="AF23" i="1"/>
  <c r="AF44" i="1"/>
  <c r="AF63" i="1"/>
  <c r="AF64" i="1"/>
  <c r="AF91" i="1"/>
  <c r="AF102" i="1"/>
  <c r="AF105" i="1"/>
  <c r="AF154" i="1"/>
  <c r="AF168" i="1"/>
  <c r="AF169" i="1"/>
  <c r="AF176" i="1"/>
  <c r="AF210" i="1"/>
  <c r="AF241" i="1"/>
  <c r="AF242" i="1"/>
  <c r="AF243" i="1"/>
  <c r="AF252" i="1"/>
  <c r="AF267" i="1"/>
  <c r="AA109" i="1"/>
  <c r="AA174" i="1"/>
  <c r="AA192" i="1"/>
  <c r="AA196" i="1"/>
  <c r="AA208" i="1"/>
  <c r="AA209" i="1"/>
  <c r="AA34" i="1"/>
  <c r="AA44" i="1"/>
  <c r="AA241" i="1"/>
  <c r="AA243" i="1"/>
  <c r="AA60" i="1"/>
  <c r="AA73" i="1"/>
  <c r="AA85" i="1"/>
  <c r="AA86" i="1"/>
  <c r="AA108" i="1"/>
  <c r="AA123" i="1"/>
  <c r="AA193" i="1"/>
  <c r="AA221" i="1"/>
  <c r="AA244" i="1"/>
  <c r="AA15" i="1"/>
  <c r="AA17" i="1"/>
  <c r="AA210" i="1"/>
  <c r="AA12" i="1"/>
  <c r="AA31" i="1"/>
  <c r="AA117" i="1"/>
  <c r="AA159" i="1"/>
  <c r="AA190" i="1"/>
  <c r="AA206" i="1"/>
  <c r="AA233" i="1"/>
  <c r="AA246" i="1"/>
  <c r="AA256" i="1"/>
  <c r="AA257" i="1"/>
  <c r="AA258" i="1"/>
  <c r="AA259" i="1"/>
  <c r="AA268" i="1"/>
  <c r="AA269" i="1"/>
  <c r="AA88" i="1"/>
  <c r="AA89" i="1"/>
  <c r="AA26" i="1"/>
  <c r="AA94" i="1"/>
  <c r="AA98" i="1"/>
  <c r="AA99" i="1"/>
  <c r="AA113" i="1"/>
  <c r="AA116" i="1"/>
  <c r="AA157" i="1"/>
  <c r="AA158" i="1"/>
  <c r="AA173" i="1"/>
  <c r="AA222" i="1"/>
  <c r="AA229" i="1"/>
  <c r="AA234" i="1"/>
  <c r="AA261" i="1"/>
  <c r="V14" i="1"/>
  <c r="V96" i="1"/>
  <c r="V137" i="1"/>
  <c r="V138" i="1"/>
  <c r="V265" i="1"/>
  <c r="V40" i="1"/>
  <c r="V98" i="1"/>
  <c r="V99" i="1"/>
  <c r="V113" i="1"/>
  <c r="V116" i="1"/>
  <c r="V136" i="1"/>
  <c r="V205" i="1"/>
  <c r="V223" i="1"/>
  <c r="V229" i="1"/>
  <c r="V264" i="1"/>
  <c r="V25" i="1"/>
  <c r="V42" i="1"/>
  <c r="V61" i="1"/>
  <c r="V112" i="1"/>
  <c r="V123" i="1"/>
  <c r="V170" i="1"/>
  <c r="V221" i="1"/>
  <c r="V166" i="1"/>
  <c r="V185" i="1"/>
  <c r="V228" i="1"/>
  <c r="V240" i="1"/>
  <c r="V248" i="1"/>
  <c r="V33" i="1"/>
  <c r="V84" i="1"/>
  <c r="V109" i="1"/>
  <c r="V17" i="1"/>
  <c r="V27" i="1"/>
  <c r="V281" i="1"/>
  <c r="Q33" i="1"/>
  <c r="Q85" i="1"/>
  <c r="Q109" i="1"/>
  <c r="L110" i="1"/>
  <c r="L103" i="1"/>
  <c r="L144" i="1"/>
  <c r="Q175" i="1"/>
  <c r="L247" i="1"/>
  <c r="L258" i="1"/>
  <c r="L265" i="1"/>
  <c r="Q32" i="1"/>
  <c r="Q41" i="1"/>
  <c r="Q86" i="1"/>
  <c r="L119" i="1"/>
  <c r="L206" i="1"/>
  <c r="L227" i="1"/>
  <c r="L232" i="1"/>
  <c r="L233" i="1"/>
  <c r="L240" i="1"/>
  <c r="L249" i="1"/>
  <c r="L250" i="1"/>
  <c r="L251" i="1"/>
  <c r="L259" i="1"/>
  <c r="L271" i="1"/>
  <c r="Q272" i="1"/>
  <c r="L111" i="1"/>
  <c r="L191" i="1"/>
  <c r="L222" i="1"/>
  <c r="L223" i="1"/>
  <c r="L225" i="1"/>
  <c r="L226" i="1"/>
  <c r="L229" i="1"/>
  <c r="L230" i="1"/>
  <c r="L231" i="1"/>
  <c r="L234" i="1"/>
  <c r="L104" i="1"/>
  <c r="L117" i="1"/>
  <c r="L137" i="1"/>
  <c r="L139" i="1"/>
  <c r="L140" i="1"/>
  <c r="L141" i="1"/>
  <c r="L183" i="1"/>
  <c r="L184" i="1"/>
  <c r="L185" i="1"/>
  <c r="L228" i="1"/>
  <c r="L237" i="1"/>
  <c r="L257" i="1"/>
  <c r="Q20" i="1"/>
  <c r="L99" i="1"/>
  <c r="Q121" i="1"/>
  <c r="L182" i="1"/>
  <c r="L109" i="1"/>
  <c r="Q119" i="1"/>
  <c r="O8" i="1"/>
  <c r="Q126" i="1"/>
  <c r="L138" i="1"/>
  <c r="L178" i="1"/>
  <c r="Q193" i="1"/>
  <c r="L212" i="1"/>
  <c r="L246" i="1"/>
  <c r="L248" i="1"/>
  <c r="Q8" i="1"/>
  <c r="Q11" i="1"/>
  <c r="L98" i="1"/>
  <c r="L116" i="1"/>
  <c r="L136" i="1"/>
  <c r="Q145" i="1"/>
  <c r="L188" i="1"/>
  <c r="Q25" i="1"/>
  <c r="L236" i="1"/>
  <c r="L238" i="1"/>
  <c r="L239" i="1"/>
  <c r="Q242" i="1"/>
  <c r="L245" i="1"/>
  <c r="L261" i="1"/>
  <c r="L262" i="1"/>
  <c r="L263" i="1"/>
  <c r="L270" i="1"/>
  <c r="Q281" i="1"/>
  <c r="L142" i="1"/>
  <c r="L155" i="1"/>
  <c r="L156" i="1"/>
  <c r="L161" i="1"/>
  <c r="L162" i="1"/>
  <c r="L177" i="1"/>
  <c r="Q178" i="1"/>
  <c r="L180" i="1"/>
  <c r="Q185" i="1"/>
  <c r="L196" i="1"/>
  <c r="Q206" i="1"/>
  <c r="L207" i="1"/>
  <c r="L208" i="1"/>
  <c r="Q212" i="1"/>
  <c r="L221" i="1"/>
  <c r="Q228" i="1"/>
  <c r="Q237" i="1"/>
  <c r="L244" i="1"/>
  <c r="L253" i="1"/>
  <c r="Q257" i="1"/>
  <c r="L268" i="1"/>
  <c r="L269" i="1"/>
  <c r="L272" i="1"/>
  <c r="Q24" i="1"/>
  <c r="Q39" i="1"/>
  <c r="Q76" i="1"/>
  <c r="Q94" i="1"/>
  <c r="L102" i="1"/>
  <c r="Q111" i="1"/>
  <c r="Q116" i="1"/>
  <c r="L105" i="1"/>
  <c r="Q122" i="1"/>
  <c r="L143" i="1"/>
  <c r="L154" i="1"/>
  <c r="L160" i="1"/>
  <c r="L210" i="1"/>
  <c r="Q223" i="1"/>
  <c r="Q239" i="1"/>
  <c r="L241" i="1"/>
  <c r="L242" i="1"/>
  <c r="L243" i="1"/>
  <c r="Q245" i="1"/>
  <c r="L252" i="1"/>
  <c r="Q263" i="1"/>
  <c r="L267" i="1"/>
  <c r="L279" i="1"/>
  <c r="L11" i="1"/>
  <c r="L26" i="1"/>
  <c r="L87" i="1"/>
  <c r="L94" i="1"/>
  <c r="L17" i="1"/>
  <c r="L63" i="1"/>
  <c r="L64" i="1"/>
  <c r="L91" i="1"/>
  <c r="L35" i="1"/>
  <c r="L39" i="1"/>
  <c r="L40" i="1"/>
  <c r="L76" i="1"/>
  <c r="L22" i="1"/>
  <c r="L32" i="1"/>
  <c r="L33" i="1"/>
  <c r="L41" i="1"/>
  <c r="L42" i="1"/>
  <c r="L60" i="1"/>
  <c r="L61" i="1"/>
  <c r="L72" i="1"/>
  <c r="L73" i="1"/>
  <c r="L86" i="1"/>
  <c r="L19" i="1"/>
  <c r="L20" i="1"/>
  <c r="L23" i="1"/>
  <c r="L44" i="1"/>
  <c r="L12" i="1"/>
  <c r="L25" i="1"/>
  <c r="L31" i="1"/>
  <c r="L92" i="1"/>
  <c r="L93" i="1"/>
  <c r="J18" i="24"/>
  <c r="Y12" i="24"/>
  <c r="AI12" i="24"/>
  <c r="BM12" i="24"/>
  <c r="AX34" i="24"/>
  <c r="T8" i="1"/>
  <c r="Y35" i="24"/>
  <c r="AN35" i="24"/>
  <c r="J110" i="1"/>
  <c r="AD37" i="24"/>
  <c r="BM37" i="24"/>
  <c r="BH289" i="1"/>
  <c r="AS266" i="1"/>
  <c r="AX277" i="1"/>
  <c r="AD282" i="1"/>
  <c r="BH8" i="1"/>
  <c r="AN15" i="1"/>
  <c r="AN19" i="1"/>
  <c r="BC84" i="1"/>
  <c r="AN96" i="1"/>
  <c r="AI8" i="1"/>
  <c r="AI19" i="1"/>
  <c r="BM19" i="1"/>
  <c r="AN205" i="1"/>
  <c r="AS279" i="1"/>
  <c r="AX8" i="1"/>
  <c r="AX13" i="1"/>
  <c r="AI194" i="1"/>
  <c r="AS101" i="1"/>
  <c r="BH108" i="1"/>
  <c r="AI110" i="1"/>
  <c r="AS110" i="1"/>
  <c r="AI282" i="1"/>
  <c r="Y274" i="1"/>
  <c r="Y13" i="1"/>
  <c r="Y266" i="1"/>
  <c r="Y187" i="1"/>
  <c r="T108" i="1"/>
  <c r="T264" i="1"/>
  <c r="O15" i="1"/>
  <c r="O84" i="1"/>
  <c r="O281" i="1"/>
  <c r="J52" i="1"/>
  <c r="J9" i="24"/>
  <c r="J159" i="1"/>
  <c r="J31" i="1"/>
  <c r="J251" i="1"/>
  <c r="J247" i="1"/>
  <c r="J257" i="1"/>
  <c r="J86" i="1"/>
  <c r="J248" i="1"/>
  <c r="J249" i="1"/>
  <c r="J193" i="1"/>
  <c r="J231" i="1"/>
  <c r="L163" i="1"/>
  <c r="AN37" i="24"/>
  <c r="T18" i="24"/>
  <c r="Q191" i="1"/>
  <c r="AA58" i="1"/>
  <c r="AU277" i="1"/>
  <c r="V93" i="1"/>
  <c r="AA275" i="1"/>
  <c r="L58" i="1"/>
  <c r="AA141" i="1"/>
  <c r="AN190" i="1"/>
  <c r="Q161" i="1"/>
  <c r="L146" i="1"/>
  <c r="BJ150" i="1"/>
  <c r="AU166" i="1"/>
  <c r="AK192" i="1"/>
  <c r="AP263" i="1"/>
  <c r="AZ258" i="1"/>
  <c r="BC187" i="1"/>
  <c r="AU266" i="1"/>
  <c r="BE76" i="1"/>
  <c r="AZ189" i="1"/>
  <c r="BH110" i="1"/>
  <c r="AU273" i="1"/>
  <c r="BH20" i="24"/>
  <c r="AP96" i="1"/>
  <c r="AP121" i="1"/>
  <c r="BJ121" i="1"/>
  <c r="AU164" i="1"/>
  <c r="AX190" i="1"/>
  <c r="AX189" i="1"/>
  <c r="AP236" i="1"/>
  <c r="BJ276" i="1"/>
  <c r="BC18" i="24"/>
  <c r="AK182" i="1"/>
  <c r="AD12" i="24"/>
  <c r="V276" i="1"/>
  <c r="Q27" i="1"/>
  <c r="Q163" i="1"/>
  <c r="Q250" i="1"/>
  <c r="Q75" i="1"/>
  <c r="T281" i="1"/>
  <c r="O187" i="1"/>
  <c r="L14" i="1"/>
  <c r="AZ147" i="1"/>
  <c r="AZ156" i="1"/>
  <c r="AA171" i="1"/>
  <c r="Q205" i="1"/>
  <c r="AA205" i="1"/>
  <c r="BJ221" i="1"/>
  <c r="BC35" i="24"/>
  <c r="BM35" i="24"/>
  <c r="AF19" i="1"/>
  <c r="V24" i="1"/>
  <c r="AP24" i="1"/>
  <c r="AK41" i="1"/>
  <c r="AA93" i="1"/>
  <c r="L167" i="1"/>
  <c r="AU243" i="1"/>
  <c r="Q247" i="1"/>
  <c r="AS280" i="1"/>
  <c r="AU74" i="1"/>
  <c r="AX110" i="1"/>
  <c r="AU111" i="1"/>
  <c r="AK147" i="1"/>
  <c r="BE147" i="1"/>
  <c r="L148" i="1"/>
  <c r="BE156" i="1"/>
  <c r="L171" i="1"/>
  <c r="AP185" i="1"/>
  <c r="V192" i="1"/>
  <c r="AK221" i="1"/>
  <c r="AP259" i="1"/>
  <c r="BC12" i="24"/>
  <c r="BH34" i="24"/>
  <c r="Q14" i="1"/>
  <c r="AP33" i="1"/>
  <c r="AU41" i="1"/>
  <c r="L95" i="1"/>
  <c r="AA138" i="1"/>
  <c r="AP192" i="1"/>
  <c r="BE224" i="1"/>
  <c r="AA238" i="1"/>
  <c r="AU238" i="1"/>
  <c r="AP243" i="1"/>
  <c r="AP249" i="1"/>
  <c r="BE229" i="1"/>
  <c r="AA267" i="1"/>
  <c r="AU267" i="1"/>
  <c r="BJ270" i="1"/>
  <c r="BM18" i="24"/>
  <c r="AS190" i="1"/>
  <c r="BJ229" i="1"/>
  <c r="AP256" i="1"/>
  <c r="AX279" i="1"/>
  <c r="BM282" i="1"/>
  <c r="T20" i="24"/>
  <c r="AN34" i="24"/>
  <c r="AS36" i="24"/>
  <c r="AX37" i="24"/>
  <c r="AD36" i="24"/>
  <c r="BC13" i="1"/>
  <c r="BJ13" i="1"/>
  <c r="BC15" i="1"/>
  <c r="Q23" i="1"/>
  <c r="AK13" i="1"/>
  <c r="AZ14" i="1"/>
  <c r="AK32" i="1"/>
  <c r="BE8" i="1"/>
  <c r="BJ12" i="1"/>
  <c r="AP34" i="1"/>
  <c r="AZ25" i="1"/>
  <c r="BJ27" i="1"/>
  <c r="AZ33" i="1"/>
  <c r="AA40" i="1"/>
  <c r="AU42" i="1"/>
  <c r="AA42" i="1"/>
  <c r="AA19" i="1"/>
  <c r="L8" i="1"/>
  <c r="AU8" i="1"/>
  <c r="AP12" i="1"/>
  <c r="V26" i="1"/>
  <c r="AP42" i="1"/>
  <c r="Q98" i="1"/>
  <c r="AK114" i="1"/>
  <c r="AZ144" i="1"/>
  <c r="O205" i="1"/>
  <c r="AK208" i="1"/>
  <c r="AF212" i="1"/>
  <c r="AA249" i="1"/>
  <c r="BE250" i="1"/>
  <c r="AK272" i="1"/>
  <c r="O289" i="1"/>
  <c r="Q19" i="1"/>
  <c r="V39" i="1"/>
  <c r="AP39" i="1"/>
  <c r="AZ44" i="1"/>
  <c r="BJ58" i="1"/>
  <c r="Q64" i="1"/>
  <c r="AP72" i="1"/>
  <c r="AU72" i="1"/>
  <c r="AP75" i="1"/>
  <c r="AI84" i="1"/>
  <c r="AU96" i="1"/>
  <c r="BE102" i="1"/>
  <c r="BJ108" i="1"/>
  <c r="BJ117" i="1"/>
  <c r="AK127" i="1"/>
  <c r="AU141" i="1"/>
  <c r="L157" i="1"/>
  <c r="BJ162" i="1"/>
  <c r="V182" i="1"/>
  <c r="T95" i="1"/>
  <c r="AK112" i="1"/>
  <c r="AU144" i="1"/>
  <c r="Q147" i="1"/>
  <c r="Q169" i="1"/>
  <c r="AP175" i="1"/>
  <c r="V60" i="1"/>
  <c r="BE63" i="1"/>
  <c r="AU73" i="1"/>
  <c r="AK91" i="1"/>
  <c r="AS96" i="1"/>
  <c r="BM108" i="1"/>
  <c r="Q110" i="1"/>
  <c r="AU115" i="1"/>
  <c r="AU117" i="1"/>
  <c r="AP128" i="1"/>
  <c r="AA136" i="1"/>
  <c r="BE154" i="1"/>
  <c r="Q157" i="1"/>
  <c r="AZ157" i="1"/>
  <c r="AU180" i="1"/>
  <c r="L169" i="1"/>
  <c r="AP268" i="1"/>
  <c r="Q274" i="1"/>
  <c r="L281" i="1"/>
  <c r="BJ281" i="1"/>
  <c r="AK169" i="1"/>
  <c r="AD190" i="1"/>
  <c r="L235" i="1"/>
  <c r="O264" i="1"/>
  <c r="BJ289" i="1"/>
  <c r="O20" i="24"/>
  <c r="AS37" i="24"/>
  <c r="BJ182" i="1"/>
  <c r="AU250" i="1"/>
  <c r="BJ256" i="1"/>
  <c r="BC289" i="1"/>
  <c r="AS34" i="24"/>
  <c r="AA253" i="1"/>
  <c r="AA280" i="1"/>
  <c r="AN283" i="1"/>
  <c r="Y289" i="1"/>
  <c r="AX289" i="1"/>
  <c r="BC34" i="24"/>
  <c r="BC36" i="24"/>
  <c r="BC37" i="24"/>
  <c r="AA264" i="1"/>
  <c r="AZ283" i="1"/>
  <c r="AN12" i="24"/>
  <c r="Y18" i="24"/>
  <c r="AP233" i="1"/>
  <c r="BE237" i="1"/>
  <c r="BJ239" i="1"/>
  <c r="AU241" i="1"/>
  <c r="AK247" i="1"/>
  <c r="BE252" i="1"/>
  <c r="AP270" i="1"/>
  <c r="L273" i="1"/>
  <c r="Y273" i="1"/>
  <c r="AI275" i="1"/>
  <c r="AN275" i="1"/>
  <c r="AN277" i="1"/>
  <c r="Y279" i="1"/>
  <c r="BH12" i="24"/>
  <c r="BH18" i="24"/>
  <c r="BH36" i="24"/>
  <c r="BM266" i="1"/>
  <c r="O35" i="24"/>
  <c r="O36" i="24"/>
  <c r="Y37" i="24"/>
  <c r="AN280" i="1"/>
  <c r="AI289" i="1"/>
  <c r="V11" i="1"/>
  <c r="V12" i="1"/>
  <c r="AZ19" i="1"/>
  <c r="AA20" i="1"/>
  <c r="BJ20" i="1"/>
  <c r="L34" i="1"/>
  <c r="Q34" i="1"/>
  <c r="BE23" i="1"/>
  <c r="AF24" i="1"/>
  <c r="Q40" i="1"/>
  <c r="BJ42" i="1"/>
  <c r="AK61" i="1"/>
  <c r="BH84" i="1"/>
  <c r="BH97" i="1"/>
  <c r="AK101" i="1"/>
  <c r="O108" i="1"/>
  <c r="AU109" i="1"/>
  <c r="V126" i="1"/>
  <c r="BJ136" i="1"/>
  <c r="Q139" i="1"/>
  <c r="BE140" i="1"/>
  <c r="Q146" i="1"/>
  <c r="AF159" i="1"/>
  <c r="AZ171" i="1"/>
  <c r="BM190" i="1"/>
  <c r="BE191" i="1"/>
  <c r="V193" i="1"/>
  <c r="AU205" i="1"/>
  <c r="AU63" i="1"/>
  <c r="BE97" i="1"/>
  <c r="AZ101" i="1"/>
  <c r="V104" i="1"/>
  <c r="AU108" i="1"/>
  <c r="AD110" i="1"/>
  <c r="BE103" i="1"/>
  <c r="AF174" i="1"/>
  <c r="AZ15" i="1"/>
  <c r="AZ34" i="1"/>
  <c r="AZ27" i="1"/>
  <c r="AA72" i="1"/>
  <c r="AZ74" i="1"/>
  <c r="V76" i="1"/>
  <c r="BE100" i="1"/>
  <c r="AI101" i="1"/>
  <c r="Q102" i="1"/>
  <c r="AP104" i="1"/>
  <c r="BJ104" i="1"/>
  <c r="AP105" i="1"/>
  <c r="AA115" i="1"/>
  <c r="AK121" i="1"/>
  <c r="V178" i="1"/>
  <c r="BM8" i="1"/>
  <c r="AI13" i="1"/>
  <c r="L15" i="1"/>
  <c r="V63" i="1"/>
  <c r="V72" i="1"/>
  <c r="AA76" i="1"/>
  <c r="T84" i="1"/>
  <c r="AP93" i="1"/>
  <c r="BJ93" i="1"/>
  <c r="BJ97" i="1"/>
  <c r="AP99" i="1"/>
  <c r="AZ100" i="1"/>
  <c r="Q104" i="1"/>
  <c r="AK104" i="1"/>
  <c r="BE104" i="1"/>
  <c r="AA105" i="1"/>
  <c r="L122" i="1"/>
  <c r="AU136" i="1"/>
  <c r="AF137" i="1"/>
  <c r="AF141" i="1"/>
  <c r="BE150" i="1"/>
  <c r="AU174" i="1"/>
  <c r="AS8" i="1"/>
  <c r="V13" i="1"/>
  <c r="AP13" i="1"/>
  <c r="BM13" i="1"/>
  <c r="Y19" i="1"/>
  <c r="AX19" i="1"/>
  <c r="BE33" i="1"/>
  <c r="BJ39" i="1"/>
  <c r="BJ44" i="1"/>
  <c r="AF58" i="1"/>
  <c r="AK64" i="1"/>
  <c r="V75" i="1"/>
  <c r="AD84" i="1"/>
  <c r="O97" i="1"/>
  <c r="Q103" i="1"/>
  <c r="V105" i="1"/>
  <c r="AU105" i="1"/>
  <c r="BJ115" i="1"/>
  <c r="AZ141" i="1"/>
  <c r="AK146" i="1"/>
  <c r="L147" i="1"/>
  <c r="AK161" i="1"/>
  <c r="L168" i="1"/>
  <c r="BJ172" i="1"/>
  <c r="AA189" i="1"/>
  <c r="BC194" i="1"/>
  <c r="V114" i="1"/>
  <c r="BJ126" i="1"/>
  <c r="Q127" i="1"/>
  <c r="AP149" i="1"/>
  <c r="AF163" i="1"/>
  <c r="V164" i="1"/>
  <c r="BE165" i="1"/>
  <c r="Q168" i="1"/>
  <c r="AF171" i="1"/>
  <c r="Y95" i="1"/>
  <c r="BM110" i="1"/>
  <c r="AZ155" i="1"/>
  <c r="AF158" i="1"/>
  <c r="AK163" i="1"/>
  <c r="Q164" i="1"/>
  <c r="AZ174" i="1"/>
  <c r="BE176" i="1"/>
  <c r="AA184" i="1"/>
  <c r="BM188" i="1"/>
  <c r="V194" i="1"/>
  <c r="Q166" i="1"/>
  <c r="V173" i="1"/>
  <c r="V180" i="1"/>
  <c r="AP180" i="1"/>
  <c r="AA183" i="1"/>
  <c r="AP194" i="1"/>
  <c r="Q207" i="1"/>
  <c r="BJ233" i="1"/>
  <c r="Q235" i="1"/>
  <c r="AK235" i="1"/>
  <c r="BE235" i="1"/>
  <c r="AK252" i="1"/>
  <c r="BJ253" i="1"/>
  <c r="V256" i="1"/>
  <c r="AP257" i="1"/>
  <c r="V258" i="1"/>
  <c r="AK262" i="1"/>
  <c r="AP279" i="1"/>
  <c r="Q165" i="1"/>
  <c r="AZ188" i="1"/>
  <c r="V191" i="1"/>
  <c r="BJ193" i="1"/>
  <c r="AK232" i="1"/>
  <c r="AU233" i="1"/>
  <c r="AZ235" i="1"/>
  <c r="AK250" i="1"/>
  <c r="Q258" i="1"/>
  <c r="Q260" i="1"/>
  <c r="Q264" i="1"/>
  <c r="Q224" i="1"/>
  <c r="BJ224" i="1"/>
  <c r="AA226" i="1"/>
  <c r="AA230" i="1"/>
  <c r="AA231" i="1"/>
  <c r="BE236" i="1"/>
  <c r="V239" i="1"/>
  <c r="V251" i="1"/>
  <c r="AA270" i="1"/>
  <c r="AS272" i="1"/>
  <c r="BM277" i="1"/>
  <c r="BE281" i="1"/>
  <c r="BM283" i="1"/>
  <c r="AD187" i="1"/>
  <c r="Y190" i="1"/>
  <c r="Q222" i="1"/>
  <c r="AK223" i="1"/>
  <c r="AK242" i="1"/>
  <c r="BE242" i="1"/>
  <c r="AU244" i="1"/>
  <c r="AK245" i="1"/>
  <c r="V249" i="1"/>
  <c r="AA250" i="1"/>
  <c r="BJ251" i="1"/>
  <c r="Y272" i="1"/>
  <c r="AF277" i="1"/>
  <c r="AP283" i="1"/>
  <c r="BJ259" i="1"/>
  <c r="L266" i="1"/>
  <c r="Q275" i="1"/>
  <c r="BM279" i="1"/>
  <c r="BJ264" i="1"/>
  <c r="BE271" i="1"/>
  <c r="AF273" i="1"/>
  <c r="AU275" i="1"/>
  <c r="AK277" i="1"/>
  <c r="BE277" i="1"/>
  <c r="AK282" i="1"/>
  <c r="V289" i="1"/>
  <c r="Q271" i="1"/>
  <c r="Q277" i="1"/>
  <c r="BJ269" i="1"/>
  <c r="AK271" i="1"/>
  <c r="AF272" i="1"/>
  <c r="O274" i="1"/>
  <c r="AA274" i="1"/>
  <c r="BH274" i="1"/>
  <c r="AK40" i="1"/>
  <c r="V92" i="1"/>
  <c r="AA95" i="1"/>
  <c r="AA96" i="1"/>
  <c r="Q101" i="1"/>
  <c r="Y108" i="1"/>
  <c r="AA111" i="1"/>
  <c r="V115" i="1"/>
  <c r="Q140" i="1"/>
  <c r="AA149" i="1"/>
  <c r="BE163" i="1"/>
  <c r="BJ274" i="1"/>
  <c r="Q276" i="1"/>
  <c r="AD8" i="1"/>
  <c r="BJ11" i="1"/>
  <c r="Q13" i="1"/>
  <c r="BE13" i="1"/>
  <c r="AP14" i="1"/>
  <c r="AS15" i="1"/>
  <c r="AD19" i="1"/>
  <c r="AK19" i="1"/>
  <c r="AU20" i="1"/>
  <c r="V34" i="1"/>
  <c r="AF34" i="1"/>
  <c r="BJ34" i="1"/>
  <c r="AP35" i="1"/>
  <c r="AA22" i="1"/>
  <c r="AU23" i="1"/>
  <c r="AF27" i="1"/>
  <c r="V31" i="1"/>
  <c r="AK31" i="1"/>
  <c r="AA32" i="1"/>
  <c r="AU32" i="1"/>
  <c r="BJ33" i="1"/>
  <c r="AP40" i="1"/>
  <c r="AU40" i="1"/>
  <c r="AA41" i="1"/>
  <c r="Q42" i="1"/>
  <c r="V44" i="1"/>
  <c r="AF60" i="1"/>
  <c r="BE61" i="1"/>
  <c r="T96" i="1"/>
  <c r="BC97" i="1"/>
  <c r="AZ98" i="1"/>
  <c r="Q44" i="1"/>
  <c r="L74" i="1"/>
  <c r="BJ76" i="1"/>
  <c r="Y15" i="1"/>
  <c r="BE75" i="1"/>
  <c r="BH96" i="1"/>
  <c r="O13" i="1"/>
  <c r="BH15" i="1"/>
  <c r="BM15" i="1"/>
  <c r="BC8" i="1"/>
  <c r="L13" i="1"/>
  <c r="T13" i="1"/>
  <c r="AU15" i="1"/>
  <c r="AK34" i="1"/>
  <c r="V35" i="1"/>
  <c r="BJ35" i="1"/>
  <c r="AU22" i="1"/>
  <c r="AA23" i="1"/>
  <c r="L24" i="1"/>
  <c r="Q31" i="1"/>
  <c r="AP31" i="1"/>
  <c r="BE31" i="1"/>
  <c r="BJ40" i="1"/>
  <c r="AK42" i="1"/>
  <c r="AP61" i="1"/>
  <c r="AA63" i="1"/>
  <c r="AK75" i="1"/>
  <c r="AP84" i="1"/>
  <c r="AI96" i="1"/>
  <c r="V97" i="1"/>
  <c r="AP60" i="1"/>
  <c r="BJ60" i="1"/>
  <c r="Q63" i="1"/>
  <c r="AP76" i="1"/>
  <c r="Q87" i="1"/>
  <c r="BJ87" i="1"/>
  <c r="AZ88" i="1"/>
  <c r="AP89" i="1"/>
  <c r="BJ89" i="1"/>
  <c r="V91" i="1"/>
  <c r="Q92" i="1"/>
  <c r="BE92" i="1"/>
  <c r="AD95" i="1"/>
  <c r="AU95" i="1"/>
  <c r="AP97" i="1"/>
  <c r="AZ99" i="1"/>
  <c r="L100" i="1"/>
  <c r="AK100" i="1"/>
  <c r="AS108" i="1"/>
  <c r="Q154" i="1"/>
  <c r="AS188" i="1"/>
  <c r="AS189" i="1"/>
  <c r="AF190" i="1"/>
  <c r="Q84" i="1"/>
  <c r="BE84" i="1"/>
  <c r="V85" i="1"/>
  <c r="AZ85" i="1"/>
  <c r="AP92" i="1"/>
  <c r="AF95" i="1"/>
  <c r="AX95" i="1"/>
  <c r="Q97" i="1"/>
  <c r="L101" i="1"/>
  <c r="O110" i="1"/>
  <c r="AU113" i="1"/>
  <c r="BJ105" i="1"/>
  <c r="AP117" i="1"/>
  <c r="V121" i="1"/>
  <c r="AK122" i="1"/>
  <c r="AK126" i="1"/>
  <c r="L158" i="1"/>
  <c r="AA167" i="1"/>
  <c r="AZ169" i="1"/>
  <c r="AP172" i="1"/>
  <c r="AU58" i="1"/>
  <c r="Q61" i="1"/>
  <c r="AP63" i="1"/>
  <c r="BJ72" i="1"/>
  <c r="AA74" i="1"/>
  <c r="AN84" i="1"/>
  <c r="BJ86" i="1"/>
  <c r="L88" i="1"/>
  <c r="V89" i="1"/>
  <c r="Q91" i="1"/>
  <c r="BE91" i="1"/>
  <c r="BJ94" i="1"/>
  <c r="AZ95" i="1"/>
  <c r="BH95" i="1"/>
  <c r="BM95" i="1"/>
  <c r="Y96" i="1"/>
  <c r="BM96" i="1"/>
  <c r="T97" i="1"/>
  <c r="AK97" i="1"/>
  <c r="Q100" i="1"/>
  <c r="AF100" i="1"/>
  <c r="BE101" i="1"/>
  <c r="AN108" i="1"/>
  <c r="AP113" i="1"/>
  <c r="BJ123" i="1"/>
  <c r="BE122" i="1"/>
  <c r="BC126" i="1"/>
  <c r="V143" i="1"/>
  <c r="AA144" i="1"/>
  <c r="V150" i="1"/>
  <c r="AU160" i="1"/>
  <c r="Q162" i="1"/>
  <c r="AS95" i="1"/>
  <c r="AI97" i="1"/>
  <c r="AD101" i="1"/>
  <c r="BE128" i="1"/>
  <c r="Q137" i="1"/>
  <c r="BE137" i="1"/>
  <c r="AP138" i="1"/>
  <c r="AK139" i="1"/>
  <c r="AZ139" i="1"/>
  <c r="AK140" i="1"/>
  <c r="Q142" i="1"/>
  <c r="V145" i="1"/>
  <c r="AK145" i="1"/>
  <c r="AZ146" i="1"/>
  <c r="AA148" i="1"/>
  <c r="V149" i="1"/>
  <c r="AP154" i="1"/>
  <c r="AF157" i="1"/>
  <c r="AZ158" i="1"/>
  <c r="L159" i="1"/>
  <c r="AA160" i="1"/>
  <c r="AP162" i="1"/>
  <c r="L165" i="1"/>
  <c r="BE168" i="1"/>
  <c r="AU170" i="1"/>
  <c r="BJ173" i="1"/>
  <c r="BE194" i="1"/>
  <c r="Q262" i="1"/>
  <c r="AI264" i="1"/>
  <c r="Q265" i="1"/>
  <c r="BC108" i="1"/>
  <c r="AP109" i="1"/>
  <c r="Q114" i="1"/>
  <c r="V128" i="1"/>
  <c r="BJ138" i="1"/>
  <c r="V140" i="1"/>
  <c r="AU143" i="1"/>
  <c r="AF144" i="1"/>
  <c r="BJ145" i="1"/>
  <c r="AZ148" i="1"/>
  <c r="BJ149" i="1"/>
  <c r="Q150" i="1"/>
  <c r="Q156" i="1"/>
  <c r="AK156" i="1"/>
  <c r="AZ159" i="1"/>
  <c r="BE161" i="1"/>
  <c r="V162" i="1"/>
  <c r="AA164" i="1"/>
  <c r="AF167" i="1"/>
  <c r="AU167" i="1"/>
  <c r="BE169" i="1"/>
  <c r="V172" i="1"/>
  <c r="AK172" i="1"/>
  <c r="AK177" i="1"/>
  <c r="AZ177" i="1"/>
  <c r="AX188" i="1"/>
  <c r="L189" i="1"/>
  <c r="AZ190" i="1"/>
  <c r="AF209" i="1"/>
  <c r="O101" i="1"/>
  <c r="BC101" i="1"/>
  <c r="V108" i="1"/>
  <c r="AP108" i="1"/>
  <c r="AP112" i="1"/>
  <c r="BJ112" i="1"/>
  <c r="AK103" i="1"/>
  <c r="BE114" i="1"/>
  <c r="V117" i="1"/>
  <c r="L127" i="1"/>
  <c r="AZ127" i="1"/>
  <c r="BE127" i="1"/>
  <c r="BJ128" i="1"/>
  <c r="AU138" i="1"/>
  <c r="AF139" i="1"/>
  <c r="BE139" i="1"/>
  <c r="V142" i="1"/>
  <c r="AA143" i="1"/>
  <c r="AP145" i="1"/>
  <c r="BE146" i="1"/>
  <c r="AF148" i="1"/>
  <c r="AP150" i="1"/>
  <c r="V154" i="1"/>
  <c r="AK157" i="1"/>
  <c r="V160" i="1"/>
  <c r="AF165" i="1"/>
  <c r="AA166" i="1"/>
  <c r="AZ168" i="1"/>
  <c r="AA170" i="1"/>
  <c r="AK176" i="1"/>
  <c r="AA180" i="1"/>
  <c r="BJ180" i="1"/>
  <c r="AP183" i="1"/>
  <c r="AU184" i="1"/>
  <c r="BE185" i="1"/>
  <c r="L187" i="1"/>
  <c r="BM187" i="1"/>
  <c r="AP205" i="1"/>
  <c r="BJ205" i="1"/>
  <c r="AP229" i="1"/>
  <c r="AZ167" i="1"/>
  <c r="AU173" i="1"/>
  <c r="L174" i="1"/>
  <c r="Q176" i="1"/>
  <c r="BE177" i="1"/>
  <c r="BJ178" i="1"/>
  <c r="AP182" i="1"/>
  <c r="Q187" i="1"/>
  <c r="AU188" i="1"/>
  <c r="L190" i="1"/>
  <c r="AP193" i="1"/>
  <c r="Q194" i="1"/>
  <c r="Y205" i="1"/>
  <c r="AP228" i="1"/>
  <c r="BJ228" i="1"/>
  <c r="BJ243" i="1"/>
  <c r="T205" i="1"/>
  <c r="Q209" i="1"/>
  <c r="V210" i="1"/>
  <c r="AP224" i="1"/>
  <c r="AK258" i="1"/>
  <c r="AN264" i="1"/>
  <c r="L276" i="1"/>
  <c r="BH276" i="1"/>
  <c r="Q289" i="1"/>
  <c r="AD289" i="1"/>
  <c r="AP170" i="1"/>
  <c r="V175" i="1"/>
  <c r="L176" i="1"/>
  <c r="Q177" i="1"/>
  <c r="BE182" i="1"/>
  <c r="AK187" i="1"/>
  <c r="AN187" i="1" s="1"/>
  <c r="AD188" i="1"/>
  <c r="AD189" i="1"/>
  <c r="BM189" i="1"/>
  <c r="Q192" i="1"/>
  <c r="AP196" i="1"/>
  <c r="BE212" i="1"/>
  <c r="V246" i="1"/>
  <c r="Q182" i="1"/>
  <c r="AN188" i="1"/>
  <c r="AN189" i="1"/>
  <c r="BH205" i="1"/>
  <c r="Q208" i="1"/>
  <c r="BE223" i="1"/>
  <c r="V224" i="1"/>
  <c r="AU231" i="1"/>
  <c r="V233" i="1"/>
  <c r="AK239" i="1"/>
  <c r="AU246" i="1"/>
  <c r="AP253" i="1"/>
  <c r="Q269" i="1"/>
  <c r="AN274" i="1"/>
  <c r="BH275" i="1"/>
  <c r="AF279" i="1"/>
  <c r="AN279" i="1"/>
  <c r="L282" i="1"/>
  <c r="AX187" i="1"/>
  <c r="Y188" i="1"/>
  <c r="Y189" i="1"/>
  <c r="AK191" i="1"/>
  <c r="AI205" i="1"/>
  <c r="V206" i="1"/>
  <c r="AK207" i="1"/>
  <c r="BJ210" i="1"/>
  <c r="AK212" i="1"/>
  <c r="BC212" i="1"/>
  <c r="Q221" i="1"/>
  <c r="Q232" i="1"/>
  <c r="AF235" i="1"/>
  <c r="V237" i="1"/>
  <c r="AA240" i="1"/>
  <c r="BE247" i="1"/>
  <c r="AA248" i="1"/>
  <c r="Q251" i="1"/>
  <c r="Q252" i="1"/>
  <c r="V253" i="1"/>
  <c r="AU253" i="1"/>
  <c r="BJ267" i="1"/>
  <c r="BE272" i="1"/>
  <c r="AS273" i="1"/>
  <c r="V274" i="1"/>
  <c r="T275" i="1"/>
  <c r="Q282" i="1"/>
  <c r="AA282" i="1"/>
  <c r="AZ212" i="1"/>
  <c r="BE245" i="1"/>
  <c r="AP246" i="1"/>
  <c r="AU260" i="1"/>
  <c r="AZ260" i="1"/>
  <c r="BE260" i="1"/>
  <c r="BJ263" i="1"/>
  <c r="AF266" i="1"/>
  <c r="AZ273" i="1"/>
  <c r="T274" i="1"/>
  <c r="AS275" i="1"/>
  <c r="AK276" i="1"/>
  <c r="AK280" i="1"/>
  <c r="AK210" i="1"/>
  <c r="AK224" i="1"/>
  <c r="AA225" i="1"/>
  <c r="BJ226" i="1"/>
  <c r="V236" i="1"/>
  <c r="AZ257" i="1"/>
  <c r="AK260" i="1"/>
  <c r="V263" i="1"/>
  <c r="AA266" i="1"/>
  <c r="BC274" i="1"/>
  <c r="AD277" i="1"/>
  <c r="O279" i="1"/>
  <c r="T280" i="1"/>
  <c r="BM281" i="1"/>
  <c r="V259" i="1"/>
  <c r="L260" i="1"/>
  <c r="BJ261" i="1"/>
  <c r="Y264" i="1"/>
  <c r="BH264" i="1"/>
  <c r="V268" i="1"/>
  <c r="AK275" i="1"/>
  <c r="AP276" i="1"/>
  <c r="BH280" i="1"/>
  <c r="AI281" i="1"/>
  <c r="AP281" i="1"/>
  <c r="AX281" i="1"/>
  <c r="Y283" i="1"/>
  <c r="AF283" i="1"/>
  <c r="AX283" i="1"/>
  <c r="AZ289" i="1"/>
  <c r="Q236" i="1"/>
  <c r="V243" i="1"/>
  <c r="BJ249" i="1"/>
  <c r="T266" i="1"/>
  <c r="BC266" i="1"/>
  <c r="V270" i="1"/>
  <c r="AD274" i="1"/>
  <c r="L283" i="1"/>
  <c r="T283" i="1"/>
  <c r="AP264" i="1"/>
  <c r="BE276" i="1"/>
  <c r="Y277" i="1"/>
  <c r="V279" i="1"/>
  <c r="O280" i="1"/>
  <c r="AI280" i="1"/>
  <c r="BC281" i="1"/>
  <c r="AX282" i="1"/>
  <c r="O283" i="1"/>
  <c r="AS283" i="1"/>
  <c r="BM289" i="1"/>
  <c r="AF282" i="1"/>
  <c r="AN282" i="1"/>
  <c r="AS282" i="1"/>
  <c r="AF289" i="1"/>
  <c r="AX12" i="24"/>
  <c r="AN18" i="24"/>
  <c r="AD34" i="24"/>
  <c r="T35" i="24"/>
  <c r="T37" i="24"/>
  <c r="Y20" i="24"/>
  <c r="AN20" i="24"/>
  <c r="BM36" i="24"/>
  <c r="O12" i="24"/>
  <c r="AX18" i="24"/>
  <c r="Y34" i="24"/>
  <c r="BM34" i="24"/>
  <c r="AI37" i="24"/>
  <c r="O18" i="24"/>
  <c r="AI34" i="24"/>
  <c r="AX36" i="24"/>
  <c r="AS12" i="24"/>
  <c r="O34" i="24"/>
  <c r="AI35" i="24"/>
  <c r="BH37" i="24"/>
  <c r="AN36" i="24"/>
  <c r="O37" i="24"/>
  <c r="J108" i="1"/>
  <c r="J250" i="1"/>
  <c r="J10" i="24"/>
  <c r="J289" i="1"/>
  <c r="J85" i="1"/>
  <c r="J208" i="1"/>
  <c r="J26" i="1"/>
  <c r="AA11" i="1"/>
  <c r="AA33" i="1"/>
  <c r="AU122" i="1"/>
  <c r="AA8" i="1"/>
  <c r="BE11" i="1"/>
  <c r="AD13" i="1"/>
  <c r="AN13" i="1"/>
  <c r="AU13" i="1"/>
  <c r="AF14" i="1"/>
  <c r="T15" i="1"/>
  <c r="AD15" i="1"/>
  <c r="AK15" i="1"/>
  <c r="Q17" i="1"/>
  <c r="AP19" i="1"/>
  <c r="AU19" i="1"/>
  <c r="V20" i="1"/>
  <c r="Q35" i="1"/>
  <c r="AA35" i="1"/>
  <c r="AK35" i="1"/>
  <c r="AU35" i="1"/>
  <c r="BE35" i="1"/>
  <c r="V22" i="1"/>
  <c r="BJ22" i="1"/>
  <c r="BJ23" i="1"/>
  <c r="AA24" i="1"/>
  <c r="AK24" i="1"/>
  <c r="AA25" i="1"/>
  <c r="Q26" i="1"/>
  <c r="AU26" i="1"/>
  <c r="AU27" i="1"/>
  <c r="BE27" i="1"/>
  <c r="BE40" i="1"/>
  <c r="Q58" i="1"/>
  <c r="AU61" i="1"/>
  <c r="AD97" i="1"/>
  <c r="AZ112" i="1"/>
  <c r="BE112" i="1"/>
  <c r="AK123" i="1"/>
  <c r="AP123" i="1"/>
  <c r="L128" i="1"/>
  <c r="Q128" i="1"/>
  <c r="AF140" i="1"/>
  <c r="BE42" i="1"/>
  <c r="BJ73" i="1"/>
  <c r="T101" i="1"/>
  <c r="AA101" i="1"/>
  <c r="T110" i="1"/>
  <c r="AP110" i="1"/>
  <c r="AZ122" i="1"/>
  <c r="Q136" i="1"/>
  <c r="AF150" i="1"/>
  <c r="Q183" i="1"/>
  <c r="BJ8" i="1"/>
  <c r="AU11" i="1"/>
  <c r="Q12" i="1"/>
  <c r="BE12" i="1"/>
  <c r="AS13" i="1"/>
  <c r="AZ13" i="1"/>
  <c r="BH13" i="1"/>
  <c r="AI15" i="1"/>
  <c r="AK17" i="1"/>
  <c r="Q22" i="1"/>
  <c r="BE22" i="1"/>
  <c r="AP23" i="1"/>
  <c r="AZ24" i="1"/>
  <c r="AA61" i="1"/>
  <c r="AK63" i="1"/>
  <c r="V73" i="1"/>
  <c r="AF84" i="1"/>
  <c r="AK84" i="1"/>
  <c r="L112" i="1"/>
  <c r="Q112" i="1"/>
  <c r="AK115" i="1"/>
  <c r="AP115" i="1"/>
  <c r="AF164" i="1"/>
  <c r="AP164" i="1"/>
  <c r="AF166" i="1"/>
  <c r="AP166" i="1"/>
  <c r="BE205" i="1"/>
  <c r="L209" i="1"/>
  <c r="AN8" i="1"/>
  <c r="BH19" i="1"/>
  <c r="AK22" i="1"/>
  <c r="AF33" i="1"/>
  <c r="Q99" i="1"/>
  <c r="AK150" i="1"/>
  <c r="V183" i="1"/>
  <c r="AK12" i="1"/>
  <c r="AP15" i="1"/>
  <c r="AX15" i="1"/>
  <c r="V19" i="1"/>
  <c r="Y8" i="1"/>
  <c r="AP8" i="1"/>
  <c r="AA13" i="1"/>
  <c r="AF13" i="1"/>
  <c r="AU14" i="1"/>
  <c r="Q15" i="1"/>
  <c r="V15" i="1"/>
  <c r="BJ15" i="1"/>
  <c r="BE17" i="1"/>
  <c r="O19" i="1"/>
  <c r="T19" i="1"/>
  <c r="AS19" i="1"/>
  <c r="BC19" i="1"/>
  <c r="BJ19" i="1"/>
  <c r="AP20" i="1"/>
  <c r="AP22" i="1"/>
  <c r="V23" i="1"/>
  <c r="AU24" i="1"/>
  <c r="L27" i="1"/>
  <c r="BJ32" i="1"/>
  <c r="BH101" i="1"/>
  <c r="AF142" i="1"/>
  <c r="AK142" i="1"/>
  <c r="V155" i="1"/>
  <c r="AA155" i="1"/>
  <c r="O188" i="1"/>
  <c r="V188" i="1"/>
  <c r="AA188" i="1"/>
  <c r="BJ25" i="1"/>
  <c r="AP32" i="1"/>
  <c r="AA39" i="1"/>
  <c r="AP41" i="1"/>
  <c r="AP73" i="1"/>
  <c r="AS84" i="1"/>
  <c r="AP86" i="1"/>
  <c r="V88" i="1"/>
  <c r="AN95" i="1"/>
  <c r="Q96" i="1"/>
  <c r="AX96" i="1"/>
  <c r="BE96" i="1"/>
  <c r="AI108" i="1"/>
  <c r="Q113" i="1"/>
  <c r="BE113" i="1"/>
  <c r="AA103" i="1"/>
  <c r="Q123" i="1"/>
  <c r="AA127" i="1"/>
  <c r="AZ140" i="1"/>
  <c r="AA146" i="1"/>
  <c r="AP148" i="1"/>
  <c r="AA163" i="1"/>
  <c r="AD194" i="1"/>
  <c r="BJ227" i="1"/>
  <c r="Q229" i="1"/>
  <c r="V247" i="1"/>
  <c r="BC264" i="1"/>
  <c r="BC280" i="1"/>
  <c r="AU39" i="1"/>
  <c r="V41" i="1"/>
  <c r="V58" i="1"/>
  <c r="L75" i="1"/>
  <c r="AZ75" i="1"/>
  <c r="AP87" i="1"/>
  <c r="AI95" i="1"/>
  <c r="AP95" i="1"/>
  <c r="Y101" i="1"/>
  <c r="AD108" i="1"/>
  <c r="AK108" i="1"/>
  <c r="BE109" i="1"/>
  <c r="Y110" i="1"/>
  <c r="AN110" i="1"/>
  <c r="BC116" i="1"/>
  <c r="AF114" i="1"/>
  <c r="L121" i="1"/>
  <c r="AZ121" i="1"/>
  <c r="L126" i="1"/>
  <c r="AZ126" i="1"/>
  <c r="AK136" i="1"/>
  <c r="AZ142" i="1"/>
  <c r="L145" i="1"/>
  <c r="AZ145" i="1"/>
  <c r="AA147" i="1"/>
  <c r="AA165" i="1"/>
  <c r="AK170" i="1"/>
  <c r="L172" i="1"/>
  <c r="Q172" i="1"/>
  <c r="BE183" i="1"/>
  <c r="BJ183" i="1"/>
  <c r="AS187" i="1"/>
  <c r="BC188" i="1"/>
  <c r="BJ188" i="1"/>
  <c r="AK196" i="1"/>
  <c r="AP234" i="1"/>
  <c r="AU234" i="1"/>
  <c r="V262" i="1"/>
  <c r="AX280" i="1"/>
  <c r="BJ241" i="1"/>
  <c r="AS276" i="1"/>
  <c r="L277" i="1"/>
  <c r="T279" i="1"/>
  <c r="V8" i="1"/>
  <c r="AA14" i="1"/>
  <c r="BE15" i="1"/>
  <c r="AP25" i="1"/>
  <c r="AA27" i="1"/>
  <c r="V32" i="1"/>
  <c r="AU33" i="1"/>
  <c r="BJ41" i="1"/>
  <c r="AU44" i="1"/>
  <c r="AP74" i="1"/>
  <c r="AX84" i="1"/>
  <c r="BJ85" i="1"/>
  <c r="AP88" i="1"/>
  <c r="O96" i="1"/>
  <c r="BC96" i="1"/>
  <c r="Y97" i="1"/>
  <c r="AF97" i="1"/>
  <c r="AA100" i="1"/>
  <c r="AK109" i="1"/>
  <c r="AU103" i="1"/>
  <c r="Q117" i="1"/>
  <c r="AK117" i="1"/>
  <c r="BE117" i="1"/>
  <c r="AA122" i="1"/>
  <c r="AU127" i="1"/>
  <c r="BE136" i="1"/>
  <c r="AU137" i="1"/>
  <c r="Q143" i="1"/>
  <c r="Q149" i="1"/>
  <c r="BE149" i="1"/>
  <c r="AP155" i="1"/>
  <c r="AU177" i="1"/>
  <c r="BC190" i="1"/>
  <c r="BJ190" i="1"/>
  <c r="AK229" i="1"/>
  <c r="BE239" i="1"/>
  <c r="BJ252" i="1"/>
  <c r="V275" i="1"/>
  <c r="BH282" i="1"/>
  <c r="BJ158" i="1"/>
  <c r="BJ159" i="1"/>
  <c r="BE160" i="1"/>
  <c r="AP167" i="1"/>
  <c r="AA168" i="1"/>
  <c r="AF175" i="1"/>
  <c r="V190" i="1"/>
  <c r="AF194" i="1"/>
  <c r="BJ207" i="1"/>
  <c r="AA227" i="1"/>
  <c r="V241" i="1"/>
  <c r="AU263" i="1"/>
  <c r="AK266" i="1"/>
  <c r="Y276" i="1"/>
  <c r="AK160" i="1"/>
  <c r="AA161" i="1"/>
  <c r="AF162" i="1"/>
  <c r="BE164" i="1"/>
  <c r="V165" i="1"/>
  <c r="BE166" i="1"/>
  <c r="BJ171" i="1"/>
  <c r="AU176" i="1"/>
  <c r="AU187" i="1"/>
  <c r="BH189" i="1"/>
  <c r="O190" i="1"/>
  <c r="AZ205" i="1"/>
  <c r="AP226" i="1"/>
  <c r="V227" i="1"/>
  <c r="BJ246" i="1"/>
  <c r="BJ260" i="1"/>
  <c r="AA263" i="1"/>
  <c r="AX264" i="1"/>
  <c r="AX266" i="1"/>
  <c r="AP267" i="1"/>
  <c r="O275" i="1"/>
  <c r="AU279" i="1"/>
  <c r="BJ279" i="1"/>
  <c r="AF280" i="1"/>
  <c r="BC282" i="1"/>
  <c r="BE58" i="1"/>
  <c r="Q60" i="1"/>
  <c r="AK60" i="1"/>
  <c r="Q72" i="1"/>
  <c r="AK72" i="1"/>
  <c r="BE72" i="1"/>
  <c r="V74" i="1"/>
  <c r="BJ74" i="1"/>
  <c r="AF75" i="1"/>
  <c r="Y84" i="1"/>
  <c r="BM84" i="1"/>
  <c r="L85" i="1"/>
  <c r="Q93" i="1"/>
  <c r="AK93" i="1"/>
  <c r="BE94" i="1"/>
  <c r="V95" i="1"/>
  <c r="BJ95" i="1"/>
  <c r="AK96" i="1"/>
  <c r="L97" i="1"/>
  <c r="AZ97" i="1"/>
  <c r="BJ98" i="1"/>
  <c r="AU100" i="1"/>
  <c r="AU101" i="1"/>
  <c r="AA102" i="1"/>
  <c r="AU102" i="1"/>
  <c r="Q108" i="1"/>
  <c r="BE108" i="1"/>
  <c r="BJ110" i="1"/>
  <c r="V111" i="1"/>
  <c r="AP111" i="1"/>
  <c r="Q105" i="1"/>
  <c r="AK105" i="1"/>
  <c r="BE105" i="1"/>
  <c r="AA119" i="1"/>
  <c r="AU119" i="1"/>
  <c r="Q138" i="1"/>
  <c r="AK138" i="1"/>
  <c r="BE138" i="1"/>
  <c r="AA139" i="1"/>
  <c r="AU139" i="1"/>
  <c r="V141" i="1"/>
  <c r="AZ154" i="1"/>
  <c r="AA156" i="1"/>
  <c r="AU156" i="1"/>
  <c r="AU163" i="1"/>
  <c r="AZ164" i="1"/>
  <c r="AU165" i="1"/>
  <c r="AZ166" i="1"/>
  <c r="AA169" i="1"/>
  <c r="V171" i="1"/>
  <c r="BJ174" i="1"/>
  <c r="Q180" i="1"/>
  <c r="AK180" i="1"/>
  <c r="BE180" i="1"/>
  <c r="AK183" i="1"/>
  <c r="T189" i="1"/>
  <c r="BC189" i="1"/>
  <c r="BJ189" i="1"/>
  <c r="AD205" i="1"/>
  <c r="Q210" i="1"/>
  <c r="BJ231" i="1"/>
  <c r="AP244" i="1"/>
  <c r="AP247" i="1"/>
  <c r="BJ248" i="1"/>
  <c r="AA260" i="1"/>
  <c r="AA265" i="1"/>
  <c r="AU265" i="1"/>
  <c r="AN266" i="1"/>
  <c r="BJ266" i="1"/>
  <c r="AA273" i="1"/>
  <c r="BM274" i="1"/>
  <c r="AK58" i="1"/>
  <c r="AA64" i="1"/>
  <c r="AU64" i="1"/>
  <c r="AK76" i="1"/>
  <c r="L84" i="1"/>
  <c r="AZ84" i="1"/>
  <c r="AA87" i="1"/>
  <c r="BJ88" i="1"/>
  <c r="Q89" i="1"/>
  <c r="AK89" i="1"/>
  <c r="AP94" i="1"/>
  <c r="O95" i="1"/>
  <c r="BC95" i="1"/>
  <c r="AD96" i="1"/>
  <c r="AS97" i="1"/>
  <c r="AX108" i="1"/>
  <c r="AA110" i="1"/>
  <c r="BC110" i="1"/>
  <c r="AK113" i="1"/>
  <c r="AF112" i="1"/>
  <c r="L114" i="1"/>
  <c r="AZ114" i="1"/>
  <c r="Q115" i="1"/>
  <c r="BE115" i="1"/>
  <c r="AF121" i="1"/>
  <c r="BE123" i="1"/>
  <c r="AF126" i="1"/>
  <c r="AZ128" i="1"/>
  <c r="AA137" i="1"/>
  <c r="AK143" i="1"/>
  <c r="BE143" i="1"/>
  <c r="V144" i="1"/>
  <c r="AF145" i="1"/>
  <c r="AU146" i="1"/>
  <c r="AU147" i="1"/>
  <c r="V148" i="1"/>
  <c r="BJ148" i="1"/>
  <c r="AK149" i="1"/>
  <c r="L150" i="1"/>
  <c r="AZ150" i="1"/>
  <c r="V158" i="1"/>
  <c r="AP158" i="1"/>
  <c r="V159" i="1"/>
  <c r="AP159" i="1"/>
  <c r="Q160" i="1"/>
  <c r="AU161" i="1"/>
  <c r="AZ172" i="1"/>
  <c r="AK173" i="1"/>
  <c r="V174" i="1"/>
  <c r="BH188" i="1"/>
  <c r="O189" i="1"/>
  <c r="V189" i="1"/>
  <c r="BH190" i="1"/>
  <c r="V196" i="1"/>
  <c r="V231" i="1"/>
  <c r="Q259" i="1"/>
  <c r="BM264" i="1"/>
  <c r="V267" i="1"/>
  <c r="AA271" i="1"/>
  <c r="L164" i="1"/>
  <c r="L166" i="1"/>
  <c r="Q170" i="1"/>
  <c r="BE170" i="1"/>
  <c r="AP171" i="1"/>
  <c r="L175" i="1"/>
  <c r="AZ175" i="1"/>
  <c r="AA176" i="1"/>
  <c r="AA177" i="1"/>
  <c r="AA187" i="1"/>
  <c r="AP188" i="1"/>
  <c r="AP189" i="1"/>
  <c r="AP190" i="1"/>
  <c r="L193" i="1"/>
  <c r="AF193" i="1"/>
  <c r="AZ193" i="1"/>
  <c r="L194" i="1"/>
  <c r="AZ194" i="1"/>
  <c r="AX205" i="1"/>
  <c r="BC205" i="1"/>
  <c r="BM205" i="1"/>
  <c r="AA207" i="1"/>
  <c r="AU212" i="1"/>
  <c r="AF224" i="1"/>
  <c r="V226" i="1"/>
  <c r="AP227" i="1"/>
  <c r="AP231" i="1"/>
  <c r="AA235" i="1"/>
  <c r="AP241" i="1"/>
  <c r="AU252" i="1"/>
  <c r="BJ258" i="1"/>
  <c r="AP262" i="1"/>
  <c r="AI266" i="1"/>
  <c r="BJ273" i="1"/>
  <c r="AS274" i="1"/>
  <c r="AP275" i="1"/>
  <c r="BE275" i="1"/>
  <c r="BJ275" i="1"/>
  <c r="AZ277" i="1"/>
  <c r="AN281" i="1"/>
  <c r="V64" i="1"/>
  <c r="AP64" i="1"/>
  <c r="Q73" i="1"/>
  <c r="AK73" i="1"/>
  <c r="BE73" i="1"/>
  <c r="Q74" i="1"/>
  <c r="AK74" i="1"/>
  <c r="BE74" i="1"/>
  <c r="AA75" i="1"/>
  <c r="AU75" i="1"/>
  <c r="AA84" i="1"/>
  <c r="AU84" i="1"/>
  <c r="AP85" i="1"/>
  <c r="V86" i="1"/>
  <c r="AK86" i="1"/>
  <c r="AZ86" i="1"/>
  <c r="V87" i="1"/>
  <c r="AK87" i="1"/>
  <c r="Q88" i="1"/>
  <c r="AK88" i="1"/>
  <c r="L89" i="1"/>
  <c r="AF89" i="1"/>
  <c r="AZ89" i="1"/>
  <c r="AA91" i="1"/>
  <c r="BJ91" i="1"/>
  <c r="AA92" i="1"/>
  <c r="BJ92" i="1"/>
  <c r="V94" i="1"/>
  <c r="AK94" i="1"/>
  <c r="Q95" i="1"/>
  <c r="AK95" i="1"/>
  <c r="BE95" i="1"/>
  <c r="L96" i="1"/>
  <c r="AF96" i="1"/>
  <c r="AZ96" i="1"/>
  <c r="AA97" i="1"/>
  <c r="AU97" i="1"/>
  <c r="AP98" i="1"/>
  <c r="BJ99" i="1"/>
  <c r="V100" i="1"/>
  <c r="AP100" i="1"/>
  <c r="BJ100" i="1"/>
  <c r="V101" i="1"/>
  <c r="AP101" i="1"/>
  <c r="BJ101" i="1"/>
  <c r="V102" i="1"/>
  <c r="AP102" i="1"/>
  <c r="BJ102" i="1"/>
  <c r="AA104" i="1"/>
  <c r="AU104" i="1"/>
  <c r="L108" i="1"/>
  <c r="AF108" i="1"/>
  <c r="AZ108" i="1"/>
  <c r="V110" i="1"/>
  <c r="AK110" i="1"/>
  <c r="BE110" i="1"/>
  <c r="AK111" i="1"/>
  <c r="BE111" i="1"/>
  <c r="L113" i="1"/>
  <c r="AF113" i="1"/>
  <c r="AZ113" i="1"/>
  <c r="AA112" i="1"/>
  <c r="AU112" i="1"/>
  <c r="AP116" i="1"/>
  <c r="V103" i="1"/>
  <c r="AP103" i="1"/>
  <c r="BJ103" i="1"/>
  <c r="AA114" i="1"/>
  <c r="AU114" i="1"/>
  <c r="L115" i="1"/>
  <c r="AF115" i="1"/>
  <c r="AZ115" i="1"/>
  <c r="V119" i="1"/>
  <c r="AP119" i="1"/>
  <c r="BJ119" i="1"/>
  <c r="AA121" i="1"/>
  <c r="AU121" i="1"/>
  <c r="L123" i="1"/>
  <c r="AZ123" i="1"/>
  <c r="V122" i="1"/>
  <c r="AP122" i="1"/>
  <c r="BJ122" i="1"/>
  <c r="AA126" i="1"/>
  <c r="AU126" i="1"/>
  <c r="V127" i="1"/>
  <c r="AP127" i="1"/>
  <c r="BJ127" i="1"/>
  <c r="AA128" i="1"/>
  <c r="AU128" i="1"/>
  <c r="AF136" i="1"/>
  <c r="AP137" i="1"/>
  <c r="BJ137" i="1"/>
  <c r="AF138" i="1"/>
  <c r="V139" i="1"/>
  <c r="AA140" i="1"/>
  <c r="AU140" i="1"/>
  <c r="Q141" i="1"/>
  <c r="AK141" i="1"/>
  <c r="BE141" i="1"/>
  <c r="AA142" i="1"/>
  <c r="AU142" i="1"/>
  <c r="AF143" i="1"/>
  <c r="AZ143" i="1"/>
  <c r="Q144" i="1"/>
  <c r="AK144" i="1"/>
  <c r="BE144" i="1"/>
  <c r="AA145" i="1"/>
  <c r="AU145" i="1"/>
  <c r="V146" i="1"/>
  <c r="AP146" i="1"/>
  <c r="BJ146" i="1"/>
  <c r="V147" i="1"/>
  <c r="AP147" i="1"/>
  <c r="BJ147" i="1"/>
  <c r="Q148" i="1"/>
  <c r="AK148" i="1"/>
  <c r="BE148" i="1"/>
  <c r="L149" i="1"/>
  <c r="AF149" i="1"/>
  <c r="AZ149" i="1"/>
  <c r="AA150" i="1"/>
  <c r="AU150" i="1"/>
  <c r="AA154" i="1"/>
  <c r="AU154" i="1"/>
  <c r="Q155" i="1"/>
  <c r="AK155" i="1"/>
  <c r="BE155" i="1"/>
  <c r="V156" i="1"/>
  <c r="AP156" i="1"/>
  <c r="V157" i="1"/>
  <c r="AP157" i="1"/>
  <c r="BJ157" i="1"/>
  <c r="Q158" i="1"/>
  <c r="AK158" i="1"/>
  <c r="Q159" i="1"/>
  <c r="AK159" i="1"/>
  <c r="AF160" i="1"/>
  <c r="V161" i="1"/>
  <c r="AP161" i="1"/>
  <c r="BJ161" i="1"/>
  <c r="AA162" i="1"/>
  <c r="AU162" i="1"/>
  <c r="V163" i="1"/>
  <c r="AP163" i="1"/>
  <c r="AK164" i="1"/>
  <c r="AP165" i="1"/>
  <c r="AK166" i="1"/>
  <c r="V167" i="1"/>
  <c r="AU168" i="1"/>
  <c r="AU169" i="1"/>
  <c r="AF172" i="1"/>
  <c r="Q173" i="1"/>
  <c r="BE173" i="1"/>
  <c r="AP174" i="1"/>
  <c r="V184" i="1"/>
  <c r="AP184" i="1"/>
  <c r="BJ184" i="1"/>
  <c r="BH187" i="1"/>
  <c r="AI189" i="1"/>
  <c r="L192" i="1"/>
  <c r="AF192" i="1"/>
  <c r="AZ192" i="1"/>
  <c r="AF205" i="1"/>
  <c r="V234" i="1"/>
  <c r="BJ234" i="1"/>
  <c r="V244" i="1"/>
  <c r="BJ244" i="1"/>
  <c r="BJ247" i="1"/>
  <c r="AU251" i="1"/>
  <c r="BJ257" i="1"/>
  <c r="AP261" i="1"/>
  <c r="AA262" i="1"/>
  <c r="AF264" i="1"/>
  <c r="AK273" i="1"/>
  <c r="AI274" i="1"/>
  <c r="AA276" i="1"/>
  <c r="AS277" i="1"/>
  <c r="AA279" i="1"/>
  <c r="BJ283" i="1"/>
  <c r="AN289" i="1"/>
  <c r="L205" i="1"/>
  <c r="AP206" i="1"/>
  <c r="AP222" i="1"/>
  <c r="BE225" i="1"/>
  <c r="BE230" i="1"/>
  <c r="AA232" i="1"/>
  <c r="AU232" i="1"/>
  <c r="Q240" i="1"/>
  <c r="AK240" i="1"/>
  <c r="BE240" i="1"/>
  <c r="AA242" i="1"/>
  <c r="AU242" i="1"/>
  <c r="AA251" i="1"/>
  <c r="AA252" i="1"/>
  <c r="AP252" i="1"/>
  <c r="Q253" i="1"/>
  <c r="AK253" i="1"/>
  <c r="BE253" i="1"/>
  <c r="AD264" i="1"/>
  <c r="BE264" i="1"/>
  <c r="Q266" i="1"/>
  <c r="BH266" i="1"/>
  <c r="AP269" i="1"/>
  <c r="AA272" i="1"/>
  <c r="BJ272" i="1"/>
  <c r="BE273" i="1"/>
  <c r="L274" i="1"/>
  <c r="BE274" i="1"/>
  <c r="AZ275" i="1"/>
  <c r="BE279" i="1"/>
  <c r="L280" i="1"/>
  <c r="Q280" i="1"/>
  <c r="V280" i="1"/>
  <c r="Y281" i="1"/>
  <c r="BH281" i="1"/>
  <c r="V282" i="1"/>
  <c r="AI283" i="1"/>
  <c r="AD20" i="24"/>
  <c r="BC20" i="24"/>
  <c r="Q167" i="1"/>
  <c r="AK167" i="1"/>
  <c r="BE167" i="1"/>
  <c r="V168" i="1"/>
  <c r="AP168" i="1"/>
  <c r="V169" i="1"/>
  <c r="AP169" i="1"/>
  <c r="BJ169" i="1"/>
  <c r="L170" i="1"/>
  <c r="AF170" i="1"/>
  <c r="AZ170" i="1"/>
  <c r="Q171" i="1"/>
  <c r="AK171" i="1"/>
  <c r="BE171" i="1"/>
  <c r="AA172" i="1"/>
  <c r="AU172" i="1"/>
  <c r="L173" i="1"/>
  <c r="AF173" i="1"/>
  <c r="AZ173" i="1"/>
  <c r="Q174" i="1"/>
  <c r="AK174" i="1"/>
  <c r="BE174" i="1"/>
  <c r="AA175" i="1"/>
  <c r="AU175" i="1"/>
  <c r="V176" i="1"/>
  <c r="AP176" i="1"/>
  <c r="BJ176" i="1"/>
  <c r="V177" i="1"/>
  <c r="AP177" i="1"/>
  <c r="BJ177" i="1"/>
  <c r="AA178" i="1"/>
  <c r="AU178" i="1"/>
  <c r="AA182" i="1"/>
  <c r="AU182" i="1"/>
  <c r="Q184" i="1"/>
  <c r="AK184" i="1"/>
  <c r="BE184" i="1"/>
  <c r="AA185" i="1"/>
  <c r="AU185" i="1"/>
  <c r="V187" i="1"/>
  <c r="AP187" i="1"/>
  <c r="BJ187" i="1"/>
  <c r="Q188" i="1"/>
  <c r="AK188" i="1"/>
  <c r="BE188" i="1"/>
  <c r="Q189" i="1"/>
  <c r="AK189" i="1"/>
  <c r="BE189" i="1"/>
  <c r="Q190" i="1"/>
  <c r="AK190" i="1"/>
  <c r="BE190" i="1"/>
  <c r="AA191" i="1"/>
  <c r="BJ191" i="1"/>
  <c r="Q196" i="1"/>
  <c r="AZ196" i="1"/>
  <c r="AA194" i="1"/>
  <c r="AU194" i="1"/>
  <c r="AX194" i="1" s="1"/>
  <c r="AK205" i="1"/>
  <c r="AS205" i="1"/>
  <c r="AZ210" i="1"/>
  <c r="AA212" i="1"/>
  <c r="L224" i="1"/>
  <c r="AZ224" i="1"/>
  <c r="V225" i="1"/>
  <c r="AP225" i="1"/>
  <c r="BE226" i="1"/>
  <c r="V230" i="1"/>
  <c r="AP230" i="1"/>
  <c r="Q233" i="1"/>
  <c r="AK233" i="1"/>
  <c r="BE233" i="1"/>
  <c r="AU235" i="1"/>
  <c r="V238" i="1"/>
  <c r="AP238" i="1"/>
  <c r="BJ238" i="1"/>
  <c r="Q243" i="1"/>
  <c r="AK243" i="1"/>
  <c r="BE243" i="1"/>
  <c r="AA245" i="1"/>
  <c r="AU245" i="1"/>
  <c r="V252" i="1"/>
  <c r="L256" i="1"/>
  <c r="AF256" i="1"/>
  <c r="AZ256" i="1"/>
  <c r="V257" i="1"/>
  <c r="V261" i="1"/>
  <c r="AU262" i="1"/>
  <c r="BJ262" i="1"/>
  <c r="AZ264" i="1"/>
  <c r="O266" i="1"/>
  <c r="AP266" i="1"/>
  <c r="AK269" i="1"/>
  <c r="Q270" i="1"/>
  <c r="AK270" i="1"/>
  <c r="BE270" i="1"/>
  <c r="V272" i="1"/>
  <c r="AZ272" i="1"/>
  <c r="BH273" i="1"/>
  <c r="AZ274" i="1"/>
  <c r="AX275" i="1"/>
  <c r="AF276" i="1"/>
  <c r="BC279" i="1"/>
  <c r="BM280" i="1"/>
  <c r="AD281" i="1"/>
  <c r="Y282" i="1"/>
  <c r="AD283" i="1"/>
  <c r="BE283" i="1"/>
  <c r="T289" i="1"/>
  <c r="AX20" i="24"/>
  <c r="BH35" i="24"/>
  <c r="Q249" i="1"/>
  <c r="AK249" i="1"/>
  <c r="BE249" i="1"/>
  <c r="AK257" i="1"/>
  <c r="AP260" i="1"/>
  <c r="L264" i="1"/>
  <c r="V269" i="1"/>
  <c r="BH272" i="1"/>
  <c r="AX274" i="1"/>
  <c r="AF275" i="1"/>
  <c r="O277" i="1"/>
  <c r="V277" i="1"/>
  <c r="BJ277" i="1"/>
  <c r="AK279" i="1"/>
  <c r="AD280" i="1"/>
  <c r="BE280" i="1"/>
  <c r="AF281" i="1"/>
  <c r="O282" i="1"/>
  <c r="T282" i="1"/>
  <c r="BC283" i="1"/>
  <c r="T12" i="24"/>
  <c r="AS18" i="24"/>
  <c r="AS20" i="24"/>
  <c r="AS35" i="24"/>
  <c r="Y36" i="24"/>
  <c r="V207" i="1"/>
  <c r="AP207" i="1"/>
  <c r="BE207" i="1"/>
  <c r="V208" i="1"/>
  <c r="AP208" i="1"/>
  <c r="BJ208" i="1"/>
  <c r="V209" i="1"/>
  <c r="AP209" i="1"/>
  <c r="BJ209" i="1"/>
  <c r="V212" i="1"/>
  <c r="AP212" i="1"/>
  <c r="BJ212" i="1"/>
  <c r="AP221" i="1"/>
  <c r="V222" i="1"/>
  <c r="AK222" i="1"/>
  <c r="AA223" i="1"/>
  <c r="BJ223" i="1"/>
  <c r="AA224" i="1"/>
  <c r="AU224" i="1"/>
  <c r="Q225" i="1"/>
  <c r="AK225" i="1"/>
  <c r="Q226" i="1"/>
  <c r="AK226" i="1"/>
  <c r="Q227" i="1"/>
  <c r="AK227" i="1"/>
  <c r="BE227" i="1"/>
  <c r="AA228" i="1"/>
  <c r="AU228" i="1"/>
  <c r="Q230" i="1"/>
  <c r="AK230" i="1"/>
  <c r="Q231" i="1"/>
  <c r="AK231" i="1"/>
  <c r="BE231" i="1"/>
  <c r="V232" i="1"/>
  <c r="AP232" i="1"/>
  <c r="BJ232" i="1"/>
  <c r="Q234" i="1"/>
  <c r="AK234" i="1"/>
  <c r="BE234" i="1"/>
  <c r="V235" i="1"/>
  <c r="AP235" i="1"/>
  <c r="BJ235" i="1"/>
  <c r="AA236" i="1"/>
  <c r="BJ236" i="1"/>
  <c r="AA237" i="1"/>
  <c r="BJ237" i="1"/>
  <c r="Q238" i="1"/>
  <c r="AK238" i="1"/>
  <c r="BE238" i="1"/>
  <c r="AA239" i="1"/>
  <c r="AU239" i="1"/>
  <c r="Q241" i="1"/>
  <c r="AK241" i="1"/>
  <c r="BE241" i="1"/>
  <c r="V242" i="1"/>
  <c r="AP242" i="1"/>
  <c r="BJ242" i="1"/>
  <c r="Q244" i="1"/>
  <c r="AK244" i="1"/>
  <c r="BE244" i="1"/>
  <c r="V245" i="1"/>
  <c r="AP245" i="1"/>
  <c r="BJ245" i="1"/>
  <c r="Q246" i="1"/>
  <c r="AK246" i="1"/>
  <c r="BE246" i="1"/>
  <c r="AA247" i="1"/>
  <c r="AU247" i="1"/>
  <c r="Q248" i="1"/>
  <c r="AK248" i="1"/>
  <c r="BE248" i="1"/>
  <c r="V250" i="1"/>
  <c r="AP250" i="1"/>
  <c r="BJ250" i="1"/>
  <c r="Q256" i="1"/>
  <c r="AK256" i="1"/>
  <c r="AP258" i="1"/>
  <c r="AZ259" i="1"/>
  <c r="V260" i="1"/>
  <c r="Q261" i="1"/>
  <c r="AK261" i="1"/>
  <c r="BE261" i="1"/>
  <c r="AK264" i="1"/>
  <c r="AS264" i="1"/>
  <c r="V266" i="1"/>
  <c r="AD266" i="1"/>
  <c r="BE266" i="1"/>
  <c r="Q267" i="1"/>
  <c r="AK267" i="1"/>
  <c r="BE267" i="1"/>
  <c r="Q268" i="1"/>
  <c r="BJ268" i="1"/>
  <c r="AU271" i="1"/>
  <c r="AU272" i="1"/>
  <c r="V273" i="1"/>
  <c r="AF274" i="1"/>
  <c r="AK274" i="1"/>
  <c r="Y275" i="1"/>
  <c r="AD275" i="1"/>
  <c r="BC275" i="1"/>
  <c r="BM275" i="1"/>
  <c r="AU276" i="1"/>
  <c r="T277" i="1"/>
  <c r="AA277" i="1"/>
  <c r="AI277" i="1"/>
  <c r="BC277" i="1"/>
  <c r="BH277" i="1"/>
  <c r="AD279" i="1"/>
  <c r="AI279" i="1"/>
  <c r="BH279" i="1"/>
  <c r="Y280" i="1"/>
  <c r="AZ280" i="1"/>
  <c r="BJ280" i="1"/>
  <c r="AA281" i="1"/>
  <c r="AK281" i="1"/>
  <c r="AU281" i="1"/>
  <c r="AZ281" i="1"/>
  <c r="AU282" i="1"/>
  <c r="AZ282" i="1"/>
  <c r="BJ282" i="1"/>
  <c r="V283" i="1"/>
  <c r="AA283" i="1"/>
  <c r="AK283" i="1"/>
  <c r="BH283" i="1"/>
  <c r="L289" i="1"/>
  <c r="AU289" i="1"/>
  <c r="AI18" i="24"/>
  <c r="AI20" i="24"/>
  <c r="BM20" i="24"/>
  <c r="AD35" i="24"/>
  <c r="T36" i="24"/>
  <c r="V271" i="1"/>
  <c r="AP271" i="1"/>
  <c r="BJ271" i="1"/>
  <c r="AP272" i="1"/>
  <c r="Q273" i="1"/>
  <c r="L275" i="1"/>
  <c r="AP277" i="1"/>
  <c r="Q279" i="1"/>
  <c r="AS281" i="1"/>
  <c r="AS289" i="1"/>
  <c r="AD18" i="24"/>
  <c r="AX35" i="24"/>
  <c r="AI36" i="24"/>
  <c r="AP282" i="1"/>
  <c r="Q283" i="1"/>
  <c r="AA289" i="1"/>
  <c r="BG248" i="1" l="1"/>
  <c r="BL248" i="1"/>
  <c r="AW248" i="1"/>
  <c r="X248" i="1"/>
  <c r="N248" i="1"/>
  <c r="AW86" i="1"/>
  <c r="BL86" i="1"/>
  <c r="N86" i="1"/>
  <c r="X208" i="1"/>
  <c r="N208" i="1"/>
  <c r="AW250" i="1"/>
  <c r="BG250" i="1"/>
  <c r="BL250" i="1"/>
  <c r="X250" i="1"/>
  <c r="N250" i="1"/>
  <c r="X193" i="1"/>
  <c r="N193" i="1"/>
  <c r="BL257" i="1"/>
  <c r="AW257" i="1"/>
  <c r="AC257" i="1"/>
  <c r="BG257" i="1"/>
  <c r="N257" i="1"/>
  <c r="AW159" i="1"/>
  <c r="AM159" i="1"/>
  <c r="X159" i="1"/>
  <c r="AW251" i="1"/>
  <c r="BG251" i="1"/>
  <c r="BL251" i="1"/>
  <c r="X251" i="1"/>
  <c r="N251" i="1"/>
  <c r="AW231" i="1"/>
  <c r="BL231" i="1"/>
  <c r="AC231" i="1"/>
  <c r="N231" i="1"/>
  <c r="BL249" i="1"/>
  <c r="BG249" i="1"/>
  <c r="AW249" i="1"/>
  <c r="N249" i="1"/>
  <c r="X249" i="1"/>
  <c r="AW247" i="1"/>
  <c r="BL247" i="1"/>
  <c r="BG247" i="1"/>
  <c r="X247" i="1"/>
  <c r="N247" i="1"/>
  <c r="AC10" i="24"/>
  <c r="N10" i="24"/>
  <c r="J172" i="1"/>
  <c r="Y82" i="1"/>
  <c r="Y80" i="1"/>
  <c r="BM82" i="1"/>
  <c r="BM80" i="1"/>
  <c r="BM78" i="1"/>
  <c r="J59" i="1"/>
  <c r="J285" i="1"/>
  <c r="J33" i="24"/>
  <c r="AS208" i="1"/>
  <c r="J48" i="1"/>
  <c r="J47" i="1"/>
  <c r="J94" i="1"/>
  <c r="J40" i="24"/>
  <c r="J223" i="1"/>
  <c r="J35" i="1"/>
  <c r="J212" i="1"/>
  <c r="J232" i="1"/>
  <c r="J230" i="1"/>
  <c r="J14" i="1"/>
  <c r="AX273" i="1"/>
  <c r="BC273" i="1"/>
  <c r="J116" i="1"/>
  <c r="J260" i="1"/>
  <c r="J205" i="1"/>
  <c r="J115" i="1"/>
  <c r="J279" i="1"/>
  <c r="J280" i="1"/>
  <c r="J240" i="1"/>
  <c r="J183" i="1"/>
  <c r="J239" i="1"/>
  <c r="J266" i="1"/>
  <c r="J24" i="1"/>
  <c r="J281" i="1"/>
  <c r="J15" i="1"/>
  <c r="J241" i="1"/>
  <c r="J44" i="1"/>
  <c r="N44" i="1" s="1"/>
  <c r="BL35" i="1" l="1"/>
  <c r="AW35" i="1"/>
  <c r="AC35" i="1"/>
  <c r="N35" i="1"/>
  <c r="AW230" i="1"/>
  <c r="BL230" i="1"/>
  <c r="AC230" i="1"/>
  <c r="N230" i="1"/>
  <c r="N48" i="1"/>
  <c r="AC48" i="1"/>
  <c r="AW183" i="1"/>
  <c r="BL183" i="1"/>
  <c r="N183" i="1"/>
  <c r="AC183" i="1"/>
  <c r="AW115" i="1"/>
  <c r="AM115" i="1"/>
  <c r="BL115" i="1"/>
  <c r="BG115" i="1"/>
  <c r="AC115" i="1"/>
  <c r="N115" i="1"/>
  <c r="BG232" i="1"/>
  <c r="BL232" i="1"/>
  <c r="AW232" i="1"/>
  <c r="N232" i="1"/>
  <c r="AC232" i="1"/>
  <c r="BL241" i="1"/>
  <c r="AW241" i="1"/>
  <c r="AC241" i="1"/>
  <c r="BG241" i="1"/>
  <c r="N241" i="1"/>
  <c r="BL14" i="1"/>
  <c r="AC14" i="1"/>
  <c r="AW14" i="1"/>
  <c r="N14" i="1"/>
  <c r="N47" i="1"/>
  <c r="AC47" i="1"/>
  <c r="BG239" i="1"/>
  <c r="AW239" i="1"/>
  <c r="AC239" i="1"/>
  <c r="N239" i="1"/>
  <c r="BL239" i="1"/>
  <c r="BL223" i="1"/>
  <c r="AC223" i="1"/>
  <c r="AW223" i="1"/>
  <c r="N223" i="1"/>
  <c r="AW24" i="1"/>
  <c r="BL24" i="1"/>
  <c r="N24" i="1"/>
  <c r="AC24" i="1"/>
  <c r="AW240" i="1"/>
  <c r="N240" i="1"/>
  <c r="AC240" i="1"/>
  <c r="N212" i="1"/>
  <c r="AC212" i="1"/>
  <c r="BL212" i="1"/>
  <c r="AM94" i="1"/>
  <c r="X94" i="1"/>
  <c r="BG94" i="1"/>
  <c r="BL94" i="1"/>
  <c r="AW172" i="1"/>
  <c r="X172" i="1"/>
  <c r="BL172" i="1"/>
  <c r="N172" i="1"/>
  <c r="AH172" i="1"/>
  <c r="N40" i="24"/>
  <c r="AW40" i="24"/>
  <c r="AC40" i="24"/>
  <c r="N33" i="24"/>
  <c r="AW33" i="24"/>
  <c r="BL33" i="24"/>
  <c r="BG33" i="24"/>
  <c r="AI82" i="1"/>
  <c r="AI78" i="1"/>
  <c r="AI80" i="1"/>
  <c r="T80" i="1"/>
  <c r="T78" i="1"/>
  <c r="J101" i="1"/>
  <c r="AS78" i="1"/>
  <c r="Y29" i="1"/>
  <c r="Y55" i="1"/>
  <c r="Y216" i="1"/>
  <c r="Y218" i="1"/>
  <c r="AI214" i="1"/>
  <c r="BH214" i="1"/>
  <c r="AX214" i="1"/>
  <c r="BM29" i="1"/>
  <c r="BM55" i="1"/>
  <c r="BC55" i="1"/>
  <c r="BC29" i="1"/>
  <c r="J84" i="1"/>
  <c r="Y51" i="1"/>
  <c r="J34" i="24"/>
  <c r="J16" i="24"/>
  <c r="J21" i="24"/>
  <c r="J75" i="1"/>
  <c r="J206" i="1"/>
  <c r="J229" i="1"/>
  <c r="J178" i="1"/>
  <c r="J89" i="1"/>
  <c r="J268" i="1"/>
  <c r="J194" i="1"/>
  <c r="J14" i="24"/>
  <c r="J233" i="1"/>
  <c r="AI33" i="24"/>
  <c r="J32" i="24"/>
  <c r="J235" i="1"/>
  <c r="J12" i="24"/>
  <c r="J97" i="1"/>
  <c r="J13" i="24"/>
  <c r="J114" i="1"/>
  <c r="J227" i="1"/>
  <c r="J19" i="1"/>
  <c r="J284" i="1"/>
  <c r="J181" i="1"/>
  <c r="J16" i="1"/>
  <c r="J207" i="1"/>
  <c r="J224" i="1"/>
  <c r="J49" i="1"/>
  <c r="J88" i="1"/>
  <c r="J191" i="1"/>
  <c r="AS85" i="1"/>
  <c r="AS86" i="1"/>
  <c r="AN126" i="1"/>
  <c r="AX9" i="24"/>
  <c r="BM9" i="24"/>
  <c r="BM10" i="24"/>
  <c r="AX10" i="24"/>
  <c r="AI245" i="1"/>
  <c r="AI250" i="1"/>
  <c r="AI243" i="1"/>
  <c r="AI9" i="24"/>
  <c r="AS9" i="24"/>
  <c r="BH9" i="24"/>
  <c r="AI251" i="1"/>
  <c r="BH10" i="24"/>
  <c r="AI31" i="1"/>
  <c r="AI244" i="1"/>
  <c r="AI247" i="1"/>
  <c r="BC9" i="24"/>
  <c r="AN9" i="24"/>
  <c r="AN10" i="24"/>
  <c r="BC10" i="24"/>
  <c r="AN257" i="1"/>
  <c r="T222" i="1"/>
  <c r="AN258" i="1"/>
  <c r="AN185" i="1"/>
  <c r="Y247" i="1"/>
  <c r="Y86" i="1"/>
  <c r="Y9" i="24"/>
  <c r="BM60" i="1"/>
  <c r="AI60" i="1"/>
  <c r="O272" i="1"/>
  <c r="AD272" i="1"/>
  <c r="O276" i="1"/>
  <c r="AD276" i="1"/>
  <c r="O273" i="1"/>
  <c r="AD273" i="1"/>
  <c r="Y258" i="1"/>
  <c r="AN273" i="1"/>
  <c r="T273" i="1"/>
  <c r="Y249" i="1"/>
  <c r="AI273" i="1"/>
  <c r="AS26" i="1"/>
  <c r="AI276" i="1"/>
  <c r="AX31" i="1"/>
  <c r="AS159" i="1"/>
  <c r="BM272" i="1"/>
  <c r="BM273" i="1"/>
  <c r="Y185" i="1"/>
  <c r="Y10" i="24"/>
  <c r="Y251" i="1"/>
  <c r="AS193" i="1"/>
  <c r="AX60" i="1"/>
  <c r="O26" i="1"/>
  <c r="BC272" i="1"/>
  <c r="Y257" i="1"/>
  <c r="BC26" i="1"/>
  <c r="AI26" i="1"/>
  <c r="AD60" i="1"/>
  <c r="AC49" i="1" l="1"/>
  <c r="N49" i="1"/>
  <c r="AW114" i="1"/>
  <c r="AC114" i="1"/>
  <c r="N114" i="1"/>
  <c r="AM114" i="1"/>
  <c r="BG114" i="1"/>
  <c r="BL114" i="1"/>
  <c r="AW224" i="1"/>
  <c r="AM224" i="1"/>
  <c r="N224" i="1"/>
  <c r="BL224" i="1"/>
  <c r="AC224" i="1"/>
  <c r="BL101" i="1"/>
  <c r="BM101" i="1" s="1"/>
  <c r="AW101" i="1"/>
  <c r="AX101" i="1" s="1"/>
  <c r="AM101" i="1"/>
  <c r="AN101" i="1" s="1"/>
  <c r="AW191" i="1"/>
  <c r="AC191" i="1"/>
  <c r="N191" i="1"/>
  <c r="BL191" i="1"/>
  <c r="BL207" i="1"/>
  <c r="AW207" i="1"/>
  <c r="N207" i="1"/>
  <c r="AC207" i="1"/>
  <c r="BL97" i="1"/>
  <c r="BM97" i="1" s="1"/>
  <c r="AW97" i="1"/>
  <c r="AX97" i="1" s="1"/>
  <c r="AM97" i="1"/>
  <c r="AN97" i="1" s="1"/>
  <c r="X268" i="1"/>
  <c r="AM268" i="1"/>
  <c r="AC206" i="1"/>
  <c r="N206" i="1"/>
  <c r="BL181" i="1"/>
  <c r="AC181" i="1"/>
  <c r="AW181" i="1"/>
  <c r="N181" i="1"/>
  <c r="AM235" i="1"/>
  <c r="AW235" i="1"/>
  <c r="BL235" i="1"/>
  <c r="N235" i="1"/>
  <c r="AC235" i="1"/>
  <c r="AW178" i="1"/>
  <c r="AC178" i="1"/>
  <c r="N178" i="1"/>
  <c r="BL178" i="1"/>
  <c r="BL229" i="1"/>
  <c r="AW229" i="1"/>
  <c r="AC229" i="1"/>
  <c r="N229" i="1"/>
  <c r="AC233" i="1"/>
  <c r="AW233" i="1"/>
  <c r="N233" i="1"/>
  <c r="AW75" i="1"/>
  <c r="BL75" i="1"/>
  <c r="N75" i="1"/>
  <c r="AC75" i="1"/>
  <c r="AC14" i="24"/>
  <c r="N14" i="24"/>
  <c r="N21" i="24"/>
  <c r="AW21" i="24"/>
  <c r="AC21" i="24"/>
  <c r="N13" i="24"/>
  <c r="AC13" i="24"/>
  <c r="N32" i="24"/>
  <c r="AC32" i="24"/>
  <c r="N16" i="24"/>
  <c r="AW16" i="24"/>
  <c r="AC16" i="24"/>
  <c r="BL16" i="24"/>
  <c r="T82" i="1"/>
  <c r="T200" i="1"/>
  <c r="BM231" i="1"/>
  <c r="AX29" i="1"/>
  <c r="AX55" i="1"/>
  <c r="AX251" i="1"/>
  <c r="AS214" i="1"/>
  <c r="AI185" i="1"/>
  <c r="AI258" i="1"/>
  <c r="AI64" i="1"/>
  <c r="AI231" i="1"/>
  <c r="AI29" i="1"/>
  <c r="AI55" i="1"/>
  <c r="AI10" i="24"/>
  <c r="AI226" i="1"/>
  <c r="AI109" i="1"/>
  <c r="AI257" i="1"/>
  <c r="AI216" i="1"/>
  <c r="AI126" i="1"/>
  <c r="AI218" i="1"/>
  <c r="T29" i="1"/>
  <c r="T55" i="1"/>
  <c r="T247" i="1"/>
  <c r="T25" i="24"/>
  <c r="T9" i="24"/>
  <c r="T245" i="1"/>
  <c r="T156" i="1"/>
  <c r="T122" i="1"/>
  <c r="T10" i="24"/>
  <c r="T185" i="1"/>
  <c r="T251" i="1"/>
  <c r="T154" i="1"/>
  <c r="T155" i="1"/>
  <c r="T126" i="1"/>
  <c r="T29" i="24"/>
  <c r="T258" i="1"/>
  <c r="T257" i="1"/>
  <c r="T109" i="1"/>
  <c r="O208" i="1"/>
  <c r="AN245" i="1"/>
  <c r="AN247" i="1"/>
  <c r="AS10" i="24"/>
  <c r="AD10" i="24"/>
  <c r="AD9" i="24"/>
  <c r="O10" i="24"/>
  <c r="O9" i="24"/>
  <c r="BH29" i="1"/>
  <c r="BH55" i="1"/>
  <c r="BC216" i="1"/>
  <c r="BC218" i="1"/>
  <c r="BH78" i="1"/>
  <c r="BH80" i="1"/>
  <c r="BC80" i="1"/>
  <c r="BC82" i="1"/>
  <c r="BC78" i="1"/>
  <c r="BH82" i="1"/>
  <c r="AS216" i="1"/>
  <c r="AS80" i="1"/>
  <c r="AS82" i="1"/>
  <c r="AD208" i="1"/>
  <c r="AD193" i="1"/>
  <c r="AD86" i="1"/>
  <c r="AD209" i="1"/>
  <c r="Y78" i="1"/>
  <c r="Y200" i="1"/>
  <c r="Y219" i="1"/>
  <c r="Y43" i="1"/>
  <c r="AI198" i="1"/>
  <c r="BH198" i="1"/>
  <c r="AX198" i="1"/>
  <c r="AN51" i="1"/>
  <c r="AD260" i="1"/>
  <c r="AX260" i="1"/>
  <c r="Y16" i="24"/>
  <c r="AN33" i="24"/>
  <c r="Y21" i="24"/>
  <c r="J28" i="24"/>
  <c r="AN31" i="24"/>
  <c r="AS23" i="24"/>
  <c r="Y228" i="1"/>
  <c r="AN43" i="1"/>
  <c r="Y13" i="24"/>
  <c r="AI26" i="24"/>
  <c r="Y8" i="24"/>
  <c r="Y14" i="24"/>
  <c r="J8" i="24"/>
  <c r="N8" i="24" s="1"/>
  <c r="J38" i="24"/>
  <c r="Y181" i="1"/>
  <c r="Y17" i="24"/>
  <c r="Y87" i="1"/>
  <c r="AN32" i="24"/>
  <c r="AN28" i="24"/>
  <c r="BC33" i="24"/>
  <c r="AS33" i="24"/>
  <c r="Y19" i="24"/>
  <c r="Y146" i="1"/>
  <c r="AN260" i="1"/>
  <c r="AS260" i="1"/>
  <c r="Y25" i="1"/>
  <c r="Y24" i="1"/>
  <c r="Y39" i="1"/>
  <c r="Y58" i="1"/>
  <c r="AN29" i="24"/>
  <c r="AN25" i="24"/>
  <c r="Y47" i="1"/>
  <c r="Y44" i="1"/>
  <c r="Y46" i="1"/>
  <c r="AI24" i="24"/>
  <c r="AN24" i="24"/>
  <c r="AN27" i="24"/>
  <c r="Y33" i="1"/>
  <c r="Y57" i="1"/>
  <c r="AI30" i="24"/>
  <c r="AN30" i="24"/>
  <c r="Y32" i="1"/>
  <c r="Y40" i="1"/>
  <c r="Y48" i="1"/>
  <c r="BC185" i="1"/>
  <c r="BC260" i="1"/>
  <c r="T86" i="1"/>
  <c r="T209" i="1"/>
  <c r="Y53" i="1"/>
  <c r="Y109" i="1"/>
  <c r="Y159" i="1"/>
  <c r="T208" i="1"/>
  <c r="Y61" i="1"/>
  <c r="T193" i="1"/>
  <c r="AI188" i="1"/>
  <c r="BH126" i="1"/>
  <c r="AI190" i="1"/>
  <c r="Y126" i="1"/>
  <c r="AI187" i="1"/>
  <c r="AI186" i="1"/>
  <c r="AS126" i="1"/>
  <c r="BM192" i="1"/>
  <c r="BM208" i="1"/>
  <c r="BM193" i="1"/>
  <c r="BM209" i="1"/>
  <c r="BH250" i="1"/>
  <c r="BH185" i="1"/>
  <c r="BH122" i="1"/>
  <c r="BH155" i="1"/>
  <c r="BH251" i="1"/>
  <c r="BH156" i="1"/>
  <c r="BH248" i="1"/>
  <c r="BH247" i="1"/>
  <c r="BH231" i="1"/>
  <c r="BH249" i="1"/>
  <c r="BH257" i="1"/>
  <c r="BH76" i="1"/>
  <c r="BC208" i="1"/>
  <c r="BC193" i="1"/>
  <c r="BC86" i="1"/>
  <c r="BC109" i="1"/>
  <c r="AS122" i="1"/>
  <c r="AN251" i="1"/>
  <c r="AI209" i="1"/>
  <c r="AI193" i="1"/>
  <c r="AI157" i="1"/>
  <c r="AI86" i="1"/>
  <c r="AI208" i="1"/>
  <c r="AI237" i="1"/>
  <c r="AI236" i="1"/>
  <c r="AI192" i="1"/>
  <c r="AI158" i="1"/>
  <c r="AI159" i="1"/>
  <c r="AI85" i="1"/>
  <c r="BM61" i="1"/>
  <c r="AX248" i="1"/>
  <c r="BM257" i="1"/>
  <c r="AX247" i="1"/>
  <c r="BH157" i="1"/>
  <c r="BM249" i="1"/>
  <c r="AX257" i="1"/>
  <c r="AX122" i="1"/>
  <c r="AD159" i="1"/>
  <c r="BM247" i="1"/>
  <c r="BM251" i="1"/>
  <c r="BM29" i="24"/>
  <c r="BH158" i="1"/>
  <c r="BM40" i="24"/>
  <c r="BM8" i="24"/>
  <c r="BM25" i="24"/>
  <c r="BM27" i="24"/>
  <c r="BH208" i="1"/>
  <c r="BH86" i="1"/>
  <c r="BH192" i="1"/>
  <c r="BH109" i="1"/>
  <c r="AI155" i="1"/>
  <c r="AI156" i="1"/>
  <c r="AI154" i="1"/>
  <c r="AD247" i="1"/>
  <c r="AD231" i="1"/>
  <c r="AD257" i="1"/>
  <c r="AD251" i="1"/>
  <c r="AD248" i="1"/>
  <c r="AD249" i="1"/>
  <c r="AD222" i="1"/>
  <c r="AD244" i="1"/>
  <c r="AD242" i="1"/>
  <c r="AD245" i="1"/>
  <c r="AD243" i="1"/>
  <c r="AD31" i="1"/>
  <c r="Y208" i="1"/>
  <c r="Y193" i="1"/>
  <c r="T51" i="1"/>
  <c r="BC31" i="1"/>
  <c r="BC43" i="1"/>
  <c r="BC156" i="1"/>
  <c r="BC236" i="1"/>
  <c r="BC248" i="1"/>
  <c r="BC225" i="1"/>
  <c r="BC244" i="1"/>
  <c r="BC242" i="1"/>
  <c r="BC251" i="1"/>
  <c r="BC61" i="1"/>
  <c r="BC237" i="1"/>
  <c r="BC222" i="1"/>
  <c r="BC245" i="1"/>
  <c r="BC76" i="1"/>
  <c r="BC231" i="1"/>
  <c r="BC249" i="1"/>
  <c r="BC243" i="1"/>
  <c r="BC155" i="1"/>
  <c r="BC257" i="1"/>
  <c r="BC250" i="1"/>
  <c r="BC122" i="1"/>
  <c r="BC247" i="1"/>
  <c r="BC226" i="1"/>
  <c r="BC51" i="1"/>
  <c r="BC258" i="1"/>
  <c r="BC154" i="1"/>
  <c r="AX208" i="1"/>
  <c r="AX209" i="1"/>
  <c r="AX159" i="1"/>
  <c r="AX193" i="1"/>
  <c r="AS155" i="1"/>
  <c r="AS247" i="1"/>
  <c r="AS244" i="1"/>
  <c r="AS231" i="1"/>
  <c r="AS156" i="1"/>
  <c r="AS226" i="1"/>
  <c r="AS248" i="1"/>
  <c r="AS225" i="1"/>
  <c r="AS249" i="1"/>
  <c r="AS251" i="1"/>
  <c r="AS250" i="1"/>
  <c r="AS185" i="1"/>
  <c r="AS237" i="1"/>
  <c r="AS245" i="1"/>
  <c r="AS258" i="1"/>
  <c r="AS236" i="1"/>
  <c r="AS64" i="1"/>
  <c r="AS243" i="1"/>
  <c r="AS257" i="1"/>
  <c r="AS76" i="1"/>
  <c r="AS242" i="1"/>
  <c r="AS109" i="1"/>
  <c r="AN192" i="1"/>
  <c r="AN60" i="1"/>
  <c r="AN208" i="1"/>
  <c r="AN193" i="1"/>
  <c r="O251" i="1"/>
  <c r="O158" i="1"/>
  <c r="O257" i="1"/>
  <c r="O248" i="1"/>
  <c r="O157" i="1"/>
  <c r="O247" i="1"/>
  <c r="O231" i="1"/>
  <c r="O249" i="1"/>
  <c r="O250" i="1"/>
  <c r="O31" i="1"/>
  <c r="O86" i="1"/>
  <c r="AS24" i="24"/>
  <c r="BC24" i="24"/>
  <c r="BC27" i="24"/>
  <c r="BC29" i="24"/>
  <c r="BC25" i="24"/>
  <c r="AS30" i="24"/>
  <c r="BC30" i="24"/>
  <c r="AI94" i="1"/>
  <c r="BH8" i="24"/>
  <c r="AI252" i="1"/>
  <c r="AN38" i="24"/>
  <c r="BC38" i="24"/>
  <c r="AN40" i="24"/>
  <c r="BC40" i="24"/>
  <c r="AX94" i="1"/>
  <c r="T94" i="1"/>
  <c r="AN58" i="1"/>
  <c r="AN57" i="1"/>
  <c r="AN50" i="1"/>
  <c r="AN32" i="1"/>
  <c r="AN33" i="1"/>
  <c r="AN40" i="1"/>
  <c r="Y50" i="1"/>
  <c r="Y40" i="24"/>
  <c r="Y38" i="24"/>
  <c r="Y112" i="1"/>
  <c r="Y27" i="1"/>
  <c r="Y161" i="1"/>
  <c r="Y260" i="1"/>
  <c r="Y121" i="1"/>
  <c r="Y115" i="1"/>
  <c r="Y212" i="1"/>
  <c r="Y113" i="1"/>
  <c r="AN194" i="1"/>
  <c r="Y194" i="1"/>
  <c r="Y14" i="1"/>
  <c r="AD24" i="1"/>
  <c r="AN212" i="1"/>
  <c r="Y164" i="1"/>
  <c r="Y166" i="1"/>
  <c r="Y22" i="1"/>
  <c r="O193" i="1"/>
  <c r="T249" i="1"/>
  <c r="AN244" i="1"/>
  <c r="T243" i="1"/>
  <c r="T26" i="1"/>
  <c r="O60" i="1"/>
  <c r="T250" i="1"/>
  <c r="AN248" i="1"/>
  <c r="T225" i="1"/>
  <c r="O222" i="1"/>
  <c r="AN122" i="1"/>
  <c r="AN31" i="1"/>
  <c r="AN242" i="1"/>
  <c r="AN272" i="1"/>
  <c r="T231" i="1"/>
  <c r="AN249" i="1"/>
  <c r="T237" i="1"/>
  <c r="AN26" i="1"/>
  <c r="T248" i="1"/>
  <c r="AI222" i="1"/>
  <c r="AN236" i="1"/>
  <c r="T31" i="1"/>
  <c r="T242" i="1"/>
  <c r="T64" i="1"/>
  <c r="Y223" i="1"/>
  <c r="AN231" i="1"/>
  <c r="T244" i="1"/>
  <c r="AN226" i="1"/>
  <c r="T76" i="1"/>
  <c r="AN243" i="1"/>
  <c r="AN276" i="1"/>
  <c r="AN222" i="1"/>
  <c r="T236" i="1"/>
  <c r="Y41" i="1"/>
  <c r="Y72" i="1"/>
  <c r="T61" i="1"/>
  <c r="AN237" i="1"/>
  <c r="T226" i="1"/>
  <c r="T276" i="1"/>
  <c r="AN250" i="1"/>
  <c r="O159" i="1"/>
  <c r="AN225" i="1"/>
  <c r="T272" i="1"/>
  <c r="BM86" i="1"/>
  <c r="BH209" i="1"/>
  <c r="AI61" i="1"/>
  <c r="BH193" i="1"/>
  <c r="AX222" i="1"/>
  <c r="AI249" i="1"/>
  <c r="AI76" i="1"/>
  <c r="AI248" i="1"/>
  <c r="BH159" i="1"/>
  <c r="AI225" i="1"/>
  <c r="AI242" i="1"/>
  <c r="AS31" i="1"/>
  <c r="AS61" i="1"/>
  <c r="AN86" i="1"/>
  <c r="AN159" i="1"/>
  <c r="BM157" i="1"/>
  <c r="AI272" i="1"/>
  <c r="AX86" i="1"/>
  <c r="BM159" i="1"/>
  <c r="AN85" i="1"/>
  <c r="AN209" i="1"/>
  <c r="AS154" i="1"/>
  <c r="BM158" i="1"/>
  <c r="AX85" i="1"/>
  <c r="T159" i="1"/>
  <c r="AS209" i="1"/>
  <c r="BC209" i="1"/>
  <c r="BH222" i="1"/>
  <c r="BM248" i="1"/>
  <c r="Y248" i="1"/>
  <c r="BC159" i="1"/>
  <c r="Y231" i="1"/>
  <c r="AS222" i="1"/>
  <c r="BM222" i="1"/>
  <c r="BH31" i="1"/>
  <c r="Y232" i="1"/>
  <c r="AS210" i="1"/>
  <c r="AX231" i="1"/>
  <c r="BH61" i="1"/>
  <c r="Y76" i="1"/>
  <c r="AX272" i="1"/>
  <c r="AX249" i="1"/>
  <c r="BM76" i="1"/>
  <c r="BM31" i="1"/>
  <c r="Y31" i="1"/>
  <c r="Y35" i="1"/>
  <c r="Y23" i="1"/>
  <c r="AS196" i="1"/>
  <c r="BH154" i="1"/>
  <c r="AX26" i="1"/>
  <c r="T60" i="1"/>
  <c r="Y250" i="1"/>
  <c r="BC157" i="1"/>
  <c r="BC60" i="1"/>
  <c r="BC85" i="1"/>
  <c r="BC158" i="1"/>
  <c r="AX276" i="1"/>
  <c r="BM250" i="1"/>
  <c r="T157" i="1"/>
  <c r="Y26" i="1"/>
  <c r="T192" i="1"/>
  <c r="Y64" i="1"/>
  <c r="AS158" i="1"/>
  <c r="AX250" i="1"/>
  <c r="BC192" i="1"/>
  <c r="BH64" i="1"/>
  <c r="BM85" i="1"/>
  <c r="T158" i="1"/>
  <c r="BM276" i="1"/>
  <c r="AS157" i="1"/>
  <c r="BH26" i="1"/>
  <c r="AS60" i="1"/>
  <c r="AS192" i="1"/>
  <c r="Y85" i="1"/>
  <c r="Y122" i="1"/>
  <c r="AD85" i="1"/>
  <c r="BC276" i="1"/>
  <c r="Y60" i="1"/>
  <c r="O85" i="1"/>
  <c r="AD26" i="1"/>
  <c r="AD250" i="1"/>
  <c r="BH85" i="1"/>
  <c r="BM26" i="1"/>
  <c r="T85" i="1"/>
  <c r="AD158" i="1"/>
  <c r="AD192" i="1"/>
  <c r="BH60" i="1"/>
  <c r="AX192" i="1"/>
  <c r="AD157" i="1"/>
  <c r="AI122" i="1"/>
  <c r="BM64" i="1"/>
  <c r="BC64" i="1"/>
  <c r="AW38" i="24" l="1"/>
  <c r="AC38" i="24"/>
  <c r="N38" i="24"/>
  <c r="BG28" i="24"/>
  <c r="N28" i="24"/>
  <c r="AW28" i="24"/>
  <c r="BL28" i="24"/>
  <c r="Y172" i="1"/>
  <c r="T203" i="1"/>
  <c r="T201" i="1"/>
  <c r="T218" i="1"/>
  <c r="AI201" i="1"/>
  <c r="T214" i="1"/>
  <c r="T216" i="1"/>
  <c r="BM33" i="24"/>
  <c r="BM14" i="1"/>
  <c r="BM38" i="24"/>
  <c r="BM94" i="1"/>
  <c r="BH94" i="1"/>
  <c r="AX40" i="24"/>
  <c r="AX115" i="1"/>
  <c r="AX27" i="1"/>
  <c r="AX27" i="24"/>
  <c r="AX29" i="24"/>
  <c r="AX33" i="24"/>
  <c r="AX212" i="1"/>
  <c r="AX38" i="24"/>
  <c r="AX25" i="24"/>
  <c r="AS268" i="1"/>
  <c r="AS198" i="1"/>
  <c r="AS34" i="1"/>
  <c r="AS269" i="1"/>
  <c r="AN150" i="1"/>
  <c r="AN148" i="1"/>
  <c r="AI38" i="24"/>
  <c r="AI40" i="1"/>
  <c r="AI27" i="24"/>
  <c r="AI39" i="1"/>
  <c r="AI24" i="1"/>
  <c r="AI43" i="1"/>
  <c r="AI200" i="1"/>
  <c r="AI40" i="24"/>
  <c r="AI48" i="1"/>
  <c r="AI25" i="24"/>
  <c r="AI102" i="1"/>
  <c r="AI32" i="1"/>
  <c r="AI57" i="1"/>
  <c r="AI33" i="1"/>
  <c r="AI219" i="1"/>
  <c r="AI263" i="1"/>
  <c r="AI23" i="1"/>
  <c r="AI47" i="1"/>
  <c r="AI29" i="24"/>
  <c r="AI58" i="1"/>
  <c r="AI25" i="1"/>
  <c r="AI51" i="1"/>
  <c r="AI212" i="1"/>
  <c r="Y143" i="1"/>
  <c r="Y140" i="1"/>
  <c r="Y160" i="1"/>
  <c r="Y142" i="1"/>
  <c r="Y162" i="1"/>
  <c r="T24" i="24"/>
  <c r="T40" i="1"/>
  <c r="T194" i="1"/>
  <c r="T33" i="1"/>
  <c r="T40" i="24"/>
  <c r="T32" i="1"/>
  <c r="T39" i="1"/>
  <c r="T30" i="24"/>
  <c r="T263" i="1"/>
  <c r="T128" i="1"/>
  <c r="T24" i="1"/>
  <c r="T27" i="24"/>
  <c r="T25" i="1"/>
  <c r="T57" i="1"/>
  <c r="T38" i="24"/>
  <c r="T212" i="1"/>
  <c r="T43" i="1"/>
  <c r="T58" i="1"/>
  <c r="T33" i="24"/>
  <c r="AS25" i="24"/>
  <c r="AS29" i="24"/>
  <c r="AS27" i="24"/>
  <c r="AD212" i="1"/>
  <c r="BH38" i="24"/>
  <c r="BH40" i="24"/>
  <c r="BH25" i="24"/>
  <c r="BH27" i="24"/>
  <c r="BH33" i="24"/>
  <c r="BH29" i="24"/>
  <c r="AS38" i="24"/>
  <c r="AS40" i="24"/>
  <c r="AD38" i="24"/>
  <c r="AD24" i="24"/>
  <c r="AD33" i="24"/>
  <c r="AD40" i="24"/>
  <c r="AD30" i="24"/>
  <c r="Y25" i="24"/>
  <c r="Y24" i="24"/>
  <c r="Y29" i="24"/>
  <c r="Y30" i="24"/>
  <c r="Y27" i="24"/>
  <c r="Y33" i="24"/>
  <c r="O38" i="24"/>
  <c r="O40" i="24"/>
  <c r="O33" i="24"/>
  <c r="BH212" i="1"/>
  <c r="BH43" i="1"/>
  <c r="BH51" i="1"/>
  <c r="BH200" i="1"/>
  <c r="BC200" i="1"/>
  <c r="BH218" i="1"/>
  <c r="BH216" i="1"/>
  <c r="BC214" i="1"/>
  <c r="BH201" i="1"/>
  <c r="BC201" i="1"/>
  <c r="AS24" i="1"/>
  <c r="AS55" i="1"/>
  <c r="AS221" i="1"/>
  <c r="AS43" i="1"/>
  <c r="AS200" i="1"/>
  <c r="AS201" i="1"/>
  <c r="AS111" i="1"/>
  <c r="AS206" i="1"/>
  <c r="AS212" i="1"/>
  <c r="AS218" i="1"/>
  <c r="AS51" i="1"/>
  <c r="AS29" i="1"/>
  <c r="AN94" i="1"/>
  <c r="AI161" i="1"/>
  <c r="AN263" i="1"/>
  <c r="Y175" i="1"/>
  <c r="AD44" i="1"/>
  <c r="Y165" i="1"/>
  <c r="Y262" i="1"/>
  <c r="AD210" i="1"/>
  <c r="AD196" i="1"/>
  <c r="AD47" i="1"/>
  <c r="Y177" i="1"/>
  <c r="Y235" i="1"/>
  <c r="Y224" i="1"/>
  <c r="Y114" i="1"/>
  <c r="Y167" i="1"/>
  <c r="AD48" i="1"/>
  <c r="Y163" i="1"/>
  <c r="Y168" i="1"/>
  <c r="AD214" i="1"/>
  <c r="T145" i="1"/>
  <c r="Y203" i="1"/>
  <c r="Y91" i="1"/>
  <c r="Y123" i="1"/>
  <c r="Y128" i="1"/>
  <c r="Y49" i="1"/>
  <c r="Y20" i="1"/>
  <c r="Y148" i="1"/>
  <c r="Y127" i="1"/>
  <c r="Y45" i="1"/>
  <c r="AD88" i="1"/>
  <c r="AD89" i="1"/>
  <c r="BC16" i="24"/>
  <c r="AN16" i="24"/>
  <c r="BM34" i="1"/>
  <c r="BC182" i="1"/>
  <c r="AN168" i="1"/>
  <c r="AN182" i="1"/>
  <c r="AX206" i="1"/>
  <c r="AX136" i="1"/>
  <c r="AN75" i="1"/>
  <c r="BM88" i="1"/>
  <c r="BH162" i="1"/>
  <c r="AN20" i="1"/>
  <c r="BH206" i="1"/>
  <c r="T268" i="1"/>
  <c r="AX17" i="1"/>
  <c r="AI23" i="24"/>
  <c r="BH105" i="1"/>
  <c r="BC168" i="1"/>
  <c r="AS148" i="1"/>
  <c r="BC89" i="1"/>
  <c r="BH49" i="1"/>
  <c r="AN89" i="1"/>
  <c r="BC88" i="1"/>
  <c r="BH13" i="24"/>
  <c r="AX49" i="1"/>
  <c r="T256" i="1"/>
  <c r="AN88" i="1"/>
  <c r="T269" i="1"/>
  <c r="BH137" i="1"/>
  <c r="T34" i="1"/>
  <c r="AX8" i="24"/>
  <c r="BM206" i="1"/>
  <c r="AX14" i="24"/>
  <c r="BM11" i="1"/>
  <c r="BM21" i="24"/>
  <c r="AN206" i="1"/>
  <c r="BM221" i="1"/>
  <c r="AI8" i="24"/>
  <c r="AI227" i="1"/>
  <c r="BH268" i="1"/>
  <c r="Y206" i="1"/>
  <c r="AX160" i="1"/>
  <c r="AI17" i="1"/>
  <c r="BC229" i="1"/>
  <c r="BC21" i="24"/>
  <c r="BM233" i="1"/>
  <c r="BM14" i="24"/>
  <c r="BM119" i="1"/>
  <c r="AN21" i="24"/>
  <c r="AI253" i="1"/>
  <c r="BM17" i="24"/>
  <c r="BM45" i="1"/>
  <c r="AN184" i="1"/>
  <c r="BH89" i="1"/>
  <c r="AX162" i="1"/>
  <c r="BC148" i="1"/>
  <c r="BC91" i="1"/>
  <c r="BC184" i="1"/>
  <c r="AX227" i="1"/>
  <c r="T227" i="1"/>
  <c r="BM63" i="1"/>
  <c r="BC42" i="1"/>
  <c r="BM32" i="24"/>
  <c r="AI176" i="1"/>
  <c r="AX105" i="1"/>
  <c r="BM49" i="1"/>
  <c r="BH176" i="1"/>
  <c r="AX13" i="24"/>
  <c r="BM105" i="1"/>
  <c r="BM13" i="24"/>
  <c r="AI28" i="24"/>
  <c r="AN26" i="24"/>
  <c r="BH14" i="24"/>
  <c r="BC31" i="24"/>
  <c r="BH221" i="1"/>
  <c r="AN229" i="1"/>
  <c r="BH160" i="1"/>
  <c r="BM268" i="1"/>
  <c r="BH17" i="1"/>
  <c r="BH11" i="1"/>
  <c r="BH45" i="1"/>
  <c r="BM89" i="1"/>
  <c r="AN11" i="1"/>
  <c r="AX89" i="1"/>
  <c r="BC11" i="1"/>
  <c r="AN92" i="1"/>
  <c r="AX137" i="1"/>
  <c r="BC92" i="1"/>
  <c r="BC14" i="24"/>
  <c r="AN17" i="24"/>
  <c r="BC23" i="24"/>
  <c r="AN23" i="24"/>
  <c r="BC119" i="1"/>
  <c r="AS31" i="24"/>
  <c r="AI31" i="24"/>
  <c r="AN87" i="1"/>
  <c r="AI269" i="1"/>
  <c r="BC228" i="1"/>
  <c r="BC233" i="1"/>
  <c r="AN91" i="1"/>
  <c r="AX34" i="1"/>
  <c r="AD227" i="1"/>
  <c r="AI256" i="1"/>
  <c r="BC267" i="1"/>
  <c r="Y221" i="1"/>
  <c r="BC114" i="1"/>
  <c r="AX176" i="1"/>
  <c r="BC191" i="1"/>
  <c r="AN144" i="1"/>
  <c r="BC253" i="1"/>
  <c r="BC87" i="1"/>
  <c r="AN14" i="24"/>
  <c r="AX269" i="1"/>
  <c r="AI268" i="1"/>
  <c r="BC17" i="24"/>
  <c r="BC103" i="1"/>
  <c r="AX268" i="1"/>
  <c r="BC181" i="1"/>
  <c r="AN127" i="1"/>
  <c r="BC93" i="1"/>
  <c r="AN270" i="1"/>
  <c r="AN267" i="1"/>
  <c r="AS147" i="1"/>
  <c r="AX221" i="1"/>
  <c r="AS8" i="24"/>
  <c r="AN228" i="1"/>
  <c r="BC144" i="1"/>
  <c r="AX45" i="1"/>
  <c r="BC149" i="1"/>
  <c r="AN178" i="1"/>
  <c r="AN191" i="1"/>
  <c r="BC163" i="1"/>
  <c r="AS149" i="1"/>
  <c r="Y63" i="1"/>
  <c r="AN271" i="1"/>
  <c r="AN227" i="1"/>
  <c r="AI34" i="1"/>
  <c r="AN233" i="1"/>
  <c r="AX88" i="1"/>
  <c r="AS227" i="1"/>
  <c r="AN13" i="24"/>
  <c r="BC147" i="1"/>
  <c r="AS146" i="1"/>
  <c r="AN93" i="1"/>
  <c r="BC270" i="1"/>
  <c r="BC13" i="24"/>
  <c r="BC8" i="24"/>
  <c r="AS17" i="1"/>
  <c r="AN181" i="1"/>
  <c r="AX256" i="1"/>
  <c r="AN17" i="1"/>
  <c r="AN221" i="1"/>
  <c r="AN8" i="24"/>
  <c r="BC146" i="1"/>
  <c r="AN180" i="1"/>
  <c r="AN123" i="1"/>
  <c r="BC19" i="24"/>
  <c r="BC227" i="1"/>
  <c r="O227" i="1"/>
  <c r="AS253" i="1"/>
  <c r="AS26" i="24"/>
  <c r="BC26" i="24"/>
  <c r="AS28" i="24"/>
  <c r="BC178" i="1"/>
  <c r="BC105" i="1"/>
  <c r="BC32" i="24"/>
  <c r="AN42" i="1"/>
  <c r="BC28" i="24"/>
  <c r="AN163" i="1"/>
  <c r="BC207" i="1"/>
  <c r="AN19" i="24"/>
  <c r="BC180" i="1"/>
  <c r="AN207" i="1"/>
  <c r="BC271" i="1"/>
  <c r="BC165" i="1"/>
  <c r="AN128" i="1"/>
  <c r="AN165" i="1"/>
  <c r="BH177" i="1"/>
  <c r="Y139" i="1"/>
  <c r="Y141" i="1"/>
  <c r="BH260" i="1"/>
  <c r="T186" i="1"/>
  <c r="AD174" i="1"/>
  <c r="AD169" i="1"/>
  <c r="T188" i="1"/>
  <c r="AD173" i="1"/>
  <c r="AD170" i="1"/>
  <c r="AD171" i="1"/>
  <c r="T190" i="1"/>
  <c r="T187" i="1"/>
  <c r="AD172" i="1"/>
  <c r="BM177" i="1"/>
  <c r="BM175" i="1"/>
  <c r="AX24" i="1"/>
  <c r="AN145" i="1"/>
  <c r="T177" i="1"/>
  <c r="T121" i="1"/>
  <c r="T75" i="1"/>
  <c r="T74" i="1"/>
  <c r="T175" i="1"/>
  <c r="T210" i="1"/>
  <c r="T196" i="1"/>
  <c r="Y149" i="1"/>
  <c r="Y150" i="1"/>
  <c r="AI74" i="1"/>
  <c r="Y94" i="1"/>
  <c r="Y75" i="1"/>
  <c r="Y145" i="1"/>
  <c r="Y74" i="1"/>
  <c r="Y147" i="1"/>
  <c r="BM24" i="1"/>
  <c r="BM256" i="1"/>
  <c r="BH48" i="1"/>
  <c r="BH12" i="1"/>
  <c r="BH173" i="1"/>
  <c r="BH166" i="1"/>
  <c r="BH44" i="1"/>
  <c r="BH104" i="1"/>
  <c r="BH57" i="1"/>
  <c r="BH183" i="1"/>
  <c r="BH41" i="1"/>
  <c r="BH238" i="1"/>
  <c r="BH171" i="1"/>
  <c r="BH22" i="1"/>
  <c r="BH223" i="1"/>
  <c r="BH232" i="1"/>
  <c r="BH240" i="1"/>
  <c r="BH230" i="1"/>
  <c r="BH23" i="1"/>
  <c r="BH39" i="1"/>
  <c r="BH115" i="1"/>
  <c r="BH35" i="1"/>
  <c r="BH27" i="1"/>
  <c r="BH46" i="1"/>
  <c r="BH174" i="1"/>
  <c r="BH33" i="1"/>
  <c r="BH32" i="1"/>
  <c r="BH143" i="1"/>
  <c r="BH161" i="1"/>
  <c r="BH239" i="1"/>
  <c r="BH72" i="1"/>
  <c r="BH14" i="1"/>
  <c r="BH74" i="1"/>
  <c r="BH50" i="1"/>
  <c r="BH58" i="1"/>
  <c r="BH53" i="1"/>
  <c r="BH47" i="1"/>
  <c r="BH172" i="1"/>
  <c r="BH241" i="1"/>
  <c r="BH40" i="1"/>
  <c r="BH227" i="1"/>
  <c r="BH170" i="1"/>
  <c r="BH169" i="1"/>
  <c r="BC94" i="1"/>
  <c r="BC196" i="1"/>
  <c r="BC210" i="1"/>
  <c r="AX138" i="1"/>
  <c r="AS33" i="1"/>
  <c r="AS58" i="1"/>
  <c r="AS91" i="1"/>
  <c r="AS47" i="1"/>
  <c r="AS57" i="1"/>
  <c r="AS48" i="1"/>
  <c r="AS44" i="1"/>
  <c r="AS46" i="1"/>
  <c r="AS32" i="1"/>
  <c r="AN143" i="1"/>
  <c r="AN172" i="1"/>
  <c r="AN169" i="1"/>
  <c r="AN173" i="1"/>
  <c r="AN174" i="1"/>
  <c r="AN171" i="1"/>
  <c r="AN170" i="1"/>
  <c r="AI121" i="1"/>
  <c r="AI72" i="1"/>
  <c r="AI177" i="1"/>
  <c r="AI41" i="1"/>
  <c r="AI175" i="1"/>
  <c r="AI196" i="1"/>
  <c r="AI210" i="1"/>
  <c r="AI88" i="1"/>
  <c r="AI89" i="1"/>
  <c r="AS173" i="1"/>
  <c r="AS169" i="1"/>
  <c r="AS143" i="1"/>
  <c r="AS174" i="1"/>
  <c r="AS172" i="1"/>
  <c r="AS171" i="1"/>
  <c r="AS170" i="1"/>
  <c r="T47" i="1"/>
  <c r="T48" i="1"/>
  <c r="BH145" i="1"/>
  <c r="BM223" i="1"/>
  <c r="AX232" i="1"/>
  <c r="AX35" i="1"/>
  <c r="AX223" i="1"/>
  <c r="AD75" i="1"/>
  <c r="BH175" i="1"/>
  <c r="BM230" i="1"/>
  <c r="BM53" i="1"/>
  <c r="BM47" i="1"/>
  <c r="BM48" i="1"/>
  <c r="BM46" i="1"/>
  <c r="AX172" i="1"/>
  <c r="AX47" i="1"/>
  <c r="AX53" i="1"/>
  <c r="AX48" i="1"/>
  <c r="BH210" i="1"/>
  <c r="BH196" i="1"/>
  <c r="BH25" i="1"/>
  <c r="AN121" i="1"/>
  <c r="AN74" i="1"/>
  <c r="AD252" i="1"/>
  <c r="AD115" i="1"/>
  <c r="AD223" i="1"/>
  <c r="AD121" i="1"/>
  <c r="AD230" i="1"/>
  <c r="AD35" i="1"/>
  <c r="AD232" i="1"/>
  <c r="AD14" i="1"/>
  <c r="AD94" i="1"/>
  <c r="T50" i="1"/>
  <c r="T115" i="1"/>
  <c r="T14" i="1"/>
  <c r="T44" i="1"/>
  <c r="T112" i="1"/>
  <c r="T170" i="1"/>
  <c r="T172" i="1"/>
  <c r="T173" i="1"/>
  <c r="T260" i="1"/>
  <c r="T27" i="1"/>
  <c r="T53" i="1"/>
  <c r="T169" i="1"/>
  <c r="T46" i="1"/>
  <c r="T174" i="1"/>
  <c r="T113" i="1"/>
  <c r="T171" i="1"/>
  <c r="BC150" i="1"/>
  <c r="BH138" i="1"/>
  <c r="BH136" i="1"/>
  <c r="BC49" i="1"/>
  <c r="BC166" i="1"/>
  <c r="BC232" i="1"/>
  <c r="BC164" i="1"/>
  <c r="BC167" i="1"/>
  <c r="BC48" i="1"/>
  <c r="BC46" i="1"/>
  <c r="BC170" i="1"/>
  <c r="BC142" i="1"/>
  <c r="BC45" i="1"/>
  <c r="BC230" i="1"/>
  <c r="BC39" i="1"/>
  <c r="BC263" i="1"/>
  <c r="BC169" i="1"/>
  <c r="BC141" i="1"/>
  <c r="BC41" i="1"/>
  <c r="BC115" i="1"/>
  <c r="BC22" i="1"/>
  <c r="BC14" i="1"/>
  <c r="BC127" i="1"/>
  <c r="BC33" i="1"/>
  <c r="BC32" i="1"/>
  <c r="BC27" i="1"/>
  <c r="BC58" i="1"/>
  <c r="BC143" i="1"/>
  <c r="BC44" i="1"/>
  <c r="BC123" i="1"/>
  <c r="BC145" i="1"/>
  <c r="BC259" i="1"/>
  <c r="BC172" i="1"/>
  <c r="BC47" i="1"/>
  <c r="BC139" i="1"/>
  <c r="BC40" i="1"/>
  <c r="BC72" i="1"/>
  <c r="BC53" i="1"/>
  <c r="BC50" i="1"/>
  <c r="BC128" i="1"/>
  <c r="BC223" i="1"/>
  <c r="BC173" i="1"/>
  <c r="BC112" i="1"/>
  <c r="BC252" i="1"/>
  <c r="BC75" i="1"/>
  <c r="BC140" i="1"/>
  <c r="BC246" i="1"/>
  <c r="BC57" i="1"/>
  <c r="BC174" i="1"/>
  <c r="BC74" i="1"/>
  <c r="BC113" i="1"/>
  <c r="BC23" i="1"/>
  <c r="BC35" i="1"/>
  <c r="BC171" i="1"/>
  <c r="AX210" i="1"/>
  <c r="AX177" i="1"/>
  <c r="AX44" i="1"/>
  <c r="AX196" i="1"/>
  <c r="AX46" i="1"/>
  <c r="AX175" i="1"/>
  <c r="AS73" i="1"/>
  <c r="AS252" i="1"/>
  <c r="AS115" i="1"/>
  <c r="AS239" i="1"/>
  <c r="AS35" i="1"/>
  <c r="AS265" i="1"/>
  <c r="AS22" i="1"/>
  <c r="AS145" i="1"/>
  <c r="AS14" i="1"/>
  <c r="AS161" i="1"/>
  <c r="AS74" i="1"/>
  <c r="AS12" i="1"/>
  <c r="AS117" i="1"/>
  <c r="AS40" i="1"/>
  <c r="AS104" i="1"/>
  <c r="AS112" i="1"/>
  <c r="AS138" i="1"/>
  <c r="AS150" i="1"/>
  <c r="AS238" i="1"/>
  <c r="AS27" i="1"/>
  <c r="AS223" i="1"/>
  <c r="AS94" i="1"/>
  <c r="AS72" i="1"/>
  <c r="AS232" i="1"/>
  <c r="AS240" i="1"/>
  <c r="AS121" i="1"/>
  <c r="AS113" i="1"/>
  <c r="AS50" i="1"/>
  <c r="AS230" i="1"/>
  <c r="AS183" i="1"/>
  <c r="AS53" i="1"/>
  <c r="AS41" i="1"/>
  <c r="AS241" i="1"/>
  <c r="AS263" i="1"/>
  <c r="AS23" i="1"/>
  <c r="AS39" i="1"/>
  <c r="AS102" i="1"/>
  <c r="AS246" i="1"/>
  <c r="AN44" i="1"/>
  <c r="AN47" i="1"/>
  <c r="AN49" i="1"/>
  <c r="AN48" i="1"/>
  <c r="AI113" i="1"/>
  <c r="AI27" i="1"/>
  <c r="AI260" i="1"/>
  <c r="AI46" i="1"/>
  <c r="AI44" i="1"/>
  <c r="AI115" i="1"/>
  <c r="AI35" i="1"/>
  <c r="AI14" i="1"/>
  <c r="AI50" i="1"/>
  <c r="AI53" i="1"/>
  <c r="AI112" i="1"/>
  <c r="AI172" i="1"/>
  <c r="AD177" i="1"/>
  <c r="AD150" i="1"/>
  <c r="AD175" i="1"/>
  <c r="AD145" i="1"/>
  <c r="O115" i="1"/>
  <c r="O223" i="1"/>
  <c r="T138" i="1"/>
  <c r="O232" i="1"/>
  <c r="O240" i="1"/>
  <c r="O230" i="1"/>
  <c r="O194" i="1"/>
  <c r="T137" i="1"/>
  <c r="O212" i="1"/>
  <c r="O260" i="1"/>
  <c r="O172" i="1"/>
  <c r="O44" i="1"/>
  <c r="O24" i="1"/>
  <c r="O35" i="1"/>
  <c r="O47" i="1"/>
  <c r="O14" i="1"/>
  <c r="O48" i="1"/>
  <c r="O94" i="1"/>
  <c r="AN72" i="1"/>
  <c r="T252" i="1"/>
  <c r="AN39" i="1"/>
  <c r="AI164" i="1"/>
  <c r="T104" i="1"/>
  <c r="AN23" i="1"/>
  <c r="T230" i="1"/>
  <c r="T117" i="1"/>
  <c r="BM27" i="1"/>
  <c r="T234" i="1"/>
  <c r="AN232" i="1"/>
  <c r="AN14" i="1"/>
  <c r="AN238" i="1"/>
  <c r="AN41" i="1"/>
  <c r="AN164" i="1"/>
  <c r="T12" i="1"/>
  <c r="T239" i="1"/>
  <c r="T223" i="1"/>
  <c r="T183" i="1"/>
  <c r="AN104" i="1"/>
  <c r="T23" i="1"/>
  <c r="BM212" i="1"/>
  <c r="T102" i="1"/>
  <c r="AN22" i="1"/>
  <c r="T232" i="1"/>
  <c r="T240" i="1"/>
  <c r="T265" i="1"/>
  <c r="T238" i="1"/>
  <c r="T73" i="1"/>
  <c r="T72" i="1"/>
  <c r="AN252" i="1"/>
  <c r="T41" i="1"/>
  <c r="AN12" i="1"/>
  <c r="AN241" i="1"/>
  <c r="AN223" i="1"/>
  <c r="AN183" i="1"/>
  <c r="AN167" i="1"/>
  <c r="AN230" i="1"/>
  <c r="AN35" i="1"/>
  <c r="AN102" i="1"/>
  <c r="BM172" i="1"/>
  <c r="AN234" i="1"/>
  <c r="AI166" i="1"/>
  <c r="T22" i="1"/>
  <c r="T246" i="1"/>
  <c r="AN265" i="1"/>
  <c r="BC121" i="1"/>
  <c r="AN73" i="1"/>
  <c r="AN239" i="1"/>
  <c r="T241" i="1"/>
  <c r="AI167" i="1"/>
  <c r="T35" i="1"/>
  <c r="AN117" i="1"/>
  <c r="AN115" i="1"/>
  <c r="BM44" i="1"/>
  <c r="AN166" i="1"/>
  <c r="BM260" i="1"/>
  <c r="AN240" i="1"/>
  <c r="AI22" i="1"/>
  <c r="AI230" i="1"/>
  <c r="AI232" i="1"/>
  <c r="AI223" i="1"/>
  <c r="AS164" i="1"/>
  <c r="AN25" i="1"/>
  <c r="AS116" i="1"/>
  <c r="AN24" i="1"/>
  <c r="AX14" i="1"/>
  <c r="AI138" i="1"/>
  <c r="AX116" i="1"/>
  <c r="AS166" i="1"/>
  <c r="Y42" i="1"/>
  <c r="AI143" i="1"/>
  <c r="Y230" i="1"/>
  <c r="BM269" i="1"/>
  <c r="BM232" i="1"/>
  <c r="BM35" i="1"/>
  <c r="Y180" i="1"/>
  <c r="AX230" i="1"/>
  <c r="AD116" i="1"/>
  <c r="Y98" i="1"/>
  <c r="Y119" i="1"/>
  <c r="T88" i="1"/>
  <c r="AX161" i="1"/>
  <c r="AI139" i="1"/>
  <c r="Y111" i="1"/>
  <c r="BM17" i="1"/>
  <c r="Y227" i="1"/>
  <c r="Y261" i="1"/>
  <c r="Y93" i="1"/>
  <c r="BH164" i="1"/>
  <c r="Y183" i="1"/>
  <c r="Y92" i="1"/>
  <c r="AS256" i="1"/>
  <c r="Y182" i="1"/>
  <c r="AI142" i="1"/>
  <c r="Y271" i="1"/>
  <c r="Y240" i="1"/>
  <c r="BM104" i="1"/>
  <c r="Y229" i="1"/>
  <c r="AI141" i="1"/>
  <c r="Y117" i="1"/>
  <c r="BC25" i="1"/>
  <c r="BM227" i="1"/>
  <c r="Y178" i="1"/>
  <c r="T89" i="1"/>
  <c r="AS25" i="1"/>
  <c r="Y73" i="1"/>
  <c r="Y191" i="1"/>
  <c r="Y17" i="1"/>
  <c r="Y116" i="1"/>
  <c r="AI140" i="1"/>
  <c r="BM183" i="1"/>
  <c r="Y239" i="1"/>
  <c r="BM115" i="1"/>
  <c r="BC24" i="1"/>
  <c r="Y11" i="1"/>
  <c r="AX241" i="1"/>
  <c r="Y234" i="1"/>
  <c r="AS89" i="1"/>
  <c r="Y233" i="1"/>
  <c r="Y267" i="1"/>
  <c r="Y12" i="1"/>
  <c r="BM239" i="1"/>
  <c r="BM241" i="1"/>
  <c r="Y270" i="1"/>
  <c r="BM240" i="1"/>
  <c r="Y207" i="1"/>
  <c r="BH139" i="1"/>
  <c r="BH111" i="1"/>
  <c r="Y238" i="1"/>
  <c r="BH116" i="1"/>
  <c r="AX183" i="1"/>
  <c r="AX239" i="1"/>
  <c r="AS88" i="1"/>
  <c r="Y184" i="1"/>
  <c r="BH142" i="1"/>
  <c r="Y241" i="1"/>
  <c r="AX240" i="1"/>
  <c r="AX104" i="1"/>
  <c r="BH141" i="1"/>
  <c r="AN142" i="1"/>
  <c r="AD117" i="1"/>
  <c r="AD241" i="1"/>
  <c r="AN141" i="1"/>
  <c r="AN139" i="1"/>
  <c r="AN140" i="1"/>
  <c r="AD240" i="1"/>
  <c r="AD183" i="1"/>
  <c r="AD239" i="1"/>
  <c r="T136" i="1"/>
  <c r="AI116" i="1"/>
  <c r="AN116" i="1"/>
  <c r="BM116" i="1"/>
  <c r="O116" i="1"/>
  <c r="T116" i="1"/>
  <c r="AI117" i="1"/>
  <c r="BC117" i="1"/>
  <c r="AI246" i="1"/>
  <c r="BH88" i="1"/>
  <c r="BC240" i="1"/>
  <c r="AI240" i="1"/>
  <c r="BC102" i="1"/>
  <c r="AS139" i="1"/>
  <c r="BC265" i="1"/>
  <c r="BC111" i="1"/>
  <c r="AI238" i="1"/>
  <c r="BC183" i="1"/>
  <c r="BC221" i="1"/>
  <c r="BC73" i="1"/>
  <c r="BC12" i="1"/>
  <c r="AI111" i="1"/>
  <c r="BC238" i="1"/>
  <c r="AI183" i="1"/>
  <c r="BC104" i="1"/>
  <c r="AI73" i="1"/>
  <c r="AI12" i="1"/>
  <c r="AI265" i="1"/>
  <c r="T111" i="1"/>
  <c r="O183" i="1"/>
  <c r="AI104" i="1"/>
  <c r="BC206" i="1"/>
  <c r="BC234" i="1"/>
  <c r="BC239" i="1"/>
  <c r="BC20" i="1"/>
  <c r="O239" i="1"/>
  <c r="AI234" i="1"/>
  <c r="AI239" i="1"/>
  <c r="AS144" i="1"/>
  <c r="AS141" i="1"/>
  <c r="BH24" i="1"/>
  <c r="BC17" i="1"/>
  <c r="BC241" i="1"/>
  <c r="AS142" i="1"/>
  <c r="AI241" i="1"/>
  <c r="O241" i="1"/>
  <c r="AN114" i="1" l="1"/>
  <c r="AN224" i="1"/>
  <c r="AN235" i="1"/>
  <c r="O206" i="1"/>
  <c r="T42" i="1"/>
  <c r="T176" i="1"/>
  <c r="T219" i="1"/>
  <c r="T198" i="1"/>
  <c r="BM191" i="1"/>
  <c r="BM28" i="24"/>
  <c r="BM229" i="1"/>
  <c r="BM181" i="1"/>
  <c r="BM114" i="1"/>
  <c r="BM194" i="1"/>
  <c r="BM224" i="1"/>
  <c r="BM16" i="24"/>
  <c r="BM75" i="1"/>
  <c r="BM178" i="1"/>
  <c r="BM235" i="1"/>
  <c r="BM207" i="1"/>
  <c r="AX233" i="1"/>
  <c r="AX28" i="24"/>
  <c r="AX21" i="24"/>
  <c r="AX75" i="1"/>
  <c r="AX178" i="1"/>
  <c r="AX32" i="24"/>
  <c r="AX207" i="1"/>
  <c r="AX235" i="1"/>
  <c r="AX181" i="1"/>
  <c r="AX229" i="1"/>
  <c r="AX191" i="1"/>
  <c r="AX224" i="1"/>
  <c r="AX114" i="1"/>
  <c r="AX16" i="24"/>
  <c r="AX123" i="1"/>
  <c r="AN149" i="1"/>
  <c r="AN147" i="1"/>
  <c r="AN146" i="1"/>
  <c r="AI114" i="1"/>
  <c r="AI119" i="1"/>
  <c r="AI105" i="1"/>
  <c r="AI267" i="1"/>
  <c r="AI178" i="1"/>
  <c r="AI228" i="1"/>
  <c r="AI123" i="1"/>
  <c r="AI103" i="1"/>
  <c r="AI233" i="1"/>
  <c r="AI93" i="1"/>
  <c r="AI136" i="1"/>
  <c r="AI99" i="1"/>
  <c r="AI203" i="1"/>
  <c r="AI163" i="1"/>
  <c r="AI191" i="1"/>
  <c r="AI13" i="24"/>
  <c r="AI63" i="1"/>
  <c r="AI184" i="1"/>
  <c r="AI11" i="1"/>
  <c r="AI17" i="24"/>
  <c r="AI181" i="1"/>
  <c r="AI87" i="1"/>
  <c r="AI270" i="1"/>
  <c r="AI168" i="1"/>
  <c r="AI20" i="1"/>
  <c r="AI221" i="1"/>
  <c r="AI259" i="1"/>
  <c r="AI42" i="1"/>
  <c r="AI180" i="1"/>
  <c r="AI207" i="1"/>
  <c r="AI21" i="24"/>
  <c r="AI137" i="1"/>
  <c r="AI235" i="1"/>
  <c r="AI92" i="1"/>
  <c r="AI262" i="1"/>
  <c r="AI16" i="24"/>
  <c r="AI32" i="24"/>
  <c r="AI98" i="1"/>
  <c r="AI100" i="1"/>
  <c r="AI49" i="1"/>
  <c r="AI165" i="1"/>
  <c r="AI261" i="1"/>
  <c r="AI45" i="1"/>
  <c r="AI19" i="24"/>
  <c r="AI271" i="1"/>
  <c r="AI91" i="1"/>
  <c r="AI128" i="1"/>
  <c r="AI229" i="1"/>
  <c r="AI14" i="24"/>
  <c r="AI224" i="1"/>
  <c r="AI206" i="1"/>
  <c r="AI75" i="1"/>
  <c r="AI127" i="1"/>
  <c r="AI182" i="1"/>
  <c r="AD34" i="1"/>
  <c r="AD268" i="1"/>
  <c r="AD269" i="1"/>
  <c r="AD256" i="1"/>
  <c r="Y144" i="1"/>
  <c r="T32" i="24"/>
  <c r="T19" i="24"/>
  <c r="T8" i="24"/>
  <c r="T178" i="1"/>
  <c r="T267" i="1"/>
  <c r="T13" i="24"/>
  <c r="T207" i="1"/>
  <c r="T45" i="1"/>
  <c r="T21" i="24"/>
  <c r="T17" i="1"/>
  <c r="T114" i="1"/>
  <c r="T99" i="1"/>
  <c r="T206" i="1"/>
  <c r="T28" i="24"/>
  <c r="T233" i="1"/>
  <c r="T123" i="1"/>
  <c r="T63" i="1"/>
  <c r="T103" i="1"/>
  <c r="T92" i="1"/>
  <c r="T221" i="1"/>
  <c r="T228" i="1"/>
  <c r="T180" i="1"/>
  <c r="T259" i="1"/>
  <c r="T100" i="1"/>
  <c r="T261" i="1"/>
  <c r="T184" i="1"/>
  <c r="T271" i="1"/>
  <c r="T119" i="1"/>
  <c r="T14" i="24"/>
  <c r="T31" i="24"/>
  <c r="T17" i="24"/>
  <c r="T93" i="1"/>
  <c r="T224" i="1"/>
  <c r="T270" i="1"/>
  <c r="T16" i="24"/>
  <c r="T182" i="1"/>
  <c r="T253" i="1"/>
  <c r="T262" i="1"/>
  <c r="T235" i="1"/>
  <c r="T191" i="1"/>
  <c r="T20" i="1"/>
  <c r="T49" i="1"/>
  <c r="T181" i="1"/>
  <c r="T26" i="24"/>
  <c r="T105" i="1"/>
  <c r="T98" i="1"/>
  <c r="T91" i="1"/>
  <c r="T11" i="1"/>
  <c r="T229" i="1"/>
  <c r="T127" i="1"/>
  <c r="T23" i="24"/>
  <c r="T87" i="1"/>
  <c r="O89" i="1"/>
  <c r="O269" i="1"/>
  <c r="O34" i="1"/>
  <c r="O88" i="1"/>
  <c r="O256" i="1"/>
  <c r="O268" i="1"/>
  <c r="AN246" i="1"/>
  <c r="AS32" i="24"/>
  <c r="AN253" i="1"/>
  <c r="AS127" i="1"/>
  <c r="BM176" i="1"/>
  <c r="BH233" i="1"/>
  <c r="BH19" i="24"/>
  <c r="BH16" i="24"/>
  <c r="BH17" i="24"/>
  <c r="BH21" i="24"/>
  <c r="BH32" i="24"/>
  <c r="BH28" i="24"/>
  <c r="AS19" i="24"/>
  <c r="AS17" i="24"/>
  <c r="AS21" i="24"/>
  <c r="AS14" i="24"/>
  <c r="AS13" i="24"/>
  <c r="AS16" i="24"/>
  <c r="AD8" i="24"/>
  <c r="AD21" i="24"/>
  <c r="AD32" i="24"/>
  <c r="AD28" i="24"/>
  <c r="AD14" i="24"/>
  <c r="AD23" i="24"/>
  <c r="AD13" i="24"/>
  <c r="AD26" i="24"/>
  <c r="AD31" i="24"/>
  <c r="AD16" i="24"/>
  <c r="Y32" i="24"/>
  <c r="Y26" i="24"/>
  <c r="Y31" i="24"/>
  <c r="Y23" i="24"/>
  <c r="Y28" i="24"/>
  <c r="O32" i="24"/>
  <c r="O28" i="24"/>
  <c r="O8" i="24"/>
  <c r="O13" i="24"/>
  <c r="O16" i="24"/>
  <c r="O14" i="24"/>
  <c r="O21" i="24"/>
  <c r="BC63" i="1"/>
  <c r="BH207" i="1"/>
  <c r="BH93" i="1"/>
  <c r="BC100" i="1"/>
  <c r="BH229" i="1"/>
  <c r="BH148" i="1"/>
  <c r="BH163" i="1"/>
  <c r="BH99" i="1"/>
  <c r="BC268" i="1"/>
  <c r="BH235" i="1"/>
  <c r="BH194" i="1"/>
  <c r="BH128" i="1"/>
  <c r="BH180" i="1"/>
  <c r="BC224" i="1"/>
  <c r="BC98" i="1"/>
  <c r="BH91" i="1"/>
  <c r="BH270" i="1"/>
  <c r="BH147" i="1"/>
  <c r="BH20" i="1"/>
  <c r="BH267" i="1"/>
  <c r="BH42" i="1"/>
  <c r="BH63" i="1"/>
  <c r="BH182" i="1"/>
  <c r="BH262" i="1"/>
  <c r="BH92" i="1"/>
  <c r="BC34" i="1"/>
  <c r="BH127" i="1"/>
  <c r="BH150" i="1"/>
  <c r="BH140" i="1"/>
  <c r="BC235" i="1"/>
  <c r="BH271" i="1"/>
  <c r="BH224" i="1"/>
  <c r="BH149" i="1"/>
  <c r="BH114" i="1"/>
  <c r="BH119" i="1"/>
  <c r="BC256" i="1"/>
  <c r="BH168" i="1"/>
  <c r="BH98" i="1"/>
  <c r="BH75" i="1"/>
  <c r="BC99" i="1"/>
  <c r="BH146" i="1"/>
  <c r="BH144" i="1"/>
  <c r="BH259" i="1"/>
  <c r="BH178" i="1"/>
  <c r="BC269" i="1"/>
  <c r="BC261" i="1"/>
  <c r="BC262" i="1"/>
  <c r="BH100" i="1"/>
  <c r="BH87" i="1"/>
  <c r="BH165" i="1"/>
  <c r="BH184" i="1"/>
  <c r="BH191" i="1"/>
  <c r="BH228" i="1"/>
  <c r="BH261" i="1"/>
  <c r="BH123" i="1"/>
  <c r="BH167" i="1"/>
  <c r="BH181" i="1"/>
  <c r="BH203" i="1"/>
  <c r="BC203" i="1"/>
  <c r="BC198" i="1"/>
  <c r="BC219" i="1"/>
  <c r="BH219" i="1"/>
  <c r="AS128" i="1"/>
  <c r="AS262" i="1"/>
  <c r="AS181" i="1"/>
  <c r="AS123" i="1"/>
  <c r="AS63" i="1"/>
  <c r="AS191" i="1"/>
  <c r="AS228" i="1"/>
  <c r="AS103" i="1"/>
  <c r="AS137" i="1"/>
  <c r="AS267" i="1"/>
  <c r="AS229" i="1"/>
  <c r="AS100" i="1"/>
  <c r="AS184" i="1"/>
  <c r="AS20" i="1"/>
  <c r="AS167" i="1"/>
  <c r="AS180" i="1"/>
  <c r="AS163" i="1"/>
  <c r="AS235" i="1"/>
  <c r="AS233" i="1"/>
  <c r="AS45" i="1"/>
  <c r="AS119" i="1"/>
  <c r="AS182" i="1"/>
  <c r="AS75" i="1"/>
  <c r="AS203" i="1"/>
  <c r="AS234" i="1"/>
  <c r="AS42" i="1"/>
  <c r="AS165" i="1"/>
  <c r="AS49" i="1"/>
  <c r="AS207" i="1"/>
  <c r="AS93" i="1"/>
  <c r="AS160" i="1"/>
  <c r="AS178" i="1"/>
  <c r="AS98" i="1"/>
  <c r="AS271" i="1"/>
  <c r="AS11" i="1"/>
  <c r="AS136" i="1"/>
  <c r="AS219" i="1"/>
  <c r="AS261" i="1"/>
  <c r="AS105" i="1"/>
  <c r="AS87" i="1"/>
  <c r="AS270" i="1"/>
  <c r="AS114" i="1"/>
  <c r="AS224" i="1"/>
  <c r="AS162" i="1"/>
  <c r="AS92" i="1"/>
  <c r="AS259" i="1"/>
  <c r="AS168" i="1"/>
  <c r="AS99" i="1"/>
  <c r="AS194" i="1"/>
  <c r="AS140" i="1"/>
  <c r="AN105" i="1"/>
  <c r="AN119" i="1"/>
  <c r="AN259" i="1"/>
  <c r="AN268" i="1"/>
  <c r="AI162" i="1"/>
  <c r="AN103" i="1"/>
  <c r="AI144" i="1"/>
  <c r="AI160" i="1"/>
  <c r="AD253" i="1"/>
  <c r="AD49" i="1"/>
  <c r="Y176" i="1"/>
  <c r="AD181" i="1"/>
  <c r="AD178" i="1"/>
  <c r="Y99" i="1"/>
  <c r="AD176" i="1"/>
  <c r="AD114" i="1"/>
  <c r="AD207" i="1"/>
  <c r="AD17" i="1"/>
  <c r="AD235" i="1"/>
  <c r="AD233" i="1"/>
  <c r="AD191" i="1"/>
  <c r="Y88" i="1"/>
  <c r="Y89" i="1"/>
  <c r="Y100" i="1"/>
  <c r="AD148" i="1"/>
  <c r="AD206" i="1"/>
  <c r="AD246" i="1"/>
  <c r="AD224" i="1"/>
  <c r="AD119" i="1"/>
  <c r="Y268" i="1"/>
  <c r="AD229" i="1"/>
  <c r="AD149" i="1"/>
  <c r="AD146" i="1"/>
  <c r="AD147" i="1"/>
  <c r="AD198" i="1"/>
  <c r="O207" i="1"/>
  <c r="O235" i="1"/>
  <c r="O181" i="1"/>
  <c r="T149" i="1"/>
  <c r="T146" i="1"/>
  <c r="O191" i="1"/>
  <c r="O229" i="1"/>
  <c r="T147" i="1"/>
  <c r="O49" i="1"/>
  <c r="O233" i="1"/>
  <c r="O75" i="1"/>
  <c r="T150" i="1"/>
  <c r="O178" i="1"/>
  <c r="O224" i="1"/>
  <c r="O114" i="1"/>
  <c r="T148" i="1"/>
  <c r="J282" i="1" l="1"/>
  <c r="J283" i="1"/>
  <c r="J158" i="1" l="1"/>
  <c r="AW158" i="1" l="1"/>
  <c r="AX158" i="1" s="1"/>
  <c r="AM158" i="1"/>
  <c r="AN158" i="1" s="1"/>
  <c r="X158" i="1"/>
  <c r="Y158" i="1" s="1"/>
  <c r="J202" i="1"/>
  <c r="J213" i="1"/>
  <c r="J204" i="1"/>
  <c r="J265" i="1"/>
  <c r="J215" i="1"/>
  <c r="J82" i="1"/>
  <c r="J80" i="1"/>
  <c r="J276" i="1"/>
  <c r="J111" i="1"/>
  <c r="J154" i="1"/>
  <c r="J76" i="1"/>
  <c r="J236" i="1"/>
  <c r="J225" i="1"/>
  <c r="BL225" i="1" l="1"/>
  <c r="BM225" i="1" s="1"/>
  <c r="AW225" i="1"/>
  <c r="AX225" i="1" s="1"/>
  <c r="BG225" i="1"/>
  <c r="BH225" i="1" s="1"/>
  <c r="AC225" i="1"/>
  <c r="AD225" i="1" s="1"/>
  <c r="X225" i="1"/>
  <c r="Y225" i="1" s="1"/>
  <c r="N225" i="1"/>
  <c r="O225" i="1" s="1"/>
  <c r="BG236" i="1"/>
  <c r="BH236" i="1" s="1"/>
  <c r="AW236" i="1"/>
  <c r="AX236" i="1" s="1"/>
  <c r="BL236" i="1"/>
  <c r="BM236" i="1" s="1"/>
  <c r="X236" i="1"/>
  <c r="Y236" i="1" s="1"/>
  <c r="N236" i="1"/>
  <c r="O236" i="1" s="1"/>
  <c r="AC236" i="1"/>
  <c r="AD236" i="1" s="1"/>
  <c r="BL265" i="1"/>
  <c r="BM265" i="1" s="1"/>
  <c r="AW265" i="1"/>
  <c r="AX265" i="1" s="1"/>
  <c r="AC265" i="1"/>
  <c r="AD265" i="1" s="1"/>
  <c r="X265" i="1"/>
  <c r="Y265" i="1" s="1"/>
  <c r="BG265" i="1"/>
  <c r="BH265" i="1" s="1"/>
  <c r="N265" i="1"/>
  <c r="O265" i="1" s="1"/>
  <c r="AW76" i="1"/>
  <c r="AX76" i="1" s="1"/>
  <c r="AM76" i="1"/>
  <c r="AN76" i="1" s="1"/>
  <c r="N76" i="1"/>
  <c r="O76" i="1" s="1"/>
  <c r="AC76" i="1"/>
  <c r="AD76" i="1" s="1"/>
  <c r="AW80" i="1"/>
  <c r="AX80" i="1" s="1"/>
  <c r="N80" i="1"/>
  <c r="O80" i="1" s="1"/>
  <c r="AM80" i="1"/>
  <c r="AN80" i="1" s="1"/>
  <c r="AC80" i="1"/>
  <c r="AD80" i="1" s="1"/>
  <c r="AM111" i="1"/>
  <c r="AN111" i="1" s="1"/>
  <c r="BL111" i="1"/>
  <c r="BM111" i="1" s="1"/>
  <c r="AW111" i="1"/>
  <c r="AX111" i="1" s="1"/>
  <c r="N111" i="1"/>
  <c r="O111" i="1" s="1"/>
  <c r="AC111" i="1"/>
  <c r="AD111" i="1" s="1"/>
  <c r="AW154" i="1"/>
  <c r="AX154" i="1" s="1"/>
  <c r="BL154" i="1"/>
  <c r="BM154" i="1" s="1"/>
  <c r="AM154" i="1"/>
  <c r="AN154" i="1" s="1"/>
  <c r="AC154" i="1"/>
  <c r="AD154" i="1" s="1"/>
  <c r="X154" i="1"/>
  <c r="Y154" i="1" s="1"/>
  <c r="N154" i="1"/>
  <c r="O154" i="1" s="1"/>
  <c r="AW82" i="1"/>
  <c r="AX82" i="1" s="1"/>
  <c r="AM82" i="1"/>
  <c r="AN82" i="1" s="1"/>
  <c r="AC82" i="1"/>
  <c r="AD82" i="1" s="1"/>
  <c r="N82" i="1"/>
  <c r="O82" i="1" s="1"/>
  <c r="J43" i="1"/>
  <c r="J63" i="1"/>
  <c r="J186" i="1"/>
  <c r="J156" i="1"/>
  <c r="J245" i="1"/>
  <c r="J74" i="1"/>
  <c r="J261" i="1"/>
  <c r="J185" i="1"/>
  <c r="J109" i="1"/>
  <c r="J259" i="1"/>
  <c r="J19" i="24"/>
  <c r="J274" i="1"/>
  <c r="J182" i="1"/>
  <c r="J128" i="1"/>
  <c r="J188" i="1"/>
  <c r="J184" i="1"/>
  <c r="J189" i="1"/>
  <c r="J37" i="24"/>
  <c r="J30" i="24"/>
  <c r="J24" i="24"/>
  <c r="J258" i="1"/>
  <c r="J36" i="24"/>
  <c r="J157" i="1"/>
  <c r="J273" i="1"/>
  <c r="J270" i="1"/>
  <c r="J17" i="24"/>
  <c r="J253" i="1"/>
  <c r="J277" i="1"/>
  <c r="J256" i="1"/>
  <c r="J190" i="1"/>
  <c r="J262" i="1"/>
  <c r="J31" i="24"/>
  <c r="J57" i="1"/>
  <c r="J113" i="1"/>
  <c r="J39" i="1"/>
  <c r="J164" i="1"/>
  <c r="J46" i="1"/>
  <c r="J171" i="1"/>
  <c r="J166" i="1"/>
  <c r="J102" i="1"/>
  <c r="J169" i="1"/>
  <c r="J72" i="1"/>
  <c r="J50" i="1"/>
  <c r="J161" i="1"/>
  <c r="J175" i="1"/>
  <c r="J141" i="1"/>
  <c r="J121" i="1"/>
  <c r="J25" i="1"/>
  <c r="J142" i="1"/>
  <c r="J174" i="1"/>
  <c r="J53" i="1"/>
  <c r="J112" i="1"/>
  <c r="J177" i="1"/>
  <c r="J145" i="1"/>
  <c r="J170" i="1"/>
  <c r="J143" i="1"/>
  <c r="J139" i="1"/>
  <c r="J32" i="1"/>
  <c r="J138" i="1"/>
  <c r="J173" i="1"/>
  <c r="J78" i="1"/>
  <c r="J58" i="1"/>
  <c r="J104" i="1"/>
  <c r="J196" i="1"/>
  <c r="J33" i="1"/>
  <c r="J40" i="1"/>
  <c r="J23" i="1"/>
  <c r="J201" i="1"/>
  <c r="J117" i="1"/>
  <c r="J60" i="1"/>
  <c r="J27" i="1"/>
  <c r="J73" i="1"/>
  <c r="AM27" i="1" l="1"/>
  <c r="AN27" i="1" s="1"/>
  <c r="AC27" i="1"/>
  <c r="AD27" i="1" s="1"/>
  <c r="N27" i="1"/>
  <c r="O27" i="1" s="1"/>
  <c r="X104" i="1"/>
  <c r="Y104" i="1" s="1"/>
  <c r="N104" i="1"/>
  <c r="O104" i="1" s="1"/>
  <c r="AC104" i="1"/>
  <c r="AD104" i="1" s="1"/>
  <c r="AW170" i="1"/>
  <c r="AX170" i="1" s="1"/>
  <c r="AH170" i="1"/>
  <c r="AI170" i="1" s="1"/>
  <c r="BL170" i="1"/>
  <c r="BM170" i="1" s="1"/>
  <c r="N170" i="1"/>
  <c r="O170" i="1" s="1"/>
  <c r="X170" i="1"/>
  <c r="Y170" i="1" s="1"/>
  <c r="BL121" i="1"/>
  <c r="BM121" i="1" s="1"/>
  <c r="BG121" i="1"/>
  <c r="BH121" i="1" s="1"/>
  <c r="AW121" i="1"/>
  <c r="AX121" i="1" s="1"/>
  <c r="N121" i="1"/>
  <c r="O121" i="1" s="1"/>
  <c r="AW166" i="1"/>
  <c r="AX166" i="1" s="1"/>
  <c r="BL166" i="1"/>
  <c r="BM166" i="1" s="1"/>
  <c r="AC166" i="1"/>
  <c r="AD166" i="1" s="1"/>
  <c r="N166" i="1"/>
  <c r="O166" i="1" s="1"/>
  <c r="S166" i="1"/>
  <c r="T166" i="1" s="1"/>
  <c r="AW262" i="1"/>
  <c r="AX262" i="1" s="1"/>
  <c r="AM262" i="1"/>
  <c r="AN262" i="1" s="1"/>
  <c r="AC262" i="1"/>
  <c r="AD262" i="1" s="1"/>
  <c r="BL262" i="1"/>
  <c r="BM262" i="1" s="1"/>
  <c r="N262" i="1"/>
  <c r="O262" i="1" s="1"/>
  <c r="AW157" i="1"/>
  <c r="AX157" i="1" s="1"/>
  <c r="X157" i="1"/>
  <c r="Y157" i="1" s="1"/>
  <c r="AM157" i="1"/>
  <c r="AN157" i="1" s="1"/>
  <c r="BL261" i="1"/>
  <c r="BM261" i="1" s="1"/>
  <c r="AW261" i="1"/>
  <c r="AX261" i="1" s="1"/>
  <c r="AM261" i="1"/>
  <c r="AN261" i="1" s="1"/>
  <c r="AC261" i="1"/>
  <c r="AD261" i="1" s="1"/>
  <c r="N261" i="1"/>
  <c r="O261" i="1" s="1"/>
  <c r="AW58" i="1"/>
  <c r="AX58" i="1" s="1"/>
  <c r="BL58" i="1"/>
  <c r="BM58" i="1" s="1"/>
  <c r="AC58" i="1"/>
  <c r="AD58" i="1" s="1"/>
  <c r="N58" i="1"/>
  <c r="O58" i="1" s="1"/>
  <c r="BL145" i="1"/>
  <c r="BM145" i="1" s="1"/>
  <c r="AW145" i="1"/>
  <c r="AX145" i="1" s="1"/>
  <c r="AH145" i="1"/>
  <c r="AI145" i="1" s="1"/>
  <c r="N145" i="1"/>
  <c r="O145" i="1" s="1"/>
  <c r="AW174" i="1"/>
  <c r="AX174" i="1" s="1"/>
  <c r="AH174" i="1"/>
  <c r="AI174" i="1" s="1"/>
  <c r="X174" i="1"/>
  <c r="Y174" i="1" s="1"/>
  <c r="BL174" i="1"/>
  <c r="BM174" i="1" s="1"/>
  <c r="N174" i="1"/>
  <c r="O174" i="1" s="1"/>
  <c r="BL72" i="1"/>
  <c r="BM72" i="1" s="1"/>
  <c r="AC72" i="1"/>
  <c r="AD72" i="1" s="1"/>
  <c r="N72" i="1"/>
  <c r="O72" i="1" s="1"/>
  <c r="AW72" i="1"/>
  <c r="AX72" i="1" s="1"/>
  <c r="BL113" i="1"/>
  <c r="BM113" i="1" s="1"/>
  <c r="BG113" i="1"/>
  <c r="BH113" i="1" s="1"/>
  <c r="AW113" i="1"/>
  <c r="AX113" i="1" s="1"/>
  <c r="AC113" i="1"/>
  <c r="AD113" i="1" s="1"/>
  <c r="AM113" i="1"/>
  <c r="AN113" i="1" s="1"/>
  <c r="N113" i="1"/>
  <c r="O113" i="1" s="1"/>
  <c r="BL259" i="1"/>
  <c r="BM259" i="1" s="1"/>
  <c r="AW259" i="1"/>
  <c r="AX259" i="1" s="1"/>
  <c r="N259" i="1"/>
  <c r="O259" i="1" s="1"/>
  <c r="AC259" i="1"/>
  <c r="AD259" i="1" s="1"/>
  <c r="X259" i="1"/>
  <c r="Y259" i="1" s="1"/>
  <c r="AM63" i="1"/>
  <c r="AN63" i="1" s="1"/>
  <c r="AW63" i="1"/>
  <c r="AX63" i="1" s="1"/>
  <c r="AC63" i="1"/>
  <c r="AD63" i="1" s="1"/>
  <c r="N63" i="1"/>
  <c r="O63" i="1" s="1"/>
  <c r="AW78" i="1"/>
  <c r="AX78" i="1" s="1"/>
  <c r="AM78" i="1"/>
  <c r="AN78" i="1" s="1"/>
  <c r="AC78" i="1"/>
  <c r="AD78" i="1" s="1"/>
  <c r="N78" i="1"/>
  <c r="O78" i="1" s="1"/>
  <c r="BL139" i="1"/>
  <c r="BM139" i="1" s="1"/>
  <c r="AW139" i="1"/>
  <c r="AX139" i="1" s="1"/>
  <c r="S139" i="1"/>
  <c r="T139" i="1" s="1"/>
  <c r="AC139" i="1"/>
  <c r="AD139" i="1" s="1"/>
  <c r="N139" i="1"/>
  <c r="O139" i="1" s="1"/>
  <c r="BB177" i="1"/>
  <c r="BC177" i="1" s="1"/>
  <c r="AR177" i="1"/>
  <c r="AS177" i="1" s="1"/>
  <c r="AM177" i="1"/>
  <c r="AN177" i="1" s="1"/>
  <c r="N177" i="1"/>
  <c r="O177" i="1" s="1"/>
  <c r="AW142" i="1"/>
  <c r="AX142" i="1" s="1"/>
  <c r="BL142" i="1"/>
  <c r="BM142" i="1" s="1"/>
  <c r="AC142" i="1"/>
  <c r="AD142" i="1" s="1"/>
  <c r="N142" i="1"/>
  <c r="O142" i="1" s="1"/>
  <c r="S142" i="1"/>
  <c r="T142" i="1" s="1"/>
  <c r="BB175" i="1"/>
  <c r="BC175" i="1" s="1"/>
  <c r="AM175" i="1"/>
  <c r="AN175" i="1" s="1"/>
  <c r="AR175" i="1"/>
  <c r="AS175" i="1" s="1"/>
  <c r="N175" i="1"/>
  <c r="O175" i="1" s="1"/>
  <c r="BL169" i="1"/>
  <c r="BM169" i="1" s="1"/>
  <c r="AW169" i="1"/>
  <c r="AX169" i="1" s="1"/>
  <c r="AH169" i="1"/>
  <c r="AI169" i="1" s="1"/>
  <c r="X169" i="1"/>
  <c r="Y169" i="1" s="1"/>
  <c r="N169" i="1"/>
  <c r="O169" i="1" s="1"/>
  <c r="AC46" i="1"/>
  <c r="AD46" i="1" s="1"/>
  <c r="AM46" i="1"/>
  <c r="AN46" i="1" s="1"/>
  <c r="N46" i="1"/>
  <c r="O46" i="1" s="1"/>
  <c r="BL57" i="1"/>
  <c r="BM57" i="1" s="1"/>
  <c r="AW57" i="1"/>
  <c r="AX57" i="1" s="1"/>
  <c r="AC57" i="1"/>
  <c r="AD57" i="1" s="1"/>
  <c r="N57" i="1"/>
  <c r="O57" i="1" s="1"/>
  <c r="BG256" i="1"/>
  <c r="BH256" i="1" s="1"/>
  <c r="X256" i="1"/>
  <c r="Y256" i="1" s="1"/>
  <c r="AM256" i="1"/>
  <c r="AN256" i="1" s="1"/>
  <c r="AW270" i="1"/>
  <c r="AX270" i="1" s="1"/>
  <c r="BL270" i="1"/>
  <c r="BM270" i="1" s="1"/>
  <c r="AC270" i="1"/>
  <c r="AD270" i="1" s="1"/>
  <c r="N270" i="1"/>
  <c r="O270" i="1" s="1"/>
  <c r="AW258" i="1"/>
  <c r="AX258" i="1" s="1"/>
  <c r="BL258" i="1"/>
  <c r="BM258" i="1" s="1"/>
  <c r="BG258" i="1"/>
  <c r="BH258" i="1" s="1"/>
  <c r="AC258" i="1"/>
  <c r="AD258" i="1" s="1"/>
  <c r="N258" i="1"/>
  <c r="O258" i="1" s="1"/>
  <c r="AW182" i="1"/>
  <c r="AX182" i="1" s="1"/>
  <c r="AC182" i="1"/>
  <c r="AD182" i="1" s="1"/>
  <c r="BL182" i="1"/>
  <c r="BM182" i="1" s="1"/>
  <c r="N182" i="1"/>
  <c r="O182" i="1" s="1"/>
  <c r="BL109" i="1"/>
  <c r="BM109" i="1" s="1"/>
  <c r="AW109" i="1"/>
  <c r="AX109" i="1" s="1"/>
  <c r="AC109" i="1"/>
  <c r="AD109" i="1" s="1"/>
  <c r="AM109" i="1"/>
  <c r="AN109" i="1" s="1"/>
  <c r="N109" i="1"/>
  <c r="O109" i="1" s="1"/>
  <c r="BL245" i="1"/>
  <c r="BM245" i="1" s="1"/>
  <c r="BG245" i="1"/>
  <c r="BH245" i="1" s="1"/>
  <c r="AW245" i="1"/>
  <c r="AX245" i="1" s="1"/>
  <c r="X245" i="1"/>
  <c r="Y245" i="1" s="1"/>
  <c r="N245" i="1"/>
  <c r="O245" i="1" s="1"/>
  <c r="AC43" i="1"/>
  <c r="AD43" i="1" s="1"/>
  <c r="N43" i="1"/>
  <c r="O43" i="1" s="1"/>
  <c r="AW43" i="1"/>
  <c r="AX43" i="1" s="1"/>
  <c r="BL43" i="1"/>
  <c r="BM43" i="1" s="1"/>
  <c r="BL23" i="1"/>
  <c r="BM23" i="1" s="1"/>
  <c r="N23" i="1"/>
  <c r="O23" i="1" s="1"/>
  <c r="AW23" i="1"/>
  <c r="AX23" i="1" s="1"/>
  <c r="AC23" i="1"/>
  <c r="AD23" i="1" s="1"/>
  <c r="BL138" i="1"/>
  <c r="BM138" i="1" s="1"/>
  <c r="AM138" i="1"/>
  <c r="AN138" i="1" s="1"/>
  <c r="AC138" i="1"/>
  <c r="AD138" i="1" s="1"/>
  <c r="BB138" i="1"/>
  <c r="BC138" i="1" s="1"/>
  <c r="X138" i="1"/>
  <c r="Y138" i="1" s="1"/>
  <c r="N138" i="1"/>
  <c r="O138" i="1" s="1"/>
  <c r="AC53" i="1"/>
  <c r="AD53" i="1" s="1"/>
  <c r="AM53" i="1"/>
  <c r="AN53" i="1" s="1"/>
  <c r="N53" i="1"/>
  <c r="O53" i="1" s="1"/>
  <c r="BL50" i="1"/>
  <c r="BM50" i="1" s="1"/>
  <c r="AW50" i="1"/>
  <c r="AX50" i="1" s="1"/>
  <c r="AC50" i="1"/>
  <c r="AD50" i="1" s="1"/>
  <c r="N50" i="1"/>
  <c r="O50" i="1" s="1"/>
  <c r="AW39" i="1"/>
  <c r="AX39" i="1" s="1"/>
  <c r="BL39" i="1"/>
  <c r="BM39" i="1" s="1"/>
  <c r="N39" i="1"/>
  <c r="O39" i="1" s="1"/>
  <c r="AC39" i="1"/>
  <c r="AD39" i="1" s="1"/>
  <c r="BL253" i="1"/>
  <c r="BM253" i="1" s="1"/>
  <c r="AW253" i="1"/>
  <c r="AX253" i="1" s="1"/>
  <c r="X253" i="1"/>
  <c r="Y253" i="1" s="1"/>
  <c r="BG253" i="1"/>
  <c r="BH253" i="1" s="1"/>
  <c r="N253" i="1"/>
  <c r="O253" i="1" s="1"/>
  <c r="BL40" i="1"/>
  <c r="BM40" i="1" s="1"/>
  <c r="AW40" i="1"/>
  <c r="AX40" i="1" s="1"/>
  <c r="N40" i="1"/>
  <c r="O40" i="1" s="1"/>
  <c r="AC40" i="1"/>
  <c r="AD40" i="1" s="1"/>
  <c r="AW32" i="1"/>
  <c r="AX32" i="1" s="1"/>
  <c r="AC32" i="1"/>
  <c r="AD32" i="1" s="1"/>
  <c r="N32" i="1"/>
  <c r="O32" i="1" s="1"/>
  <c r="BL32" i="1"/>
  <c r="BM32" i="1" s="1"/>
  <c r="BL141" i="1"/>
  <c r="BM141" i="1" s="1"/>
  <c r="AW141" i="1"/>
  <c r="AX141" i="1" s="1"/>
  <c r="AC141" i="1"/>
  <c r="AD141" i="1" s="1"/>
  <c r="S141" i="1"/>
  <c r="T141" i="1" s="1"/>
  <c r="N141" i="1"/>
  <c r="O141" i="1" s="1"/>
  <c r="BL171" i="1"/>
  <c r="BM171" i="1" s="1"/>
  <c r="AW171" i="1"/>
  <c r="AX171" i="1" s="1"/>
  <c r="AH171" i="1"/>
  <c r="AI171" i="1" s="1"/>
  <c r="N171" i="1"/>
  <c r="O171" i="1" s="1"/>
  <c r="X171" i="1"/>
  <c r="Y171" i="1" s="1"/>
  <c r="AW128" i="1"/>
  <c r="AX128" i="1" s="1"/>
  <c r="N128" i="1"/>
  <c r="O128" i="1" s="1"/>
  <c r="AC128" i="1"/>
  <c r="AD128" i="1" s="1"/>
  <c r="BL128" i="1"/>
  <c r="BM128" i="1" s="1"/>
  <c r="AW74" i="1"/>
  <c r="AX74" i="1" s="1"/>
  <c r="BL74" i="1"/>
  <c r="BM74" i="1" s="1"/>
  <c r="AC74" i="1"/>
  <c r="AD74" i="1" s="1"/>
  <c r="N74" i="1"/>
  <c r="O74" i="1" s="1"/>
  <c r="BL117" i="1"/>
  <c r="BM117" i="1" s="1"/>
  <c r="BG117" i="1"/>
  <c r="BH117" i="1" s="1"/>
  <c r="AW117" i="1"/>
  <c r="AX117" i="1" s="1"/>
  <c r="N117" i="1"/>
  <c r="O117" i="1" s="1"/>
  <c r="BL33" i="1"/>
  <c r="BM33" i="1" s="1"/>
  <c r="AW33" i="1"/>
  <c r="AX33" i="1" s="1"/>
  <c r="AC33" i="1"/>
  <c r="AD33" i="1" s="1"/>
  <c r="N33" i="1"/>
  <c r="O33" i="1" s="1"/>
  <c r="BL73" i="1"/>
  <c r="BM73" i="1" s="1"/>
  <c r="AW73" i="1"/>
  <c r="AX73" i="1" s="1"/>
  <c r="AC73" i="1"/>
  <c r="AD73" i="1" s="1"/>
  <c r="BG73" i="1"/>
  <c r="BH73" i="1" s="1"/>
  <c r="N73" i="1"/>
  <c r="O73" i="1" s="1"/>
  <c r="BL201" i="1"/>
  <c r="BM201" i="1" s="1"/>
  <c r="AC201" i="1"/>
  <c r="AD201" i="1" s="1"/>
  <c r="AW201" i="1"/>
  <c r="AX201" i="1" s="1"/>
  <c r="AM201" i="1"/>
  <c r="AN201" i="1" s="1"/>
  <c r="N201" i="1"/>
  <c r="O201" i="1" s="1"/>
  <c r="AM196" i="1"/>
  <c r="AN196" i="1" s="1"/>
  <c r="X196" i="1"/>
  <c r="Y196" i="1" s="1"/>
  <c r="N196" i="1"/>
  <c r="O196" i="1" s="1"/>
  <c r="BL196" i="1"/>
  <c r="BM196" i="1" s="1"/>
  <c r="BL173" i="1"/>
  <c r="BM173" i="1" s="1"/>
  <c r="AW173" i="1"/>
  <c r="AX173" i="1" s="1"/>
  <c r="AH173" i="1"/>
  <c r="AI173" i="1" s="1"/>
  <c r="X173" i="1"/>
  <c r="Y173" i="1" s="1"/>
  <c r="N173" i="1"/>
  <c r="O173" i="1" s="1"/>
  <c r="AW143" i="1"/>
  <c r="AX143" i="1" s="1"/>
  <c r="BL143" i="1"/>
  <c r="BM143" i="1" s="1"/>
  <c r="N143" i="1"/>
  <c r="O143" i="1" s="1"/>
  <c r="S143" i="1"/>
  <c r="T143" i="1" s="1"/>
  <c r="AC143" i="1"/>
  <c r="AD143" i="1" s="1"/>
  <c r="BG112" i="1"/>
  <c r="BH112" i="1" s="1"/>
  <c r="BL112" i="1"/>
  <c r="BM112" i="1" s="1"/>
  <c r="AW112" i="1"/>
  <c r="AX112" i="1" s="1"/>
  <c r="AM112" i="1"/>
  <c r="AN112" i="1" s="1"/>
  <c r="N112" i="1"/>
  <c r="O112" i="1" s="1"/>
  <c r="AC112" i="1"/>
  <c r="AD112" i="1" s="1"/>
  <c r="BL25" i="1"/>
  <c r="BM25" i="1" s="1"/>
  <c r="AW25" i="1"/>
  <c r="AX25" i="1" s="1"/>
  <c r="AC25" i="1"/>
  <c r="AD25" i="1" s="1"/>
  <c r="N25" i="1"/>
  <c r="O25" i="1" s="1"/>
  <c r="BL161" i="1"/>
  <c r="BM161" i="1" s="1"/>
  <c r="BB161" i="1"/>
  <c r="BC161" i="1" s="1"/>
  <c r="AC161" i="1"/>
  <c r="AD161" i="1" s="1"/>
  <c r="AM161" i="1"/>
  <c r="AN161" i="1" s="1"/>
  <c r="S161" i="1"/>
  <c r="T161" i="1" s="1"/>
  <c r="N161" i="1"/>
  <c r="O161" i="1" s="1"/>
  <c r="AW102" i="1"/>
  <c r="AX102" i="1" s="1"/>
  <c r="BL102" i="1"/>
  <c r="BM102" i="1" s="1"/>
  <c r="AC102" i="1"/>
  <c r="AD102" i="1" s="1"/>
  <c r="X102" i="1"/>
  <c r="Y102" i="1" s="1"/>
  <c r="BG102" i="1"/>
  <c r="BH102" i="1" s="1"/>
  <c r="N102" i="1"/>
  <c r="O102" i="1" s="1"/>
  <c r="BL164" i="1"/>
  <c r="BM164" i="1" s="1"/>
  <c r="N164" i="1"/>
  <c r="O164" i="1" s="1"/>
  <c r="AW164" i="1"/>
  <c r="AX164" i="1" s="1"/>
  <c r="AC164" i="1"/>
  <c r="AD164" i="1" s="1"/>
  <c r="S164" i="1"/>
  <c r="T164" i="1" s="1"/>
  <c r="AW184" i="1"/>
  <c r="AX184" i="1" s="1"/>
  <c r="BL184" i="1"/>
  <c r="BM184" i="1" s="1"/>
  <c r="N184" i="1"/>
  <c r="O184" i="1" s="1"/>
  <c r="AC184" i="1"/>
  <c r="AD184" i="1" s="1"/>
  <c r="BL185" i="1"/>
  <c r="BM185" i="1" s="1"/>
  <c r="AC185" i="1"/>
  <c r="AD185" i="1" s="1"/>
  <c r="AW185" i="1"/>
  <c r="AX185" i="1" s="1"/>
  <c r="N185" i="1"/>
  <c r="O185" i="1" s="1"/>
  <c r="BL156" i="1"/>
  <c r="BM156" i="1" s="1"/>
  <c r="X156" i="1"/>
  <c r="Y156" i="1" s="1"/>
  <c r="N156" i="1"/>
  <c r="O156" i="1" s="1"/>
  <c r="AM156" i="1"/>
  <c r="AN156" i="1" s="1"/>
  <c r="AW156" i="1"/>
  <c r="AX156" i="1" s="1"/>
  <c r="AC156" i="1"/>
  <c r="AD156" i="1" s="1"/>
  <c r="BL31" i="24"/>
  <c r="BM31" i="24" s="1"/>
  <c r="BG31" i="24"/>
  <c r="BH31" i="24" s="1"/>
  <c r="N31" i="24"/>
  <c r="O31" i="24" s="1"/>
  <c r="AW31" i="24"/>
  <c r="AX31" i="24" s="1"/>
  <c r="BG24" i="24"/>
  <c r="BH24" i="24" s="1"/>
  <c r="N24" i="24"/>
  <c r="O24" i="24" s="1"/>
  <c r="AW24" i="24"/>
  <c r="AX24" i="24" s="1"/>
  <c r="BL24" i="24"/>
  <c r="BM24" i="24" s="1"/>
  <c r="AW30" i="24"/>
  <c r="AX30" i="24" s="1"/>
  <c r="BL30" i="24"/>
  <c r="BM30" i="24" s="1"/>
  <c r="BG30" i="24"/>
  <c r="BH30" i="24" s="1"/>
  <c r="N30" i="24"/>
  <c r="O30" i="24" s="1"/>
  <c r="BL19" i="24"/>
  <c r="BM19" i="24" s="1"/>
  <c r="N19" i="24"/>
  <c r="O19" i="24" s="1"/>
  <c r="AW19" i="24"/>
  <c r="AX19" i="24" s="1"/>
  <c r="AC19" i="24"/>
  <c r="AD19" i="24" s="1"/>
  <c r="N17" i="24"/>
  <c r="O17" i="24" s="1"/>
  <c r="AW17" i="24"/>
  <c r="AX17" i="24" s="1"/>
  <c r="AC17" i="24"/>
  <c r="AD17" i="24" s="1"/>
  <c r="J106" i="1"/>
  <c r="J209" i="1"/>
  <c r="J155" i="1"/>
  <c r="J38" i="1"/>
  <c r="J15" i="24"/>
  <c r="J107" i="1"/>
  <c r="J217" i="1"/>
  <c r="J263" i="1"/>
  <c r="J242" i="1"/>
  <c r="J243" i="1"/>
  <c r="J271" i="1"/>
  <c r="J264" i="1"/>
  <c r="J122" i="1"/>
  <c r="J214" i="1"/>
  <c r="J187" i="1"/>
  <c r="J237" i="1"/>
  <c r="J278" i="1"/>
  <c r="J127" i="1"/>
  <c r="J61" i="1"/>
  <c r="J210" i="1"/>
  <c r="J17" i="1"/>
  <c r="N17" i="1" s="1"/>
  <c r="O17" i="1" s="1"/>
  <c r="J22" i="1"/>
  <c r="J180" i="1"/>
  <c r="J221" i="1"/>
  <c r="J222" i="1"/>
  <c r="X222" i="1" s="1"/>
  <c r="Y222" i="1" s="1"/>
  <c r="J25" i="24"/>
  <c r="J275" i="1"/>
  <c r="J267" i="1"/>
  <c r="J228" i="1"/>
  <c r="J27" i="24"/>
  <c r="J35" i="24"/>
  <c r="J34" i="1"/>
  <c r="J45" i="1"/>
  <c r="J176" i="1"/>
  <c r="J165" i="1"/>
  <c r="J148" i="1"/>
  <c r="J216" i="1"/>
  <c r="J98" i="1"/>
  <c r="J168" i="1"/>
  <c r="J203" i="1"/>
  <c r="J160" i="1"/>
  <c r="J162" i="1"/>
  <c r="J137" i="1"/>
  <c r="J29" i="1"/>
  <c r="J91" i="1"/>
  <c r="J8" i="1"/>
  <c r="J218" i="1"/>
  <c r="J105" i="1"/>
  <c r="J144" i="1"/>
  <c r="J87" i="1"/>
  <c r="J55" i="1"/>
  <c r="J92" i="1"/>
  <c r="J149" i="1"/>
  <c r="J163" i="1"/>
  <c r="J93" i="1"/>
  <c r="J147" i="1"/>
  <c r="J12" i="1"/>
  <c r="AM55" i="1" l="1"/>
  <c r="AN55" i="1" s="1"/>
  <c r="AC55" i="1"/>
  <c r="AD55" i="1" s="1"/>
  <c r="N55" i="1"/>
  <c r="O55" i="1" s="1"/>
  <c r="BL137" i="1"/>
  <c r="BM137" i="1" s="1"/>
  <c r="BB137" i="1"/>
  <c r="BC137" i="1" s="1"/>
  <c r="AM137" i="1"/>
  <c r="AN137" i="1" s="1"/>
  <c r="AC137" i="1"/>
  <c r="AD137" i="1" s="1"/>
  <c r="X137" i="1"/>
  <c r="Y137" i="1" s="1"/>
  <c r="N137" i="1"/>
  <c r="O137" i="1" s="1"/>
  <c r="BL165" i="1"/>
  <c r="BM165" i="1" s="1"/>
  <c r="AC165" i="1"/>
  <c r="AD165" i="1" s="1"/>
  <c r="S165" i="1"/>
  <c r="T165" i="1" s="1"/>
  <c r="AW165" i="1"/>
  <c r="AX165" i="1" s="1"/>
  <c r="N165" i="1"/>
  <c r="O165" i="1" s="1"/>
  <c r="BL180" i="1"/>
  <c r="BM180" i="1" s="1"/>
  <c r="AW180" i="1"/>
  <c r="AX180" i="1" s="1"/>
  <c r="AC180" i="1"/>
  <c r="AD180" i="1" s="1"/>
  <c r="N180" i="1"/>
  <c r="O180" i="1" s="1"/>
  <c r="AM155" i="1"/>
  <c r="AN155" i="1" s="1"/>
  <c r="BL155" i="1"/>
  <c r="BM155" i="1" s="1"/>
  <c r="AW155" i="1"/>
  <c r="AX155" i="1" s="1"/>
  <c r="AC155" i="1"/>
  <c r="AD155" i="1" s="1"/>
  <c r="X155" i="1"/>
  <c r="Y155" i="1" s="1"/>
  <c r="N155" i="1"/>
  <c r="O155" i="1" s="1"/>
  <c r="BL87" i="1"/>
  <c r="BM87" i="1" s="1"/>
  <c r="AW87" i="1"/>
  <c r="AX87" i="1" s="1"/>
  <c r="AC87" i="1"/>
  <c r="AD87" i="1" s="1"/>
  <c r="N87" i="1"/>
  <c r="O87" i="1" s="1"/>
  <c r="BL162" i="1"/>
  <c r="BM162" i="1" s="1"/>
  <c r="BB162" i="1"/>
  <c r="BC162" i="1" s="1"/>
  <c r="AC162" i="1"/>
  <c r="AD162" i="1" s="1"/>
  <c r="N162" i="1"/>
  <c r="O162" i="1" s="1"/>
  <c r="AM162" i="1"/>
  <c r="AN162" i="1" s="1"/>
  <c r="S162" i="1"/>
  <c r="T162" i="1" s="1"/>
  <c r="AR176" i="1"/>
  <c r="AS176" i="1" s="1"/>
  <c r="AM176" i="1"/>
  <c r="AN176" i="1" s="1"/>
  <c r="N176" i="1"/>
  <c r="O176" i="1" s="1"/>
  <c r="BB176" i="1"/>
  <c r="BC176" i="1" s="1"/>
  <c r="BL22" i="1"/>
  <c r="BM22" i="1" s="1"/>
  <c r="AW22" i="1"/>
  <c r="AX22" i="1" s="1"/>
  <c r="AC22" i="1"/>
  <c r="AD22" i="1" s="1"/>
  <c r="N22" i="1"/>
  <c r="O22" i="1" s="1"/>
  <c r="BL243" i="1"/>
  <c r="BM243" i="1" s="1"/>
  <c r="BG243" i="1"/>
  <c r="BH243" i="1" s="1"/>
  <c r="N243" i="1"/>
  <c r="O243" i="1" s="1"/>
  <c r="AW243" i="1"/>
  <c r="AX243" i="1" s="1"/>
  <c r="X243" i="1"/>
  <c r="Y243" i="1" s="1"/>
  <c r="X209" i="1"/>
  <c r="Y209" i="1" s="1"/>
  <c r="N209" i="1"/>
  <c r="O209" i="1" s="1"/>
  <c r="BL149" i="1"/>
  <c r="BM149" i="1" s="1"/>
  <c r="AW149" i="1"/>
  <c r="AX149" i="1" s="1"/>
  <c r="AH149" i="1"/>
  <c r="AI149" i="1" s="1"/>
  <c r="N149" i="1"/>
  <c r="O149" i="1" s="1"/>
  <c r="BL160" i="1"/>
  <c r="BM160" i="1" s="1"/>
  <c r="BB160" i="1"/>
  <c r="BC160" i="1" s="1"/>
  <c r="AM160" i="1"/>
  <c r="AN160" i="1" s="1"/>
  <c r="N160" i="1"/>
  <c r="O160" i="1" s="1"/>
  <c r="S160" i="1"/>
  <c r="T160" i="1" s="1"/>
  <c r="AC160" i="1"/>
  <c r="AD160" i="1" s="1"/>
  <c r="AC45" i="1"/>
  <c r="AD45" i="1" s="1"/>
  <c r="AM45" i="1"/>
  <c r="AN45" i="1" s="1"/>
  <c r="N45" i="1"/>
  <c r="O45" i="1" s="1"/>
  <c r="BL122" i="1"/>
  <c r="BM122" i="1" s="1"/>
  <c r="AC122" i="1"/>
  <c r="AD122" i="1" s="1"/>
  <c r="N122" i="1"/>
  <c r="O122" i="1" s="1"/>
  <c r="AW242" i="1"/>
  <c r="AX242" i="1" s="1"/>
  <c r="BL242" i="1"/>
  <c r="BM242" i="1" s="1"/>
  <c r="X242" i="1"/>
  <c r="Y242" i="1" s="1"/>
  <c r="N242" i="1"/>
  <c r="O242" i="1" s="1"/>
  <c r="BG242" i="1"/>
  <c r="BH242" i="1" s="1"/>
  <c r="AW106" i="1"/>
  <c r="AX106" i="1" s="1"/>
  <c r="BL106" i="1"/>
  <c r="BM106" i="1" s="1"/>
  <c r="AC106" i="1"/>
  <c r="AD106" i="1" s="1"/>
  <c r="N106" i="1"/>
  <c r="O106" i="1" s="1"/>
  <c r="BG106" i="1"/>
  <c r="BH106" i="1" s="1"/>
  <c r="X106" i="1"/>
  <c r="Y106" i="1" s="1"/>
  <c r="BL93" i="1"/>
  <c r="BM93" i="1" s="1"/>
  <c r="AC93" i="1"/>
  <c r="AD93" i="1" s="1"/>
  <c r="AW93" i="1"/>
  <c r="AX93" i="1" s="1"/>
  <c r="N93" i="1"/>
  <c r="O93" i="1" s="1"/>
  <c r="AW218" i="1"/>
  <c r="AX218" i="1" s="1"/>
  <c r="BL218" i="1"/>
  <c r="BM218" i="1" s="1"/>
  <c r="AM218" i="1"/>
  <c r="AN218" i="1" s="1"/>
  <c r="AC218" i="1"/>
  <c r="AD218" i="1" s="1"/>
  <c r="N218" i="1"/>
  <c r="O218" i="1" s="1"/>
  <c r="AW168" i="1"/>
  <c r="AX168" i="1" s="1"/>
  <c r="BL168" i="1"/>
  <c r="BM168" i="1" s="1"/>
  <c r="N168" i="1"/>
  <c r="O168" i="1" s="1"/>
  <c r="S168" i="1"/>
  <c r="T168" i="1" s="1"/>
  <c r="AC168" i="1"/>
  <c r="AD168" i="1" s="1"/>
  <c r="AW61" i="1"/>
  <c r="AX61" i="1" s="1"/>
  <c r="AM61" i="1"/>
  <c r="AN61" i="1" s="1"/>
  <c r="AC61" i="1"/>
  <c r="AD61" i="1" s="1"/>
  <c r="N61" i="1"/>
  <c r="O61" i="1" s="1"/>
  <c r="AW271" i="1"/>
  <c r="AX271" i="1" s="1"/>
  <c r="AC271" i="1"/>
  <c r="AD271" i="1" s="1"/>
  <c r="N271" i="1"/>
  <c r="O271" i="1" s="1"/>
  <c r="BL271" i="1"/>
  <c r="BM271" i="1" s="1"/>
  <c r="AW163" i="1"/>
  <c r="AX163" i="1" s="1"/>
  <c r="AC163" i="1"/>
  <c r="AD163" i="1" s="1"/>
  <c r="S163" i="1"/>
  <c r="T163" i="1" s="1"/>
  <c r="N163" i="1"/>
  <c r="O163" i="1" s="1"/>
  <c r="BL163" i="1"/>
  <c r="BM163" i="1" s="1"/>
  <c r="AW98" i="1"/>
  <c r="AX98" i="1" s="1"/>
  <c r="BL98" i="1"/>
  <c r="BM98" i="1" s="1"/>
  <c r="AM98" i="1"/>
  <c r="AN98" i="1" s="1"/>
  <c r="AC98" i="1"/>
  <c r="AD98" i="1" s="1"/>
  <c r="N98" i="1"/>
  <c r="O98" i="1" s="1"/>
  <c r="BL127" i="1"/>
  <c r="BM127" i="1" s="1"/>
  <c r="AW127" i="1"/>
  <c r="AX127" i="1" s="1"/>
  <c r="N127" i="1"/>
  <c r="O127" i="1" s="1"/>
  <c r="AC127" i="1"/>
  <c r="AD127" i="1" s="1"/>
  <c r="BL214" i="1"/>
  <c r="BM214" i="1" s="1"/>
  <c r="AM214" i="1"/>
  <c r="AN214" i="1" s="1"/>
  <c r="N214" i="1"/>
  <c r="O214" i="1" s="1"/>
  <c r="X214" i="1"/>
  <c r="Y214" i="1" s="1"/>
  <c r="BL107" i="1"/>
  <c r="BM107" i="1" s="1"/>
  <c r="BG107" i="1"/>
  <c r="BH107" i="1" s="1"/>
  <c r="AW107" i="1"/>
  <c r="AX107" i="1" s="1"/>
  <c r="X107" i="1"/>
  <c r="Y107" i="1" s="1"/>
  <c r="AC107" i="1"/>
  <c r="AD107" i="1" s="1"/>
  <c r="N107" i="1"/>
  <c r="O107" i="1" s="1"/>
  <c r="BL12" i="1"/>
  <c r="BM12" i="1" s="1"/>
  <c r="AW12" i="1"/>
  <c r="AX12" i="1" s="1"/>
  <c r="N12" i="1"/>
  <c r="O12" i="1" s="1"/>
  <c r="AC12" i="1"/>
  <c r="AD12" i="1" s="1"/>
  <c r="N144" i="1"/>
  <c r="O144" i="1" s="1"/>
  <c r="AW144" i="1"/>
  <c r="AX144" i="1" s="1"/>
  <c r="S144" i="1"/>
  <c r="T144" i="1" s="1"/>
  <c r="BL144" i="1"/>
  <c r="BM144" i="1" s="1"/>
  <c r="AC144" i="1"/>
  <c r="AD144" i="1" s="1"/>
  <c r="AW91" i="1"/>
  <c r="AX91" i="1" s="1"/>
  <c r="BL91" i="1"/>
  <c r="BM91" i="1" s="1"/>
  <c r="AC91" i="1"/>
  <c r="AD91" i="1" s="1"/>
  <c r="N91" i="1"/>
  <c r="O91" i="1" s="1"/>
  <c r="AW216" i="1"/>
  <c r="AX216" i="1" s="1"/>
  <c r="BL216" i="1"/>
  <c r="BM216" i="1" s="1"/>
  <c r="N216" i="1"/>
  <c r="O216" i="1" s="1"/>
  <c r="AC216" i="1"/>
  <c r="AD216" i="1" s="1"/>
  <c r="AM216" i="1"/>
  <c r="AN216" i="1" s="1"/>
  <c r="BL228" i="1"/>
  <c r="BM228" i="1" s="1"/>
  <c r="AW228" i="1"/>
  <c r="AX228" i="1" s="1"/>
  <c r="N228" i="1"/>
  <c r="O228" i="1" s="1"/>
  <c r="AC228" i="1"/>
  <c r="AD228" i="1" s="1"/>
  <c r="BL147" i="1"/>
  <c r="BM147" i="1" s="1"/>
  <c r="AW147" i="1"/>
  <c r="AX147" i="1" s="1"/>
  <c r="AH147" i="1"/>
  <c r="AI147" i="1" s="1"/>
  <c r="N147" i="1"/>
  <c r="O147" i="1" s="1"/>
  <c r="BL92" i="1"/>
  <c r="BM92" i="1" s="1"/>
  <c r="AC92" i="1"/>
  <c r="AD92" i="1" s="1"/>
  <c r="N92" i="1"/>
  <c r="O92" i="1" s="1"/>
  <c r="AW92" i="1"/>
  <c r="AX92" i="1" s="1"/>
  <c r="AC105" i="1"/>
  <c r="AD105" i="1" s="1"/>
  <c r="X105" i="1"/>
  <c r="Y105" i="1" s="1"/>
  <c r="N105" i="1"/>
  <c r="O105" i="1" s="1"/>
  <c r="AC29" i="1"/>
  <c r="AD29" i="1" s="1"/>
  <c r="AM29" i="1"/>
  <c r="AN29" i="1" s="1"/>
  <c r="N29" i="1"/>
  <c r="O29" i="1" s="1"/>
  <c r="BL203" i="1"/>
  <c r="BM203" i="1" s="1"/>
  <c r="AM203" i="1"/>
  <c r="AN203" i="1" s="1"/>
  <c r="AW203" i="1"/>
  <c r="AX203" i="1" s="1"/>
  <c r="AC203" i="1"/>
  <c r="AD203" i="1" s="1"/>
  <c r="N203" i="1"/>
  <c r="O203" i="1" s="1"/>
  <c r="AW148" i="1"/>
  <c r="AX148" i="1" s="1"/>
  <c r="BL148" i="1"/>
  <c r="BM148" i="1" s="1"/>
  <c r="AH148" i="1"/>
  <c r="AI148" i="1" s="1"/>
  <c r="N148" i="1"/>
  <c r="O148" i="1" s="1"/>
  <c r="BG34" i="1"/>
  <c r="BH34" i="1" s="1"/>
  <c r="AM34" i="1"/>
  <c r="AN34" i="1" s="1"/>
  <c r="X34" i="1"/>
  <c r="Y34" i="1" s="1"/>
  <c r="AW267" i="1"/>
  <c r="AX267" i="1" s="1"/>
  <c r="AC267" i="1"/>
  <c r="AD267" i="1" s="1"/>
  <c r="BL267" i="1"/>
  <c r="BM267" i="1" s="1"/>
  <c r="N267" i="1"/>
  <c r="O267" i="1" s="1"/>
  <c r="AC221" i="1"/>
  <c r="AD221" i="1" s="1"/>
  <c r="N221" i="1"/>
  <c r="O221" i="1" s="1"/>
  <c r="BL210" i="1"/>
  <c r="BM210" i="1" s="1"/>
  <c r="AM210" i="1"/>
  <c r="AN210" i="1" s="1"/>
  <c r="N210" i="1"/>
  <c r="O210" i="1" s="1"/>
  <c r="X210" i="1"/>
  <c r="Y210" i="1" s="1"/>
  <c r="BL237" i="1"/>
  <c r="BM237" i="1" s="1"/>
  <c r="AW237" i="1"/>
  <c r="AX237" i="1" s="1"/>
  <c r="AC237" i="1"/>
  <c r="AD237" i="1" s="1"/>
  <c r="BG237" i="1"/>
  <c r="BH237" i="1" s="1"/>
  <c r="X237" i="1"/>
  <c r="Y237" i="1" s="1"/>
  <c r="N237" i="1"/>
  <c r="O237" i="1" s="1"/>
  <c r="AW263" i="1"/>
  <c r="AX263" i="1" s="1"/>
  <c r="BL263" i="1"/>
  <c r="BM263" i="1" s="1"/>
  <c r="BG263" i="1"/>
  <c r="BH263" i="1" s="1"/>
  <c r="AC263" i="1"/>
  <c r="AD263" i="1" s="1"/>
  <c r="N263" i="1"/>
  <c r="O263" i="1" s="1"/>
  <c r="X263" i="1"/>
  <c r="Y263" i="1" s="1"/>
  <c r="BL38" i="1"/>
  <c r="BM38" i="1" s="1"/>
  <c r="AC38" i="1"/>
  <c r="AD38" i="1" s="1"/>
  <c r="N38" i="1"/>
  <c r="O38" i="1" s="1"/>
  <c r="AW38" i="1"/>
  <c r="AX38" i="1" s="1"/>
  <c r="BL15" i="24"/>
  <c r="BM15" i="24" s="1"/>
  <c r="AW15" i="24"/>
  <c r="AX15" i="24" s="1"/>
  <c r="N27" i="24"/>
  <c r="O27" i="24" s="1"/>
  <c r="AC27" i="24"/>
  <c r="AD27" i="24" s="1"/>
  <c r="N25" i="24"/>
  <c r="O25" i="24" s="1"/>
  <c r="AC25" i="24"/>
  <c r="AD25" i="24" s="1"/>
  <c r="J123" i="1"/>
  <c r="J103" i="1"/>
  <c r="J41" i="1"/>
  <c r="J192" i="1"/>
  <c r="J18" i="1"/>
  <c r="J238" i="1"/>
  <c r="J23" i="24"/>
  <c r="J51" i="1"/>
  <c r="J226" i="1"/>
  <c r="J269" i="1"/>
  <c r="J64" i="1"/>
  <c r="J252" i="1"/>
  <c r="J26" i="24"/>
  <c r="J126" i="1"/>
  <c r="J244" i="1"/>
  <c r="J29" i="24"/>
  <c r="J272" i="1"/>
  <c r="J246" i="1"/>
  <c r="J140" i="1"/>
  <c r="J219" i="1"/>
  <c r="J13" i="1"/>
  <c r="J20" i="1"/>
  <c r="J200" i="1"/>
  <c r="J167" i="1"/>
  <c r="J136" i="1"/>
  <c r="J146" i="1"/>
  <c r="J99" i="1"/>
  <c r="J150" i="1"/>
  <c r="J100" i="1"/>
  <c r="J11" i="1"/>
  <c r="J42" i="1"/>
  <c r="J198" i="1"/>
  <c r="J234" i="1"/>
  <c r="J119" i="1"/>
  <c r="AW11" i="1" l="1"/>
  <c r="AX11" i="1" s="1"/>
  <c r="N11" i="1"/>
  <c r="O11" i="1" s="1"/>
  <c r="AC11" i="1"/>
  <c r="AD11" i="1" s="1"/>
  <c r="AW246" i="1"/>
  <c r="AX246" i="1" s="1"/>
  <c r="BL246" i="1"/>
  <c r="BM246" i="1" s="1"/>
  <c r="BG246" i="1"/>
  <c r="BH246" i="1" s="1"/>
  <c r="N246" i="1"/>
  <c r="O246" i="1" s="1"/>
  <c r="X246" i="1"/>
  <c r="Y246" i="1" s="1"/>
  <c r="AW234" i="1"/>
  <c r="AX234" i="1" s="1"/>
  <c r="BG234" i="1"/>
  <c r="BH234" i="1" s="1"/>
  <c r="BL234" i="1"/>
  <c r="BM234" i="1" s="1"/>
  <c r="AC234" i="1"/>
  <c r="AD234" i="1" s="1"/>
  <c r="N234" i="1"/>
  <c r="O234" i="1" s="1"/>
  <c r="BL136" i="1"/>
  <c r="BM136" i="1" s="1"/>
  <c r="BB136" i="1"/>
  <c r="BC136" i="1" s="1"/>
  <c r="X136" i="1"/>
  <c r="Y136" i="1" s="1"/>
  <c r="N136" i="1"/>
  <c r="O136" i="1" s="1"/>
  <c r="AM136" i="1"/>
  <c r="AN136" i="1" s="1"/>
  <c r="AC136" i="1"/>
  <c r="AD136" i="1" s="1"/>
  <c r="AW226" i="1"/>
  <c r="AX226" i="1" s="1"/>
  <c r="BG226" i="1"/>
  <c r="BH226" i="1" s="1"/>
  <c r="AC226" i="1"/>
  <c r="AD226" i="1" s="1"/>
  <c r="N226" i="1"/>
  <c r="O226" i="1" s="1"/>
  <c r="BL226" i="1"/>
  <c r="BM226" i="1" s="1"/>
  <c r="X226" i="1"/>
  <c r="Y226" i="1" s="1"/>
  <c r="BL123" i="1"/>
  <c r="BM123" i="1" s="1"/>
  <c r="AC123" i="1"/>
  <c r="AD123" i="1" s="1"/>
  <c r="N123" i="1"/>
  <c r="O123" i="1" s="1"/>
  <c r="AW119" i="1"/>
  <c r="AX119" i="1" s="1"/>
  <c r="N119" i="1"/>
  <c r="O119" i="1" s="1"/>
  <c r="AW146" i="1"/>
  <c r="AX146" i="1" s="1"/>
  <c r="AH146" i="1"/>
  <c r="AI146" i="1" s="1"/>
  <c r="BL146" i="1"/>
  <c r="BM146" i="1" s="1"/>
  <c r="N146" i="1"/>
  <c r="O146" i="1" s="1"/>
  <c r="BL20" i="1"/>
  <c r="BM20" i="1" s="1"/>
  <c r="AW20" i="1"/>
  <c r="AX20" i="1" s="1"/>
  <c r="AC20" i="1"/>
  <c r="AD20" i="1" s="1"/>
  <c r="N20" i="1"/>
  <c r="O20" i="1" s="1"/>
  <c r="AW126" i="1"/>
  <c r="AX126" i="1" s="1"/>
  <c r="BL126" i="1"/>
  <c r="BM126" i="1" s="1"/>
  <c r="AC126" i="1"/>
  <c r="AD126" i="1" s="1"/>
  <c r="N126" i="1"/>
  <c r="O126" i="1" s="1"/>
  <c r="X269" i="1"/>
  <c r="Y269" i="1" s="1"/>
  <c r="BG269" i="1"/>
  <c r="BH269" i="1" s="1"/>
  <c r="AM269" i="1"/>
  <c r="AN269" i="1" s="1"/>
  <c r="AW238" i="1"/>
  <c r="AX238" i="1" s="1"/>
  <c r="BL238" i="1"/>
  <c r="BM238" i="1" s="1"/>
  <c r="AC238" i="1"/>
  <c r="AD238" i="1" s="1"/>
  <c r="N238" i="1"/>
  <c r="O238" i="1" s="1"/>
  <c r="BL103" i="1"/>
  <c r="BM103" i="1" s="1"/>
  <c r="BG103" i="1"/>
  <c r="BH103" i="1" s="1"/>
  <c r="AW103" i="1"/>
  <c r="AX103" i="1" s="1"/>
  <c r="AC103" i="1"/>
  <c r="AD103" i="1" s="1"/>
  <c r="N103" i="1"/>
  <c r="O103" i="1" s="1"/>
  <c r="X103" i="1"/>
  <c r="Y103" i="1" s="1"/>
  <c r="AW100" i="1"/>
  <c r="AX100" i="1" s="1"/>
  <c r="AM100" i="1"/>
  <c r="AN100" i="1" s="1"/>
  <c r="BL100" i="1"/>
  <c r="BM100" i="1" s="1"/>
  <c r="N100" i="1"/>
  <c r="O100" i="1" s="1"/>
  <c r="AC100" i="1"/>
  <c r="AD100" i="1" s="1"/>
  <c r="BL18" i="1"/>
  <c r="BM18" i="1" s="1"/>
  <c r="AC18" i="1"/>
  <c r="AD18" i="1" s="1"/>
  <c r="AW18" i="1"/>
  <c r="AX18" i="1" s="1"/>
  <c r="BL198" i="1"/>
  <c r="BM198" i="1" s="1"/>
  <c r="X198" i="1"/>
  <c r="Y198" i="1" s="1"/>
  <c r="N198" i="1"/>
  <c r="O198" i="1" s="1"/>
  <c r="AM198" i="1"/>
  <c r="AN198" i="1" s="1"/>
  <c r="AW150" i="1"/>
  <c r="AX150" i="1" s="1"/>
  <c r="AH150" i="1"/>
  <c r="AI150" i="1" s="1"/>
  <c r="BL150" i="1"/>
  <c r="BM150" i="1" s="1"/>
  <c r="N150" i="1"/>
  <c r="O150" i="1" s="1"/>
  <c r="AW167" i="1"/>
  <c r="AX167" i="1" s="1"/>
  <c r="AC167" i="1"/>
  <c r="AD167" i="1" s="1"/>
  <c r="N167" i="1"/>
  <c r="O167" i="1" s="1"/>
  <c r="BL167" i="1"/>
  <c r="BM167" i="1" s="1"/>
  <c r="S167" i="1"/>
  <c r="T167" i="1" s="1"/>
  <c r="BL219" i="1"/>
  <c r="BM219" i="1" s="1"/>
  <c r="AM219" i="1"/>
  <c r="AN219" i="1" s="1"/>
  <c r="N219" i="1"/>
  <c r="O219" i="1" s="1"/>
  <c r="AW219" i="1"/>
  <c r="AX219" i="1" s="1"/>
  <c r="AC219" i="1"/>
  <c r="AD219" i="1" s="1"/>
  <c r="BG252" i="1"/>
  <c r="BH252" i="1" s="1"/>
  <c r="AW252" i="1"/>
  <c r="AX252" i="1" s="1"/>
  <c r="BL252" i="1"/>
  <c r="BM252" i="1" s="1"/>
  <c r="X252" i="1"/>
  <c r="Y252" i="1" s="1"/>
  <c r="N252" i="1"/>
  <c r="O252" i="1" s="1"/>
  <c r="BL51" i="1"/>
  <c r="BM51" i="1" s="1"/>
  <c r="AW51" i="1"/>
  <c r="AX51" i="1" s="1"/>
  <c r="AC51" i="1"/>
  <c r="AD51" i="1" s="1"/>
  <c r="N51" i="1"/>
  <c r="O51" i="1" s="1"/>
  <c r="X192" i="1"/>
  <c r="Y192" i="1" s="1"/>
  <c r="N192" i="1"/>
  <c r="O192" i="1" s="1"/>
  <c r="BL42" i="1"/>
  <c r="BM42" i="1" s="1"/>
  <c r="AW42" i="1"/>
  <c r="AX42" i="1" s="1"/>
  <c r="AC42" i="1"/>
  <c r="AD42" i="1" s="1"/>
  <c r="N42" i="1"/>
  <c r="O42" i="1" s="1"/>
  <c r="AM99" i="1"/>
  <c r="AN99" i="1" s="1"/>
  <c r="AW99" i="1"/>
  <c r="AX99" i="1" s="1"/>
  <c r="BL99" i="1"/>
  <c r="BM99" i="1" s="1"/>
  <c r="N99" i="1"/>
  <c r="O99" i="1" s="1"/>
  <c r="AC99" i="1"/>
  <c r="AD99" i="1" s="1"/>
  <c r="AW200" i="1"/>
  <c r="AX200" i="1" s="1"/>
  <c r="AM200" i="1"/>
  <c r="AN200" i="1" s="1"/>
  <c r="N200" i="1"/>
  <c r="O200" i="1" s="1"/>
  <c r="BL200" i="1"/>
  <c r="BM200" i="1" s="1"/>
  <c r="AC200" i="1"/>
  <c r="AD200" i="1" s="1"/>
  <c r="BL140" i="1"/>
  <c r="BM140" i="1" s="1"/>
  <c r="AW140" i="1"/>
  <c r="AX140" i="1" s="1"/>
  <c r="AC140" i="1"/>
  <c r="AD140" i="1" s="1"/>
  <c r="N140" i="1"/>
  <c r="O140" i="1" s="1"/>
  <c r="S140" i="1"/>
  <c r="T140" i="1" s="1"/>
  <c r="BG244" i="1"/>
  <c r="BH244" i="1" s="1"/>
  <c r="BL244" i="1"/>
  <c r="BM244" i="1" s="1"/>
  <c r="X244" i="1"/>
  <c r="Y244" i="1" s="1"/>
  <c r="N244" i="1"/>
  <c r="O244" i="1" s="1"/>
  <c r="AW244" i="1"/>
  <c r="AX244" i="1" s="1"/>
  <c r="AM64" i="1"/>
  <c r="AN64" i="1" s="1"/>
  <c r="AC64" i="1"/>
  <c r="AD64" i="1" s="1"/>
  <c r="N64" i="1"/>
  <c r="O64" i="1" s="1"/>
  <c r="AW64" i="1"/>
  <c r="AX64" i="1" s="1"/>
  <c r="BL41" i="1"/>
  <c r="BM41" i="1" s="1"/>
  <c r="AW41" i="1"/>
  <c r="AX41" i="1" s="1"/>
  <c r="AC41" i="1"/>
  <c r="AD41" i="1" s="1"/>
  <c r="N41" i="1"/>
  <c r="O41" i="1" s="1"/>
  <c r="BL23" i="24"/>
  <c r="BM23" i="24" s="1"/>
  <c r="BG23" i="24"/>
  <c r="BH23" i="24" s="1"/>
  <c r="N23" i="24"/>
  <c r="O23" i="24" s="1"/>
  <c r="AW23" i="24"/>
  <c r="AX23" i="24" s="1"/>
  <c r="AW26" i="24"/>
  <c r="AX26" i="24" s="1"/>
  <c r="BL26" i="24"/>
  <c r="BM26" i="24" s="1"/>
  <c r="BG26" i="24"/>
  <c r="BH26" i="24" s="1"/>
  <c r="N26" i="24"/>
  <c r="O26" i="24" s="1"/>
  <c r="N29" i="24"/>
  <c r="O29" i="24" s="1"/>
  <c r="AC29" i="24"/>
  <c r="AD29" i="24" s="1"/>
  <c r="J96" i="1"/>
  <c r="J95" i="1"/>
</calcChain>
</file>

<file path=xl/sharedStrings.xml><?xml version="1.0" encoding="utf-8"?>
<sst xmlns="http://schemas.openxmlformats.org/spreadsheetml/2006/main" count="1405" uniqueCount="547">
  <si>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</si>
  <si>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</si>
  <si>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</si>
  <si>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</si>
  <si>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</si>
  <si>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</si>
  <si>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</si>
  <si>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</si>
  <si>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</si>
  <si>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</si>
  <si>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</si>
  <si>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</si>
  <si>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</si>
  <si>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</si>
  <si>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</si>
  <si>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LFXC24796D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</si>
  <si>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</si>
  <si>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</si>
  <si>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</si>
  <si>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</si>
  <si>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</si>
  <si>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</si>
  <si>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</si>
  <si>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</si>
  <si>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</si>
  <si>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</si>
  <si>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</si>
  <si>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</si>
  <si>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</si>
  <si>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</si>
  <si>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</si>
  <si>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</si>
  <si>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</si>
  <si>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</si>
  <si>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</si>
  <si>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</si>
  <si>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</si>
  <si>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</si>
  <si>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</si>
  <si>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</si>
  <si>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</si>
  <si>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</si>
  <si>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</si>
  <si>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</si>
  <si>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</si>
  <si>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</si>
  <si>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</si>
  <si>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</si>
  <si>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</si>
  <si>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</si>
  <si>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</si>
  <si>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</si>
  <si>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</si>
  <si>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</si>
  <si>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</si>
  <si>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</si>
  <si>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</si>
  <si>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</si>
  <si>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</si>
  <si>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</si>
  <si>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</si>
  <si>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</si>
  <si>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</si>
  <si>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</si>
  <si>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</si>
  <si>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</si>
  <si>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</si>
  <si>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</si>
  <si>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</si>
  <si>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</si>
  <si>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</si>
  <si>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</si>
  <si>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</si>
  <si>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</si>
  <si>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</si>
  <si>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</si>
  <si>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</si>
  <si>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</si>
  <si>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</si>
  <si>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</si>
  <si>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</si>
  <si>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</si>
  <si>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</si>
  <si>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</si>
  <si>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</si>
  <si>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</si>
  <si>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</si>
  <si>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</si>
  <si>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</si>
  <si>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</si>
  <si>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</si>
  <si>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</si>
  <si>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</si>
  <si>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</si>
  <si>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</si>
  <si>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</si>
  <si>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</si>
  <si>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</si>
  <si>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</si>
  <si>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</si>
  <si>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</si>
  <si>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</si>
  <si>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</si>
  <si>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</si>
  <si>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</si>
  <si>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</si>
  <si>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</si>
  <si>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</si>
  <si>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</si>
  <si>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</si>
  <si>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</si>
  <si>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</si>
  <si>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</si>
  <si>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</si>
  <si>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</si>
  <si>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</si>
  <si>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</si>
  <si>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</si>
  <si>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</si>
  <si>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</si>
  <si>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</si>
  <si>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</si>
  <si>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</si>
  <si>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</si>
  <si>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</si>
  <si>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</si>
  <si>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</si>
  <si>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</si>
  <si>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</si>
  <si>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</si>
  <si>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</si>
  <si>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</si>
  <si>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</si>
  <si>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</si>
  <si>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</si>
  <si>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</si>
  <si>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</si>
  <si>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</si>
  <si>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</si>
  <si>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</si>
  <si>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</si>
  <si>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</si>
  <si>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</si>
  <si>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</si>
  <si>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LFXS28566S</t>
  </si>
  <si>
    <t>REF</t>
  </si>
  <si>
    <t>Product
Type</t>
  </si>
  <si>
    <t>DW</t>
  </si>
  <si>
    <t>OTR</t>
  </si>
  <si>
    <t>CK</t>
  </si>
  <si>
    <t>22 CF French Door, 30" Wide, Icemaker</t>
  </si>
  <si>
    <t>LSXC22396D</t>
  </si>
  <si>
    <t>LFXS28566M</t>
  </si>
  <si>
    <t>LFXS28566D</t>
  </si>
  <si>
    <t>24 CF Top Mount, 33" Wide, Pocket Handles</t>
  </si>
  <si>
    <t>24 CF Bottom Mount, 33" Wide</t>
  </si>
  <si>
    <t>LMVM2033BM</t>
  </si>
  <si>
    <t>2.3 CF / 24" Compact Front Load Washer</t>
  </si>
  <si>
    <t>4.2 CF / 24" Compact Electric Dryer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</si>
  <si>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</si>
  <si>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</si>
  <si>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</si>
  <si>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</si>
  <si>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</si>
  <si>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</si>
  <si>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</si>
  <si>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</si>
  <si>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</si>
  <si>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</si>
  <si>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</si>
  <si>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</si>
  <si>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</si>
  <si>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</si>
  <si>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</si>
  <si>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LDP6797BM</t>
  </si>
  <si>
    <t>4.7 CF / 30" Electric Single Wall Oven, Convection</t>
  </si>
  <si>
    <t>9.4 CF / 30" Electric Double Wall Oven, Convection</t>
  </si>
  <si>
    <t>LSHD3089BD</t>
  </si>
  <si>
    <t>LSHD3689BD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</si>
  <si>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</si>
  <si>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</si>
  <si>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</si>
  <si>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</si>
  <si>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</si>
  <si>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</si>
  <si>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</si>
  <si>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</si>
  <si>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</si>
  <si>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</si>
  <si>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</si>
  <si>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</si>
  <si>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</si>
  <si>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</si>
  <si>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</si>
  <si>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</si>
  <si>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</si>
  <si>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</si>
  <si>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</si>
  <si>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</si>
  <si>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</si>
  <si>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</si>
  <si>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</si>
  <si>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</si>
  <si>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</si>
  <si>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</si>
  <si>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</si>
  <si>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</si>
  <si>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</si>
  <si>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</si>
  <si>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LMXC23796M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</si>
  <si>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</si>
  <si>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</si>
  <si>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</si>
  <si>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</si>
  <si>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</si>
  <si>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</si>
  <si>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</si>
  <si>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</si>
  <si>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</si>
  <si>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</si>
  <si>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</si>
  <si>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</si>
  <si>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</si>
  <si>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</si>
  <si>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</si>
  <si>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</si>
  <si>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</si>
  <si>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</si>
  <si>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MK2030NST</t>
  </si>
  <si>
    <t>MK2030NBD</t>
  </si>
  <si>
    <t>LFXS26596S</t>
  </si>
  <si>
    <t>LDP7708BD</t>
  </si>
  <si>
    <t>WT7100CW</t>
  </si>
  <si>
    <t>WT7300CV</t>
  </si>
  <si>
    <t>WT7300CW</t>
  </si>
  <si>
    <t>LK65C</t>
  </si>
  <si>
    <t>LSCG307BD</t>
  </si>
  <si>
    <t>LSCG367BD</t>
  </si>
  <si>
    <t>LRE3194BD</t>
  </si>
  <si>
    <t>LRE3194BM</t>
  </si>
  <si>
    <t>LRE3194ST</t>
  </si>
  <si>
    <t>LRE3194SW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</si>
  <si>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</si>
  <si>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</si>
  <si>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</si>
  <si>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</si>
  <si>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</si>
  <si>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</si>
  <si>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</si>
  <si>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</si>
  <si>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</si>
  <si>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24" Top Ctrl Dishwasher, 42 dBA, 3rd Rack</t>
  </si>
  <si>
    <t>LSG4515ST</t>
  </si>
  <si>
    <t>LSD4913ST</t>
  </si>
  <si>
    <t>LSWD307ST</t>
  </si>
  <si>
    <t>LSWD300BD</t>
  </si>
  <si>
    <t>LFXC22596S</t>
  </si>
  <si>
    <t>LSWS307ST</t>
  </si>
  <si>
    <t>LSWS300BD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</si>
  <si>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</si>
  <si>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</si>
  <si>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</si>
  <si>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</si>
  <si>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</si>
  <si>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</si>
  <si>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</si>
  <si>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</si>
  <si>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</si>
  <si>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</si>
  <si>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</si>
  <si>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</si>
  <si>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</si>
  <si>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</si>
  <si>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</si>
  <si>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</si>
  <si>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</si>
  <si>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</si>
  <si>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</si>
  <si>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</si>
  <si>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</si>
  <si>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</si>
  <si>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</si>
  <si>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</si>
  <si>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</si>
  <si>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</si>
  <si>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</si>
  <si>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</si>
  <si>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</si>
  <si>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</si>
  <si>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</si>
  <si>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</si>
  <si>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</si>
  <si>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</si>
  <si>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</si>
  <si>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</si>
  <si>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</si>
  <si>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</si>
  <si>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</si>
  <si>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</si>
  <si>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</si>
  <si>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</si>
  <si>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</si>
  <si>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</si>
  <si>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</si>
  <si>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</si>
  <si>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</si>
  <si>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</si>
  <si>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</si>
  <si>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</si>
  <si>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</si>
  <si>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</si>
  <si>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</si>
  <si>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</si>
  <si>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</si>
  <si>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</si>
  <si>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</si>
  <si>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</si>
  <si>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</si>
  <si>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</si>
  <si>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</si>
  <si>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</si>
  <si>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</si>
  <si>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</si>
  <si>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</si>
  <si>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</si>
  <si>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</si>
  <si>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</si>
  <si>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</si>
  <si>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</si>
  <si>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</si>
  <si>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</si>
  <si>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</si>
  <si>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PRESIDENTS DAY</t>
  </si>
  <si>
    <t>20 CF Top Mount, 30" Wide, Pocket Handles</t>
  </si>
  <si>
    <t xml:space="preserve">24 CF Top Mount, 33" Wide, Pocket Handles </t>
  </si>
  <si>
    <t>24 CF Counter-Depth French Door, Dispenser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</si>
  <si>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</si>
  <si>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</si>
  <si>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</si>
  <si>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</si>
  <si>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</si>
  <si>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</si>
  <si>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</si>
  <si>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</si>
  <si>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</si>
  <si>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</si>
  <si>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</si>
  <si>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</si>
  <si>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EOL 02/27/20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</si>
  <si>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</si>
  <si>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</si>
  <si>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</si>
  <si>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</si>
  <si>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</si>
  <si>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</si>
  <si>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</si>
  <si>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</si>
  <si>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</si>
  <si>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</si>
  <si>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</si>
  <si>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</si>
  <si>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</si>
  <si>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</si>
  <si>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</si>
  <si>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</si>
  <si>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</si>
  <si>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</si>
  <si>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</si>
  <si>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</si>
  <si>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</si>
  <si>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</si>
  <si>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</si>
  <si>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</si>
  <si>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</si>
  <si>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</si>
  <si>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</si>
  <si>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</si>
  <si>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</si>
  <si>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</si>
  <si>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Mar</t>
  </si>
  <si>
    <t>Coming May</t>
  </si>
  <si>
    <t>EST EOL Q3</t>
  </si>
  <si>
    <t>WINTER SAVINGS</t>
  </si>
  <si>
    <t>MARCH SAVINGS</t>
  </si>
  <si>
    <t>MARCH SAVINGS LAUNDRY</t>
  </si>
  <si>
    <t>SPRING SAVINGS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</si>
  <si>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</si>
  <si>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</si>
  <si>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</si>
  <si>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</si>
  <si>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</si>
  <si>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</si>
  <si>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</si>
  <si>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</si>
  <si>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</si>
  <si>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</si>
  <si>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</si>
  <si>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</si>
  <si>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</si>
  <si>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EARTH DAY</t>
  </si>
  <si>
    <t>EOL 04/01/20</t>
  </si>
  <si>
    <t>EOL 04/02/20</t>
  </si>
  <si>
    <t>EOL 05/07/20</t>
  </si>
  <si>
    <t>EOL 05/01/20</t>
  </si>
  <si>
    <t>EOL 02/14/20</t>
  </si>
  <si>
    <t>PRESIDENTS DAY EXTENSION</t>
  </si>
  <si>
    <t>SRFVC2406S</t>
  </si>
  <si>
    <t>LSIS3018SS</t>
  </si>
  <si>
    <t>LSMC3086SS</t>
  </si>
  <si>
    <t>MOTHERS DAY EVENT</t>
  </si>
  <si>
    <t>MAY SAVINGS</t>
  </si>
  <si>
    <t>MEMORIAL DAY</t>
  </si>
  <si>
    <t>EOL 05/08/20</t>
  </si>
  <si>
    <t>Coming Aug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</si>
  <si>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</si>
  <si>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</si>
  <si>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</si>
  <si>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</si>
  <si>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</si>
  <si>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</si>
  <si>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</si>
  <si>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</si>
  <si>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24 CF Counter-Depth French Door, Dispenser, ThinQ</t>
  </si>
  <si>
    <t>24 CF Counter-Depth French Door, Dispenser, Craft Ice, ThinQ</t>
  </si>
  <si>
    <t>24 CF Counter-Depth French Door, InstaView DID</t>
  </si>
  <si>
    <t>24 CF Counter-Depth French Door, InstaView DID, Craft Ice,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</si>
  <si>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</si>
  <si>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</si>
  <si>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</si>
  <si>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</si>
  <si>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</si>
  <si>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DID, Dispenser, ThinQ</t>
  </si>
  <si>
    <t>28 CF French Door, InstaView DID, Dispenser, ThinQ</t>
  </si>
  <si>
    <t>28 CF French Door, Dispenser, ThinQ</t>
  </si>
  <si>
    <t>30 CF French Door, DID, Dispenser</t>
  </si>
  <si>
    <t>30 CF French Door, DID, ThinQ</t>
  </si>
  <si>
    <t>30 CF French Door, DID, Craft Ice, ThinQ</t>
  </si>
  <si>
    <t>30 CF French Door, InstaView DID, Craft Ice, ThinQ</t>
  </si>
  <si>
    <t>32 CF French Door, DID, Dispenser</t>
  </si>
  <si>
    <t>23 CF Counter-Depth 4-Door French Door, InstaView DID, ThinQ</t>
  </si>
  <si>
    <t>23 CF Counter-Depth French Door, DID, Craft Ice, ThinQ</t>
  </si>
  <si>
    <t>28 CF 4-Door French Door, Dispenser, ThinQ</t>
  </si>
  <si>
    <t>28 CF 4-Door French Door, InstaView DID, ThinQ</t>
  </si>
  <si>
    <t>30 CF 4-Door French Door, DID, Dispenser</t>
  </si>
  <si>
    <t>30 CF 4-Door French Door, InstaView DID, ThinQ</t>
  </si>
  <si>
    <t>22 CF Counter-Depth Side-by-Side, InstaView DID, ThinQ</t>
  </si>
  <si>
    <t>22 CF Counter-Depth Side-by-Side, Dispenser, ThinQ</t>
  </si>
  <si>
    <t>22 CF Counter-Depth Side-by-Side, DID, Dispenser, ThinQ</t>
  </si>
  <si>
    <t>26 CF Side-by-Side, DID, Dispenser</t>
  </si>
  <si>
    <t>26 CF Side-by-Side, InstaView DID, ThinQ</t>
  </si>
  <si>
    <t>8 CF Kimchi Specialty Refrigerator, Chest Type,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</si>
  <si>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</si>
  <si>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</si>
  <si>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</si>
  <si>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</si>
  <si>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</si>
  <si>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</si>
  <si>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</si>
  <si>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</si>
  <si>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</si>
  <si>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</si>
  <si>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</si>
  <si>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</si>
  <si>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</si>
  <si>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</si>
  <si>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</si>
  <si>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</si>
  <si>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</si>
  <si>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</si>
  <si>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</si>
  <si>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</si>
  <si>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</si>
  <si>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</si>
  <si>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</si>
  <si>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</si>
  <si>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</si>
  <si>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</si>
  <si>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</si>
  <si>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</si>
  <si>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</si>
  <si>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</si>
  <si>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</si>
  <si>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</si>
  <si>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</si>
  <si>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</si>
  <si>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</si>
  <si>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</si>
  <si>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</si>
  <si>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</si>
  <si>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</si>
  <si>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</si>
  <si>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</si>
  <si>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</si>
  <si>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5.4 CF / 30" Gas Range, Convection</t>
  </si>
  <si>
    <t>5.8 CF / 30" Gas Range, InstaView, True Convection, ThinQ</t>
  </si>
  <si>
    <t>6.9 CF / 30" Double Gas Range, ProBake Convection, Griddle</t>
  </si>
  <si>
    <t>7.3 CF / 30" Double Electric Range, ProBake Convection, Infrared Heating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</si>
  <si>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</si>
  <si>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</si>
  <si>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</si>
  <si>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</si>
  <si>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</si>
  <si>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</si>
  <si>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</si>
  <si>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</si>
  <si>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</si>
  <si>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</si>
  <si>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</si>
  <si>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</si>
  <si>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</si>
  <si>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</si>
  <si>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</si>
  <si>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</si>
  <si>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</si>
  <si>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</si>
  <si>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</si>
  <si>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</si>
  <si>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</si>
  <si>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</si>
  <si>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</si>
  <si>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</si>
  <si>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</si>
  <si>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</si>
  <si>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</si>
  <si>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</si>
  <si>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</si>
  <si>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</si>
  <si>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</si>
  <si>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</si>
  <si>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</si>
  <si>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</si>
  <si>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</si>
  <si>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</si>
  <si>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</si>
  <si>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EOL 05/14/20</t>
  </si>
  <si>
    <t>Coming Feb</t>
  </si>
  <si>
    <t>23 CF Counter-Depth 4-Door French Door, DID, Dispenser, ThinQ</t>
  </si>
  <si>
    <t>30 CF 4-Door French Door, DID, Dispenser, ThinQ</t>
  </si>
  <si>
    <t>27 CF 4-Door Side-by-Side, InstaView DID, Pocket Handles</t>
  </si>
  <si>
    <t>LRFXS2503D</t>
  </si>
  <si>
    <t>LTCS20030S</t>
  </si>
  <si>
    <t>Coming Soon</t>
  </si>
  <si>
    <t>EOL 03/26/20</t>
  </si>
  <si>
    <t>EOL 04/15/20</t>
  </si>
  <si>
    <t>SPRING SAVINGS EXTENSION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</si>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</sst>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9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614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289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65" width="9.42578125" style="27" customWidth="1"/>
    <col min="66" max="16384" width="9.140625" style="28"/>
  </cols>
  <sheetData>
    <row r="2" spans="1:65">
      <c r="F2" s="197">
        <v>43874</v>
      </c>
      <c r="G2" s="197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s="56" customFormat="1" ht="15" customHeight="1" thickBot="1">
      <c r="A4" s="52"/>
      <c r="B4" s="52"/>
      <c r="C4" s="53"/>
      <c r="D4" s="52"/>
      <c r="E4" s="54"/>
      <c r="F4" s="55"/>
      <c r="G4" s="55"/>
      <c r="H4" s="55"/>
      <c r="I4" s="55"/>
      <c r="J4" s="55"/>
      <c r="K4" s="63" t="s">
        <v>332</v>
      </c>
      <c r="L4" s="60"/>
      <c r="M4" s="60"/>
      <c r="N4" s="60"/>
      <c r="O4" s="61"/>
      <c r="P4" s="86" t="s">
        <v>405</v>
      </c>
      <c r="Q4" s="67"/>
      <c r="R4" s="67"/>
      <c r="S4" s="67"/>
      <c r="T4" s="67"/>
      <c r="U4" s="63" t="s">
        <v>382</v>
      </c>
      <c r="V4" s="60"/>
      <c r="W4" s="60"/>
      <c r="X4" s="60"/>
      <c r="Y4" s="61"/>
      <c r="Z4" s="86" t="s">
        <v>383</v>
      </c>
      <c r="AA4" s="67"/>
      <c r="AB4" s="67"/>
      <c r="AC4" s="67"/>
      <c r="AD4" s="67"/>
      <c r="AE4" s="63" t="s">
        <v>384</v>
      </c>
      <c r="AF4" s="60"/>
      <c r="AG4" s="60"/>
      <c r="AH4" s="60"/>
      <c r="AI4" s="61"/>
      <c r="AJ4" s="86" t="s">
        <v>385</v>
      </c>
      <c r="AK4" s="67"/>
      <c r="AL4" s="67"/>
      <c r="AM4" s="67"/>
      <c r="AN4" s="67"/>
      <c r="AO4" s="63" t="s">
        <v>544</v>
      </c>
      <c r="AP4" s="60"/>
      <c r="AQ4" s="60"/>
      <c r="AR4" s="60"/>
      <c r="AS4" s="61"/>
      <c r="AT4" s="86" t="s">
        <v>399</v>
      </c>
      <c r="AU4" s="67"/>
      <c r="AV4" s="67"/>
      <c r="AW4" s="67"/>
      <c r="AX4" s="67"/>
      <c r="AY4" s="63" t="s">
        <v>409</v>
      </c>
      <c r="AZ4" s="60"/>
      <c r="BA4" s="60"/>
      <c r="BB4" s="60"/>
      <c r="BC4" s="61"/>
      <c r="BD4" s="86" t="s">
        <v>410</v>
      </c>
      <c r="BE4" s="67"/>
      <c r="BF4" s="67"/>
      <c r="BG4" s="67"/>
      <c r="BH4" s="67"/>
      <c r="BI4" s="63" t="s">
        <v>411</v>
      </c>
      <c r="BJ4" s="60"/>
      <c r="BK4" s="60"/>
      <c r="BL4" s="60"/>
      <c r="BM4" s="61"/>
    </row>
    <row r="5" spans="1:65" s="30" customFormat="1" ht="15" customHeight="1" thickBot="1">
      <c r="A5" s="35"/>
      <c r="B5" s="35"/>
      <c r="C5" s="22"/>
      <c r="D5" s="47"/>
      <c r="E5" s="8"/>
      <c r="F5" s="3"/>
      <c r="G5" s="3"/>
      <c r="H5" s="3"/>
      <c r="I5" s="3"/>
      <c r="J5" s="3"/>
      <c r="K5" s="64" t="s">
        <v>121</v>
      </c>
      <c r="L5" s="59">
        <v>43867</v>
      </c>
      <c r="M5" s="68"/>
      <c r="N5" s="59"/>
      <c r="O5" s="62"/>
      <c r="P5" s="87" t="s">
        <v>121</v>
      </c>
      <c r="Q5" s="66">
        <v>43888</v>
      </c>
      <c r="R5" s="66"/>
      <c r="S5" s="66"/>
      <c r="T5" s="66"/>
      <c r="U5" s="64" t="s">
        <v>121</v>
      </c>
      <c r="V5" s="59">
        <v>43888</v>
      </c>
      <c r="W5" s="68"/>
      <c r="X5" s="59"/>
      <c r="Y5" s="62"/>
      <c r="Z5" s="87" t="s">
        <v>121</v>
      </c>
      <c r="AA5" s="66">
        <v>43902</v>
      </c>
      <c r="AB5" s="66"/>
      <c r="AC5" s="66"/>
      <c r="AD5" s="66"/>
      <c r="AE5" s="64" t="s">
        <v>121</v>
      </c>
      <c r="AF5" s="59">
        <v>43916</v>
      </c>
      <c r="AG5" s="68"/>
      <c r="AH5" s="59"/>
      <c r="AI5" s="62"/>
      <c r="AJ5" s="87" t="s">
        <v>121</v>
      </c>
      <c r="AK5" s="66">
        <v>43923</v>
      </c>
      <c r="AL5" s="66"/>
      <c r="AM5" s="66"/>
      <c r="AN5" s="66"/>
      <c r="AO5" s="64" t="s">
        <v>121</v>
      </c>
      <c r="AP5" s="59">
        <v>43937</v>
      </c>
      <c r="AQ5" s="68"/>
      <c r="AR5" s="59"/>
      <c r="AS5" s="62"/>
      <c r="AT5" s="87" t="s">
        <v>121</v>
      </c>
      <c r="AU5" s="66">
        <v>43937</v>
      </c>
      <c r="AV5" s="66"/>
      <c r="AW5" s="66"/>
      <c r="AX5" s="66"/>
      <c r="AY5" s="64" t="s">
        <v>121</v>
      </c>
      <c r="AZ5" s="59">
        <v>43951</v>
      </c>
      <c r="BA5" s="68"/>
      <c r="BB5" s="59"/>
      <c r="BC5" s="62"/>
      <c r="BD5" s="87" t="s">
        <v>121</v>
      </c>
      <c r="BE5" s="66">
        <v>43958</v>
      </c>
      <c r="BF5" s="66"/>
      <c r="BG5" s="66"/>
      <c r="BH5" s="66"/>
      <c r="BI5" s="64" t="s">
        <v>121</v>
      </c>
      <c r="BJ5" s="59">
        <v>43965</v>
      </c>
      <c r="BK5" s="68"/>
      <c r="BL5" s="59"/>
      <c r="BM5" s="62"/>
    </row>
    <row r="6" spans="1:65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64" t="s">
        <v>122</v>
      </c>
      <c r="L6" s="59">
        <v>43887</v>
      </c>
      <c r="M6" s="68"/>
      <c r="N6" s="59"/>
      <c r="O6" s="62"/>
      <c r="P6" s="87" t="s">
        <v>122</v>
      </c>
      <c r="Q6" s="66">
        <v>43894</v>
      </c>
      <c r="R6" s="66"/>
      <c r="S6" s="66"/>
      <c r="T6" s="66"/>
      <c r="U6" s="64" t="s">
        <v>122</v>
      </c>
      <c r="V6" s="59">
        <v>43901</v>
      </c>
      <c r="W6" s="68"/>
      <c r="X6" s="59"/>
      <c r="Y6" s="62"/>
      <c r="Z6" s="87" t="s">
        <v>122</v>
      </c>
      <c r="AA6" s="66">
        <v>43922</v>
      </c>
      <c r="AB6" s="66"/>
      <c r="AC6" s="66"/>
      <c r="AD6" s="66"/>
      <c r="AE6" s="64" t="s">
        <v>122</v>
      </c>
      <c r="AF6" s="59">
        <v>43929</v>
      </c>
      <c r="AG6" s="68"/>
      <c r="AH6" s="59"/>
      <c r="AI6" s="62"/>
      <c r="AJ6" s="87" t="s">
        <v>122</v>
      </c>
      <c r="AK6" s="66">
        <v>43936</v>
      </c>
      <c r="AL6" s="66"/>
      <c r="AM6" s="66"/>
      <c r="AN6" s="66"/>
      <c r="AO6" s="64" t="s">
        <v>122</v>
      </c>
      <c r="AP6" s="59">
        <v>43950</v>
      </c>
      <c r="AQ6" s="68"/>
      <c r="AR6" s="59"/>
      <c r="AS6" s="62"/>
      <c r="AT6" s="87" t="s">
        <v>122</v>
      </c>
      <c r="AU6" s="66">
        <v>43957</v>
      </c>
      <c r="AV6" s="66"/>
      <c r="AW6" s="66"/>
      <c r="AX6" s="66"/>
      <c r="AY6" s="64" t="s">
        <v>122</v>
      </c>
      <c r="AZ6" s="59">
        <v>43964</v>
      </c>
      <c r="BA6" s="68"/>
      <c r="BB6" s="59"/>
      <c r="BC6" s="62"/>
      <c r="BD6" s="87" t="s">
        <v>122</v>
      </c>
      <c r="BE6" s="66">
        <v>43964</v>
      </c>
      <c r="BF6" s="66"/>
      <c r="BG6" s="66"/>
      <c r="BH6" s="66"/>
      <c r="BI6" s="64" t="s">
        <v>122</v>
      </c>
      <c r="BJ6" s="59">
        <v>43985</v>
      </c>
      <c r="BK6" s="68"/>
      <c r="BL6" s="59"/>
      <c r="BM6" s="62"/>
    </row>
    <row r="7" spans="1:65" s="24" customFormat="1" ht="24.95" customHeight="1" thickBot="1">
      <c r="A7" s="85" t="s">
        <v>0</v>
      </c>
      <c r="B7" s="85" t="s">
        <v>146</v>
      </c>
      <c r="C7" s="85" t="s">
        <v>1</v>
      </c>
      <c r="D7" s="85" t="s">
        <v>180</v>
      </c>
      <c r="E7" s="85" t="s">
        <v>2</v>
      </c>
      <c r="F7" s="85" t="s">
        <v>3</v>
      </c>
      <c r="G7" s="85" t="s">
        <v>4</v>
      </c>
      <c r="H7" s="85" t="s">
        <v>104</v>
      </c>
      <c r="I7" s="85" t="s">
        <v>546</v>
      </c>
      <c r="J7" s="85" t="s">
        <v>324</v>
      </c>
      <c r="K7" s="85" t="s">
        <v>130</v>
      </c>
      <c r="L7" s="85" t="s">
        <v>128</v>
      </c>
      <c r="M7" s="85" t="s">
        <v>120</v>
      </c>
      <c r="N7" s="85" t="s">
        <v>129</v>
      </c>
      <c r="O7" s="85" t="s">
        <v>131</v>
      </c>
      <c r="P7" s="85" t="s">
        <v>130</v>
      </c>
      <c r="Q7" s="85" t="s">
        <v>128</v>
      </c>
      <c r="R7" s="85" t="s">
        <v>120</v>
      </c>
      <c r="S7" s="85" t="s">
        <v>129</v>
      </c>
      <c r="T7" s="85" t="s">
        <v>131</v>
      </c>
      <c r="U7" s="85" t="s">
        <v>130</v>
      </c>
      <c r="V7" s="85" t="s">
        <v>128</v>
      </c>
      <c r="W7" s="85" t="s">
        <v>120</v>
      </c>
      <c r="X7" s="85" t="s">
        <v>129</v>
      </c>
      <c r="Y7" s="85" t="s">
        <v>131</v>
      </c>
      <c r="Z7" s="85" t="s">
        <v>130</v>
      </c>
      <c r="AA7" s="85" t="s">
        <v>128</v>
      </c>
      <c r="AB7" s="85" t="s">
        <v>120</v>
      </c>
      <c r="AC7" s="85" t="s">
        <v>129</v>
      </c>
      <c r="AD7" s="85" t="s">
        <v>131</v>
      </c>
      <c r="AE7" s="85" t="s">
        <v>130</v>
      </c>
      <c r="AF7" s="85" t="s">
        <v>128</v>
      </c>
      <c r="AG7" s="85" t="s">
        <v>120</v>
      </c>
      <c r="AH7" s="85" t="s">
        <v>129</v>
      </c>
      <c r="AI7" s="85" t="s">
        <v>131</v>
      </c>
      <c r="AJ7" s="85" t="s">
        <v>130</v>
      </c>
      <c r="AK7" s="85" t="s">
        <v>128</v>
      </c>
      <c r="AL7" s="85" t="s">
        <v>120</v>
      </c>
      <c r="AM7" s="85" t="s">
        <v>129</v>
      </c>
      <c r="AN7" s="85" t="s">
        <v>131</v>
      </c>
      <c r="AO7" s="85" t="s">
        <v>130</v>
      </c>
      <c r="AP7" s="85" t="s">
        <v>128</v>
      </c>
      <c r="AQ7" s="85" t="s">
        <v>120</v>
      </c>
      <c r="AR7" s="85" t="s">
        <v>129</v>
      </c>
      <c r="AS7" s="85" t="s">
        <v>131</v>
      </c>
      <c r="AT7" s="85" t="s">
        <v>130</v>
      </c>
      <c r="AU7" s="85" t="s">
        <v>128</v>
      </c>
      <c r="AV7" s="85" t="s">
        <v>120</v>
      </c>
      <c r="AW7" s="85" t="s">
        <v>129</v>
      </c>
      <c r="AX7" s="85" t="s">
        <v>131</v>
      </c>
      <c r="AY7" s="85" t="s">
        <v>130</v>
      </c>
      <c r="AZ7" s="85" t="s">
        <v>128</v>
      </c>
      <c r="BA7" s="85" t="s">
        <v>120</v>
      </c>
      <c r="BB7" s="85" t="s">
        <v>129</v>
      </c>
      <c r="BC7" s="85" t="s">
        <v>131</v>
      </c>
      <c r="BD7" s="85" t="s">
        <v>130</v>
      </c>
      <c r="BE7" s="85" t="s">
        <v>128</v>
      </c>
      <c r="BF7" s="85" t="s">
        <v>120</v>
      </c>
      <c r="BG7" s="85" t="s">
        <v>129</v>
      </c>
      <c r="BH7" s="85" t="s">
        <v>131</v>
      </c>
      <c r="BI7" s="85" t="s">
        <v>130</v>
      </c>
      <c r="BJ7" s="85" t="s">
        <v>128</v>
      </c>
      <c r="BK7" s="85" t="s">
        <v>120</v>
      </c>
      <c r="BL7" s="85" t="s">
        <v>129</v>
      </c>
      <c r="BM7" s="85" t="s">
        <v>131</v>
      </c>
    </row>
    <row r="8" spans="1:65" s="5" customFormat="1" ht="12.75" customHeight="1">
      <c r="A8" s="177" t="s">
        <v>286</v>
      </c>
      <c r="B8" s="178" t="s">
        <v>145</v>
      </c>
      <c r="C8" s="179"/>
      <c r="D8" s="180">
        <v>1.38</v>
      </c>
      <c r="E8" s="181" t="s">
        <v>414</v>
      </c>
      <c r="F8" s="182">
        <v>769</v>
      </c>
      <c r="G8" s="182">
        <v>699</v>
      </c>
      <c r="H8" s="185">
        <v>544</v>
      </c>
      <c r="I8" s="185">
        <v>9</v>
      </c>
      <c r="J8" s="183">
        <f>IFERROR(H8-I8,H8)</f>
        <v>535</v>
      </c>
      <c r="K8" s="186">
        <v>0</v>
      </c>
      <c r="L8" s="187" t="str">
        <f>IFERROR(IF(K8&gt;1,K8*0.9,""),"")</f>
        <v/>
      </c>
      <c r="M8" s="187">
        <v>0</v>
      </c>
      <c r="N8" s="188" t="str">
        <f>IFERROR(IF(M8&gt;1,($J8-M8),""),"")</f>
        <v/>
      </c>
      <c r="O8" s="189" t="str">
        <f>IFERROR(IF((IFERROR(IF(M8&gt;1,(L8-N8)/L8,""),(($G8*0.9)-N8)/($G8*0.9)))&gt;1%,IFERROR(IF(M8&gt;1,(L8-N8)/L8,""),(($G8*0.9)-N8)/($G8*0.9)),""),"")</f>
        <v/>
      </c>
      <c r="P8" s="191">
        <v>0</v>
      </c>
      <c r="Q8" s="192" t="str">
        <f>IFERROR(IF(P8&gt;1,P8*0.9,""),"")</f>
        <v/>
      </c>
      <c r="R8" s="192">
        <v>0</v>
      </c>
      <c r="S8" s="193" t="str">
        <f>IFERROR(IF(R8&gt;1,($J8-R8),""),"")</f>
        <v/>
      </c>
      <c r="T8" s="194" t="str">
        <f>IFERROR(IF((IFERROR(IF(R8&gt;1,(Q8-S8)/Q8,""),(($G8*0.9)-S8)/($G8*0.9)))&gt;1%,IFERROR(IF(R8&gt;1,(Q8-S8)/Q8,""),(($G8*0.9)-S8)/($G8*0.9)),""),"")</f>
        <v/>
      </c>
      <c r="U8" s="186">
        <v>0</v>
      </c>
      <c r="V8" s="187" t="str">
        <f>IFERROR(IF(U8&gt;1,U8*0.9,""),"")</f>
        <v/>
      </c>
      <c r="W8" s="187">
        <v>0</v>
      </c>
      <c r="X8" s="188" t="str">
        <f>IFERROR(IF(W8&gt;1,($J8-W8),""),"")</f>
        <v/>
      </c>
      <c r="Y8" s="189" t="str">
        <f t="shared" ref="Y8:Y25" si="0">IFERROR(IF((IFERROR(IF(W8&gt;1,(V8-X8)/V8,""),(($G8*0.9)-X8)/($G8*0.9)))&gt;1%,IFERROR(IF(W8&gt;1,(V8-X8)/V8,""),(($G8*0.9)-X8)/($G8*0.9)),""),"")</f>
        <v/>
      </c>
      <c r="Z8" s="191">
        <v>0</v>
      </c>
      <c r="AA8" s="192" t="str">
        <f>IFERROR(IF(Z8&gt;1,Z8*0.9,""),"")</f>
        <v/>
      </c>
      <c r="AB8" s="192">
        <v>0</v>
      </c>
      <c r="AC8" s="193" t="str">
        <f>IFERROR(IF(AB8&gt;1,($J8-AB8),""),"")</f>
        <v/>
      </c>
      <c r="AD8" s="194" t="str">
        <f t="shared" ref="AD8:AD25" si="1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>IFERROR(IF(AE8&gt;1,AE8*0.9,""),"")</f>
        <v/>
      </c>
      <c r="AG8" s="187">
        <v>0</v>
      </c>
      <c r="AH8" s="188" t="str">
        <f>IFERROR(IF(AG8&gt;1,($J8-AG8),""),"")</f>
        <v/>
      </c>
      <c r="AI8" s="189" t="str">
        <f t="shared" ref="AI8:AI25" si="2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>IFERROR(IF(AJ8&gt;1,AJ8*0.9,""),"")</f>
        <v/>
      </c>
      <c r="AL8" s="192">
        <v>0</v>
      </c>
      <c r="AM8" s="193" t="str">
        <f>IFERROR(IF(AL8&gt;1,($J8-AL8),""),"")</f>
        <v/>
      </c>
      <c r="AN8" s="194" t="str">
        <f t="shared" ref="AN8:AN25" si="3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>IFERROR(IF(AO8&gt;1,AO8*0.9,""),"")</f>
        <v/>
      </c>
      <c r="AQ8" s="187">
        <v>0</v>
      </c>
      <c r="AR8" s="188" t="str">
        <f>IFERROR(IF(AQ8&gt;1,($J8-AQ8),""),"")</f>
        <v/>
      </c>
      <c r="AS8" s="189" t="str">
        <f t="shared" ref="AS8:AS25" si="4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>IFERROR(IF(AT8&gt;1,AT8*0.9,""),"")</f>
        <v/>
      </c>
      <c r="AV8" s="192">
        <v>0</v>
      </c>
      <c r="AW8" s="193" t="str">
        <f>IFERROR(IF(AV8&gt;1,($J8-AV8),""),"")</f>
        <v/>
      </c>
      <c r="AX8" s="194" t="str">
        <f t="shared" ref="AX8:AX32" si="5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>IFERROR(IF(AY8&gt;1,AY8*0.9,""),"")</f>
        <v/>
      </c>
      <c r="BA8" s="187">
        <v>0</v>
      </c>
      <c r="BB8" s="188" t="str">
        <f>IFERROR(IF(BA8&gt;1,($J8-BA8),""),"")</f>
        <v/>
      </c>
      <c r="BC8" s="189" t="str">
        <f t="shared" ref="BC8:BC25" si="6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>IFERROR(IF(BD8&gt;1,BD8*0.9,""),"")</f>
        <v/>
      </c>
      <c r="BF8" s="192">
        <v>0</v>
      </c>
      <c r="BG8" s="193" t="str">
        <f>IFERROR(IF(BF8&gt;1,($J8-BF8),""),"")</f>
        <v/>
      </c>
      <c r="BH8" s="194" t="str">
        <f t="shared" ref="BH8:BH25" si="7">IFERROR(IF((IFERROR(IF(BF8&gt;1,(BE8-BG8)/BE8,""),(($G8*0.9)-BG8)/($G8*0.9)))&gt;1%,IFERROR(IF(BF8&gt;1,(BE8-BG8)/BE8,""),(($G8*0.9)-BG8)/($G8*0.9)),""),"")</f>
        <v/>
      </c>
      <c r="BI8" s="186">
        <v>0</v>
      </c>
      <c r="BJ8" s="187" t="str">
        <f>IFERROR(IF(BI8&gt;1,BI8*0.9,""),"")</f>
        <v/>
      </c>
      <c r="BK8" s="187">
        <v>0</v>
      </c>
      <c r="BL8" s="188" t="str">
        <f>IFERROR(IF(BK8&gt;1,($J8-BK8),""),"")</f>
        <v/>
      </c>
      <c r="BM8" s="189" t="str">
        <f t="shared" ref="BM8:BM25" si="8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2" t="s">
        <v>319</v>
      </c>
      <c r="B9" s="39" t="s">
        <v>145</v>
      </c>
      <c r="C9" s="4" t="s">
        <v>6</v>
      </c>
      <c r="D9" s="49">
        <v>2.08</v>
      </c>
      <c r="E9" s="40" t="s">
        <v>333</v>
      </c>
      <c r="F9" s="82">
        <v>855</v>
      </c>
      <c r="G9" s="82">
        <v>777</v>
      </c>
      <c r="H9" s="163">
        <v>723</v>
      </c>
      <c r="I9" s="163">
        <v>0</v>
      </c>
      <c r="J9" s="95">
        <f>IFERROR(H9-I9,H9)</f>
        <v>723</v>
      </c>
      <c r="K9" s="69">
        <v>0</v>
      </c>
      <c r="L9" s="70" t="str">
        <f t="shared" ref="L9" si="9">IFERROR(IF(K9&gt;1,K9*0.9,""),"")</f>
        <v/>
      </c>
      <c r="M9" s="70">
        <v>0</v>
      </c>
      <c r="N9" s="71" t="str">
        <f>IFERROR(IF(M9&gt;1,($J9-M9),""),"")</f>
        <v/>
      </c>
      <c r="O9" s="16" t="str">
        <f>IFERROR(IF((IFERROR(IF(M9&gt;1,(L9-N9)/L9,""),(($G9*0.9)-N9)/($G9*0.9)))&gt;1%,IFERROR(IF(M9&gt;1,(L9-N9)/L9,""),(($G9*0.9)-N9)/($G9*0.9)),""),"")</f>
        <v/>
      </c>
      <c r="P9" s="72">
        <v>0</v>
      </c>
      <c r="Q9" s="73" t="str">
        <f t="shared" ref="Q9" si="10">IFERROR(IF(P9&gt;1,P9*0.9,""),"")</f>
        <v/>
      </c>
      <c r="R9" s="73">
        <v>0</v>
      </c>
      <c r="S9" s="74" t="str">
        <f>IFERROR(IF(R9&gt;1,($J9-R9),""),"")</f>
        <v/>
      </c>
      <c r="T9" s="18" t="str">
        <f>IFERROR(IF((IFERROR(IF(R9&gt;1,(Q9-S9)/Q9,""),(($G9*0.9)-S9)/($G9*0.9)))&gt;1%,IFERROR(IF(R9&gt;1,(Q9-S9)/Q9,""),(($G9*0.9)-S9)/($G9*0.9)),""),"")</f>
        <v/>
      </c>
      <c r="U9" s="69">
        <v>0</v>
      </c>
      <c r="V9" s="70" t="str">
        <f t="shared" ref="V9" si="11">IFERROR(IF(U9&gt;1,U9*0.9,""),"")</f>
        <v/>
      </c>
      <c r="W9" s="70">
        <v>0</v>
      </c>
      <c r="X9" s="71" t="str">
        <f>IFERROR(IF(W9&gt;1,($J9-W9),""),"")</f>
        <v/>
      </c>
      <c r="Y9" s="16" t="str">
        <f>IFERROR(IF((IFERROR(IF(W9&gt;1,(V9-X9)/V9,""),(($G9*0.9)-X9)/($G9*0.9)))&gt;1%,IFERROR(IF(W9&gt;1,(V9-X9)/V9,""),(($G9*0.9)-X9)/($G9*0.9)),""),"")</f>
        <v/>
      </c>
      <c r="Z9" s="72">
        <v>0</v>
      </c>
      <c r="AA9" s="73" t="str">
        <f t="shared" ref="AA9" si="12">IFERROR(IF(Z9&gt;1,Z9*0.9,""),"")</f>
        <v/>
      </c>
      <c r="AB9" s="73">
        <v>0</v>
      </c>
      <c r="AC9" s="74" t="str">
        <f>IFERROR(IF(AB9&gt;1,($J9-AB9),""),"")</f>
        <v/>
      </c>
      <c r="AD9" s="18" t="str">
        <f>IFERROR(IF((IFERROR(IF(AB9&gt;1,(AA9-AC9)/AA9,""),(($G9*0.9)-AC9)/($G9*0.9)))&gt;1%,IFERROR(IF(AB9&gt;1,(AA9-AC9)/AA9,""),(($G9*0.9)-AC9)/($G9*0.9)),""),"")</f>
        <v/>
      </c>
      <c r="AE9" s="69">
        <v>0</v>
      </c>
      <c r="AF9" s="70" t="str">
        <f t="shared" ref="AF9" si="13">IFERROR(IF(AE9&gt;1,AE9*0.9,""),"")</f>
        <v/>
      </c>
      <c r="AG9" s="70">
        <v>0</v>
      </c>
      <c r="AH9" s="71" t="str">
        <f>IFERROR(IF(AG9&gt;1,($J9-AG9),""),"")</f>
        <v/>
      </c>
      <c r="AI9" s="16" t="str">
        <f>IFERROR(IF((IFERROR(IF(AG9&gt;1,(AF9-AH9)/AF9,""),(($G9*0.9)-AH9)/($G9*0.9)))&gt;1%,IFERROR(IF(AG9&gt;1,(AF9-AH9)/AF9,""),(($G9*0.9)-AH9)/($G9*0.9)),""),"")</f>
        <v/>
      </c>
      <c r="AJ9" s="72">
        <v>0</v>
      </c>
      <c r="AK9" s="73" t="str">
        <f t="shared" ref="AK9" si="14">IFERROR(IF(AJ9&gt;1,AJ9*0.9,""),"")</f>
        <v/>
      </c>
      <c r="AL9" s="73">
        <v>0</v>
      </c>
      <c r="AM9" s="74" t="str">
        <f>IFERROR(IF(AL9&gt;1,($J9-AL9),""),"")</f>
        <v/>
      </c>
      <c r="AN9" s="18" t="str">
        <f>IFERROR(IF((IFERROR(IF(AL9&gt;1,(AK9-AM9)/AK9,""),(($G9*0.9)-AM9)/($G9*0.9)))&gt;1%,IFERROR(IF(AL9&gt;1,(AK9-AM9)/AK9,""),(($G9*0.9)-AM9)/($G9*0.9)),""),"")</f>
        <v/>
      </c>
      <c r="AO9" s="69">
        <v>0</v>
      </c>
      <c r="AP9" s="70" t="str">
        <f t="shared" ref="AP9" si="15">IFERROR(IF(AO9&gt;1,AO9*0.9,""),"")</f>
        <v/>
      </c>
      <c r="AQ9" s="70">
        <v>0</v>
      </c>
      <c r="AR9" s="71" t="str">
        <f>IFERROR(IF(AQ9&gt;1,($J9-AQ9),""),"")</f>
        <v/>
      </c>
      <c r="AS9" s="16" t="str">
        <f>IFERROR(IF((IFERROR(IF(AQ9&gt;1,(AP9-AR9)/AP9,""),(($G9*0.9)-AR9)/($G9*0.9)))&gt;1%,IFERROR(IF(AQ9&gt;1,(AP9-AR9)/AP9,""),(($G9*0.9)-AR9)/($G9*0.9)),""),"")</f>
        <v/>
      </c>
      <c r="AT9" s="72">
        <v>0</v>
      </c>
      <c r="AU9" s="73" t="str">
        <f t="shared" ref="AU9" si="16">IFERROR(IF(AT9&gt;1,AT9*0.9,""),"")</f>
        <v/>
      </c>
      <c r="AV9" s="73">
        <v>0</v>
      </c>
      <c r="AW9" s="74" t="str">
        <f>IFERROR(IF(AV9&gt;1,($J9-AV9),""),"")</f>
        <v/>
      </c>
      <c r="AX9" s="18" t="str">
        <f>IFERROR(IF((IFERROR(IF(AV9&gt;1,(AU9-AW9)/AU9,""),(($G9*0.9)-AW9)/($G9*0.9)))&gt;1%,IFERROR(IF(AV9&gt;1,(AU9-AW9)/AU9,""),(($G9*0.9)-AW9)/($G9*0.9)),""),"")</f>
        <v/>
      </c>
      <c r="AY9" s="69">
        <v>0</v>
      </c>
      <c r="AZ9" s="70" t="str">
        <f t="shared" ref="AZ9" si="17">IFERROR(IF(AY9&gt;1,AY9*0.9,""),"")</f>
        <v/>
      </c>
      <c r="BA9" s="70">
        <v>0</v>
      </c>
      <c r="BB9" s="71" t="str">
        <f>IFERROR(IF(BA9&gt;1,($J9-BA9),""),"")</f>
        <v/>
      </c>
      <c r="BC9" s="16" t="str">
        <f>IFERROR(IF((IFERROR(IF(BA9&gt;1,(AZ9-BB9)/AZ9,""),(($G9*0.9)-BB9)/($G9*0.9)))&gt;1%,IFERROR(IF(BA9&gt;1,(AZ9-BB9)/AZ9,""),(($G9*0.9)-BB9)/($G9*0.9)),""),"")</f>
        <v/>
      </c>
      <c r="BD9" s="72">
        <v>0</v>
      </c>
      <c r="BE9" s="73" t="str">
        <f t="shared" ref="BE9" si="18">IFERROR(IF(BD9&gt;1,BD9*0.9,""),"")</f>
        <v/>
      </c>
      <c r="BF9" s="73">
        <v>0</v>
      </c>
      <c r="BG9" s="74" t="str">
        <f>IFERROR(IF(BF9&gt;1,($J9-BF9),""),"")</f>
        <v/>
      </c>
      <c r="BH9" s="18" t="str">
        <f>IFERROR(IF((IFERROR(IF(BF9&gt;1,(BE9-BG9)/BE9,""),(($G9*0.9)-BG9)/($G9*0.9)))&gt;1%,IFERROR(IF(BF9&gt;1,(BE9-BG9)/BE9,""),(($G9*0.9)-BG9)/($G9*0.9)),""),"")</f>
        <v/>
      </c>
      <c r="BI9" s="69">
        <v>0</v>
      </c>
      <c r="BJ9" s="70" t="str">
        <f t="shared" ref="BJ9" si="19">IFERROR(IF(BI9&gt;1,BI9*0.9,""),"")</f>
        <v/>
      </c>
      <c r="BK9" s="70">
        <v>0</v>
      </c>
      <c r="BL9" s="71" t="str">
        <f>IFERROR(IF(BK9&gt;1,($J9-BK9),""),"")</f>
        <v/>
      </c>
      <c r="BM9" s="16" t="str">
        <f>IFERROR(IF((IFERROR(IF(BK9&gt;1,(BJ9-BL9)/BJ9,""),(($G9*0.9)-BL9)/($G9*0.9)))&gt;1%,IFERROR(IF(BK9&gt;1,(BJ9-BL9)/BJ9,""),(($G9*0.9)-BL9)/($G9*0.9)),""),"")</f>
        <v/>
      </c>
    </row>
    <row r="10" spans="1:65" s="5" customFormat="1" ht="12.75" customHeight="1">
      <c r="A10" s="42" t="s">
        <v>540</v>
      </c>
      <c r="B10" s="39" t="s">
        <v>145</v>
      </c>
      <c r="C10" s="4" t="s">
        <v>541</v>
      </c>
      <c r="D10" s="49">
        <v>2.08</v>
      </c>
      <c r="E10" s="40" t="s">
        <v>333</v>
      </c>
      <c r="F10" s="82">
        <v>977</v>
      </c>
      <c r="G10" s="82">
        <v>888</v>
      </c>
      <c r="H10" s="163">
        <v>702</v>
      </c>
      <c r="I10" s="163">
        <v>0</v>
      </c>
      <c r="J10" s="95">
        <f>IFERROR(H10-I10,H10)</f>
        <v>702</v>
      </c>
      <c r="K10" s="69">
        <v>0</v>
      </c>
      <c r="L10" s="70" t="str">
        <f t="shared" ref="L10" si="20">IFERROR(IF(K10&gt;1,K10*0.9,""),"")</f>
        <v/>
      </c>
      <c r="M10" s="70">
        <v>0</v>
      </c>
      <c r="N10" s="71" t="str">
        <f>IFERROR(IF(M10&gt;1,($J10-M10),""),"")</f>
        <v/>
      </c>
      <c r="O10" s="16" t="str">
        <f>IFERROR(IF((IFERROR(IF(M10&gt;1,(L10-N10)/L10,""),(($G10*0.9)-N10)/($G10*0.9)))&gt;1%,IFERROR(IF(M10&gt;1,(L10-N10)/L10,""),(($G10*0.9)-N10)/($G10*0.9)),""),"")</f>
        <v/>
      </c>
      <c r="P10" s="72">
        <v>0</v>
      </c>
      <c r="Q10" s="73" t="str">
        <f t="shared" ref="Q10" si="21">IFERROR(IF(P10&gt;1,P10*0.9,""),"")</f>
        <v/>
      </c>
      <c r="R10" s="73">
        <v>0</v>
      </c>
      <c r="S10" s="74" t="str">
        <f>IFERROR(IF(R10&gt;1,($J10-R10),""),"")</f>
        <v/>
      </c>
      <c r="T10" s="18" t="str">
        <f>IFERROR(IF((IFERROR(IF(R10&gt;1,(Q10-S10)/Q10,""),(($G10*0.9)-S10)/($G10*0.9)))&gt;1%,IFERROR(IF(R10&gt;1,(Q10-S10)/Q10,""),(($G10*0.9)-S10)/($G10*0.9)),""),"")</f>
        <v/>
      </c>
      <c r="U10" s="69">
        <v>0</v>
      </c>
      <c r="V10" s="70" t="str">
        <f t="shared" ref="V10" si="22">IFERROR(IF(U10&gt;1,U10*0.9,""),"")</f>
        <v/>
      </c>
      <c r="W10" s="70">
        <v>0</v>
      </c>
      <c r="X10" s="71" t="str">
        <f>IFERROR(IF(W10&gt;1,($J10-W10),""),"")</f>
        <v/>
      </c>
      <c r="Y10" s="16" t="str">
        <f>IFERROR(IF((IFERROR(IF(W10&gt;1,(V10-X10)/V10,""),(($G10*0.9)-X10)/($G10*0.9)))&gt;1%,IFERROR(IF(W10&gt;1,(V10-X10)/V10,""),(($G10*0.9)-X10)/($G10*0.9)),""),"")</f>
        <v/>
      </c>
      <c r="Z10" s="72">
        <v>0</v>
      </c>
      <c r="AA10" s="73" t="str">
        <f t="shared" ref="AA10" si="23">IFERROR(IF(Z10&gt;1,Z10*0.9,""),"")</f>
        <v/>
      </c>
      <c r="AB10" s="73">
        <v>0</v>
      </c>
      <c r="AC10" s="74" t="str">
        <f>IFERROR(IF(AB10&gt;1,($J10-AB10),""),"")</f>
        <v/>
      </c>
      <c r="AD10" s="18" t="str">
        <f>IFERROR(IF((IFERROR(IF(AB10&gt;1,(AA10-AC10)/AA10,""),(($G10*0.9)-AC10)/($G10*0.9)))&gt;1%,IFERROR(IF(AB10&gt;1,(AA10-AC10)/AA10,""),(($G10*0.9)-AC10)/($G10*0.9)),""),"")</f>
        <v/>
      </c>
      <c r="AE10" s="69">
        <v>0</v>
      </c>
      <c r="AF10" s="70" t="str">
        <f t="shared" ref="AF10" si="24">IFERROR(IF(AE10&gt;1,AE10*0.9,""),"")</f>
        <v/>
      </c>
      <c r="AG10" s="70">
        <v>0</v>
      </c>
      <c r="AH10" s="71" t="str">
        <f>IFERROR(IF(AG10&gt;1,($J10-AG10),""),"")</f>
        <v/>
      </c>
      <c r="AI10" s="16" t="str">
        <f>IFERROR(IF((IFERROR(IF(AG10&gt;1,(AF10-AH10)/AF10,""),(($G10*0.9)-AH10)/($G10*0.9)))&gt;1%,IFERROR(IF(AG10&gt;1,(AF10-AH10)/AF10,""),(($G10*0.9)-AH10)/($G10*0.9)),""),"")</f>
        <v/>
      </c>
      <c r="AJ10" s="72">
        <v>0</v>
      </c>
      <c r="AK10" s="73" t="str">
        <f t="shared" ref="AK10" si="25">IFERROR(IF(AJ10&gt;1,AJ10*0.9,""),"")</f>
        <v/>
      </c>
      <c r="AL10" s="73">
        <v>0</v>
      </c>
      <c r="AM10" s="74" t="str">
        <f>IFERROR(IF(AL10&gt;1,($J10-AL10),""),"")</f>
        <v/>
      </c>
      <c r="AN10" s="18" t="str">
        <f>IFERROR(IF((IFERROR(IF(AL10&gt;1,(AK10-AM10)/AK10,""),(($G10*0.9)-AM10)/($G10*0.9)))&gt;1%,IFERROR(IF(AL10&gt;1,(AK10-AM10)/AK10,""),(($G10*0.9)-AM10)/($G10*0.9)),""),"")</f>
        <v/>
      </c>
      <c r="AO10" s="69">
        <v>0</v>
      </c>
      <c r="AP10" s="70" t="str">
        <f t="shared" ref="AP10" si="26">IFERROR(IF(AO10&gt;1,AO10*0.9,""),"")</f>
        <v/>
      </c>
      <c r="AQ10" s="70">
        <v>0</v>
      </c>
      <c r="AR10" s="71" t="str">
        <f>IFERROR(IF(AQ10&gt;1,($J10-AQ10),""),"")</f>
        <v/>
      </c>
      <c r="AS10" s="16" t="str">
        <f>IFERROR(IF((IFERROR(IF(AQ10&gt;1,(AP10-AR10)/AP10,""),(($G10*0.9)-AR10)/($G10*0.9)))&gt;1%,IFERROR(IF(AQ10&gt;1,(AP10-AR10)/AP10,""),(($G10*0.9)-AR10)/($G10*0.9)),""),"")</f>
        <v/>
      </c>
      <c r="AT10" s="72">
        <v>0</v>
      </c>
      <c r="AU10" s="73" t="str">
        <f t="shared" ref="AU10" si="27">IFERROR(IF(AT10&gt;1,AT10*0.9,""),"")</f>
        <v/>
      </c>
      <c r="AV10" s="73">
        <v>0</v>
      </c>
      <c r="AW10" s="74" t="str">
        <f>IFERROR(IF(AV10&gt;1,($J10-AV10),""),"")</f>
        <v/>
      </c>
      <c r="AX10" s="18" t="str">
        <f>IFERROR(IF((IFERROR(IF(AV10&gt;1,(AU10-AW10)/AU10,""),(($G10*0.9)-AW10)/($G10*0.9)))&gt;1%,IFERROR(IF(AV10&gt;1,(AU10-AW10)/AU10,""),(($G10*0.9)-AW10)/($G10*0.9)),""),"")</f>
        <v/>
      </c>
      <c r="AY10" s="69">
        <v>0</v>
      </c>
      <c r="AZ10" s="70" t="str">
        <f t="shared" ref="AZ10" si="28">IFERROR(IF(AY10&gt;1,AY10*0.9,""),"")</f>
        <v/>
      </c>
      <c r="BA10" s="70">
        <v>0</v>
      </c>
      <c r="BB10" s="71" t="str">
        <f>IFERROR(IF(BA10&gt;1,($J10-BA10),""),"")</f>
        <v/>
      </c>
      <c r="BC10" s="16" t="str">
        <f>IFERROR(IF((IFERROR(IF(BA10&gt;1,(AZ10-BB10)/AZ10,""),(($G10*0.9)-BB10)/($G10*0.9)))&gt;1%,IFERROR(IF(BA10&gt;1,(AZ10-BB10)/AZ10,""),(($G10*0.9)-BB10)/($G10*0.9)),""),"")</f>
        <v/>
      </c>
      <c r="BD10" s="72">
        <v>0</v>
      </c>
      <c r="BE10" s="73" t="str">
        <f t="shared" ref="BE10" si="29">IFERROR(IF(BD10&gt;1,BD10*0.9,""),"")</f>
        <v/>
      </c>
      <c r="BF10" s="73">
        <v>0</v>
      </c>
      <c r="BG10" s="74" t="str">
        <f>IFERROR(IF(BF10&gt;1,($J10-BF10),""),"")</f>
        <v/>
      </c>
      <c r="BH10" s="18" t="str">
        <f>IFERROR(IF((IFERROR(IF(BF10&gt;1,(BE10-BG10)/BE10,""),(($G10*0.9)-BG10)/($G10*0.9)))&gt;1%,IFERROR(IF(BF10&gt;1,(BE10-BG10)/BE10,""),(($G10*0.9)-BG10)/($G10*0.9)),""),"")</f>
        <v/>
      </c>
      <c r="BI10" s="69">
        <v>0</v>
      </c>
      <c r="BJ10" s="70" t="str">
        <f t="shared" ref="BJ10" si="30">IFERROR(IF(BI10&gt;1,BI10*0.9,""),"")</f>
        <v/>
      </c>
      <c r="BK10" s="70">
        <v>0</v>
      </c>
      <c r="BL10" s="71" t="str">
        <f>IFERROR(IF(BK10&gt;1,($J10-BK10),""),"")</f>
        <v/>
      </c>
      <c r="BM10" s="16" t="str">
        <f>IFERROR(IF((IFERROR(IF(BK10&gt;1,(BJ10-BL10)/BJ10,""),(($G10*0.9)-BL10)/($G10*0.9)))&gt;1%,IFERROR(IF(BK10&gt;1,(BJ10-BL10)/BJ10,""),(($G10*0.9)-BL10)/($G10*0.9)),""),"")</f>
        <v/>
      </c>
    </row>
    <row r="11" spans="1:65" s="5" customFormat="1" ht="12.75" customHeight="1">
      <c r="A11" s="42" t="s">
        <v>9</v>
      </c>
      <c r="B11" s="39" t="s">
        <v>145</v>
      </c>
      <c r="C11" s="4" t="s">
        <v>534</v>
      </c>
      <c r="D11" s="49">
        <v>3.12</v>
      </c>
      <c r="E11" s="40" t="s">
        <v>154</v>
      </c>
      <c r="F11" s="82">
        <v>1429</v>
      </c>
      <c r="G11" s="82">
        <v>1299</v>
      </c>
      <c r="H11" s="163">
        <v>1025</v>
      </c>
      <c r="I11" s="163">
        <v>32</v>
      </c>
      <c r="J11" s="95">
        <f t="shared" ref="J11:J35" si="31">IFERROR(H11-I11,H11)</f>
        <v>993</v>
      </c>
      <c r="K11" s="69">
        <v>1110</v>
      </c>
      <c r="L11" s="70">
        <f t="shared" ref="L11:L14" si="32">IFERROR(IF(K11&gt;1,K11*0.9,""),"")</f>
        <v>999</v>
      </c>
      <c r="M11" s="70">
        <v>143</v>
      </c>
      <c r="N11" s="71">
        <f>IFERROR(IF(M11&gt;1,($J11-M11),""),"")</f>
        <v>850</v>
      </c>
      <c r="O11" s="16">
        <f t="shared" ref="O11:O25" si="33">IFERROR(IF((IFERROR(IF(M11&gt;1,(L11-N11)/L11,""),(($G11*0.9)-N11)/($G11*0.9)))&gt;1%,IFERROR(IF(M11&gt;1,(L11-N11)/L11,""),(($G11*0.9)-N11)/($G11*0.9)),""),"")</f>
        <v>0.14914914914914915</v>
      </c>
      <c r="P11" s="72">
        <v>0</v>
      </c>
      <c r="Q11" s="73" t="str">
        <f t="shared" ref="Q11:Q14" si="34">IFERROR(IF(P11&gt;1,P11*0.9,""),"")</f>
        <v/>
      </c>
      <c r="R11" s="73">
        <v>0</v>
      </c>
      <c r="S11" s="74" t="str">
        <f>IFERROR(IF(R11&gt;1,($J11-R11),""),"")</f>
        <v/>
      </c>
      <c r="T11" s="18" t="str">
        <f t="shared" ref="T11:T25" si="35">IFERROR(IF((IFERROR(IF(R11&gt;1,(Q11-S11)/Q11,""),(($G11*0.9)-S11)/($G11*0.9)))&gt;1%,IFERROR(IF(R11&gt;1,(Q11-S11)/Q11,""),(($G11*0.9)-S11)/($G11*0.9)),""),"")</f>
        <v/>
      </c>
      <c r="U11" s="69">
        <v>0</v>
      </c>
      <c r="V11" s="70" t="str">
        <f t="shared" ref="V11:V14" si="36">IFERROR(IF(U11&gt;1,U11*0.9,""),"")</f>
        <v/>
      </c>
      <c r="W11" s="70">
        <v>0</v>
      </c>
      <c r="X11" s="71" t="str">
        <f>IFERROR(IF(W11&gt;1,($J11-W11),""),"")</f>
        <v/>
      </c>
      <c r="Y11" s="16" t="str">
        <f t="shared" si="0"/>
        <v/>
      </c>
      <c r="Z11" s="72">
        <v>1110</v>
      </c>
      <c r="AA11" s="73">
        <f t="shared" ref="AA11:AA14" si="37">IFERROR(IF(Z11&gt;1,Z11*0.9,""),"")</f>
        <v>999</v>
      </c>
      <c r="AB11" s="73">
        <v>143</v>
      </c>
      <c r="AC11" s="74">
        <f>IFERROR(IF(AB11&gt;1,($J11-AB11),""),"")</f>
        <v>850</v>
      </c>
      <c r="AD11" s="18">
        <f t="shared" si="1"/>
        <v>0.14914914914914915</v>
      </c>
      <c r="AE11" s="69">
        <v>0</v>
      </c>
      <c r="AF11" s="70" t="str">
        <f t="shared" ref="AF11:AF14" si="38">IFERROR(IF(AE11&gt;1,AE11*0.9,""),"")</f>
        <v/>
      </c>
      <c r="AG11" s="70">
        <v>0</v>
      </c>
      <c r="AH11" s="71" t="str">
        <f>IFERROR(IF(AG11&gt;1,($J11-AG11),""),"")</f>
        <v/>
      </c>
      <c r="AI11" s="16" t="str">
        <f t="shared" si="2"/>
        <v/>
      </c>
      <c r="AJ11" s="72">
        <v>0</v>
      </c>
      <c r="AK11" s="73" t="str">
        <f t="shared" ref="AK11:AK14" si="39">IFERROR(IF(AJ11&gt;1,AJ11*0.9,""),"")</f>
        <v/>
      </c>
      <c r="AL11" s="73">
        <v>0</v>
      </c>
      <c r="AM11" s="74" t="str">
        <f>IFERROR(IF(AL11&gt;1,($J11-AL11),""),"")</f>
        <v/>
      </c>
      <c r="AN11" s="18" t="str">
        <f t="shared" si="3"/>
        <v/>
      </c>
      <c r="AO11" s="69">
        <v>0</v>
      </c>
      <c r="AP11" s="70" t="str">
        <f t="shared" ref="AP11:AP14" si="40">IFERROR(IF(AO11&gt;1,AO11*0.9,""),"")</f>
        <v/>
      </c>
      <c r="AQ11" s="70">
        <v>0</v>
      </c>
      <c r="AR11" s="71" t="str">
        <f>IFERROR(IF(AQ11&gt;1,($J11-AQ11),""),"")</f>
        <v/>
      </c>
      <c r="AS11" s="16" t="str">
        <f t="shared" si="4"/>
        <v/>
      </c>
      <c r="AT11" s="72">
        <v>1110</v>
      </c>
      <c r="AU11" s="73">
        <f t="shared" ref="AU11:AU14" si="41">IFERROR(IF(AT11&gt;1,AT11*0.9,""),"")</f>
        <v>999</v>
      </c>
      <c r="AV11" s="73">
        <v>143</v>
      </c>
      <c r="AW11" s="74">
        <f>IFERROR(IF(AV11&gt;1,($J11-AV11),""),"")</f>
        <v>850</v>
      </c>
      <c r="AX11" s="18">
        <f t="shared" si="5"/>
        <v>0.14914914914914915</v>
      </c>
      <c r="AY11" s="69">
        <v>0</v>
      </c>
      <c r="AZ11" s="70" t="str">
        <f t="shared" ref="AZ11:AZ14" si="42">IFERROR(IF(AY11&gt;1,AY11*0.9,""),"")</f>
        <v/>
      </c>
      <c r="BA11" s="70">
        <v>0</v>
      </c>
      <c r="BB11" s="71" t="str">
        <f>IFERROR(IF(BA11&gt;1,($J11-BA11),""),"")</f>
        <v/>
      </c>
      <c r="BC11" s="16" t="str">
        <f t="shared" si="6"/>
        <v/>
      </c>
      <c r="BD11" s="72">
        <v>0</v>
      </c>
      <c r="BE11" s="73" t="str">
        <f t="shared" ref="BE11:BE14" si="43">IFERROR(IF(BD11&gt;1,BD11*0.9,""),"")</f>
        <v/>
      </c>
      <c r="BF11" s="73">
        <v>0</v>
      </c>
      <c r="BG11" s="74" t="str">
        <f>IFERROR(IF(BF11&gt;1,($J11-BF11),""),"")</f>
        <v/>
      </c>
      <c r="BH11" s="18" t="str">
        <f t="shared" si="7"/>
        <v/>
      </c>
      <c r="BI11" s="69">
        <v>0</v>
      </c>
      <c r="BJ11" s="70" t="str">
        <f t="shared" ref="BJ11:BJ14" si="44">IFERROR(IF(BI11&gt;1,BI11*0.9,""),"")</f>
        <v/>
      </c>
      <c r="BK11" s="70">
        <v>0</v>
      </c>
      <c r="BL11" s="71" t="str">
        <f>IFERROR(IF(BK11&gt;1,($J11-BK11),""),"")</f>
        <v/>
      </c>
      <c r="BM11" s="16" t="str">
        <f t="shared" si="8"/>
        <v/>
      </c>
    </row>
    <row r="12" spans="1:65" s="5" customFormat="1" ht="12.75" customHeight="1">
      <c r="A12" s="42" t="s">
        <v>8</v>
      </c>
      <c r="B12" s="39" t="s">
        <v>145</v>
      </c>
      <c r="C12" s="4"/>
      <c r="D12" s="49">
        <v>3.12</v>
      </c>
      <c r="E12" s="40" t="s">
        <v>154</v>
      </c>
      <c r="F12" s="82">
        <v>1319</v>
      </c>
      <c r="G12" s="82">
        <v>1199</v>
      </c>
      <c r="H12" s="163">
        <v>946</v>
      </c>
      <c r="I12" s="163">
        <v>29</v>
      </c>
      <c r="J12" s="95">
        <f t="shared" si="31"/>
        <v>917</v>
      </c>
      <c r="K12" s="69">
        <v>1110</v>
      </c>
      <c r="L12" s="70">
        <f t="shared" si="32"/>
        <v>999</v>
      </c>
      <c r="M12" s="70">
        <v>67</v>
      </c>
      <c r="N12" s="71">
        <f>IFERROR(IF(M12&gt;1,($J12-M12),""),"")</f>
        <v>850</v>
      </c>
      <c r="O12" s="16">
        <f t="shared" si="33"/>
        <v>0.14914914914914915</v>
      </c>
      <c r="P12" s="72">
        <v>0</v>
      </c>
      <c r="Q12" s="73" t="str">
        <f t="shared" si="34"/>
        <v/>
      </c>
      <c r="R12" s="73">
        <v>0</v>
      </c>
      <c r="S12" s="74" t="str">
        <f>IFERROR(IF(R12&gt;1,($J12-R12),""),"")</f>
        <v/>
      </c>
      <c r="T12" s="18" t="str">
        <f t="shared" si="35"/>
        <v/>
      </c>
      <c r="U12" s="69">
        <v>0</v>
      </c>
      <c r="V12" s="70" t="str">
        <f t="shared" si="36"/>
        <v/>
      </c>
      <c r="W12" s="70">
        <v>0</v>
      </c>
      <c r="X12" s="71" t="str">
        <f>IFERROR(IF(W12&gt;1,($J12-W12),""),"")</f>
        <v/>
      </c>
      <c r="Y12" s="16" t="str">
        <f t="shared" si="0"/>
        <v/>
      </c>
      <c r="Z12" s="72">
        <v>1110</v>
      </c>
      <c r="AA12" s="73">
        <f t="shared" si="37"/>
        <v>999</v>
      </c>
      <c r="AB12" s="73">
        <v>67</v>
      </c>
      <c r="AC12" s="74">
        <f>IFERROR(IF(AB12&gt;1,($J12-AB12),""),"")</f>
        <v>850</v>
      </c>
      <c r="AD12" s="18">
        <f t="shared" si="1"/>
        <v>0.14914914914914915</v>
      </c>
      <c r="AE12" s="69">
        <v>0</v>
      </c>
      <c r="AF12" s="70" t="str">
        <f t="shared" si="38"/>
        <v/>
      </c>
      <c r="AG12" s="70">
        <v>0</v>
      </c>
      <c r="AH12" s="71" t="str">
        <f>IFERROR(IF(AG12&gt;1,($J12-AG12),""),"")</f>
        <v/>
      </c>
      <c r="AI12" s="16" t="str">
        <f t="shared" si="2"/>
        <v/>
      </c>
      <c r="AJ12" s="72">
        <v>0</v>
      </c>
      <c r="AK12" s="73" t="str">
        <f t="shared" si="39"/>
        <v/>
      </c>
      <c r="AL12" s="73">
        <v>0</v>
      </c>
      <c r="AM12" s="74" t="str">
        <f>IFERROR(IF(AL12&gt;1,($J12-AL12),""),"")</f>
        <v/>
      </c>
      <c r="AN12" s="18" t="str">
        <f t="shared" si="3"/>
        <v/>
      </c>
      <c r="AO12" s="69">
        <v>0</v>
      </c>
      <c r="AP12" s="70" t="str">
        <f t="shared" si="40"/>
        <v/>
      </c>
      <c r="AQ12" s="70">
        <v>0</v>
      </c>
      <c r="AR12" s="71" t="str">
        <f>IFERROR(IF(AQ12&gt;1,($J12-AQ12),""),"")</f>
        <v/>
      </c>
      <c r="AS12" s="16" t="str">
        <f t="shared" si="4"/>
        <v/>
      </c>
      <c r="AT12" s="72">
        <v>1110</v>
      </c>
      <c r="AU12" s="73">
        <f t="shared" si="41"/>
        <v>999</v>
      </c>
      <c r="AV12" s="73">
        <v>67</v>
      </c>
      <c r="AW12" s="74">
        <f>IFERROR(IF(AV12&gt;1,($J12-AV12),""),"")</f>
        <v>850</v>
      </c>
      <c r="AX12" s="18">
        <f t="shared" si="5"/>
        <v>0.14914914914914915</v>
      </c>
      <c r="AY12" s="69">
        <v>0</v>
      </c>
      <c r="AZ12" s="70" t="str">
        <f t="shared" si="42"/>
        <v/>
      </c>
      <c r="BA12" s="70">
        <v>0</v>
      </c>
      <c r="BB12" s="71" t="str">
        <f>IFERROR(IF(BA12&gt;1,($J12-BA12),""),"")</f>
        <v/>
      </c>
      <c r="BC12" s="16" t="str">
        <f t="shared" si="6"/>
        <v/>
      </c>
      <c r="BD12" s="72">
        <v>0</v>
      </c>
      <c r="BE12" s="73" t="str">
        <f t="shared" si="43"/>
        <v/>
      </c>
      <c r="BF12" s="73">
        <v>0</v>
      </c>
      <c r="BG12" s="74" t="str">
        <f>IFERROR(IF(BF12&gt;1,($J12-BF12),""),"")</f>
        <v/>
      </c>
      <c r="BH12" s="18" t="str">
        <f t="shared" si="7"/>
        <v/>
      </c>
      <c r="BI12" s="69">
        <v>1110</v>
      </c>
      <c r="BJ12" s="70">
        <f t="shared" si="44"/>
        <v>999</v>
      </c>
      <c r="BK12" s="70">
        <v>67</v>
      </c>
      <c r="BL12" s="71">
        <f>IFERROR(IF(BK12&gt;1,($J12-BK12),""),"")</f>
        <v>850</v>
      </c>
      <c r="BM12" s="16">
        <f t="shared" si="8"/>
        <v>0.14914914914914915</v>
      </c>
    </row>
    <row r="13" spans="1:65" s="5" customFormat="1" ht="12.75" customHeight="1">
      <c r="A13" s="42" t="s">
        <v>7</v>
      </c>
      <c r="B13" s="39" t="s">
        <v>145</v>
      </c>
      <c r="C13" s="4"/>
      <c r="D13" s="49">
        <v>3.12</v>
      </c>
      <c r="E13" s="40" t="s">
        <v>154</v>
      </c>
      <c r="F13" s="82">
        <v>1209</v>
      </c>
      <c r="G13" s="82">
        <v>1099</v>
      </c>
      <c r="H13" s="163">
        <v>867</v>
      </c>
      <c r="I13" s="163">
        <v>27</v>
      </c>
      <c r="J13" s="95">
        <f t="shared" si="31"/>
        <v>840</v>
      </c>
      <c r="K13" s="69">
        <v>0</v>
      </c>
      <c r="L13" s="70" t="str">
        <f t="shared" si="32"/>
        <v/>
      </c>
      <c r="M13" s="70">
        <v>0</v>
      </c>
      <c r="N13" s="71" t="str">
        <f>IFERROR(IF(M13&gt;1,($J13-M13),""),"")</f>
        <v/>
      </c>
      <c r="O13" s="16" t="str">
        <f t="shared" si="33"/>
        <v/>
      </c>
      <c r="P13" s="72">
        <v>0</v>
      </c>
      <c r="Q13" s="73" t="str">
        <f t="shared" si="34"/>
        <v/>
      </c>
      <c r="R13" s="73">
        <v>0</v>
      </c>
      <c r="S13" s="74" t="str">
        <f>IFERROR(IF(R13&gt;1,($J13-R13),""),"")</f>
        <v/>
      </c>
      <c r="T13" s="18" t="str">
        <f t="shared" si="35"/>
        <v/>
      </c>
      <c r="U13" s="69">
        <v>0</v>
      </c>
      <c r="V13" s="70" t="str">
        <f t="shared" si="36"/>
        <v/>
      </c>
      <c r="W13" s="70">
        <v>0</v>
      </c>
      <c r="X13" s="71" t="str">
        <f>IFERROR(IF(W13&gt;1,($J13-W13),""),"")</f>
        <v/>
      </c>
      <c r="Y13" s="16" t="str">
        <f t="shared" si="0"/>
        <v/>
      </c>
      <c r="Z13" s="72">
        <v>0</v>
      </c>
      <c r="AA13" s="73" t="str">
        <f t="shared" si="37"/>
        <v/>
      </c>
      <c r="AB13" s="73">
        <v>0</v>
      </c>
      <c r="AC13" s="74" t="str">
        <f>IFERROR(IF(AB13&gt;1,($J13-AB13),""),"")</f>
        <v/>
      </c>
      <c r="AD13" s="18" t="str">
        <f t="shared" si="1"/>
        <v/>
      </c>
      <c r="AE13" s="69">
        <v>0</v>
      </c>
      <c r="AF13" s="70" t="str">
        <f t="shared" si="38"/>
        <v/>
      </c>
      <c r="AG13" s="70">
        <v>0</v>
      </c>
      <c r="AH13" s="71" t="str">
        <f>IFERROR(IF(AG13&gt;1,($J13-AG13),""),"")</f>
        <v/>
      </c>
      <c r="AI13" s="16" t="str">
        <f t="shared" si="2"/>
        <v/>
      </c>
      <c r="AJ13" s="72">
        <v>0</v>
      </c>
      <c r="AK13" s="73" t="str">
        <f t="shared" si="39"/>
        <v/>
      </c>
      <c r="AL13" s="73">
        <v>0</v>
      </c>
      <c r="AM13" s="74" t="str">
        <f>IFERROR(IF(AL13&gt;1,($J13-AL13),""),"")</f>
        <v/>
      </c>
      <c r="AN13" s="18" t="str">
        <f t="shared" si="3"/>
        <v/>
      </c>
      <c r="AO13" s="69">
        <v>0</v>
      </c>
      <c r="AP13" s="70" t="str">
        <f t="shared" si="40"/>
        <v/>
      </c>
      <c r="AQ13" s="70">
        <v>0</v>
      </c>
      <c r="AR13" s="71" t="str">
        <f>IFERROR(IF(AQ13&gt;1,($J13-AQ13),""),"")</f>
        <v/>
      </c>
      <c r="AS13" s="16" t="str">
        <f t="shared" si="4"/>
        <v/>
      </c>
      <c r="AT13" s="72">
        <v>0</v>
      </c>
      <c r="AU13" s="73" t="str">
        <f t="shared" si="41"/>
        <v/>
      </c>
      <c r="AV13" s="73">
        <v>0</v>
      </c>
      <c r="AW13" s="74" t="str">
        <f>IFERROR(IF(AV13&gt;1,($J13-AV13),""),"")</f>
        <v/>
      </c>
      <c r="AX13" s="18" t="str">
        <f t="shared" si="5"/>
        <v/>
      </c>
      <c r="AY13" s="69">
        <v>0</v>
      </c>
      <c r="AZ13" s="70" t="str">
        <f t="shared" si="42"/>
        <v/>
      </c>
      <c r="BA13" s="70">
        <v>0</v>
      </c>
      <c r="BB13" s="71" t="str">
        <f>IFERROR(IF(BA13&gt;1,($J13-BA13),""),"")</f>
        <v/>
      </c>
      <c r="BC13" s="16" t="str">
        <f t="shared" si="6"/>
        <v/>
      </c>
      <c r="BD13" s="72">
        <v>0</v>
      </c>
      <c r="BE13" s="73" t="str">
        <f t="shared" si="43"/>
        <v/>
      </c>
      <c r="BF13" s="73">
        <v>0</v>
      </c>
      <c r="BG13" s="74" t="str">
        <f>IFERROR(IF(BF13&gt;1,($J13-BF13),""),"")</f>
        <v/>
      </c>
      <c r="BH13" s="18" t="str">
        <f t="shared" si="7"/>
        <v/>
      </c>
      <c r="BI13" s="69">
        <v>0</v>
      </c>
      <c r="BJ13" s="70" t="str">
        <f t="shared" si="44"/>
        <v/>
      </c>
      <c r="BK13" s="70">
        <v>0</v>
      </c>
      <c r="BL13" s="71" t="str">
        <f>IFERROR(IF(BK13&gt;1,($J13-BK13),""),"")</f>
        <v/>
      </c>
      <c r="BM13" s="16" t="str">
        <f t="shared" si="8"/>
        <v/>
      </c>
    </row>
    <row r="14" spans="1:65" s="5" customFormat="1" ht="12.75" customHeight="1" thickBot="1">
      <c r="A14" s="43" t="s">
        <v>296</v>
      </c>
      <c r="B14" s="38" t="s">
        <v>145</v>
      </c>
      <c r="C14" s="9"/>
      <c r="D14" s="50">
        <v>3.12</v>
      </c>
      <c r="E14" s="2" t="s">
        <v>334</v>
      </c>
      <c r="F14" s="83">
        <v>1429</v>
      </c>
      <c r="G14" s="83">
        <v>1299</v>
      </c>
      <c r="H14" s="75">
        <v>1025</v>
      </c>
      <c r="I14" s="75">
        <v>0</v>
      </c>
      <c r="J14" s="97">
        <f t="shared" si="31"/>
        <v>1025</v>
      </c>
      <c r="K14" s="76">
        <v>1110</v>
      </c>
      <c r="L14" s="77">
        <f t="shared" si="32"/>
        <v>999</v>
      </c>
      <c r="M14" s="77">
        <v>148</v>
      </c>
      <c r="N14" s="78">
        <f>IFERROR(IF(M14&gt;1,($J14-M14),""),"")</f>
        <v>877</v>
      </c>
      <c r="O14" s="17">
        <f t="shared" si="33"/>
        <v>0.12212212212212212</v>
      </c>
      <c r="P14" s="79">
        <v>0</v>
      </c>
      <c r="Q14" s="80" t="str">
        <f t="shared" si="34"/>
        <v/>
      </c>
      <c r="R14" s="80">
        <v>0</v>
      </c>
      <c r="S14" s="81" t="str">
        <f>IFERROR(IF(R14&gt;1,($J14-R14),""),"")</f>
        <v/>
      </c>
      <c r="T14" s="19" t="str">
        <f t="shared" si="35"/>
        <v/>
      </c>
      <c r="U14" s="76">
        <v>0</v>
      </c>
      <c r="V14" s="77" t="str">
        <f t="shared" si="36"/>
        <v/>
      </c>
      <c r="W14" s="77">
        <v>0</v>
      </c>
      <c r="X14" s="78" t="str">
        <f>IFERROR(IF(W14&gt;1,($J14-W14),""),"")</f>
        <v/>
      </c>
      <c r="Y14" s="17" t="str">
        <f t="shared" si="0"/>
        <v/>
      </c>
      <c r="Z14" s="79">
        <v>1110</v>
      </c>
      <c r="AA14" s="80">
        <f t="shared" si="37"/>
        <v>999</v>
      </c>
      <c r="AB14" s="80">
        <v>148</v>
      </c>
      <c r="AC14" s="81">
        <f>IFERROR(IF(AB14&gt;1,($J14-AB14),""),"")</f>
        <v>877</v>
      </c>
      <c r="AD14" s="19">
        <f t="shared" si="1"/>
        <v>0.12212212212212212</v>
      </c>
      <c r="AE14" s="76">
        <v>0</v>
      </c>
      <c r="AF14" s="77" t="str">
        <f t="shared" si="38"/>
        <v/>
      </c>
      <c r="AG14" s="77">
        <v>0</v>
      </c>
      <c r="AH14" s="78" t="str">
        <f>IFERROR(IF(AG14&gt;1,($J14-AG14),""),"")</f>
        <v/>
      </c>
      <c r="AI14" s="17" t="str">
        <f t="shared" si="2"/>
        <v/>
      </c>
      <c r="AJ14" s="79">
        <v>0</v>
      </c>
      <c r="AK14" s="80" t="str">
        <f t="shared" si="39"/>
        <v/>
      </c>
      <c r="AL14" s="80">
        <v>0</v>
      </c>
      <c r="AM14" s="81" t="str">
        <f>IFERROR(IF(AL14&gt;1,($J14-AL14),""),"")</f>
        <v/>
      </c>
      <c r="AN14" s="19" t="str">
        <f t="shared" si="3"/>
        <v/>
      </c>
      <c r="AO14" s="76">
        <v>0</v>
      </c>
      <c r="AP14" s="77" t="str">
        <f t="shared" si="40"/>
        <v/>
      </c>
      <c r="AQ14" s="77">
        <v>0</v>
      </c>
      <c r="AR14" s="78" t="str">
        <f>IFERROR(IF(AQ14&gt;1,($J14-AQ14),""),"")</f>
        <v/>
      </c>
      <c r="AS14" s="17" t="str">
        <f t="shared" si="4"/>
        <v/>
      </c>
      <c r="AT14" s="79">
        <v>1110</v>
      </c>
      <c r="AU14" s="80">
        <f t="shared" si="41"/>
        <v>999</v>
      </c>
      <c r="AV14" s="80">
        <v>148</v>
      </c>
      <c r="AW14" s="81">
        <f>IFERROR(IF(AV14&gt;1,($J14-AV14),""),"")</f>
        <v>877</v>
      </c>
      <c r="AX14" s="19">
        <f t="shared" si="5"/>
        <v>0.12212212212212212</v>
      </c>
      <c r="AY14" s="76">
        <v>0</v>
      </c>
      <c r="AZ14" s="77" t="str">
        <f t="shared" si="42"/>
        <v/>
      </c>
      <c r="BA14" s="77">
        <v>0</v>
      </c>
      <c r="BB14" s="78" t="str">
        <f>IFERROR(IF(BA14&gt;1,($J14-BA14),""),"")</f>
        <v/>
      </c>
      <c r="BC14" s="17" t="str">
        <f t="shared" si="6"/>
        <v/>
      </c>
      <c r="BD14" s="79">
        <v>0</v>
      </c>
      <c r="BE14" s="80" t="str">
        <f t="shared" si="43"/>
        <v/>
      </c>
      <c r="BF14" s="80">
        <v>0</v>
      </c>
      <c r="BG14" s="81" t="str">
        <f>IFERROR(IF(BF14&gt;1,($J14-BF14),""),"")</f>
        <v/>
      </c>
      <c r="BH14" s="19" t="str">
        <f t="shared" si="7"/>
        <v/>
      </c>
      <c r="BI14" s="76">
        <v>1110</v>
      </c>
      <c r="BJ14" s="77">
        <f t="shared" si="44"/>
        <v>999</v>
      </c>
      <c r="BK14" s="77">
        <v>148</v>
      </c>
      <c r="BL14" s="78">
        <f>IFERROR(IF(BK14&gt;1,($J14-BK14),""),"")</f>
        <v>877</v>
      </c>
      <c r="BM14" s="17">
        <f t="shared" si="8"/>
        <v>0.12212212212212212</v>
      </c>
    </row>
    <row r="15" spans="1:65" s="5" customFormat="1" ht="12.75" customHeight="1">
      <c r="A15" s="177" t="s">
        <v>181</v>
      </c>
      <c r="B15" s="178" t="s">
        <v>145</v>
      </c>
      <c r="C15" s="179"/>
      <c r="D15" s="180">
        <v>1.36</v>
      </c>
      <c r="E15" s="181" t="s">
        <v>415</v>
      </c>
      <c r="F15" s="182">
        <v>1319</v>
      </c>
      <c r="G15" s="182">
        <v>1199</v>
      </c>
      <c r="H15" s="185">
        <v>970</v>
      </c>
      <c r="I15" s="185">
        <v>0</v>
      </c>
      <c r="J15" s="183">
        <f t="shared" si="31"/>
        <v>970</v>
      </c>
      <c r="K15" s="186">
        <v>0</v>
      </c>
      <c r="L15" s="187" t="str">
        <f t="shared" ref="L15:L31" si="45">IFERROR(IF(K15&gt;1,K15*0.9,""),"")</f>
        <v/>
      </c>
      <c r="M15" s="187">
        <v>0</v>
      </c>
      <c r="N15" s="188" t="str">
        <f>IFERROR(IF(M15&gt;1,($J15-M15),""),"")</f>
        <v/>
      </c>
      <c r="O15" s="189" t="str">
        <f t="shared" si="33"/>
        <v/>
      </c>
      <c r="P15" s="191">
        <v>0</v>
      </c>
      <c r="Q15" s="192" t="str">
        <f t="shared" ref="Q15:Q31" si="46">IFERROR(IF(P15&gt;1,P15*0.9,""),"")</f>
        <v/>
      </c>
      <c r="R15" s="192">
        <v>0</v>
      </c>
      <c r="S15" s="193" t="str">
        <f>IFERROR(IF(R15&gt;1,($J15-R15),""),"")</f>
        <v/>
      </c>
      <c r="T15" s="194" t="str">
        <f t="shared" si="35"/>
        <v/>
      </c>
      <c r="U15" s="186">
        <v>0</v>
      </c>
      <c r="V15" s="187" t="str">
        <f t="shared" ref="V15:V31" si="47">IFERROR(IF(U15&gt;1,U15*0.9,""),"")</f>
        <v/>
      </c>
      <c r="W15" s="187">
        <v>0</v>
      </c>
      <c r="X15" s="188" t="str">
        <f>IFERROR(IF(W15&gt;1,($J15-W15),""),"")</f>
        <v/>
      </c>
      <c r="Y15" s="189" t="str">
        <f t="shared" si="0"/>
        <v/>
      </c>
      <c r="Z15" s="191">
        <v>0</v>
      </c>
      <c r="AA15" s="192" t="str">
        <f t="shared" ref="AA15:AA31" si="48">IFERROR(IF(Z15&gt;1,Z15*0.9,""),"")</f>
        <v/>
      </c>
      <c r="AB15" s="192">
        <v>0</v>
      </c>
      <c r="AC15" s="193" t="str">
        <f>IFERROR(IF(AB15&gt;1,($J15-AB15),""),"")</f>
        <v/>
      </c>
      <c r="AD15" s="194" t="str">
        <f t="shared" si="1"/>
        <v/>
      </c>
      <c r="AE15" s="186">
        <v>0</v>
      </c>
      <c r="AF15" s="187" t="str">
        <f t="shared" ref="AF15:AF31" si="49">IFERROR(IF(AE15&gt;1,AE15*0.9,""),"")</f>
        <v/>
      </c>
      <c r="AG15" s="187">
        <v>0</v>
      </c>
      <c r="AH15" s="188" t="str">
        <f>IFERROR(IF(AG15&gt;1,($J15-AG15),""),"")</f>
        <v/>
      </c>
      <c r="AI15" s="189" t="str">
        <f t="shared" si="2"/>
        <v/>
      </c>
      <c r="AJ15" s="191">
        <v>0</v>
      </c>
      <c r="AK15" s="192" t="str">
        <f t="shared" ref="AK15:AK31" si="50">IFERROR(IF(AJ15&gt;1,AJ15*0.9,""),"")</f>
        <v/>
      </c>
      <c r="AL15" s="192">
        <v>0</v>
      </c>
      <c r="AM15" s="193" t="str">
        <f>IFERROR(IF(AL15&gt;1,($J15-AL15),""),"")</f>
        <v/>
      </c>
      <c r="AN15" s="194" t="str">
        <f t="shared" si="3"/>
        <v/>
      </c>
      <c r="AO15" s="186">
        <v>0</v>
      </c>
      <c r="AP15" s="187" t="str">
        <f t="shared" ref="AP15:AP31" si="51">IFERROR(IF(AO15&gt;1,AO15*0.9,""),"")</f>
        <v/>
      </c>
      <c r="AQ15" s="187">
        <v>0</v>
      </c>
      <c r="AR15" s="188" t="str">
        <f>IFERROR(IF(AQ15&gt;1,($J15-AQ15),""),"")</f>
        <v/>
      </c>
      <c r="AS15" s="189" t="str">
        <f t="shared" si="4"/>
        <v/>
      </c>
      <c r="AT15" s="191">
        <v>0</v>
      </c>
      <c r="AU15" s="192" t="str">
        <f t="shared" ref="AU15:AU31" si="52">IFERROR(IF(AT15&gt;1,AT15*0.9,""),"")</f>
        <v/>
      </c>
      <c r="AV15" s="192">
        <v>0</v>
      </c>
      <c r="AW15" s="193" t="str">
        <f>IFERROR(IF(AV15&gt;1,($J15-AV15),""),"")</f>
        <v/>
      </c>
      <c r="AX15" s="194" t="str">
        <f t="shared" si="5"/>
        <v/>
      </c>
      <c r="AY15" s="186">
        <v>0</v>
      </c>
      <c r="AZ15" s="187" t="str">
        <f t="shared" ref="AZ15:AZ31" si="53">IFERROR(IF(AY15&gt;1,AY15*0.9,""),"")</f>
        <v/>
      </c>
      <c r="BA15" s="187">
        <v>0</v>
      </c>
      <c r="BB15" s="188" t="str">
        <f>IFERROR(IF(BA15&gt;1,($J15-BA15),""),"")</f>
        <v/>
      </c>
      <c r="BC15" s="189" t="str">
        <f t="shared" si="6"/>
        <v/>
      </c>
      <c r="BD15" s="191">
        <v>0</v>
      </c>
      <c r="BE15" s="192" t="str">
        <f t="shared" ref="BE15:BE31" si="54">IFERROR(IF(BD15&gt;1,BD15*0.9,""),"")</f>
        <v/>
      </c>
      <c r="BF15" s="192">
        <v>0</v>
      </c>
      <c r="BG15" s="193" t="str">
        <f>IFERROR(IF(BF15&gt;1,($J15-BF15),""),"")</f>
        <v/>
      </c>
      <c r="BH15" s="194" t="str">
        <f t="shared" si="7"/>
        <v/>
      </c>
      <c r="BI15" s="186">
        <v>0</v>
      </c>
      <c r="BJ15" s="187" t="str">
        <f t="shared" ref="BJ15:BJ31" si="55">IFERROR(IF(BI15&gt;1,BI15*0.9,""),"")</f>
        <v/>
      </c>
      <c r="BK15" s="187">
        <v>0</v>
      </c>
      <c r="BL15" s="188" t="str">
        <f>IFERROR(IF(BK15&gt;1,($J15-BK15),""),"")</f>
        <v/>
      </c>
      <c r="BM15" s="189" t="str">
        <f t="shared" si="8"/>
        <v/>
      </c>
    </row>
    <row r="16" spans="1:65" s="5" customFormat="1" ht="12.75" customHeight="1">
      <c r="A16" s="42" t="s">
        <v>313</v>
      </c>
      <c r="B16" s="39" t="s">
        <v>145</v>
      </c>
      <c r="C16" s="4"/>
      <c r="D16" s="49">
        <v>1.49</v>
      </c>
      <c r="E16" s="40" t="s">
        <v>416</v>
      </c>
      <c r="F16" s="82">
        <v>1429</v>
      </c>
      <c r="G16" s="82">
        <v>1299</v>
      </c>
      <c r="H16" s="163">
        <v>1058</v>
      </c>
      <c r="I16" s="163">
        <v>0</v>
      </c>
      <c r="J16" s="95">
        <f t="shared" si="31"/>
        <v>1058</v>
      </c>
      <c r="K16" s="69">
        <v>0</v>
      </c>
      <c r="L16" s="70" t="str">
        <f t="shared" ref="L16" si="56">IFERROR(IF(K16&gt;1,K16*0.9,""),"")</f>
        <v/>
      </c>
      <c r="M16" s="70">
        <v>0</v>
      </c>
      <c r="N16" s="71" t="str">
        <f>IFERROR(IF(M16&gt;1,($J16-M16),""),"")</f>
        <v/>
      </c>
      <c r="O16" s="16" t="str">
        <f t="shared" ref="O16" si="57">IFERROR(IF((IFERROR(IF(M16&gt;1,(L16-N16)/L16,""),(($G16*0.9)-N16)/($G16*0.9)))&gt;1%,IFERROR(IF(M16&gt;1,(L16-N16)/L16,""),(($G16*0.9)-N16)/($G16*0.9)),""),"")</f>
        <v/>
      </c>
      <c r="P16" s="72">
        <v>0</v>
      </c>
      <c r="Q16" s="73" t="str">
        <f t="shared" ref="Q16" si="58">IFERROR(IF(P16&gt;1,P16*0.9,""),"")</f>
        <v/>
      </c>
      <c r="R16" s="73">
        <v>0</v>
      </c>
      <c r="S16" s="74" t="str">
        <f>IFERROR(IF(R16&gt;1,($J16-R16),""),"")</f>
        <v/>
      </c>
      <c r="T16" s="18" t="str">
        <f t="shared" ref="T16" si="59">IFERROR(IF((IFERROR(IF(R16&gt;1,(Q16-S16)/Q16,""),(($G16*0.9)-S16)/($G16*0.9)))&gt;1%,IFERROR(IF(R16&gt;1,(Q16-S16)/Q16,""),(($G16*0.9)-S16)/($G16*0.9)),""),"")</f>
        <v/>
      </c>
      <c r="U16" s="69">
        <v>0</v>
      </c>
      <c r="V16" s="70" t="str">
        <f t="shared" ref="V16" si="60">IFERROR(IF(U16&gt;1,U16*0.9,""),"")</f>
        <v/>
      </c>
      <c r="W16" s="70">
        <v>0</v>
      </c>
      <c r="X16" s="71" t="str">
        <f>IFERROR(IF(W16&gt;1,($J16-W16),""),"")</f>
        <v/>
      </c>
      <c r="Y16" s="16" t="str">
        <f t="shared" ref="Y16" si="61">IFERROR(IF((IFERROR(IF(W16&gt;1,(V16-X16)/V16,""),(($G16*0.9)-X16)/($G16*0.9)))&gt;1%,IFERROR(IF(W16&gt;1,(V16-X16)/V16,""),(($G16*0.9)-X16)/($G16*0.9)),""),"")</f>
        <v/>
      </c>
      <c r="Z16" s="72">
        <v>0</v>
      </c>
      <c r="AA16" s="73" t="str">
        <f t="shared" ref="AA16" si="62">IFERROR(IF(Z16&gt;1,Z16*0.9,""),"")</f>
        <v/>
      </c>
      <c r="AB16" s="73">
        <v>0</v>
      </c>
      <c r="AC16" s="74" t="str">
        <f>IFERROR(IF(AB16&gt;1,($J16-AB16),""),"")</f>
        <v/>
      </c>
      <c r="AD16" s="18" t="str">
        <f t="shared" ref="AD16" si="63">IFERROR(IF((IFERROR(IF(AB16&gt;1,(AA16-AC16)/AA16,""),(($G16*0.9)-AC16)/($G16*0.9)))&gt;1%,IFERROR(IF(AB16&gt;1,(AA16-AC16)/AA16,""),(($G16*0.9)-AC16)/($G16*0.9)),""),"")</f>
        <v/>
      </c>
      <c r="AE16" s="69">
        <v>0</v>
      </c>
      <c r="AF16" s="70" t="str">
        <f t="shared" ref="AF16" si="64">IFERROR(IF(AE16&gt;1,AE16*0.9,""),"")</f>
        <v/>
      </c>
      <c r="AG16" s="70">
        <v>0</v>
      </c>
      <c r="AH16" s="71" t="str">
        <f>IFERROR(IF(AG16&gt;1,($J16-AG16),""),"")</f>
        <v/>
      </c>
      <c r="AI16" s="16" t="str">
        <f t="shared" ref="AI16" si="65">IFERROR(IF((IFERROR(IF(AG16&gt;1,(AF16-AH16)/AF16,""),(($G16*0.9)-AH16)/($G16*0.9)))&gt;1%,IFERROR(IF(AG16&gt;1,(AF16-AH16)/AF16,""),(($G16*0.9)-AH16)/($G16*0.9)),""),"")</f>
        <v/>
      </c>
      <c r="AJ16" s="72">
        <v>0</v>
      </c>
      <c r="AK16" s="73" t="str">
        <f t="shared" ref="AK16" si="66">IFERROR(IF(AJ16&gt;1,AJ16*0.9,""),"")</f>
        <v/>
      </c>
      <c r="AL16" s="73">
        <v>0</v>
      </c>
      <c r="AM16" s="74" t="str">
        <f>IFERROR(IF(AL16&gt;1,($J16-AL16),""),"")</f>
        <v/>
      </c>
      <c r="AN16" s="18" t="str">
        <f t="shared" ref="AN16" si="67">IFERROR(IF((IFERROR(IF(AL16&gt;1,(AK16-AM16)/AK16,""),(($G16*0.9)-AM16)/($G16*0.9)))&gt;1%,IFERROR(IF(AL16&gt;1,(AK16-AM16)/AK16,""),(($G16*0.9)-AM16)/($G16*0.9)),""),"")</f>
        <v/>
      </c>
      <c r="AO16" s="69">
        <v>0</v>
      </c>
      <c r="AP16" s="70" t="str">
        <f t="shared" ref="AP16" si="68">IFERROR(IF(AO16&gt;1,AO16*0.9,""),"")</f>
        <v/>
      </c>
      <c r="AQ16" s="70">
        <v>0</v>
      </c>
      <c r="AR16" s="71" t="str">
        <f>IFERROR(IF(AQ16&gt;1,($J16-AQ16),""),"")</f>
        <v/>
      </c>
      <c r="AS16" s="16" t="str">
        <f t="shared" ref="AS16" si="69">IFERROR(IF((IFERROR(IF(AQ16&gt;1,(AP16-AR16)/AP16,""),(($G16*0.9)-AR16)/($G16*0.9)))&gt;1%,IFERROR(IF(AQ16&gt;1,(AP16-AR16)/AP16,""),(($G16*0.9)-AR16)/($G16*0.9)),""),"")</f>
        <v/>
      </c>
      <c r="AT16" s="72">
        <v>0</v>
      </c>
      <c r="AU16" s="73" t="str">
        <f t="shared" ref="AU16" si="70">IFERROR(IF(AT16&gt;1,AT16*0.9,""),"")</f>
        <v/>
      </c>
      <c r="AV16" s="73">
        <v>0</v>
      </c>
      <c r="AW16" s="74" t="str">
        <f>IFERROR(IF(AV16&gt;1,($J16-AV16),""),"")</f>
        <v/>
      </c>
      <c r="AX16" s="18" t="str">
        <f t="shared" ref="AX16" si="71">IFERROR(IF((IFERROR(IF(AV16&gt;1,(AU16-AW16)/AU16,""),(($G16*0.9)-AW16)/($G16*0.9)))&gt;1%,IFERROR(IF(AV16&gt;1,(AU16-AW16)/AU16,""),(($G16*0.9)-AW16)/($G16*0.9)),""),"")</f>
        <v/>
      </c>
      <c r="AY16" s="69">
        <v>0</v>
      </c>
      <c r="AZ16" s="70" t="str">
        <f t="shared" ref="AZ16" si="72">IFERROR(IF(AY16&gt;1,AY16*0.9,""),"")</f>
        <v/>
      </c>
      <c r="BA16" s="70">
        <v>0</v>
      </c>
      <c r="BB16" s="71" t="str">
        <f>IFERROR(IF(BA16&gt;1,($J16-BA16),""),"")</f>
        <v/>
      </c>
      <c r="BC16" s="16" t="str">
        <f t="shared" ref="BC16" si="73">IFERROR(IF((IFERROR(IF(BA16&gt;1,(AZ16-BB16)/AZ16,""),(($G16*0.9)-BB16)/($G16*0.9)))&gt;1%,IFERROR(IF(BA16&gt;1,(AZ16-BB16)/AZ16,""),(($G16*0.9)-BB16)/($G16*0.9)),""),"")</f>
        <v/>
      </c>
      <c r="BD16" s="72">
        <v>0</v>
      </c>
      <c r="BE16" s="73" t="str">
        <f t="shared" ref="BE16" si="74">IFERROR(IF(BD16&gt;1,BD16*0.9,""),"")</f>
        <v/>
      </c>
      <c r="BF16" s="73">
        <v>0</v>
      </c>
      <c r="BG16" s="74" t="str">
        <f>IFERROR(IF(BF16&gt;1,($J16-BF16),""),"")</f>
        <v/>
      </c>
      <c r="BH16" s="18" t="str">
        <f t="shared" ref="BH16" si="75">IFERROR(IF((IFERROR(IF(BF16&gt;1,(BE16-BG16)/BE16,""),(($G16*0.9)-BG16)/($G16*0.9)))&gt;1%,IFERROR(IF(BF16&gt;1,(BE16-BG16)/BE16,""),(($G16*0.9)-BG16)/($G16*0.9)),""),"")</f>
        <v/>
      </c>
      <c r="BI16" s="69">
        <v>0</v>
      </c>
      <c r="BJ16" s="70" t="str">
        <f t="shared" ref="BJ16" si="76">IFERROR(IF(BI16&gt;1,BI16*0.9,""),"")</f>
        <v/>
      </c>
      <c r="BK16" s="70">
        <v>0</v>
      </c>
      <c r="BL16" s="71" t="str">
        <f>IFERROR(IF(BK16&gt;1,($J16-BK16),""),"")</f>
        <v/>
      </c>
      <c r="BM16" s="16" t="str">
        <f t="shared" ref="BM16" si="77">IFERROR(IF((IFERROR(IF(BK16&gt;1,(BJ16-BL16)/BJ16,""),(($G16*0.9)-BL16)/($G16*0.9)))&gt;1%,IFERROR(IF(BK16&gt;1,(BJ16-BL16)/BJ16,""),(($G16*0.9)-BL16)/($G16*0.9)),""),"")</f>
        <v/>
      </c>
    </row>
    <row r="17" spans="1:65" s="5" customFormat="1" ht="12.75" customHeight="1">
      <c r="A17" s="42" t="s">
        <v>11</v>
      </c>
      <c r="B17" s="39" t="s">
        <v>145</v>
      </c>
      <c r="C17" s="4" t="s">
        <v>348</v>
      </c>
      <c r="D17" s="49">
        <v>3.12</v>
      </c>
      <c r="E17" s="40" t="s">
        <v>155</v>
      </c>
      <c r="F17" s="82">
        <v>1759</v>
      </c>
      <c r="G17" s="82">
        <v>1599</v>
      </c>
      <c r="H17" s="163">
        <v>1222</v>
      </c>
      <c r="I17" s="163">
        <v>0</v>
      </c>
      <c r="J17" s="95">
        <f t="shared" si="31"/>
        <v>1222</v>
      </c>
      <c r="K17" s="69">
        <v>1110</v>
      </c>
      <c r="L17" s="70">
        <f t="shared" si="45"/>
        <v>999</v>
      </c>
      <c r="M17" s="70">
        <v>371</v>
      </c>
      <c r="N17" s="71">
        <f>IFERROR(IF(M17&gt;1,($J17-M17),""),"")</f>
        <v>851</v>
      </c>
      <c r="O17" s="16">
        <f t="shared" si="33"/>
        <v>0.14814814814814814</v>
      </c>
      <c r="P17" s="72">
        <v>0</v>
      </c>
      <c r="Q17" s="73" t="str">
        <f t="shared" si="46"/>
        <v/>
      </c>
      <c r="R17" s="73">
        <v>0</v>
      </c>
      <c r="S17" s="74" t="str">
        <f>IFERROR(IF(R17&gt;1,($J17-R17),""),"")</f>
        <v/>
      </c>
      <c r="T17" s="18" t="str">
        <f t="shared" si="35"/>
        <v/>
      </c>
      <c r="U17" s="69">
        <v>0</v>
      </c>
      <c r="V17" s="70" t="str">
        <f t="shared" si="47"/>
        <v/>
      </c>
      <c r="W17" s="70">
        <v>0</v>
      </c>
      <c r="X17" s="71" t="str">
        <f>IFERROR(IF(W17&gt;1,($J17-W17),""),"")</f>
        <v/>
      </c>
      <c r="Y17" s="16" t="str">
        <f t="shared" si="0"/>
        <v/>
      </c>
      <c r="Z17" s="72">
        <v>0</v>
      </c>
      <c r="AA17" s="73" t="str">
        <f t="shared" si="48"/>
        <v/>
      </c>
      <c r="AB17" s="73">
        <v>0</v>
      </c>
      <c r="AC17" s="74" t="str">
        <f>IFERROR(IF(AB17&gt;1,($J17-AB17),""),"")</f>
        <v/>
      </c>
      <c r="AD17" s="18" t="str">
        <f t="shared" si="1"/>
        <v/>
      </c>
      <c r="AE17" s="69">
        <v>0</v>
      </c>
      <c r="AF17" s="70" t="str">
        <f t="shared" si="49"/>
        <v/>
      </c>
      <c r="AG17" s="70">
        <v>0</v>
      </c>
      <c r="AH17" s="71" t="str">
        <f>IFERROR(IF(AG17&gt;1,($J17-AG17),""),"")</f>
        <v/>
      </c>
      <c r="AI17" s="16" t="str">
        <f t="shared" si="2"/>
        <v/>
      </c>
      <c r="AJ17" s="72">
        <v>0</v>
      </c>
      <c r="AK17" s="73" t="str">
        <f t="shared" si="50"/>
        <v/>
      </c>
      <c r="AL17" s="73">
        <v>0</v>
      </c>
      <c r="AM17" s="74" t="str">
        <f>IFERROR(IF(AL17&gt;1,($J17-AL17),""),"")</f>
        <v/>
      </c>
      <c r="AN17" s="18" t="str">
        <f t="shared" si="3"/>
        <v/>
      </c>
      <c r="AO17" s="69">
        <v>0</v>
      </c>
      <c r="AP17" s="70" t="str">
        <f t="shared" si="51"/>
        <v/>
      </c>
      <c r="AQ17" s="70">
        <v>0</v>
      </c>
      <c r="AR17" s="71" t="str">
        <f>IFERROR(IF(AQ17&gt;1,($J17-AQ17),""),"")</f>
        <v/>
      </c>
      <c r="AS17" s="16" t="str">
        <f t="shared" si="4"/>
        <v/>
      </c>
      <c r="AT17" s="72">
        <v>0</v>
      </c>
      <c r="AU17" s="73" t="str">
        <f t="shared" si="52"/>
        <v/>
      </c>
      <c r="AV17" s="73">
        <v>0</v>
      </c>
      <c r="AW17" s="74" t="str">
        <f>IFERROR(IF(AV17&gt;1,($J17-AV17),""),"")</f>
        <v/>
      </c>
      <c r="AX17" s="18" t="str">
        <f t="shared" si="5"/>
        <v/>
      </c>
      <c r="AY17" s="69">
        <v>0</v>
      </c>
      <c r="AZ17" s="70" t="str">
        <f t="shared" si="53"/>
        <v/>
      </c>
      <c r="BA17" s="70">
        <v>0</v>
      </c>
      <c r="BB17" s="71" t="str">
        <f>IFERROR(IF(BA17&gt;1,($J17-BA17),""),"")</f>
        <v/>
      </c>
      <c r="BC17" s="16" t="str">
        <f t="shared" si="6"/>
        <v/>
      </c>
      <c r="BD17" s="72">
        <v>0</v>
      </c>
      <c r="BE17" s="73" t="str">
        <f t="shared" si="54"/>
        <v/>
      </c>
      <c r="BF17" s="73">
        <v>0</v>
      </c>
      <c r="BG17" s="74" t="str">
        <f>IFERROR(IF(BF17&gt;1,($J17-BF17),""),"")</f>
        <v/>
      </c>
      <c r="BH17" s="18" t="str">
        <f t="shared" si="7"/>
        <v/>
      </c>
      <c r="BI17" s="69">
        <v>0</v>
      </c>
      <c r="BJ17" s="70" t="str">
        <f t="shared" si="55"/>
        <v/>
      </c>
      <c r="BK17" s="70">
        <v>0</v>
      </c>
      <c r="BL17" s="71" t="str">
        <f>IFERROR(IF(BK17&gt;1,($J17-BK17),""),"")</f>
        <v/>
      </c>
      <c r="BM17" s="16" t="str">
        <f t="shared" si="8"/>
        <v/>
      </c>
    </row>
    <row r="18" spans="1:65" s="5" customFormat="1" ht="12.75" customHeight="1">
      <c r="A18" s="42" t="s">
        <v>347</v>
      </c>
      <c r="B18" s="39" t="s">
        <v>145</v>
      </c>
      <c r="C18" s="4" t="s">
        <v>535</v>
      </c>
      <c r="D18" s="49">
        <v>3.12</v>
      </c>
      <c r="E18" s="40" t="s">
        <v>417</v>
      </c>
      <c r="F18" s="82">
        <v>1759</v>
      </c>
      <c r="G18" s="82">
        <v>1599</v>
      </c>
      <c r="H18" s="163">
        <v>1260</v>
      </c>
      <c r="I18" s="163">
        <v>30</v>
      </c>
      <c r="J18" s="95">
        <f t="shared" ref="J18" si="78">IFERROR(H18-I18,H18)</f>
        <v>1230</v>
      </c>
      <c r="K18" s="69">
        <v>0</v>
      </c>
      <c r="L18" s="70" t="str">
        <f t="shared" ref="L18" si="79">IFERROR(IF(K18&gt;1,K18*0.9,""),"")</f>
        <v/>
      </c>
      <c r="M18" s="70">
        <v>0</v>
      </c>
      <c r="N18" s="71" t="str">
        <f>IFERROR(IF(M18&gt;1,($J18-M18),""),"")</f>
        <v/>
      </c>
      <c r="O18" s="16" t="str">
        <f t="shared" ref="O18" si="80">IFERROR(IF((IFERROR(IF(M18&gt;1,(L18-N18)/L18,""),(($G18*0.9)-N18)/($G18*0.9)))&gt;1%,IFERROR(IF(M18&gt;1,(L18-N18)/L18,""),(($G18*0.9)-N18)/($G18*0.9)),""),"")</f>
        <v/>
      </c>
      <c r="P18" s="72">
        <v>0</v>
      </c>
      <c r="Q18" s="73" t="str">
        <f t="shared" ref="Q18" si="81">IFERROR(IF(P18&gt;1,P18*0.9,""),"")</f>
        <v/>
      </c>
      <c r="R18" s="73">
        <v>0</v>
      </c>
      <c r="S18" s="74" t="str">
        <f>IFERROR(IF(R18&gt;1,($J18-R18),""),"")</f>
        <v/>
      </c>
      <c r="T18" s="18" t="str">
        <f t="shared" ref="T18" si="82">IFERROR(IF((IFERROR(IF(R18&gt;1,(Q18-S18)/Q18,""),(($G18*0.9)-S18)/($G18*0.9)))&gt;1%,IFERROR(IF(R18&gt;1,(Q18-S18)/Q18,""),(($G18*0.9)-S18)/($G18*0.9)),""),"")</f>
        <v/>
      </c>
      <c r="U18" s="69">
        <v>0</v>
      </c>
      <c r="V18" s="70" t="str">
        <f t="shared" ref="V18" si="83">IFERROR(IF(U18&gt;1,U18*0.9,""),"")</f>
        <v/>
      </c>
      <c r="W18" s="70">
        <v>0</v>
      </c>
      <c r="X18" s="71" t="str">
        <f>IFERROR(IF(W18&gt;1,($J18-W18),""),"")</f>
        <v/>
      </c>
      <c r="Y18" s="16" t="str">
        <f t="shared" ref="Y18" si="84">IFERROR(IF((IFERROR(IF(W18&gt;1,(V18-X18)/V18,""),(($G18*0.9)-X18)/($G18*0.9)))&gt;1%,IFERROR(IF(W18&gt;1,(V18-X18)/V18,""),(($G18*0.9)-X18)/($G18*0.9)),""),"")</f>
        <v/>
      </c>
      <c r="Z18" s="72">
        <v>1443</v>
      </c>
      <c r="AA18" s="73">
        <f t="shared" ref="AA18" si="85">IFERROR(IF(Z18&gt;1,Z18*0.9,""),"")</f>
        <v>1298.7</v>
      </c>
      <c r="AB18" s="73">
        <v>118</v>
      </c>
      <c r="AC18" s="74">
        <f>IFERROR(IF(AB18&gt;1,($J18-AB18),""),"")</f>
        <v>1112</v>
      </c>
      <c r="AD18" s="18">
        <f t="shared" ref="AD18" si="86">IFERROR(IF((IFERROR(IF(AB18&gt;1,(AA18-AC18)/AA18,""),(($G18*0.9)-AC18)/($G18*0.9)))&gt;1%,IFERROR(IF(AB18&gt;1,(AA18-AC18)/AA18,""),(($G18*0.9)-AC18)/($G18*0.9)),""),"")</f>
        <v>0.14375914375914378</v>
      </c>
      <c r="AE18" s="69">
        <v>0</v>
      </c>
      <c r="AF18" s="70" t="str">
        <f t="shared" ref="AF18" si="87">IFERROR(IF(AE18&gt;1,AE18*0.9,""),"")</f>
        <v/>
      </c>
      <c r="AG18" s="70">
        <v>0</v>
      </c>
      <c r="AH18" s="71" t="str">
        <f>IFERROR(IF(AG18&gt;1,($J18-AG18),""),"")</f>
        <v/>
      </c>
      <c r="AI18" s="16" t="str">
        <f t="shared" ref="AI18" si="88">IFERROR(IF((IFERROR(IF(AG18&gt;1,(AF18-AH18)/AF18,""),(($G18*0.9)-AH18)/($G18*0.9)))&gt;1%,IFERROR(IF(AG18&gt;1,(AF18-AH18)/AF18,""),(($G18*0.9)-AH18)/($G18*0.9)),""),"")</f>
        <v/>
      </c>
      <c r="AJ18" s="72">
        <v>0</v>
      </c>
      <c r="AK18" s="73" t="str">
        <f t="shared" ref="AK18" si="89">IFERROR(IF(AJ18&gt;1,AJ18*0.9,""),"")</f>
        <v/>
      </c>
      <c r="AL18" s="73">
        <v>0</v>
      </c>
      <c r="AM18" s="74" t="str">
        <f>IFERROR(IF(AL18&gt;1,($J18-AL18),""),"")</f>
        <v/>
      </c>
      <c r="AN18" s="18" t="str">
        <f t="shared" ref="AN18" si="90">IFERROR(IF((IFERROR(IF(AL18&gt;1,(AK18-AM18)/AK18,""),(($G18*0.9)-AM18)/($G18*0.9)))&gt;1%,IFERROR(IF(AL18&gt;1,(AK18-AM18)/AK18,""),(($G18*0.9)-AM18)/($G18*0.9)),""),"")</f>
        <v/>
      </c>
      <c r="AO18" s="69">
        <v>0</v>
      </c>
      <c r="AP18" s="70" t="str">
        <f t="shared" ref="AP18" si="91">IFERROR(IF(AO18&gt;1,AO18*0.9,""),"")</f>
        <v/>
      </c>
      <c r="AQ18" s="70">
        <v>0</v>
      </c>
      <c r="AR18" s="71" t="str">
        <f>IFERROR(IF(AQ18&gt;1,($J18-AQ18),""),"")</f>
        <v/>
      </c>
      <c r="AS18" s="16" t="str">
        <f t="shared" ref="AS18" si="92">IFERROR(IF((IFERROR(IF(AQ18&gt;1,(AP18-AR18)/AP18,""),(($G18*0.9)-AR18)/($G18*0.9)))&gt;1%,IFERROR(IF(AQ18&gt;1,(AP18-AR18)/AP18,""),(($G18*0.9)-AR18)/($G18*0.9)),""),"")</f>
        <v/>
      </c>
      <c r="AT18" s="72">
        <v>1332</v>
      </c>
      <c r="AU18" s="73">
        <f t="shared" ref="AU18" si="93">IFERROR(IF(AT18&gt;1,AT18*0.9,""),"")</f>
        <v>1198.8</v>
      </c>
      <c r="AV18" s="73">
        <v>204</v>
      </c>
      <c r="AW18" s="74">
        <f>IFERROR(IF(AV18&gt;1,($J18-AV18),""),"")</f>
        <v>1026</v>
      </c>
      <c r="AX18" s="18">
        <f t="shared" ref="AX18" si="94">IFERROR(IF((IFERROR(IF(AV18&gt;1,(AU18-AW18)/AU18,""),(($G18*0.9)-AW18)/($G18*0.9)))&gt;1%,IFERROR(IF(AV18&gt;1,(AU18-AW18)/AU18,""),(($G18*0.9)-AW18)/($G18*0.9)),""),"")</f>
        <v>0.14414414414414412</v>
      </c>
      <c r="AY18" s="69">
        <v>0</v>
      </c>
      <c r="AZ18" s="70" t="str">
        <f t="shared" ref="AZ18" si="95">IFERROR(IF(AY18&gt;1,AY18*0.9,""),"")</f>
        <v/>
      </c>
      <c r="BA18" s="70">
        <v>0</v>
      </c>
      <c r="BB18" s="71" t="str">
        <f>IFERROR(IF(BA18&gt;1,($J18-BA18),""),"")</f>
        <v/>
      </c>
      <c r="BC18" s="16" t="str">
        <f t="shared" ref="BC18" si="96">IFERROR(IF((IFERROR(IF(BA18&gt;1,(AZ18-BB18)/AZ18,""),(($G18*0.9)-BB18)/($G18*0.9)))&gt;1%,IFERROR(IF(BA18&gt;1,(AZ18-BB18)/AZ18,""),(($G18*0.9)-BB18)/($G18*0.9)),""),"")</f>
        <v/>
      </c>
      <c r="BD18" s="72">
        <v>0</v>
      </c>
      <c r="BE18" s="73" t="str">
        <f t="shared" ref="BE18" si="97">IFERROR(IF(BD18&gt;1,BD18*0.9,""),"")</f>
        <v/>
      </c>
      <c r="BF18" s="73">
        <v>0</v>
      </c>
      <c r="BG18" s="74" t="str">
        <f>IFERROR(IF(BF18&gt;1,($J18-BF18),""),"")</f>
        <v/>
      </c>
      <c r="BH18" s="18" t="str">
        <f t="shared" ref="BH18" si="98">IFERROR(IF((IFERROR(IF(BF18&gt;1,(BE18-BG18)/BE18,""),(($G18*0.9)-BG18)/($G18*0.9)))&gt;1%,IFERROR(IF(BF18&gt;1,(BE18-BG18)/BE18,""),(($G18*0.9)-BG18)/($G18*0.9)),""),"")</f>
        <v/>
      </c>
      <c r="BI18" s="69">
        <v>1332</v>
      </c>
      <c r="BJ18" s="70">
        <f t="shared" ref="BJ18" si="99">IFERROR(IF(BI18&gt;1,BI18*0.9,""),"")</f>
        <v>1198.8</v>
      </c>
      <c r="BK18" s="70">
        <v>204</v>
      </c>
      <c r="BL18" s="71">
        <f>IFERROR(IF(BK18&gt;1,($J18-BK18),""),"")</f>
        <v>1026</v>
      </c>
      <c r="BM18" s="16">
        <f t="shared" ref="BM18" si="100">IFERROR(IF((IFERROR(IF(BK18&gt;1,(BJ18-BL18)/BJ18,""),(($G18*0.9)-BL18)/($G18*0.9)))&gt;1%,IFERROR(IF(BK18&gt;1,(BJ18-BL18)/BJ18,""),(($G18*0.9)-BL18)/($G18*0.9)),""),"")</f>
        <v>0.14414414414414412</v>
      </c>
    </row>
    <row r="19" spans="1:65" s="5" customFormat="1" ht="12.75" customHeight="1" thickBot="1">
      <c r="A19" s="43" t="s">
        <v>10</v>
      </c>
      <c r="B19" s="38" t="s">
        <v>145</v>
      </c>
      <c r="C19" s="9" t="s">
        <v>412</v>
      </c>
      <c r="D19" s="50">
        <v>3.12</v>
      </c>
      <c r="E19" s="2" t="s">
        <v>155</v>
      </c>
      <c r="F19" s="83">
        <v>1649</v>
      </c>
      <c r="G19" s="83">
        <v>1499</v>
      </c>
      <c r="H19" s="75">
        <v>1146</v>
      </c>
      <c r="I19" s="75">
        <v>0</v>
      </c>
      <c r="J19" s="97">
        <f>IFERROR(H19-I19,H19)</f>
        <v>1146</v>
      </c>
      <c r="K19" s="76">
        <v>0</v>
      </c>
      <c r="L19" s="77" t="str">
        <f>IFERROR(IF(K19&gt;1,K19*0.9,""),"")</f>
        <v/>
      </c>
      <c r="M19" s="77">
        <v>0</v>
      </c>
      <c r="N19" s="78" t="str">
        <f>IFERROR(IF(M19&gt;1,($J19-M19),""),"")</f>
        <v/>
      </c>
      <c r="O19" s="17" t="str">
        <f>IFERROR(IF((IFERROR(IF(M19&gt;1,(L19-N19)/L19,""),(($G19*0.9)-N19)/($G19*0.9)))&gt;1%,IFERROR(IF(M19&gt;1,(L19-N19)/L19,""),(($G19*0.9)-N19)/($G19*0.9)),""),"")</f>
        <v/>
      </c>
      <c r="P19" s="79">
        <v>0</v>
      </c>
      <c r="Q19" s="80" t="str">
        <f>IFERROR(IF(P19&gt;1,P19*0.9,""),"")</f>
        <v/>
      </c>
      <c r="R19" s="80">
        <v>0</v>
      </c>
      <c r="S19" s="81" t="str">
        <f>IFERROR(IF(R19&gt;1,($J19-R19),""),"")</f>
        <v/>
      </c>
      <c r="T19" s="19" t="str">
        <f>IFERROR(IF((IFERROR(IF(R19&gt;1,(Q19-S19)/Q19,""),(($G19*0.9)-S19)/($G19*0.9)))&gt;1%,IFERROR(IF(R19&gt;1,(Q19-S19)/Q19,""),(($G19*0.9)-S19)/($G19*0.9)),""),"")</f>
        <v/>
      </c>
      <c r="U19" s="76">
        <v>0</v>
      </c>
      <c r="V19" s="77" t="str">
        <f>IFERROR(IF(U19&gt;1,U19*0.9,""),"")</f>
        <v/>
      </c>
      <c r="W19" s="77">
        <v>0</v>
      </c>
      <c r="X19" s="78" t="str">
        <f>IFERROR(IF(W19&gt;1,($J19-W19),""),"")</f>
        <v/>
      </c>
      <c r="Y19" s="17" t="str">
        <f>IFERROR(IF((IFERROR(IF(W19&gt;1,(V19-X19)/V19,""),(($G19*0.9)-X19)/($G19*0.9)))&gt;1%,IFERROR(IF(W19&gt;1,(V19-X19)/V19,""),(($G19*0.9)-X19)/($G19*0.9)),""),"")</f>
        <v/>
      </c>
      <c r="Z19" s="79">
        <v>0</v>
      </c>
      <c r="AA19" s="80" t="str">
        <f>IFERROR(IF(Z19&gt;1,Z19*0.9,""),"")</f>
        <v/>
      </c>
      <c r="AB19" s="80">
        <v>0</v>
      </c>
      <c r="AC19" s="81" t="str">
        <f>IFERROR(IF(AB19&gt;1,($J19-AB19),""),"")</f>
        <v/>
      </c>
      <c r="AD19" s="19" t="str">
        <f>IFERROR(IF((IFERROR(IF(AB19&gt;1,(AA19-AC19)/AA19,""),(($G19*0.9)-AC19)/($G19*0.9)))&gt;1%,IFERROR(IF(AB19&gt;1,(AA19-AC19)/AA19,""),(($G19*0.9)-AC19)/($G19*0.9)),""),"")</f>
        <v/>
      </c>
      <c r="AE19" s="76">
        <v>0</v>
      </c>
      <c r="AF19" s="77" t="str">
        <f>IFERROR(IF(AE19&gt;1,AE19*0.9,""),"")</f>
        <v/>
      </c>
      <c r="AG19" s="77">
        <v>0</v>
      </c>
      <c r="AH19" s="78" t="str">
        <f>IFERROR(IF(AG19&gt;1,($J19-AG19),""),"")</f>
        <v/>
      </c>
      <c r="AI19" s="17" t="str">
        <f>IFERROR(IF((IFERROR(IF(AG19&gt;1,(AF19-AH19)/AF19,""),(($G19*0.9)-AH19)/($G19*0.9)))&gt;1%,IFERROR(IF(AG19&gt;1,(AF19-AH19)/AF19,""),(($G19*0.9)-AH19)/($G19*0.9)),""),"")</f>
        <v/>
      </c>
      <c r="AJ19" s="79">
        <v>0</v>
      </c>
      <c r="AK19" s="80" t="str">
        <f>IFERROR(IF(AJ19&gt;1,AJ19*0.9,""),"")</f>
        <v/>
      </c>
      <c r="AL19" s="80">
        <v>0</v>
      </c>
      <c r="AM19" s="81" t="str">
        <f>IFERROR(IF(AL19&gt;1,($J19-AL19),""),"")</f>
        <v/>
      </c>
      <c r="AN19" s="19" t="str">
        <f>IFERROR(IF((IFERROR(IF(AL19&gt;1,(AK19-AM19)/AK19,""),(($G19*0.9)-AM19)/($G19*0.9)))&gt;1%,IFERROR(IF(AL19&gt;1,(AK19-AM19)/AK19,""),(($G19*0.9)-AM19)/($G19*0.9)),""),"")</f>
        <v/>
      </c>
      <c r="AO19" s="76">
        <v>0</v>
      </c>
      <c r="AP19" s="77" t="str">
        <f>IFERROR(IF(AO19&gt;1,AO19*0.9,""),"")</f>
        <v/>
      </c>
      <c r="AQ19" s="77">
        <v>0</v>
      </c>
      <c r="AR19" s="78" t="str">
        <f>IFERROR(IF(AQ19&gt;1,($J19-AQ19),""),"")</f>
        <v/>
      </c>
      <c r="AS19" s="17" t="str">
        <f>IFERROR(IF((IFERROR(IF(AQ19&gt;1,(AP19-AR19)/AP19,""),(($G19*0.9)-AR19)/($G19*0.9)))&gt;1%,IFERROR(IF(AQ19&gt;1,(AP19-AR19)/AP19,""),(($G19*0.9)-AR19)/($G19*0.9)),""),"")</f>
        <v/>
      </c>
      <c r="AT19" s="79">
        <v>0</v>
      </c>
      <c r="AU19" s="80" t="str">
        <f>IFERROR(IF(AT19&gt;1,AT19*0.9,""),"")</f>
        <v/>
      </c>
      <c r="AV19" s="80">
        <v>0</v>
      </c>
      <c r="AW19" s="81" t="str">
        <f>IFERROR(IF(AV19&gt;1,($J19-AV19),""),"")</f>
        <v/>
      </c>
      <c r="AX19" s="19" t="str">
        <f>IFERROR(IF((IFERROR(IF(AV19&gt;1,(AU19-AW19)/AU19,""),(($G19*0.9)-AW19)/($G19*0.9)))&gt;1%,IFERROR(IF(AV19&gt;1,(AU19-AW19)/AU19,""),(($G19*0.9)-AW19)/($G19*0.9)),""),"")</f>
        <v/>
      </c>
      <c r="AY19" s="76">
        <v>0</v>
      </c>
      <c r="AZ19" s="77" t="str">
        <f>IFERROR(IF(AY19&gt;1,AY19*0.9,""),"")</f>
        <v/>
      </c>
      <c r="BA19" s="77">
        <v>0</v>
      </c>
      <c r="BB19" s="78" t="str">
        <f>IFERROR(IF(BA19&gt;1,($J19-BA19),""),"")</f>
        <v/>
      </c>
      <c r="BC19" s="17" t="str">
        <f>IFERROR(IF((IFERROR(IF(BA19&gt;1,(AZ19-BB19)/AZ19,""),(($G19*0.9)-BB19)/($G19*0.9)))&gt;1%,IFERROR(IF(BA19&gt;1,(AZ19-BB19)/AZ19,""),(($G19*0.9)-BB19)/($G19*0.9)),""),"")</f>
        <v/>
      </c>
      <c r="BD19" s="79">
        <v>0</v>
      </c>
      <c r="BE19" s="80" t="str">
        <f>IFERROR(IF(BD19&gt;1,BD19*0.9,""),"")</f>
        <v/>
      </c>
      <c r="BF19" s="80">
        <v>0</v>
      </c>
      <c r="BG19" s="81" t="str">
        <f>IFERROR(IF(BF19&gt;1,($J19-BF19),""),"")</f>
        <v/>
      </c>
      <c r="BH19" s="19" t="str">
        <f>IFERROR(IF((IFERROR(IF(BF19&gt;1,(BE19-BG19)/BE19,""),(($G19*0.9)-BG19)/($G19*0.9)))&gt;1%,IFERROR(IF(BF19&gt;1,(BE19-BG19)/BE19,""),(($G19*0.9)-BG19)/($G19*0.9)),""),"")</f>
        <v/>
      </c>
      <c r="BI19" s="76">
        <v>0</v>
      </c>
      <c r="BJ19" s="77" t="str">
        <f>IFERROR(IF(BI19&gt;1,BI19*0.9,""),"")</f>
        <v/>
      </c>
      <c r="BK19" s="77">
        <v>0</v>
      </c>
      <c r="BL19" s="78" t="str">
        <f>IFERROR(IF(BK19&gt;1,($J19-BK19),""),"")</f>
        <v/>
      </c>
      <c r="BM19" s="17" t="str">
        <f>IFERROR(IF((IFERROR(IF(BK19&gt;1,(BJ19-BL19)/BJ19,""),(($G19*0.9)-BL19)/($G19*0.9)))&gt;1%,IFERROR(IF(BK19&gt;1,(BJ19-BL19)/BJ19,""),(($G19*0.9)-BL19)/($G19*0.9)),""),"")</f>
        <v/>
      </c>
    </row>
    <row r="20" spans="1:65" s="5" customFormat="1" ht="12.75" customHeight="1">
      <c r="A20" s="177" t="s">
        <v>261</v>
      </c>
      <c r="B20" s="178" t="s">
        <v>145</v>
      </c>
      <c r="C20" s="179"/>
      <c r="D20" s="180">
        <v>3.57</v>
      </c>
      <c r="E20" s="181" t="s">
        <v>418</v>
      </c>
      <c r="F20" s="182">
        <v>2089</v>
      </c>
      <c r="G20" s="182">
        <v>1899</v>
      </c>
      <c r="H20" s="185">
        <v>1431</v>
      </c>
      <c r="I20" s="185">
        <v>42</v>
      </c>
      <c r="J20" s="183">
        <f t="shared" si="31"/>
        <v>1389</v>
      </c>
      <c r="K20" s="186">
        <v>1777</v>
      </c>
      <c r="L20" s="187">
        <f>IFERROR(IF(K20&gt;1,K20*0.9,""),"")</f>
        <v>1599.3</v>
      </c>
      <c r="M20" s="187">
        <v>86</v>
      </c>
      <c r="N20" s="188">
        <f>IFERROR(IF(M20&gt;1,($J20-M20),""),"")</f>
        <v>1303</v>
      </c>
      <c r="O20" s="189">
        <f t="shared" si="33"/>
        <v>0.18526855499280934</v>
      </c>
      <c r="P20" s="191">
        <v>0</v>
      </c>
      <c r="Q20" s="192" t="str">
        <f>IFERROR(IF(P20&gt;1,P20*0.9,""),"")</f>
        <v/>
      </c>
      <c r="R20" s="192">
        <v>0</v>
      </c>
      <c r="S20" s="193" t="str">
        <f>IFERROR(IF(R20&gt;1,($J20-R20),""),"")</f>
        <v/>
      </c>
      <c r="T20" s="194" t="str">
        <f t="shared" si="35"/>
        <v/>
      </c>
      <c r="U20" s="186">
        <v>0</v>
      </c>
      <c r="V20" s="187" t="str">
        <f>IFERROR(IF(U20&gt;1,U20*0.9,""),"")</f>
        <v/>
      </c>
      <c r="W20" s="187">
        <v>0</v>
      </c>
      <c r="X20" s="188" t="str">
        <f>IFERROR(IF(W20&gt;1,($J20-W20),""),"")</f>
        <v/>
      </c>
      <c r="Y20" s="189" t="str">
        <f t="shared" si="0"/>
        <v/>
      </c>
      <c r="Z20" s="191">
        <v>1777</v>
      </c>
      <c r="AA20" s="192">
        <f>IFERROR(IF(Z20&gt;1,Z20*0.9,""),"")</f>
        <v>1599.3</v>
      </c>
      <c r="AB20" s="192">
        <v>86</v>
      </c>
      <c r="AC20" s="193">
        <f>IFERROR(IF(AB20&gt;1,($J20-AB20),""),"")</f>
        <v>1303</v>
      </c>
      <c r="AD20" s="194">
        <f t="shared" si="1"/>
        <v>0.18526855499280934</v>
      </c>
      <c r="AE20" s="186">
        <v>0</v>
      </c>
      <c r="AF20" s="187" t="str">
        <f>IFERROR(IF(AE20&gt;1,AE20*0.9,""),"")</f>
        <v/>
      </c>
      <c r="AG20" s="187">
        <v>0</v>
      </c>
      <c r="AH20" s="188" t="str">
        <f>IFERROR(IF(AG20&gt;1,($J20-AG20),""),"")</f>
        <v/>
      </c>
      <c r="AI20" s="189" t="str">
        <f t="shared" si="2"/>
        <v/>
      </c>
      <c r="AJ20" s="191">
        <v>0</v>
      </c>
      <c r="AK20" s="192" t="str">
        <f>IFERROR(IF(AJ20&gt;1,AJ20*0.9,""),"")</f>
        <v/>
      </c>
      <c r="AL20" s="192">
        <v>0</v>
      </c>
      <c r="AM20" s="193" t="str">
        <f>IFERROR(IF(AL20&gt;1,($J20-AL20),""),"")</f>
        <v/>
      </c>
      <c r="AN20" s="194" t="str">
        <f t="shared" si="3"/>
        <v/>
      </c>
      <c r="AO20" s="186">
        <v>0</v>
      </c>
      <c r="AP20" s="187" t="str">
        <f>IFERROR(IF(AO20&gt;1,AO20*0.9,""),"")</f>
        <v/>
      </c>
      <c r="AQ20" s="187">
        <v>0</v>
      </c>
      <c r="AR20" s="188" t="str">
        <f>IFERROR(IF(AQ20&gt;1,($J20-AQ20),""),"")</f>
        <v/>
      </c>
      <c r="AS20" s="189" t="str">
        <f t="shared" si="4"/>
        <v/>
      </c>
      <c r="AT20" s="191">
        <v>1777</v>
      </c>
      <c r="AU20" s="192">
        <f>IFERROR(IF(AT20&gt;1,AT20*0.9,""),"")</f>
        <v>1599.3</v>
      </c>
      <c r="AV20" s="192">
        <v>86</v>
      </c>
      <c r="AW20" s="193">
        <f>IFERROR(IF(AV20&gt;1,($J20-AV20),""),"")</f>
        <v>1303</v>
      </c>
      <c r="AX20" s="194">
        <f t="shared" si="5"/>
        <v>0.18526855499280934</v>
      </c>
      <c r="AY20" s="186">
        <v>0</v>
      </c>
      <c r="AZ20" s="187" t="str">
        <f>IFERROR(IF(AY20&gt;1,AY20*0.9,""),"")</f>
        <v/>
      </c>
      <c r="BA20" s="187">
        <v>0</v>
      </c>
      <c r="BB20" s="188" t="str">
        <f>IFERROR(IF(BA20&gt;1,($J20-BA20),""),"")</f>
        <v/>
      </c>
      <c r="BC20" s="189" t="str">
        <f t="shared" si="6"/>
        <v/>
      </c>
      <c r="BD20" s="191">
        <v>0</v>
      </c>
      <c r="BE20" s="192" t="str">
        <f>IFERROR(IF(BD20&gt;1,BD20*0.9,""),"")</f>
        <v/>
      </c>
      <c r="BF20" s="192">
        <v>0</v>
      </c>
      <c r="BG20" s="193" t="str">
        <f>IFERROR(IF(BF20&gt;1,($J20-BF20),""),"")</f>
        <v/>
      </c>
      <c r="BH20" s="194" t="str">
        <f t="shared" si="7"/>
        <v/>
      </c>
      <c r="BI20" s="186">
        <v>1777</v>
      </c>
      <c r="BJ20" s="187">
        <f>IFERROR(IF(BI20&gt;1,BI20*0.9,""),"")</f>
        <v>1599.3</v>
      </c>
      <c r="BK20" s="187">
        <v>86</v>
      </c>
      <c r="BL20" s="188">
        <f>IFERROR(IF(BK20&gt;1,($J20-BK20),""),"")</f>
        <v>1303</v>
      </c>
      <c r="BM20" s="189">
        <f t="shared" si="8"/>
        <v>0.18526855499280934</v>
      </c>
    </row>
    <row r="21" spans="1:65" s="5" customFormat="1" ht="12.75" customHeight="1">
      <c r="A21" s="42" t="s">
        <v>320</v>
      </c>
      <c r="B21" s="39" t="s">
        <v>145</v>
      </c>
      <c r="C21" s="4" t="s">
        <v>6</v>
      </c>
      <c r="D21" s="49" t="s">
        <v>545</v>
      </c>
      <c r="E21" s="40" t="s">
        <v>419</v>
      </c>
      <c r="F21" s="82">
        <v>2749</v>
      </c>
      <c r="G21" s="82">
        <v>2499</v>
      </c>
      <c r="H21" s="163">
        <v>1999</v>
      </c>
      <c r="I21" s="163">
        <v>0</v>
      </c>
      <c r="J21" s="95">
        <f t="shared" si="31"/>
        <v>1999</v>
      </c>
      <c r="K21" s="69">
        <v>2110</v>
      </c>
      <c r="L21" s="70">
        <f t="shared" ref="L21" si="101">IFERROR(IF(K21&gt;1,K21*0.9,""),"")</f>
        <v>1899</v>
      </c>
      <c r="M21" s="70">
        <v>309</v>
      </c>
      <c r="N21" s="71">
        <f>IFERROR(IF(M21&gt;1,($J21-M21),""),"")</f>
        <v>1690</v>
      </c>
      <c r="O21" s="16">
        <f t="shared" si="33"/>
        <v>0.11005792522380201</v>
      </c>
      <c r="P21" s="72">
        <v>0</v>
      </c>
      <c r="Q21" s="73" t="str">
        <f t="shared" ref="Q21" si="102">IFERROR(IF(P21&gt;1,P21*0.9,""),"")</f>
        <v/>
      </c>
      <c r="R21" s="73">
        <v>0</v>
      </c>
      <c r="S21" s="74" t="str">
        <f>IFERROR(IF(R21&gt;1,($J21-R21),""),"")</f>
        <v/>
      </c>
      <c r="T21" s="18" t="str">
        <f t="shared" si="35"/>
        <v/>
      </c>
      <c r="U21" s="69">
        <v>0</v>
      </c>
      <c r="V21" s="70" t="str">
        <f t="shared" ref="V21" si="103">IFERROR(IF(U21&gt;1,U21*0.9,""),"")</f>
        <v/>
      </c>
      <c r="W21" s="70">
        <v>0</v>
      </c>
      <c r="X21" s="71" t="str">
        <f>IFERROR(IF(W21&gt;1,($J21-W21),""),"")</f>
        <v/>
      </c>
      <c r="Y21" s="16" t="str">
        <f t="shared" si="0"/>
        <v/>
      </c>
      <c r="Z21" s="72">
        <v>2110</v>
      </c>
      <c r="AA21" s="73">
        <f t="shared" ref="AA21" si="104">IFERROR(IF(Z21&gt;1,Z21*0.9,""),"")</f>
        <v>1899</v>
      </c>
      <c r="AB21" s="73">
        <v>309</v>
      </c>
      <c r="AC21" s="74">
        <f>IFERROR(IF(AB21&gt;1,($J21-AB21),""),"")</f>
        <v>1690</v>
      </c>
      <c r="AD21" s="18">
        <f t="shared" si="1"/>
        <v>0.11005792522380201</v>
      </c>
      <c r="AE21" s="69">
        <v>0</v>
      </c>
      <c r="AF21" s="70" t="str">
        <f t="shared" ref="AF21" si="105">IFERROR(IF(AE21&gt;1,AE21*0.9,""),"")</f>
        <v/>
      </c>
      <c r="AG21" s="70">
        <v>0</v>
      </c>
      <c r="AH21" s="71" t="str">
        <f>IFERROR(IF(AG21&gt;1,($J21-AG21),""),"")</f>
        <v/>
      </c>
      <c r="AI21" s="16" t="str">
        <f t="shared" si="2"/>
        <v/>
      </c>
      <c r="AJ21" s="72">
        <v>0</v>
      </c>
      <c r="AK21" s="73" t="str">
        <f t="shared" ref="AK21" si="106">IFERROR(IF(AJ21&gt;1,AJ21*0.9,""),"")</f>
        <v/>
      </c>
      <c r="AL21" s="73">
        <v>0</v>
      </c>
      <c r="AM21" s="74" t="str">
        <f>IFERROR(IF(AL21&gt;1,($J21-AL21),""),"")</f>
        <v/>
      </c>
      <c r="AN21" s="18" t="str">
        <f t="shared" si="3"/>
        <v/>
      </c>
      <c r="AO21" s="69">
        <v>0</v>
      </c>
      <c r="AP21" s="70" t="str">
        <f t="shared" ref="AP21" si="107">IFERROR(IF(AO21&gt;1,AO21*0.9,""),"")</f>
        <v/>
      </c>
      <c r="AQ21" s="70">
        <v>0</v>
      </c>
      <c r="AR21" s="71" t="str">
        <f>IFERROR(IF(AQ21&gt;1,($J21-AQ21),""),"")</f>
        <v/>
      </c>
      <c r="AS21" s="16" t="str">
        <f t="shared" si="4"/>
        <v/>
      </c>
      <c r="AT21" s="72">
        <v>2110</v>
      </c>
      <c r="AU21" s="73">
        <f t="shared" ref="AU21" si="108">IFERROR(IF(AT21&gt;1,AT21*0.9,""),"")</f>
        <v>1899</v>
      </c>
      <c r="AV21" s="73">
        <v>309</v>
      </c>
      <c r="AW21" s="74">
        <f>IFERROR(IF(AV21&gt;1,($J21-AV21),""),"")</f>
        <v>1690</v>
      </c>
      <c r="AX21" s="18">
        <f t="shared" si="5"/>
        <v>0.11005792522380201</v>
      </c>
      <c r="AY21" s="69">
        <v>0</v>
      </c>
      <c r="AZ21" s="70" t="str">
        <f t="shared" ref="AZ21" si="109">IFERROR(IF(AY21&gt;1,AY21*0.9,""),"")</f>
        <v/>
      </c>
      <c r="BA21" s="70">
        <v>0</v>
      </c>
      <c r="BB21" s="71" t="str">
        <f>IFERROR(IF(BA21&gt;1,($J21-BA21),""),"")</f>
        <v/>
      </c>
      <c r="BC21" s="16" t="str">
        <f t="shared" si="6"/>
        <v/>
      </c>
      <c r="BD21" s="72">
        <v>0</v>
      </c>
      <c r="BE21" s="73" t="str">
        <f t="shared" ref="BE21" si="110">IFERROR(IF(BD21&gt;1,BD21*0.9,""),"")</f>
        <v/>
      </c>
      <c r="BF21" s="73">
        <v>0</v>
      </c>
      <c r="BG21" s="74" t="str">
        <f>IFERROR(IF(BF21&gt;1,($J21-BF21),""),"")</f>
        <v/>
      </c>
      <c r="BH21" s="18" t="str">
        <f t="shared" si="7"/>
        <v/>
      </c>
      <c r="BI21" s="69">
        <v>1999</v>
      </c>
      <c r="BJ21" s="70">
        <f t="shared" ref="BJ21" si="111">IFERROR(IF(BI21&gt;1,BI21*0.9,""),"")</f>
        <v>1799.1000000000001</v>
      </c>
      <c r="BK21" s="70">
        <v>398</v>
      </c>
      <c r="BL21" s="71">
        <f>IFERROR(IF(BK21&gt;1,($J21-BK21),""),"")</f>
        <v>1601</v>
      </c>
      <c r="BM21" s="16">
        <f t="shared" si="8"/>
        <v>0.11011061086098611</v>
      </c>
    </row>
    <row r="22" spans="1:65" s="5" customFormat="1" ht="12.75" customHeight="1">
      <c r="A22" s="42" t="s">
        <v>259</v>
      </c>
      <c r="B22" s="39" t="s">
        <v>145</v>
      </c>
      <c r="C22" s="4"/>
      <c r="D22" s="49">
        <v>3.57</v>
      </c>
      <c r="E22" s="40" t="s">
        <v>420</v>
      </c>
      <c r="F22" s="82">
        <v>3024</v>
      </c>
      <c r="G22" s="82">
        <v>2749</v>
      </c>
      <c r="H22" s="163">
        <v>2096</v>
      </c>
      <c r="I22" s="163">
        <v>42</v>
      </c>
      <c r="J22" s="95">
        <f t="shared" si="31"/>
        <v>2054</v>
      </c>
      <c r="K22" s="69">
        <v>2221</v>
      </c>
      <c r="L22" s="70">
        <f t="shared" si="45"/>
        <v>1998.9</v>
      </c>
      <c r="M22" s="70">
        <v>391</v>
      </c>
      <c r="N22" s="71">
        <f>IFERROR(IF(M22&gt;1,($J22-M22),""),"")</f>
        <v>1663</v>
      </c>
      <c r="O22" s="16">
        <f t="shared" si="33"/>
        <v>0.16804242333283309</v>
      </c>
      <c r="P22" s="72">
        <v>0</v>
      </c>
      <c r="Q22" s="73" t="str">
        <f t="shared" si="46"/>
        <v/>
      </c>
      <c r="R22" s="73">
        <v>0</v>
      </c>
      <c r="S22" s="74" t="str">
        <f>IFERROR(IF(R22&gt;1,($J22-R22),""),"")</f>
        <v/>
      </c>
      <c r="T22" s="18" t="str">
        <f t="shared" si="35"/>
        <v/>
      </c>
      <c r="U22" s="69">
        <v>0</v>
      </c>
      <c r="V22" s="70" t="str">
        <f t="shared" si="47"/>
        <v/>
      </c>
      <c r="W22" s="70">
        <v>0</v>
      </c>
      <c r="X22" s="71" t="str">
        <f>IFERROR(IF(W22&gt;1,($J22-W22),""),"")</f>
        <v/>
      </c>
      <c r="Y22" s="16" t="str">
        <f t="shared" si="0"/>
        <v/>
      </c>
      <c r="Z22" s="72">
        <v>2332</v>
      </c>
      <c r="AA22" s="73">
        <f t="shared" si="48"/>
        <v>2098.8000000000002</v>
      </c>
      <c r="AB22" s="73">
        <v>308</v>
      </c>
      <c r="AC22" s="74">
        <f>IFERROR(IF(AB22&gt;1,($J22-AB22),""),"")</f>
        <v>1746</v>
      </c>
      <c r="AD22" s="18">
        <f t="shared" si="1"/>
        <v>0.16809605488850779</v>
      </c>
      <c r="AE22" s="69">
        <v>0</v>
      </c>
      <c r="AF22" s="70" t="str">
        <f t="shared" si="49"/>
        <v/>
      </c>
      <c r="AG22" s="70">
        <v>0</v>
      </c>
      <c r="AH22" s="71" t="str">
        <f>IFERROR(IF(AG22&gt;1,($J22-AG22),""),"")</f>
        <v/>
      </c>
      <c r="AI22" s="16" t="str">
        <f t="shared" si="2"/>
        <v/>
      </c>
      <c r="AJ22" s="72">
        <v>0</v>
      </c>
      <c r="AK22" s="73" t="str">
        <f t="shared" si="50"/>
        <v/>
      </c>
      <c r="AL22" s="73">
        <v>0</v>
      </c>
      <c r="AM22" s="74" t="str">
        <f>IFERROR(IF(AL22&gt;1,($J22-AL22),""),"")</f>
        <v/>
      </c>
      <c r="AN22" s="18" t="str">
        <f t="shared" si="3"/>
        <v/>
      </c>
      <c r="AO22" s="69">
        <v>0</v>
      </c>
      <c r="AP22" s="70" t="str">
        <f t="shared" si="51"/>
        <v/>
      </c>
      <c r="AQ22" s="70">
        <v>0</v>
      </c>
      <c r="AR22" s="71" t="str">
        <f>IFERROR(IF(AQ22&gt;1,($J22-AQ22),""),"")</f>
        <v/>
      </c>
      <c r="AS22" s="16" t="str">
        <f t="shared" si="4"/>
        <v/>
      </c>
      <c r="AT22" s="72">
        <v>2110</v>
      </c>
      <c r="AU22" s="73">
        <f t="shared" si="52"/>
        <v>1899</v>
      </c>
      <c r="AV22" s="73">
        <v>474</v>
      </c>
      <c r="AW22" s="74">
        <f>IFERROR(IF(AV22&gt;1,($J22-AV22),""),"")</f>
        <v>1580</v>
      </c>
      <c r="AX22" s="18">
        <f t="shared" si="5"/>
        <v>0.16798314902580305</v>
      </c>
      <c r="AY22" s="69">
        <v>0</v>
      </c>
      <c r="AZ22" s="70" t="str">
        <f t="shared" si="53"/>
        <v/>
      </c>
      <c r="BA22" s="70">
        <v>0</v>
      </c>
      <c r="BB22" s="71" t="str">
        <f>IFERROR(IF(BA22&gt;1,($J22-BA22),""),"")</f>
        <v/>
      </c>
      <c r="BC22" s="16" t="str">
        <f t="shared" si="6"/>
        <v/>
      </c>
      <c r="BD22" s="72">
        <v>0</v>
      </c>
      <c r="BE22" s="73" t="str">
        <f t="shared" si="54"/>
        <v/>
      </c>
      <c r="BF22" s="73">
        <v>0</v>
      </c>
      <c r="BG22" s="74" t="str">
        <f>IFERROR(IF(BF22&gt;1,($J22-BF22),""),"")</f>
        <v/>
      </c>
      <c r="BH22" s="18" t="str">
        <f t="shared" si="7"/>
        <v/>
      </c>
      <c r="BI22" s="69">
        <v>2110</v>
      </c>
      <c r="BJ22" s="70">
        <f t="shared" si="55"/>
        <v>1899</v>
      </c>
      <c r="BK22" s="70">
        <v>474</v>
      </c>
      <c r="BL22" s="71">
        <f>IFERROR(IF(BK22&gt;1,($J22-BK22),""),"")</f>
        <v>1580</v>
      </c>
      <c r="BM22" s="16">
        <f t="shared" si="8"/>
        <v>0.16798314902580305</v>
      </c>
    </row>
    <row r="23" spans="1:65" s="5" customFormat="1" ht="12.75" customHeight="1">
      <c r="A23" s="42" t="s">
        <v>260</v>
      </c>
      <c r="B23" s="39" t="s">
        <v>145</v>
      </c>
      <c r="C23" s="4"/>
      <c r="D23" s="49">
        <v>3.57</v>
      </c>
      <c r="E23" s="40" t="s">
        <v>420</v>
      </c>
      <c r="F23" s="82">
        <v>2804</v>
      </c>
      <c r="G23" s="82">
        <v>2549</v>
      </c>
      <c r="H23" s="163">
        <v>1944</v>
      </c>
      <c r="I23" s="163">
        <v>55</v>
      </c>
      <c r="J23" s="95">
        <f t="shared" si="31"/>
        <v>1889</v>
      </c>
      <c r="K23" s="69">
        <v>2110</v>
      </c>
      <c r="L23" s="70">
        <f>IFERROR(IF(K23&gt;1,K23*0.9,""),"")</f>
        <v>1899</v>
      </c>
      <c r="M23" s="70">
        <v>322</v>
      </c>
      <c r="N23" s="71">
        <f>IFERROR(IF(M23&gt;1,($J23-M23),""),"")</f>
        <v>1567</v>
      </c>
      <c r="O23" s="16">
        <f t="shared" si="33"/>
        <v>0.17482885729331227</v>
      </c>
      <c r="P23" s="72">
        <v>0</v>
      </c>
      <c r="Q23" s="73" t="str">
        <f>IFERROR(IF(P23&gt;1,P23*0.9,""),"")</f>
        <v/>
      </c>
      <c r="R23" s="73">
        <v>0</v>
      </c>
      <c r="S23" s="74" t="str">
        <f>IFERROR(IF(R23&gt;1,($J23-R23),""),"")</f>
        <v/>
      </c>
      <c r="T23" s="18" t="str">
        <f t="shared" si="35"/>
        <v/>
      </c>
      <c r="U23" s="69">
        <v>0</v>
      </c>
      <c r="V23" s="70" t="str">
        <f>IFERROR(IF(U23&gt;1,U23*0.9,""),"")</f>
        <v/>
      </c>
      <c r="W23" s="70">
        <v>0</v>
      </c>
      <c r="X23" s="71" t="str">
        <f>IFERROR(IF(W23&gt;1,($J23-W23),""),"")</f>
        <v/>
      </c>
      <c r="Y23" s="16" t="str">
        <f t="shared" si="0"/>
        <v/>
      </c>
      <c r="Z23" s="72">
        <v>2221</v>
      </c>
      <c r="AA23" s="73">
        <f>IFERROR(IF(Z23&gt;1,Z23*0.9,""),"")</f>
        <v>1998.9</v>
      </c>
      <c r="AB23" s="73">
        <v>240</v>
      </c>
      <c r="AC23" s="74">
        <f>IFERROR(IF(AB23&gt;1,($J23-AB23),""),"")</f>
        <v>1649</v>
      </c>
      <c r="AD23" s="18">
        <f t="shared" si="1"/>
        <v>0.17504627545149837</v>
      </c>
      <c r="AE23" s="69">
        <v>0</v>
      </c>
      <c r="AF23" s="70" t="str">
        <f>IFERROR(IF(AE23&gt;1,AE23*0.9,""),"")</f>
        <v/>
      </c>
      <c r="AG23" s="70">
        <v>0</v>
      </c>
      <c r="AH23" s="71" t="str">
        <f>IFERROR(IF(AG23&gt;1,($J23-AG23),""),"")</f>
        <v/>
      </c>
      <c r="AI23" s="16" t="str">
        <f t="shared" si="2"/>
        <v/>
      </c>
      <c r="AJ23" s="72">
        <v>0</v>
      </c>
      <c r="AK23" s="73" t="str">
        <f>IFERROR(IF(AJ23&gt;1,AJ23*0.9,""),"")</f>
        <v/>
      </c>
      <c r="AL23" s="73">
        <v>0</v>
      </c>
      <c r="AM23" s="74" t="str">
        <f>IFERROR(IF(AL23&gt;1,($J23-AL23),""),"")</f>
        <v/>
      </c>
      <c r="AN23" s="18" t="str">
        <f t="shared" si="3"/>
        <v/>
      </c>
      <c r="AO23" s="69">
        <v>0</v>
      </c>
      <c r="AP23" s="70" t="str">
        <f>IFERROR(IF(AO23&gt;1,AO23*0.9,""),"")</f>
        <v/>
      </c>
      <c r="AQ23" s="70">
        <v>0</v>
      </c>
      <c r="AR23" s="71" t="str">
        <f>IFERROR(IF(AQ23&gt;1,($J23-AQ23),""),"")</f>
        <v/>
      </c>
      <c r="AS23" s="16" t="str">
        <f t="shared" si="4"/>
        <v/>
      </c>
      <c r="AT23" s="72">
        <v>2110</v>
      </c>
      <c r="AU23" s="73">
        <f>IFERROR(IF(AT23&gt;1,AT23*0.9,""),"")</f>
        <v>1899</v>
      </c>
      <c r="AV23" s="73">
        <v>322</v>
      </c>
      <c r="AW23" s="74">
        <f>IFERROR(IF(AV23&gt;1,($J23-AV23),""),"")</f>
        <v>1567</v>
      </c>
      <c r="AX23" s="18">
        <f t="shared" si="5"/>
        <v>0.17482885729331227</v>
      </c>
      <c r="AY23" s="69">
        <v>0</v>
      </c>
      <c r="AZ23" s="70" t="str">
        <f>IFERROR(IF(AY23&gt;1,AY23*0.9,""),"")</f>
        <v/>
      </c>
      <c r="BA23" s="70">
        <v>0</v>
      </c>
      <c r="BB23" s="71" t="str">
        <f>IFERROR(IF(BA23&gt;1,($J23-BA23),""),"")</f>
        <v/>
      </c>
      <c r="BC23" s="16" t="str">
        <f t="shared" si="6"/>
        <v/>
      </c>
      <c r="BD23" s="72">
        <v>0</v>
      </c>
      <c r="BE23" s="73" t="str">
        <f>IFERROR(IF(BD23&gt;1,BD23*0.9,""),"")</f>
        <v/>
      </c>
      <c r="BF23" s="73">
        <v>0</v>
      </c>
      <c r="BG23" s="74" t="str">
        <f>IFERROR(IF(BF23&gt;1,($J23-BF23),""),"")</f>
        <v/>
      </c>
      <c r="BH23" s="18" t="str">
        <f t="shared" si="7"/>
        <v/>
      </c>
      <c r="BI23" s="69">
        <v>2110</v>
      </c>
      <c r="BJ23" s="70">
        <f>IFERROR(IF(BI23&gt;1,BI23*0.9,""),"")</f>
        <v>1899</v>
      </c>
      <c r="BK23" s="70">
        <v>322</v>
      </c>
      <c r="BL23" s="71">
        <f>IFERROR(IF(BK23&gt;1,($J23-BK23),""),"")</f>
        <v>1567</v>
      </c>
      <c r="BM23" s="16">
        <f t="shared" si="8"/>
        <v>0.17482885729331227</v>
      </c>
    </row>
    <row r="24" spans="1:65" s="5" customFormat="1" ht="12.75" customHeight="1">
      <c r="A24" s="42" t="s">
        <v>297</v>
      </c>
      <c r="B24" s="39" t="s">
        <v>145</v>
      </c>
      <c r="C24" s="4"/>
      <c r="D24" s="49">
        <v>3.57</v>
      </c>
      <c r="E24" s="40" t="s">
        <v>421</v>
      </c>
      <c r="F24" s="82">
        <v>3684</v>
      </c>
      <c r="G24" s="82">
        <v>3349</v>
      </c>
      <c r="H24" s="163">
        <v>2631</v>
      </c>
      <c r="I24" s="163">
        <v>69</v>
      </c>
      <c r="J24" s="95">
        <f t="shared" si="31"/>
        <v>2562</v>
      </c>
      <c r="K24" s="69">
        <v>2999</v>
      </c>
      <c r="L24" s="70">
        <f>IFERROR(IF(K24&gt;1,K24*0.9,""),"")</f>
        <v>2699.1</v>
      </c>
      <c r="M24" s="70">
        <v>264</v>
      </c>
      <c r="N24" s="71">
        <f>IFERROR(IF(M24&gt;1,($J24-M24),""),"")</f>
        <v>2298</v>
      </c>
      <c r="O24" s="16">
        <f t="shared" si="33"/>
        <v>0.14860509058575078</v>
      </c>
      <c r="P24" s="72">
        <v>0</v>
      </c>
      <c r="Q24" s="73" t="str">
        <f>IFERROR(IF(P24&gt;1,P24*0.9,""),"")</f>
        <v/>
      </c>
      <c r="R24" s="73">
        <v>0</v>
      </c>
      <c r="S24" s="74" t="str">
        <f>IFERROR(IF(R24&gt;1,($J24-R24),""),"")</f>
        <v/>
      </c>
      <c r="T24" s="18" t="str">
        <f t="shared" si="35"/>
        <v/>
      </c>
      <c r="U24" s="69">
        <v>0</v>
      </c>
      <c r="V24" s="70" t="str">
        <f>IFERROR(IF(U24&gt;1,U24*0.9,""),"")</f>
        <v/>
      </c>
      <c r="W24" s="70">
        <v>0</v>
      </c>
      <c r="X24" s="71" t="str">
        <f>IFERROR(IF(W24&gt;1,($J24-W24),""),"")</f>
        <v/>
      </c>
      <c r="Y24" s="16" t="str">
        <f t="shared" si="0"/>
        <v/>
      </c>
      <c r="Z24" s="72">
        <v>2777</v>
      </c>
      <c r="AA24" s="73">
        <f>IFERROR(IF(Z24&gt;1,Z24*0.9,""),"")</f>
        <v>2499.3000000000002</v>
      </c>
      <c r="AB24" s="73">
        <v>434</v>
      </c>
      <c r="AC24" s="74">
        <f>IFERROR(IF(AB24&gt;1,($J24-AB24),""),"")</f>
        <v>2128</v>
      </c>
      <c r="AD24" s="18">
        <f t="shared" si="1"/>
        <v>0.14856159724722928</v>
      </c>
      <c r="AE24" s="69">
        <v>0</v>
      </c>
      <c r="AF24" s="70" t="str">
        <f>IFERROR(IF(AE24&gt;1,AE24*0.9,""),"")</f>
        <v/>
      </c>
      <c r="AG24" s="70">
        <v>0</v>
      </c>
      <c r="AH24" s="71" t="str">
        <f>IFERROR(IF(AG24&gt;1,($J24-AG24),""),"")</f>
        <v/>
      </c>
      <c r="AI24" s="16" t="str">
        <f t="shared" si="2"/>
        <v/>
      </c>
      <c r="AJ24" s="72">
        <v>0</v>
      </c>
      <c r="AK24" s="73" t="str">
        <f>IFERROR(IF(AJ24&gt;1,AJ24*0.9,""),"")</f>
        <v/>
      </c>
      <c r="AL24" s="73">
        <v>0</v>
      </c>
      <c r="AM24" s="74" t="str">
        <f>IFERROR(IF(AL24&gt;1,($J24-AL24),""),"")</f>
        <v/>
      </c>
      <c r="AN24" s="18" t="str">
        <f t="shared" si="3"/>
        <v/>
      </c>
      <c r="AO24" s="69">
        <v>0</v>
      </c>
      <c r="AP24" s="70" t="str">
        <f>IFERROR(IF(AO24&gt;1,AO24*0.9,""),"")</f>
        <v/>
      </c>
      <c r="AQ24" s="70">
        <v>0</v>
      </c>
      <c r="AR24" s="71" t="str">
        <f>IFERROR(IF(AQ24&gt;1,($J24-AQ24),""),"")</f>
        <v/>
      </c>
      <c r="AS24" s="16" t="str">
        <f t="shared" si="4"/>
        <v/>
      </c>
      <c r="AT24" s="72">
        <v>2777</v>
      </c>
      <c r="AU24" s="73">
        <f>IFERROR(IF(AT24&gt;1,AT24*0.9,""),"")</f>
        <v>2499.3000000000002</v>
      </c>
      <c r="AV24" s="73">
        <v>434</v>
      </c>
      <c r="AW24" s="74">
        <f>IFERROR(IF(AV24&gt;1,($J24-AV24),""),"")</f>
        <v>2128</v>
      </c>
      <c r="AX24" s="18">
        <f t="shared" si="5"/>
        <v>0.14856159724722928</v>
      </c>
      <c r="AY24" s="69">
        <v>0</v>
      </c>
      <c r="AZ24" s="70" t="str">
        <f>IFERROR(IF(AY24&gt;1,AY24*0.9,""),"")</f>
        <v/>
      </c>
      <c r="BA24" s="70">
        <v>0</v>
      </c>
      <c r="BB24" s="71" t="str">
        <f>IFERROR(IF(BA24&gt;1,($J24-BA24),""),"")</f>
        <v/>
      </c>
      <c r="BC24" s="16" t="str">
        <f t="shared" si="6"/>
        <v/>
      </c>
      <c r="BD24" s="72">
        <v>0</v>
      </c>
      <c r="BE24" s="73" t="str">
        <f>IFERROR(IF(BD24&gt;1,BD24*0.9,""),"")</f>
        <v/>
      </c>
      <c r="BF24" s="73">
        <v>0</v>
      </c>
      <c r="BG24" s="74" t="str">
        <f>IFERROR(IF(BF24&gt;1,($J24-BF24),""),"")</f>
        <v/>
      </c>
      <c r="BH24" s="18" t="str">
        <f t="shared" si="7"/>
        <v/>
      </c>
      <c r="BI24" s="69">
        <v>2443</v>
      </c>
      <c r="BJ24" s="70">
        <f>IFERROR(IF(BI24&gt;1,BI24*0.9,""),"")</f>
        <v>2198.7000000000003</v>
      </c>
      <c r="BK24" s="70">
        <v>690</v>
      </c>
      <c r="BL24" s="71">
        <f>IFERROR(IF(BK24&gt;1,($J24-BK24),""),"")</f>
        <v>1872</v>
      </c>
      <c r="BM24" s="16">
        <f t="shared" si="8"/>
        <v>0.14858780188293094</v>
      </c>
    </row>
    <row r="25" spans="1:65" s="5" customFormat="1" ht="12.75" customHeight="1">
      <c r="A25" s="42" t="s">
        <v>256</v>
      </c>
      <c r="B25" s="39" t="s">
        <v>145</v>
      </c>
      <c r="C25" s="4"/>
      <c r="D25" s="49">
        <v>3.57</v>
      </c>
      <c r="E25" s="40" t="s">
        <v>421</v>
      </c>
      <c r="F25" s="82">
        <v>3464</v>
      </c>
      <c r="G25" s="82">
        <v>3149</v>
      </c>
      <c r="H25" s="163">
        <v>2474</v>
      </c>
      <c r="I25" s="163">
        <v>67</v>
      </c>
      <c r="J25" s="95">
        <f t="shared" si="31"/>
        <v>2407</v>
      </c>
      <c r="K25" s="69">
        <v>2888</v>
      </c>
      <c r="L25" s="70">
        <f t="shared" si="45"/>
        <v>2599.2000000000003</v>
      </c>
      <c r="M25" s="70">
        <v>195</v>
      </c>
      <c r="N25" s="71">
        <f>IFERROR(IF(M25&gt;1,($J25-M25),""),"")</f>
        <v>2212</v>
      </c>
      <c r="O25" s="16">
        <f t="shared" si="33"/>
        <v>0.14896891351184988</v>
      </c>
      <c r="P25" s="72">
        <v>0</v>
      </c>
      <c r="Q25" s="73" t="str">
        <f t="shared" si="46"/>
        <v/>
      </c>
      <c r="R25" s="73">
        <v>0</v>
      </c>
      <c r="S25" s="74" t="str">
        <f>IFERROR(IF(R25&gt;1,($J25-R25),""),"")</f>
        <v/>
      </c>
      <c r="T25" s="18" t="str">
        <f t="shared" si="35"/>
        <v/>
      </c>
      <c r="U25" s="69">
        <v>0</v>
      </c>
      <c r="V25" s="70" t="str">
        <f t="shared" si="47"/>
        <v/>
      </c>
      <c r="W25" s="70">
        <v>0</v>
      </c>
      <c r="X25" s="71" t="str">
        <f>IFERROR(IF(W25&gt;1,($J25-W25),""),"")</f>
        <v/>
      </c>
      <c r="Y25" s="16" t="str">
        <f t="shared" si="0"/>
        <v/>
      </c>
      <c r="Z25" s="72">
        <v>2777</v>
      </c>
      <c r="AA25" s="73">
        <f t="shared" si="48"/>
        <v>2499.3000000000002</v>
      </c>
      <c r="AB25" s="73">
        <v>280</v>
      </c>
      <c r="AC25" s="74">
        <f>IFERROR(IF(AB25&gt;1,($J25-AB25),""),"")</f>
        <v>2127</v>
      </c>
      <c r="AD25" s="18">
        <f t="shared" si="1"/>
        <v>0.14896170927859806</v>
      </c>
      <c r="AE25" s="69">
        <v>0</v>
      </c>
      <c r="AF25" s="70" t="str">
        <f t="shared" si="49"/>
        <v/>
      </c>
      <c r="AG25" s="70">
        <v>0</v>
      </c>
      <c r="AH25" s="71" t="str">
        <f>IFERROR(IF(AG25&gt;1,($J25-AG25),""),"")</f>
        <v/>
      </c>
      <c r="AI25" s="16" t="str">
        <f t="shared" si="2"/>
        <v/>
      </c>
      <c r="AJ25" s="72">
        <v>0</v>
      </c>
      <c r="AK25" s="73" t="str">
        <f t="shared" si="50"/>
        <v/>
      </c>
      <c r="AL25" s="73">
        <v>0</v>
      </c>
      <c r="AM25" s="74" t="str">
        <f>IFERROR(IF(AL25&gt;1,($J25-AL25),""),"")</f>
        <v/>
      </c>
      <c r="AN25" s="18" t="str">
        <f t="shared" si="3"/>
        <v/>
      </c>
      <c r="AO25" s="69">
        <v>0</v>
      </c>
      <c r="AP25" s="70" t="str">
        <f t="shared" si="51"/>
        <v/>
      </c>
      <c r="AQ25" s="70">
        <v>0</v>
      </c>
      <c r="AR25" s="71" t="str">
        <f>IFERROR(IF(AQ25&gt;1,($J25-AQ25),""),"")</f>
        <v/>
      </c>
      <c r="AS25" s="16" t="str">
        <f t="shared" si="4"/>
        <v/>
      </c>
      <c r="AT25" s="72">
        <v>2777</v>
      </c>
      <c r="AU25" s="73">
        <f t="shared" si="52"/>
        <v>2499.3000000000002</v>
      </c>
      <c r="AV25" s="73">
        <v>280</v>
      </c>
      <c r="AW25" s="74">
        <f>IFERROR(IF(AV25&gt;1,($J25-AV25),""),"")</f>
        <v>2127</v>
      </c>
      <c r="AX25" s="18">
        <f t="shared" si="5"/>
        <v>0.14896170927859806</v>
      </c>
      <c r="AY25" s="69">
        <v>0</v>
      </c>
      <c r="AZ25" s="70" t="str">
        <f t="shared" si="53"/>
        <v/>
      </c>
      <c r="BA25" s="70">
        <v>0</v>
      </c>
      <c r="BB25" s="71" t="str">
        <f>IFERROR(IF(BA25&gt;1,($J25-BA25),""),"")</f>
        <v/>
      </c>
      <c r="BC25" s="16" t="str">
        <f t="shared" si="6"/>
        <v/>
      </c>
      <c r="BD25" s="72">
        <v>0</v>
      </c>
      <c r="BE25" s="73" t="str">
        <f t="shared" si="54"/>
        <v/>
      </c>
      <c r="BF25" s="73">
        <v>0</v>
      </c>
      <c r="BG25" s="74" t="str">
        <f>IFERROR(IF(BF25&gt;1,($J25-BF25),""),"")</f>
        <v/>
      </c>
      <c r="BH25" s="18" t="str">
        <f t="shared" si="7"/>
        <v/>
      </c>
      <c r="BI25" s="69">
        <v>2332</v>
      </c>
      <c r="BJ25" s="70">
        <f t="shared" si="55"/>
        <v>2098.8000000000002</v>
      </c>
      <c r="BK25" s="70">
        <v>621</v>
      </c>
      <c r="BL25" s="71">
        <f>IFERROR(IF(BK25&gt;1,($J25-BK25),""),"")</f>
        <v>1786</v>
      </c>
      <c r="BM25" s="16">
        <f t="shared" si="8"/>
        <v>0.14903754526396043</v>
      </c>
    </row>
    <row r="26" spans="1:65" s="5" customFormat="1" ht="12.75" customHeight="1">
      <c r="A26" s="42" t="s">
        <v>13</v>
      </c>
      <c r="B26" s="39" t="s">
        <v>145</v>
      </c>
      <c r="C26" s="4" t="s">
        <v>5</v>
      </c>
      <c r="D26" s="49">
        <v>3.57</v>
      </c>
      <c r="E26" s="40" t="s">
        <v>335</v>
      </c>
      <c r="F26" s="82">
        <v>3959</v>
      </c>
      <c r="G26" s="82">
        <v>0</v>
      </c>
      <c r="H26" s="163">
        <v>2715</v>
      </c>
      <c r="I26" s="163">
        <v>0</v>
      </c>
      <c r="J26" s="95">
        <f t="shared" si="31"/>
        <v>2715</v>
      </c>
      <c r="K26" s="69">
        <v>0</v>
      </c>
      <c r="L26" s="70" t="str">
        <f t="shared" si="45"/>
        <v/>
      </c>
      <c r="M26" s="70">
        <v>0</v>
      </c>
      <c r="N26" s="71" t="str">
        <f>IFERROR(IF(M26&gt;1,($J26-M26),""),"")</f>
        <v/>
      </c>
      <c r="O26" s="16" t="str">
        <f t="shared" ref="O26:O31" si="112">IFERROR(IF((IFERROR(IF(M26&gt;1,(L26-N26)/L26,""),(($G26*0.9)-N26)/($G26*0.9)))&gt;1%,IFERROR(IF(M26&gt;1,(L26-N26)/L26,""),(($G26*0.9)-N26)/($G26*0.9)),""),"")</f>
        <v/>
      </c>
      <c r="P26" s="72">
        <v>0</v>
      </c>
      <c r="Q26" s="73" t="str">
        <f t="shared" si="46"/>
        <v/>
      </c>
      <c r="R26" s="73">
        <v>0</v>
      </c>
      <c r="S26" s="74" t="str">
        <f>IFERROR(IF(R26&gt;1,($J26-R26),""),"")</f>
        <v/>
      </c>
      <c r="T26" s="18" t="str">
        <f t="shared" ref="T26:T31" si="113">IFERROR(IF((IFERROR(IF(R26&gt;1,(Q26-S26)/Q26,""),(($G26*0.9)-S26)/($G26*0.9)))&gt;1%,IFERROR(IF(R26&gt;1,(Q26-S26)/Q26,""),(($G26*0.9)-S26)/($G26*0.9)),""),"")</f>
        <v/>
      </c>
      <c r="U26" s="69">
        <v>0</v>
      </c>
      <c r="V26" s="70" t="str">
        <f t="shared" si="47"/>
        <v/>
      </c>
      <c r="W26" s="70">
        <v>0</v>
      </c>
      <c r="X26" s="71" t="str">
        <f>IFERROR(IF(W26&gt;1,($J26-W26),""),"")</f>
        <v/>
      </c>
      <c r="Y26" s="16" t="str">
        <f t="shared" ref="Y26:Y31" si="114">IFERROR(IF((IFERROR(IF(W26&gt;1,(V26-X26)/V26,""),(($G26*0.9)-X26)/($G26*0.9)))&gt;1%,IFERROR(IF(W26&gt;1,(V26-X26)/V26,""),(($G26*0.9)-X26)/($G26*0.9)),""),"")</f>
        <v/>
      </c>
      <c r="Z26" s="72">
        <v>0</v>
      </c>
      <c r="AA26" s="73" t="str">
        <f t="shared" si="48"/>
        <v/>
      </c>
      <c r="AB26" s="73">
        <v>0</v>
      </c>
      <c r="AC26" s="74" t="str">
        <f>IFERROR(IF(AB26&gt;1,($J26-AB26),""),"")</f>
        <v/>
      </c>
      <c r="AD26" s="18" t="str">
        <f t="shared" ref="AD26:AD31" si="115">IFERROR(IF((IFERROR(IF(AB26&gt;1,(AA26-AC26)/AA26,""),(($G26*0.9)-AC26)/($G26*0.9)))&gt;1%,IFERROR(IF(AB26&gt;1,(AA26-AC26)/AA26,""),(($G26*0.9)-AC26)/($G26*0.9)),""),"")</f>
        <v/>
      </c>
      <c r="AE26" s="69">
        <v>0</v>
      </c>
      <c r="AF26" s="70" t="str">
        <f t="shared" si="49"/>
        <v/>
      </c>
      <c r="AG26" s="70">
        <v>0</v>
      </c>
      <c r="AH26" s="71" t="str">
        <f>IFERROR(IF(AG26&gt;1,($J26-AG26),""),"")</f>
        <v/>
      </c>
      <c r="AI26" s="16" t="str">
        <f t="shared" ref="AI26:AI31" si="116">IFERROR(IF((IFERROR(IF(AG26&gt;1,(AF26-AH26)/AF26,""),(($G26*0.9)-AH26)/($G26*0.9)))&gt;1%,IFERROR(IF(AG26&gt;1,(AF26-AH26)/AF26,""),(($G26*0.9)-AH26)/($G26*0.9)),""),"")</f>
        <v/>
      </c>
      <c r="AJ26" s="72">
        <v>0</v>
      </c>
      <c r="AK26" s="73" t="str">
        <f t="shared" si="50"/>
        <v/>
      </c>
      <c r="AL26" s="73">
        <v>0</v>
      </c>
      <c r="AM26" s="74" t="str">
        <f>IFERROR(IF(AL26&gt;1,($J26-AL26),""),"")</f>
        <v/>
      </c>
      <c r="AN26" s="18" t="str">
        <f t="shared" ref="AN26:AN31" si="117">IFERROR(IF((IFERROR(IF(AL26&gt;1,(AK26-AM26)/AK26,""),(($G26*0.9)-AM26)/($G26*0.9)))&gt;1%,IFERROR(IF(AL26&gt;1,(AK26-AM26)/AK26,""),(($G26*0.9)-AM26)/($G26*0.9)),""),"")</f>
        <v/>
      </c>
      <c r="AO26" s="69">
        <v>0</v>
      </c>
      <c r="AP26" s="70" t="str">
        <f t="shared" si="51"/>
        <v/>
      </c>
      <c r="AQ26" s="70">
        <v>0</v>
      </c>
      <c r="AR26" s="71" t="str">
        <f>IFERROR(IF(AQ26&gt;1,($J26-AQ26),""),"")</f>
        <v/>
      </c>
      <c r="AS26" s="16" t="str">
        <f t="shared" ref="AS26:AS31" si="118">IFERROR(IF((IFERROR(IF(AQ26&gt;1,(AP26-AR26)/AP26,""),(($G26*0.9)-AR26)/($G26*0.9)))&gt;1%,IFERROR(IF(AQ26&gt;1,(AP26-AR26)/AP26,""),(($G26*0.9)-AR26)/($G26*0.9)),""),"")</f>
        <v/>
      </c>
      <c r="AT26" s="72">
        <v>0</v>
      </c>
      <c r="AU26" s="73" t="str">
        <f t="shared" si="52"/>
        <v/>
      </c>
      <c r="AV26" s="73">
        <v>0</v>
      </c>
      <c r="AW26" s="74" t="str">
        <f>IFERROR(IF(AV26&gt;1,($J26-AV26),""),"")</f>
        <v/>
      </c>
      <c r="AX26" s="18" t="str">
        <f t="shared" si="5"/>
        <v/>
      </c>
      <c r="AY26" s="69">
        <v>0</v>
      </c>
      <c r="AZ26" s="70" t="str">
        <f t="shared" si="53"/>
        <v/>
      </c>
      <c r="BA26" s="70">
        <v>0</v>
      </c>
      <c r="BB26" s="71" t="str">
        <f>IFERROR(IF(BA26&gt;1,($J26-BA26),""),"")</f>
        <v/>
      </c>
      <c r="BC26" s="16" t="str">
        <f t="shared" ref="BC26:BC31" si="119">IFERROR(IF((IFERROR(IF(BA26&gt;1,(AZ26-BB26)/AZ26,""),(($G26*0.9)-BB26)/($G26*0.9)))&gt;1%,IFERROR(IF(BA26&gt;1,(AZ26-BB26)/AZ26,""),(($G26*0.9)-BB26)/($G26*0.9)),""),"")</f>
        <v/>
      </c>
      <c r="BD26" s="72">
        <v>0</v>
      </c>
      <c r="BE26" s="73" t="str">
        <f t="shared" si="54"/>
        <v/>
      </c>
      <c r="BF26" s="73">
        <v>0</v>
      </c>
      <c r="BG26" s="74" t="str">
        <f>IFERROR(IF(BF26&gt;1,($J26-BF26),""),"")</f>
        <v/>
      </c>
      <c r="BH26" s="18" t="str">
        <f t="shared" ref="BH26:BH31" si="120">IFERROR(IF((IFERROR(IF(BF26&gt;1,(BE26-BG26)/BE26,""),(($G26*0.9)-BG26)/($G26*0.9)))&gt;1%,IFERROR(IF(BF26&gt;1,(BE26-BG26)/BE26,""),(($G26*0.9)-BG26)/($G26*0.9)),""),"")</f>
        <v/>
      </c>
      <c r="BI26" s="69">
        <v>0</v>
      </c>
      <c r="BJ26" s="70" t="str">
        <f t="shared" si="55"/>
        <v/>
      </c>
      <c r="BK26" s="70">
        <v>0</v>
      </c>
      <c r="BL26" s="71" t="str">
        <f>IFERROR(IF(BK26&gt;1,($J26-BK26),""),"")</f>
        <v/>
      </c>
      <c r="BM26" s="16" t="str">
        <f t="shared" ref="BM26:BM31" si="121">IFERROR(IF((IFERROR(IF(BK26&gt;1,(BJ26-BL26)/BJ26,""),(($G26*0.9)-BL26)/($G26*0.9)))&gt;1%,IFERROR(IF(BK26&gt;1,(BJ26-BL26)/BJ26,""),(($G26*0.9)-BL26)/($G26*0.9)),""),"")</f>
        <v/>
      </c>
    </row>
    <row r="27" spans="1:65" s="5" customFormat="1" ht="12.75" customHeight="1">
      <c r="A27" s="42" t="s">
        <v>300</v>
      </c>
      <c r="B27" s="39" t="s">
        <v>145</v>
      </c>
      <c r="C27" s="4" t="s">
        <v>533</v>
      </c>
      <c r="D27" s="49">
        <v>3.57</v>
      </c>
      <c r="E27" s="40" t="s">
        <v>422</v>
      </c>
      <c r="F27" s="82">
        <v>3959</v>
      </c>
      <c r="G27" s="82">
        <v>3599</v>
      </c>
      <c r="H27" s="163">
        <v>2745</v>
      </c>
      <c r="I27" s="163">
        <v>89</v>
      </c>
      <c r="J27" s="95">
        <f t="shared" si="31"/>
        <v>2656</v>
      </c>
      <c r="K27" s="69">
        <v>2999</v>
      </c>
      <c r="L27" s="70">
        <f>IFERROR(IF(K27&gt;1,K27*0.9,""),"")</f>
        <v>2699.1</v>
      </c>
      <c r="M27" s="70">
        <v>438</v>
      </c>
      <c r="N27" s="71">
        <f>IFERROR(IF(M27&gt;1,($J27-M27),""),"")</f>
        <v>2218</v>
      </c>
      <c r="O27" s="16">
        <f>IFERROR(IF((IFERROR(IF(M27&gt;1,(L27-N27)/L27,""),(($G27*0.9)-N27)/($G27*0.9)))&gt;1%,IFERROR(IF(M27&gt;1,(L27-N27)/L27,""),(($G27*0.9)-N27)/($G27*0.9)),""),"")</f>
        <v>0.17824460005186912</v>
      </c>
      <c r="P27" s="72">
        <v>0</v>
      </c>
      <c r="Q27" s="73" t="str">
        <f>IFERROR(IF(P27&gt;1,P27*0.9,""),"")</f>
        <v/>
      </c>
      <c r="R27" s="73">
        <v>0</v>
      </c>
      <c r="S27" s="74" t="str">
        <f>IFERROR(IF(R27&gt;1,($J27-R27),""),"")</f>
        <v/>
      </c>
      <c r="T27" s="18" t="str">
        <f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>IFERROR(IF(U27&gt;1,U27*0.9,""),"")</f>
        <v/>
      </c>
      <c r="W27" s="70">
        <v>0</v>
      </c>
      <c r="X27" s="71" t="str">
        <f>IFERROR(IF(W27&gt;1,($J27-W27),""),"")</f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2777</v>
      </c>
      <c r="AA27" s="73">
        <f>IFERROR(IF(Z27&gt;1,Z27*0.9,""),"")</f>
        <v>2499.3000000000002</v>
      </c>
      <c r="AB27" s="73">
        <v>602</v>
      </c>
      <c r="AC27" s="74">
        <f>IFERROR(IF(AB27&gt;1,($J27-AB27),""),"")</f>
        <v>2054</v>
      </c>
      <c r="AD27" s="18">
        <f>IFERROR(IF((IFERROR(IF(AB27&gt;1,(AA27-AC27)/AA27,""),(($G27*0.9)-AC27)/($G27*0.9)))&gt;1%,IFERROR(IF(AB27&gt;1,(AA27-AC27)/AA27,""),(($G27*0.9)-AC27)/($G27*0.9)),""),"")</f>
        <v>0.17816988756851926</v>
      </c>
      <c r="AE27" s="69">
        <v>0</v>
      </c>
      <c r="AF27" s="70" t="str">
        <f>IFERROR(IF(AE27&gt;1,AE27*0.9,""),"")</f>
        <v/>
      </c>
      <c r="AG27" s="70">
        <v>0</v>
      </c>
      <c r="AH27" s="71" t="str">
        <f>IFERROR(IF(AG27&gt;1,($J27-AG27),""),"")</f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>
        <v>2777</v>
      </c>
      <c r="AK27" s="73">
        <f>IFERROR(IF(AJ27&gt;1,AJ27*0.9,""),"")</f>
        <v>2499.3000000000002</v>
      </c>
      <c r="AL27" s="73">
        <v>602</v>
      </c>
      <c r="AM27" s="74">
        <f>IFERROR(IF(AL27&gt;1,($J27-AL27),""),"")</f>
        <v>2054</v>
      </c>
      <c r="AN27" s="18">
        <f>IFERROR(IF((IFERROR(IF(AL27&gt;1,(AK27-AM27)/AK27,""),(($G27*0.9)-AM27)/($G27*0.9)))&gt;1%,IFERROR(IF(AL27&gt;1,(AK27-AM27)/AK27,""),(($G27*0.9)-AM27)/($G27*0.9)),""),"")</f>
        <v>0.17816988756851926</v>
      </c>
      <c r="AO27" s="69">
        <v>0</v>
      </c>
      <c r="AP27" s="70" t="str">
        <f>IFERROR(IF(AO27&gt;1,AO27*0.9,""),"")</f>
        <v/>
      </c>
      <c r="AQ27" s="70">
        <v>0</v>
      </c>
      <c r="AR27" s="71" t="str">
        <f>IFERROR(IF(AQ27&gt;1,($J27-AQ27),""),"")</f>
        <v/>
      </c>
      <c r="AS27" s="16" t="str">
        <f>IFERROR(IF((IFERROR(IF(AQ27&gt;1,(AP27-AR27)/AP27,""),(($G27*0.9)-AR27)/($G27*0.9)))&gt;1%,IFERROR(IF(AQ27&gt;1,(AP27-AR27)/AP27,""),(($G27*0.9)-AR27)/($G27*0.9)),""),"")</f>
        <v/>
      </c>
      <c r="AT27" s="72" t="s">
        <v>138</v>
      </c>
      <c r="AU27" s="73" t="str">
        <f>IFERROR(IF(AT27&gt;1,AT27*0.9,""),"")</f>
        <v/>
      </c>
      <c r="AV27" s="73">
        <v>0</v>
      </c>
      <c r="AW27" s="74" t="str">
        <f>IFERROR(IF(AV27&gt;1,($J27-AV27),""),"")</f>
        <v/>
      </c>
      <c r="AX27" s="18" t="str">
        <f t="shared" si="5"/>
        <v/>
      </c>
      <c r="AY27" s="69">
        <v>0</v>
      </c>
      <c r="AZ27" s="70" t="str">
        <f>IFERROR(IF(AY27&gt;1,AY27*0.9,""),"")</f>
        <v/>
      </c>
      <c r="BA27" s="70">
        <v>0</v>
      </c>
      <c r="BB27" s="71" t="str">
        <f>IFERROR(IF(BA27&gt;1,($J27-BA27),""),"")</f>
        <v/>
      </c>
      <c r="BC27" s="16" t="str">
        <f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>IFERROR(IF(BD27&gt;1,BD27*0.9,""),"")</f>
        <v/>
      </c>
      <c r="BF27" s="73">
        <v>0</v>
      </c>
      <c r="BG27" s="74" t="str">
        <f>IFERROR(IF(BF27&gt;1,($J27-BF27),""),"")</f>
        <v/>
      </c>
      <c r="BH27" s="18" t="str">
        <f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>IFERROR(IF(BI27&gt;1,BI27*0.9,""),"")</f>
        <v/>
      </c>
      <c r="BK27" s="70">
        <v>0</v>
      </c>
      <c r="BL27" s="71" t="str">
        <f>IFERROR(IF(BK27&gt;1,($J27-BK27),""),"")</f>
        <v/>
      </c>
      <c r="BM27" s="16" t="str">
        <f>IFERROR(IF((IFERROR(IF(BK27&gt;1,(BJ27-BL27)/BJ27,""),(($G27*0.9)-BL27)/($G27*0.9)))&gt;1%,IFERROR(IF(BK27&gt;1,(BJ27-BL27)/BJ27,""),(($G27*0.9)-BL27)/($G27*0.9)),""),"")</f>
        <v/>
      </c>
    </row>
    <row r="28" spans="1:65" s="5" customFormat="1" ht="12.75" customHeight="1">
      <c r="A28" s="42" t="s">
        <v>351</v>
      </c>
      <c r="B28" s="39" t="s">
        <v>145</v>
      </c>
      <c r="C28" s="4" t="s">
        <v>379</v>
      </c>
      <c r="D28" s="49">
        <v>3.57</v>
      </c>
      <c r="E28" s="40" t="s">
        <v>423</v>
      </c>
      <c r="F28" s="82">
        <v>3959</v>
      </c>
      <c r="G28" s="82">
        <v>3599</v>
      </c>
      <c r="H28" s="163">
        <v>2745</v>
      </c>
      <c r="I28" s="163">
        <v>75</v>
      </c>
      <c r="J28" s="95">
        <f t="shared" ref="J28:J30" si="122">IFERROR(H28-I28,H28)</f>
        <v>2670</v>
      </c>
      <c r="K28" s="69">
        <v>0</v>
      </c>
      <c r="L28" s="70" t="str">
        <f t="shared" ref="L28:L30" si="123">IFERROR(IF(K28&gt;1,K28*0.9,""),"")</f>
        <v/>
      </c>
      <c r="M28" s="70">
        <v>0</v>
      </c>
      <c r="N28" s="71" t="str">
        <f>IFERROR(IF(M28&gt;1,($J28-M28),""),"")</f>
        <v/>
      </c>
      <c r="O28" s="16" t="str">
        <f t="shared" ref="O28:O30" si="124">IFERROR(IF((IFERROR(IF(M28&gt;1,(L28-N28)/L28,""),(($G28*0.9)-N28)/($G28*0.9)))&gt;1%,IFERROR(IF(M28&gt;1,(L28-N28)/L28,""),(($G28*0.9)-N28)/($G28*0.9)),""),"")</f>
        <v/>
      </c>
      <c r="P28" s="72">
        <v>0</v>
      </c>
      <c r="Q28" s="73" t="str">
        <f t="shared" ref="Q28:Q30" si="125">IFERROR(IF(P28&gt;1,P28*0.9,""),"")</f>
        <v/>
      </c>
      <c r="R28" s="73">
        <v>0</v>
      </c>
      <c r="S28" s="74" t="str">
        <f>IFERROR(IF(R28&gt;1,($J28-R28),""),"")</f>
        <v/>
      </c>
      <c r="T28" s="18" t="str">
        <f t="shared" ref="T28:T30" si="126">IFERROR(IF((IFERROR(IF(R28&gt;1,(Q28-S28)/Q28,""),(($G28*0.9)-S28)/($G28*0.9)))&gt;1%,IFERROR(IF(R28&gt;1,(Q28-S28)/Q28,""),(($G28*0.9)-S28)/($G28*0.9)),""),"")</f>
        <v/>
      </c>
      <c r="U28" s="69">
        <v>0</v>
      </c>
      <c r="V28" s="70" t="str">
        <f t="shared" ref="V28:V30" si="127">IFERROR(IF(U28&gt;1,U28*0.9,""),"")</f>
        <v/>
      </c>
      <c r="W28" s="70">
        <v>0</v>
      </c>
      <c r="X28" s="71" t="str">
        <f>IFERROR(IF(W28&gt;1,($J28-W28),""),"")</f>
        <v/>
      </c>
      <c r="Y28" s="16" t="str">
        <f t="shared" ref="Y28:Y30" si="128">IFERROR(IF((IFERROR(IF(W28&gt;1,(V28-X28)/V28,""),(($G28*0.9)-X28)/($G28*0.9)))&gt;1%,IFERROR(IF(W28&gt;1,(V28-X28)/V28,""),(($G28*0.9)-X28)/($G28*0.9)),""),"")</f>
        <v/>
      </c>
      <c r="Z28" s="72">
        <v>0</v>
      </c>
      <c r="AA28" s="73" t="str">
        <f t="shared" ref="AA28:AA30" si="129">IFERROR(IF(Z28&gt;1,Z28*0.9,""),"")</f>
        <v/>
      </c>
      <c r="AB28" s="73">
        <v>0</v>
      </c>
      <c r="AC28" s="74" t="str">
        <f>IFERROR(IF(AB28&gt;1,($J28-AB28),""),"")</f>
        <v/>
      </c>
      <c r="AD28" s="18" t="str">
        <f t="shared" ref="AD28:AD30" si="130">IFERROR(IF((IFERROR(IF(AB28&gt;1,(AA28-AC28)/AA28,""),(($G28*0.9)-AC28)/($G28*0.9)))&gt;1%,IFERROR(IF(AB28&gt;1,(AA28-AC28)/AA28,""),(($G28*0.9)-AC28)/($G28*0.9)),""),"")</f>
        <v/>
      </c>
      <c r="AE28" s="69">
        <v>0</v>
      </c>
      <c r="AF28" s="70" t="str">
        <f t="shared" ref="AF28:AF30" si="131">IFERROR(IF(AE28&gt;1,AE28*0.9,""),"")</f>
        <v/>
      </c>
      <c r="AG28" s="70">
        <v>0</v>
      </c>
      <c r="AH28" s="71" t="str">
        <f>IFERROR(IF(AG28&gt;1,($J28-AG28),""),"")</f>
        <v/>
      </c>
      <c r="AI28" s="16" t="str">
        <f t="shared" ref="AI28:AI30" si="132">IFERROR(IF((IFERROR(IF(AG28&gt;1,(AF28-AH28)/AF28,""),(($G28*0.9)-AH28)/($G28*0.9)))&gt;1%,IFERROR(IF(AG28&gt;1,(AF28-AH28)/AF28,""),(($G28*0.9)-AH28)/($G28*0.9)),""),"")</f>
        <v/>
      </c>
      <c r="AJ28" s="72">
        <v>0</v>
      </c>
      <c r="AK28" s="73" t="str">
        <f t="shared" ref="AK28:AK30" si="133">IFERROR(IF(AJ28&gt;1,AJ28*0.9,""),"")</f>
        <v/>
      </c>
      <c r="AL28" s="73">
        <v>0</v>
      </c>
      <c r="AM28" s="74" t="str">
        <f>IFERROR(IF(AL28&gt;1,($J28-AL28),""),"")</f>
        <v/>
      </c>
      <c r="AN28" s="18" t="str">
        <f t="shared" ref="AN28:AN30" si="134">IFERROR(IF((IFERROR(IF(AL28&gt;1,(AK28-AM28)/AK28,""),(($G28*0.9)-AM28)/($G28*0.9)))&gt;1%,IFERROR(IF(AL28&gt;1,(AK28-AM28)/AK28,""),(($G28*0.9)-AM28)/($G28*0.9)),""),"")</f>
        <v/>
      </c>
      <c r="AO28" s="69">
        <v>0</v>
      </c>
      <c r="AP28" s="70" t="str">
        <f t="shared" ref="AP28:AP30" si="135">IFERROR(IF(AO28&gt;1,AO28*0.9,""),"")</f>
        <v/>
      </c>
      <c r="AQ28" s="70">
        <v>0</v>
      </c>
      <c r="AR28" s="71" t="str">
        <f>IFERROR(IF(AQ28&gt;1,($J28-AQ28),""),"")</f>
        <v/>
      </c>
      <c r="AS28" s="16" t="str">
        <f t="shared" ref="AS28:AS30" si="136">IFERROR(IF((IFERROR(IF(AQ28&gt;1,(AP28-AR28)/AP28,""),(($G28*0.9)-AR28)/($G28*0.9)))&gt;1%,IFERROR(IF(AQ28&gt;1,(AP28-AR28)/AP28,""),(($G28*0.9)-AR28)/($G28*0.9)),""),"")</f>
        <v/>
      </c>
      <c r="AT28" s="72">
        <v>2999</v>
      </c>
      <c r="AU28" s="73">
        <f t="shared" ref="AU28:AU30" si="137">IFERROR(IF(AT28&gt;1,AT28*0.9,""),"")</f>
        <v>2699.1</v>
      </c>
      <c r="AV28" s="73">
        <v>440</v>
      </c>
      <c r="AW28" s="74">
        <f>IFERROR(IF(AV28&gt;1,($J28-AV28),""),"")</f>
        <v>2230</v>
      </c>
      <c r="AX28" s="18">
        <f t="shared" ref="AX28:AX30" si="138">IFERROR(IF((IFERROR(IF(AV28&gt;1,(AU28-AW28)/AU28,""),(($G28*0.9)-AW28)/($G28*0.9)))&gt;1%,IFERROR(IF(AV28&gt;1,(AU28-AW28)/AU28,""),(($G28*0.9)-AW28)/($G28*0.9)),""),"")</f>
        <v>0.17379867363195137</v>
      </c>
      <c r="AY28" s="69">
        <v>0</v>
      </c>
      <c r="AZ28" s="70" t="str">
        <f t="shared" ref="AZ28:AZ30" si="139">IFERROR(IF(AY28&gt;1,AY28*0.9,""),"")</f>
        <v/>
      </c>
      <c r="BA28" s="70">
        <v>0</v>
      </c>
      <c r="BB28" s="71" t="str">
        <f>IFERROR(IF(BA28&gt;1,($J28-BA28),""),"")</f>
        <v/>
      </c>
      <c r="BC28" s="16" t="str">
        <f t="shared" ref="BC28:BC30" si="140">IFERROR(IF((IFERROR(IF(BA28&gt;1,(AZ28-BB28)/AZ28,""),(($G28*0.9)-BB28)/($G28*0.9)))&gt;1%,IFERROR(IF(BA28&gt;1,(AZ28-BB28)/AZ28,""),(($G28*0.9)-BB28)/($G28*0.9)),""),"")</f>
        <v/>
      </c>
      <c r="BD28" s="72">
        <v>0</v>
      </c>
      <c r="BE28" s="73" t="str">
        <f t="shared" ref="BE28:BE30" si="141">IFERROR(IF(BD28&gt;1,BD28*0.9,""),"")</f>
        <v/>
      </c>
      <c r="BF28" s="73">
        <v>0</v>
      </c>
      <c r="BG28" s="74" t="str">
        <f>IFERROR(IF(BF28&gt;1,($J28-BF28),""),"")</f>
        <v/>
      </c>
      <c r="BH28" s="18" t="str">
        <f t="shared" ref="BH28:BH30" si="142">IFERROR(IF((IFERROR(IF(BF28&gt;1,(BE28-BG28)/BE28,""),(($G28*0.9)-BG28)/($G28*0.9)))&gt;1%,IFERROR(IF(BF28&gt;1,(BE28-BG28)/BE28,""),(($G28*0.9)-BG28)/($G28*0.9)),""),"")</f>
        <v/>
      </c>
      <c r="BI28" s="69">
        <v>2999</v>
      </c>
      <c r="BJ28" s="70">
        <f t="shared" ref="BJ28:BJ30" si="143">IFERROR(IF(BI28&gt;1,BI28*0.9,""),"")</f>
        <v>2699.1</v>
      </c>
      <c r="BK28" s="70">
        <v>440</v>
      </c>
      <c r="BL28" s="71">
        <f>IFERROR(IF(BK28&gt;1,($J28-BK28),""),"")</f>
        <v>2230</v>
      </c>
      <c r="BM28" s="16">
        <f t="shared" ref="BM28:BM30" si="144">IFERROR(IF((IFERROR(IF(BK28&gt;1,(BJ28-BL28)/BJ28,""),(($G28*0.9)-BL28)/($G28*0.9)))&gt;1%,IFERROR(IF(BK28&gt;1,(BJ28-BL28)/BJ28,""),(($G28*0.9)-BL28)/($G28*0.9)),""),"")</f>
        <v>0.17379867363195137</v>
      </c>
    </row>
    <row r="29" spans="1:65" s="5" customFormat="1" ht="12.75" customHeight="1">
      <c r="A29" s="42" t="s">
        <v>299</v>
      </c>
      <c r="B29" s="39" t="s">
        <v>145</v>
      </c>
      <c r="C29" s="4" t="s">
        <v>533</v>
      </c>
      <c r="D29" s="49">
        <v>3.57</v>
      </c>
      <c r="E29" s="40" t="s">
        <v>422</v>
      </c>
      <c r="F29" s="82">
        <v>3739</v>
      </c>
      <c r="G29" s="82">
        <v>3399</v>
      </c>
      <c r="H29" s="163">
        <v>2592</v>
      </c>
      <c r="I29" s="163">
        <v>84</v>
      </c>
      <c r="J29" s="95">
        <f t="shared" si="122"/>
        <v>2508</v>
      </c>
      <c r="K29" s="69">
        <v>2888</v>
      </c>
      <c r="L29" s="70">
        <f t="shared" si="123"/>
        <v>2599.2000000000003</v>
      </c>
      <c r="M29" s="70">
        <v>373</v>
      </c>
      <c r="N29" s="71">
        <f>IFERROR(IF(M29&gt;1,($J29-M29),""),"")</f>
        <v>2135</v>
      </c>
      <c r="O29" s="16">
        <f t="shared" si="124"/>
        <v>0.17859341335795639</v>
      </c>
      <c r="P29" s="72">
        <v>0</v>
      </c>
      <c r="Q29" s="73" t="str">
        <f t="shared" si="125"/>
        <v/>
      </c>
      <c r="R29" s="73">
        <v>0</v>
      </c>
      <c r="S29" s="74" t="str">
        <f>IFERROR(IF(R29&gt;1,($J29-R29),""),"")</f>
        <v/>
      </c>
      <c r="T29" s="18" t="str">
        <f t="shared" si="126"/>
        <v/>
      </c>
      <c r="U29" s="69">
        <v>0</v>
      </c>
      <c r="V29" s="70" t="str">
        <f t="shared" si="127"/>
        <v/>
      </c>
      <c r="W29" s="70">
        <v>0</v>
      </c>
      <c r="X29" s="71" t="str">
        <f>IFERROR(IF(W29&gt;1,($J29-W29),""),"")</f>
        <v/>
      </c>
      <c r="Y29" s="16" t="str">
        <f t="shared" si="128"/>
        <v/>
      </c>
      <c r="Z29" s="72">
        <v>2777</v>
      </c>
      <c r="AA29" s="73">
        <f t="shared" si="129"/>
        <v>2499.3000000000002</v>
      </c>
      <c r="AB29" s="73">
        <v>455</v>
      </c>
      <c r="AC29" s="74">
        <f>IFERROR(IF(AB29&gt;1,($J29-AB29),""),"")</f>
        <v>2053</v>
      </c>
      <c r="AD29" s="18">
        <f t="shared" si="130"/>
        <v>0.17856999959988804</v>
      </c>
      <c r="AE29" s="69">
        <v>0</v>
      </c>
      <c r="AF29" s="70" t="str">
        <f t="shared" si="131"/>
        <v/>
      </c>
      <c r="AG29" s="70">
        <v>0</v>
      </c>
      <c r="AH29" s="71" t="str">
        <f>IFERROR(IF(AG29&gt;1,($J29-AG29),""),"")</f>
        <v/>
      </c>
      <c r="AI29" s="16" t="str">
        <f t="shared" si="132"/>
        <v/>
      </c>
      <c r="AJ29" s="72">
        <v>2777</v>
      </c>
      <c r="AK29" s="73">
        <f t="shared" si="133"/>
        <v>2499.3000000000002</v>
      </c>
      <c r="AL29" s="73">
        <v>455</v>
      </c>
      <c r="AM29" s="74">
        <f>IFERROR(IF(AL29&gt;1,($J29-AL29),""),"")</f>
        <v>2053</v>
      </c>
      <c r="AN29" s="18">
        <f t="shared" si="134"/>
        <v>0.17856999959988804</v>
      </c>
      <c r="AO29" s="69">
        <v>0</v>
      </c>
      <c r="AP29" s="70" t="str">
        <f t="shared" si="135"/>
        <v/>
      </c>
      <c r="AQ29" s="70">
        <v>0</v>
      </c>
      <c r="AR29" s="71" t="str">
        <f>IFERROR(IF(AQ29&gt;1,($J29-AQ29),""),"")</f>
        <v/>
      </c>
      <c r="AS29" s="16" t="str">
        <f t="shared" si="136"/>
        <v/>
      </c>
      <c r="AT29" s="72" t="s">
        <v>138</v>
      </c>
      <c r="AU29" s="73" t="str">
        <f t="shared" si="137"/>
        <v/>
      </c>
      <c r="AV29" s="73">
        <v>0</v>
      </c>
      <c r="AW29" s="74" t="str">
        <f>IFERROR(IF(AV29&gt;1,($J29-AV29),""),"")</f>
        <v/>
      </c>
      <c r="AX29" s="18" t="str">
        <f t="shared" si="138"/>
        <v/>
      </c>
      <c r="AY29" s="69">
        <v>0</v>
      </c>
      <c r="AZ29" s="70" t="str">
        <f t="shared" si="139"/>
        <v/>
      </c>
      <c r="BA29" s="70">
        <v>0</v>
      </c>
      <c r="BB29" s="71" t="str">
        <f>IFERROR(IF(BA29&gt;1,($J29-BA29),""),"")</f>
        <v/>
      </c>
      <c r="BC29" s="16" t="str">
        <f t="shared" si="140"/>
        <v/>
      </c>
      <c r="BD29" s="72">
        <v>0</v>
      </c>
      <c r="BE29" s="73" t="str">
        <f t="shared" si="141"/>
        <v/>
      </c>
      <c r="BF29" s="73">
        <v>0</v>
      </c>
      <c r="BG29" s="74" t="str">
        <f>IFERROR(IF(BF29&gt;1,($J29-BF29),""),"")</f>
        <v/>
      </c>
      <c r="BH29" s="18" t="str">
        <f t="shared" si="142"/>
        <v/>
      </c>
      <c r="BI29" s="69">
        <v>0</v>
      </c>
      <c r="BJ29" s="70" t="str">
        <f t="shared" si="143"/>
        <v/>
      </c>
      <c r="BK29" s="70">
        <v>0</v>
      </c>
      <c r="BL29" s="71" t="str">
        <f>IFERROR(IF(BK29&gt;1,($J29-BK29),""),"")</f>
        <v/>
      </c>
      <c r="BM29" s="16" t="str">
        <f t="shared" si="144"/>
        <v/>
      </c>
    </row>
    <row r="30" spans="1:65" s="5" customFormat="1" ht="12.75" customHeight="1">
      <c r="A30" s="42" t="s">
        <v>350</v>
      </c>
      <c r="B30" s="39" t="s">
        <v>145</v>
      </c>
      <c r="C30" s="4" t="s">
        <v>379</v>
      </c>
      <c r="D30" s="49">
        <v>3.57</v>
      </c>
      <c r="E30" s="40" t="s">
        <v>423</v>
      </c>
      <c r="F30" s="82">
        <v>3849</v>
      </c>
      <c r="G30" s="82">
        <v>3499</v>
      </c>
      <c r="H30" s="163">
        <v>2668</v>
      </c>
      <c r="I30" s="163">
        <v>75</v>
      </c>
      <c r="J30" s="95">
        <f t="shared" si="122"/>
        <v>2593</v>
      </c>
      <c r="K30" s="69">
        <v>0</v>
      </c>
      <c r="L30" s="70" t="str">
        <f t="shared" si="123"/>
        <v/>
      </c>
      <c r="M30" s="70">
        <v>0</v>
      </c>
      <c r="N30" s="71" t="str">
        <f>IFERROR(IF(M30&gt;1,($J30-M30),""),"")</f>
        <v/>
      </c>
      <c r="O30" s="16" t="str">
        <f t="shared" si="124"/>
        <v/>
      </c>
      <c r="P30" s="72">
        <v>0</v>
      </c>
      <c r="Q30" s="73" t="str">
        <f t="shared" si="125"/>
        <v/>
      </c>
      <c r="R30" s="73">
        <v>0</v>
      </c>
      <c r="S30" s="74" t="str">
        <f>IFERROR(IF(R30&gt;1,($J30-R30),""),"")</f>
        <v/>
      </c>
      <c r="T30" s="18" t="str">
        <f t="shared" si="126"/>
        <v/>
      </c>
      <c r="U30" s="69">
        <v>0</v>
      </c>
      <c r="V30" s="70" t="str">
        <f t="shared" si="127"/>
        <v/>
      </c>
      <c r="W30" s="70">
        <v>0</v>
      </c>
      <c r="X30" s="71" t="str">
        <f>IFERROR(IF(W30&gt;1,($J30-W30),""),"")</f>
        <v/>
      </c>
      <c r="Y30" s="16" t="str">
        <f t="shared" si="128"/>
        <v/>
      </c>
      <c r="Z30" s="72">
        <v>0</v>
      </c>
      <c r="AA30" s="73" t="str">
        <f t="shared" si="129"/>
        <v/>
      </c>
      <c r="AB30" s="73">
        <v>0</v>
      </c>
      <c r="AC30" s="74" t="str">
        <f>IFERROR(IF(AB30&gt;1,($J30-AB30),""),"")</f>
        <v/>
      </c>
      <c r="AD30" s="18" t="str">
        <f t="shared" si="130"/>
        <v/>
      </c>
      <c r="AE30" s="69">
        <v>0</v>
      </c>
      <c r="AF30" s="70" t="str">
        <f t="shared" si="131"/>
        <v/>
      </c>
      <c r="AG30" s="70">
        <v>0</v>
      </c>
      <c r="AH30" s="71" t="str">
        <f>IFERROR(IF(AG30&gt;1,($J30-AG30),""),"")</f>
        <v/>
      </c>
      <c r="AI30" s="16" t="str">
        <f t="shared" si="132"/>
        <v/>
      </c>
      <c r="AJ30" s="72">
        <v>0</v>
      </c>
      <c r="AK30" s="73" t="str">
        <f t="shared" si="133"/>
        <v/>
      </c>
      <c r="AL30" s="73">
        <v>0</v>
      </c>
      <c r="AM30" s="74" t="str">
        <f>IFERROR(IF(AL30&gt;1,($J30-AL30),""),"")</f>
        <v/>
      </c>
      <c r="AN30" s="18" t="str">
        <f t="shared" si="134"/>
        <v/>
      </c>
      <c r="AO30" s="69">
        <v>0</v>
      </c>
      <c r="AP30" s="70" t="str">
        <f t="shared" si="135"/>
        <v/>
      </c>
      <c r="AQ30" s="70">
        <v>0</v>
      </c>
      <c r="AR30" s="71" t="str">
        <f>IFERROR(IF(AQ30&gt;1,($J30-AQ30),""),"")</f>
        <v/>
      </c>
      <c r="AS30" s="16" t="str">
        <f t="shared" si="136"/>
        <v/>
      </c>
      <c r="AT30" s="72">
        <v>2999</v>
      </c>
      <c r="AU30" s="73">
        <f t="shared" si="137"/>
        <v>2699.1</v>
      </c>
      <c r="AV30" s="73">
        <v>366</v>
      </c>
      <c r="AW30" s="74">
        <f>IFERROR(IF(AV30&gt;1,($J30-AV30),""),"")</f>
        <v>2227</v>
      </c>
      <c r="AX30" s="18">
        <f t="shared" si="138"/>
        <v>0.17491015523693079</v>
      </c>
      <c r="AY30" s="69">
        <v>0</v>
      </c>
      <c r="AZ30" s="70" t="str">
        <f t="shared" si="139"/>
        <v/>
      </c>
      <c r="BA30" s="70">
        <v>0</v>
      </c>
      <c r="BB30" s="71" t="str">
        <f>IFERROR(IF(BA30&gt;1,($J30-BA30),""),"")</f>
        <v/>
      </c>
      <c r="BC30" s="16" t="str">
        <f t="shared" si="140"/>
        <v/>
      </c>
      <c r="BD30" s="72">
        <v>0</v>
      </c>
      <c r="BE30" s="73" t="str">
        <f t="shared" si="141"/>
        <v/>
      </c>
      <c r="BF30" s="73">
        <v>0</v>
      </c>
      <c r="BG30" s="74" t="str">
        <f>IFERROR(IF(BF30&gt;1,($J30-BF30),""),"")</f>
        <v/>
      </c>
      <c r="BH30" s="18" t="str">
        <f t="shared" si="142"/>
        <v/>
      </c>
      <c r="BI30" s="69">
        <v>2888</v>
      </c>
      <c r="BJ30" s="70">
        <f t="shared" si="143"/>
        <v>2599.2000000000003</v>
      </c>
      <c r="BK30" s="70">
        <v>448</v>
      </c>
      <c r="BL30" s="71">
        <f>IFERROR(IF(BK30&gt;1,($J30-BK30),""),"")</f>
        <v>2145</v>
      </c>
      <c r="BM30" s="16">
        <f t="shared" si="144"/>
        <v>0.17474607571560488</v>
      </c>
    </row>
    <row r="31" spans="1:65" s="5" customFormat="1" ht="12.75" customHeight="1">
      <c r="A31" s="42" t="s">
        <v>15</v>
      </c>
      <c r="B31" s="39" t="s">
        <v>145</v>
      </c>
      <c r="C31" s="4" t="s">
        <v>5</v>
      </c>
      <c r="D31" s="49">
        <v>3.57</v>
      </c>
      <c r="E31" s="40" t="s">
        <v>424</v>
      </c>
      <c r="F31" s="82">
        <v>4619</v>
      </c>
      <c r="G31" s="82">
        <v>0</v>
      </c>
      <c r="H31" s="163">
        <v>3170</v>
      </c>
      <c r="I31" s="163">
        <v>0</v>
      </c>
      <c r="J31" s="95">
        <f t="shared" si="31"/>
        <v>3170</v>
      </c>
      <c r="K31" s="69">
        <v>0</v>
      </c>
      <c r="L31" s="70" t="str">
        <f t="shared" si="45"/>
        <v/>
      </c>
      <c r="M31" s="70">
        <v>0</v>
      </c>
      <c r="N31" s="71" t="str">
        <f>IFERROR(IF(M31&gt;1,($J31-M31),""),"")</f>
        <v/>
      </c>
      <c r="O31" s="16" t="str">
        <f t="shared" si="112"/>
        <v/>
      </c>
      <c r="P31" s="72">
        <v>0</v>
      </c>
      <c r="Q31" s="73" t="str">
        <f t="shared" si="46"/>
        <v/>
      </c>
      <c r="R31" s="73">
        <v>0</v>
      </c>
      <c r="S31" s="74" t="str">
        <f>IFERROR(IF(R31&gt;1,($J31-R31),""),"")</f>
        <v/>
      </c>
      <c r="T31" s="18" t="str">
        <f t="shared" si="113"/>
        <v/>
      </c>
      <c r="U31" s="69">
        <v>0</v>
      </c>
      <c r="V31" s="70" t="str">
        <f t="shared" si="47"/>
        <v/>
      </c>
      <c r="W31" s="70">
        <v>0</v>
      </c>
      <c r="X31" s="71" t="str">
        <f>IFERROR(IF(W31&gt;1,($J31-W31),""),"")</f>
        <v/>
      </c>
      <c r="Y31" s="16" t="str">
        <f t="shared" si="114"/>
        <v/>
      </c>
      <c r="Z31" s="72">
        <v>0</v>
      </c>
      <c r="AA31" s="73" t="str">
        <f t="shared" si="48"/>
        <v/>
      </c>
      <c r="AB31" s="73">
        <v>0</v>
      </c>
      <c r="AC31" s="74" t="str">
        <f>IFERROR(IF(AB31&gt;1,($J31-AB31),""),"")</f>
        <v/>
      </c>
      <c r="AD31" s="18" t="str">
        <f t="shared" si="115"/>
        <v/>
      </c>
      <c r="AE31" s="69">
        <v>0</v>
      </c>
      <c r="AF31" s="70" t="str">
        <f t="shared" si="49"/>
        <v/>
      </c>
      <c r="AG31" s="70">
        <v>0</v>
      </c>
      <c r="AH31" s="71" t="str">
        <f>IFERROR(IF(AG31&gt;1,($J31-AG31),""),"")</f>
        <v/>
      </c>
      <c r="AI31" s="16" t="str">
        <f t="shared" si="116"/>
        <v/>
      </c>
      <c r="AJ31" s="72">
        <v>0</v>
      </c>
      <c r="AK31" s="73" t="str">
        <f t="shared" si="50"/>
        <v/>
      </c>
      <c r="AL31" s="73">
        <v>0</v>
      </c>
      <c r="AM31" s="74" t="str">
        <f>IFERROR(IF(AL31&gt;1,($J31-AL31),""),"")</f>
        <v/>
      </c>
      <c r="AN31" s="18" t="str">
        <f t="shared" si="117"/>
        <v/>
      </c>
      <c r="AO31" s="69">
        <v>0</v>
      </c>
      <c r="AP31" s="70" t="str">
        <f t="shared" si="51"/>
        <v/>
      </c>
      <c r="AQ31" s="70">
        <v>0</v>
      </c>
      <c r="AR31" s="71" t="str">
        <f>IFERROR(IF(AQ31&gt;1,($J31-AQ31),""),"")</f>
        <v/>
      </c>
      <c r="AS31" s="16" t="str">
        <f t="shared" si="118"/>
        <v/>
      </c>
      <c r="AT31" s="72">
        <v>0</v>
      </c>
      <c r="AU31" s="73" t="str">
        <f t="shared" si="52"/>
        <v/>
      </c>
      <c r="AV31" s="73">
        <v>0</v>
      </c>
      <c r="AW31" s="74" t="str">
        <f>IFERROR(IF(AV31&gt;1,($J31-AV31),""),"")</f>
        <v/>
      </c>
      <c r="AX31" s="18" t="str">
        <f t="shared" si="5"/>
        <v/>
      </c>
      <c r="AY31" s="69">
        <v>0</v>
      </c>
      <c r="AZ31" s="70" t="str">
        <f t="shared" si="53"/>
        <v/>
      </c>
      <c r="BA31" s="70">
        <v>0</v>
      </c>
      <c r="BB31" s="71" t="str">
        <f>IFERROR(IF(BA31&gt;1,($J31-BA31),""),"")</f>
        <v/>
      </c>
      <c r="BC31" s="16" t="str">
        <f t="shared" si="119"/>
        <v/>
      </c>
      <c r="BD31" s="72">
        <v>0</v>
      </c>
      <c r="BE31" s="73" t="str">
        <f t="shared" si="54"/>
        <v/>
      </c>
      <c r="BF31" s="73">
        <v>0</v>
      </c>
      <c r="BG31" s="74" t="str">
        <f>IFERROR(IF(BF31&gt;1,($J31-BF31),""),"")</f>
        <v/>
      </c>
      <c r="BH31" s="18" t="str">
        <f t="shared" si="120"/>
        <v/>
      </c>
      <c r="BI31" s="69">
        <v>0</v>
      </c>
      <c r="BJ31" s="70" t="str">
        <f t="shared" si="55"/>
        <v/>
      </c>
      <c r="BK31" s="70">
        <v>0</v>
      </c>
      <c r="BL31" s="71" t="str">
        <f>IFERROR(IF(BK31&gt;1,($J31-BK31),""),"")</f>
        <v/>
      </c>
      <c r="BM31" s="16" t="str">
        <f t="shared" si="121"/>
        <v/>
      </c>
    </row>
    <row r="32" spans="1:65" s="5" customFormat="1" ht="12.75" customHeight="1">
      <c r="A32" s="42" t="s">
        <v>302</v>
      </c>
      <c r="B32" s="39" t="s">
        <v>145</v>
      </c>
      <c r="C32" s="4"/>
      <c r="D32" s="49">
        <v>3.57</v>
      </c>
      <c r="E32" s="40" t="s">
        <v>425</v>
      </c>
      <c r="F32" s="82">
        <v>4619</v>
      </c>
      <c r="G32" s="82">
        <v>4199</v>
      </c>
      <c r="H32" s="163">
        <v>3202</v>
      </c>
      <c r="I32" s="163">
        <v>79</v>
      </c>
      <c r="J32" s="95">
        <f t="shared" si="31"/>
        <v>3123</v>
      </c>
      <c r="K32" s="69">
        <v>3554</v>
      </c>
      <c r="L32" s="70">
        <f t="shared" ref="L32:L36" si="145">IFERROR(IF(K32&gt;1,K32*0.9,""),"")</f>
        <v>3198.6</v>
      </c>
      <c r="M32" s="70">
        <v>474</v>
      </c>
      <c r="N32" s="71">
        <f>IFERROR(IF(M32&gt;1,($J32-M32),""),"")</f>
        <v>2649</v>
      </c>
      <c r="O32" s="16">
        <f t="shared" ref="O32:O36" si="146">IFERROR(IF((IFERROR(IF(M32&gt;1,(L32-N32)/L32,""),(($G32*0.9)-N32)/($G32*0.9)))&gt;1%,IFERROR(IF(M32&gt;1,(L32-N32)/L32,""),(($G32*0.9)-N32)/($G32*0.9)),""),"")</f>
        <v>0.17182517351341209</v>
      </c>
      <c r="P32" s="72">
        <v>0</v>
      </c>
      <c r="Q32" s="73" t="str">
        <f t="shared" ref="Q32:Q36" si="147">IFERROR(IF(P32&gt;1,P32*0.9,""),"")</f>
        <v/>
      </c>
      <c r="R32" s="73">
        <v>0</v>
      </c>
      <c r="S32" s="74" t="str">
        <f>IFERROR(IF(R32&gt;1,($J32-R32),""),"")</f>
        <v/>
      </c>
      <c r="T32" s="18" t="str">
        <f t="shared" ref="T32:T36" si="148">IFERROR(IF((IFERROR(IF(R32&gt;1,(Q32-S32)/Q32,""),(($G32*0.9)-S32)/($G32*0.9)))&gt;1%,IFERROR(IF(R32&gt;1,(Q32-S32)/Q32,""),(($G32*0.9)-S32)/($G32*0.9)),""),"")</f>
        <v/>
      </c>
      <c r="U32" s="69">
        <v>0</v>
      </c>
      <c r="V32" s="70" t="str">
        <f t="shared" ref="V32:V36" si="149">IFERROR(IF(U32&gt;1,U32*0.9,""),"")</f>
        <v/>
      </c>
      <c r="W32" s="70">
        <v>0</v>
      </c>
      <c r="X32" s="71" t="str">
        <f>IFERROR(IF(W32&gt;1,($J32-W32),""),"")</f>
        <v/>
      </c>
      <c r="Y32" s="16" t="str">
        <f t="shared" ref="Y32:Y36" si="150">IFERROR(IF((IFERROR(IF(W32&gt;1,(V32-X32)/V32,""),(($G32*0.9)-X32)/($G32*0.9)))&gt;1%,IFERROR(IF(W32&gt;1,(V32-X32)/V32,""),(($G32*0.9)-X32)/($G32*0.9)),""),"")</f>
        <v/>
      </c>
      <c r="Z32" s="72">
        <v>3666</v>
      </c>
      <c r="AA32" s="73">
        <f t="shared" ref="AA32:AA36" si="151">IFERROR(IF(Z32&gt;1,Z32*0.9,""),"")</f>
        <v>3299.4</v>
      </c>
      <c r="AB32" s="73">
        <v>391</v>
      </c>
      <c r="AC32" s="74">
        <f>IFERROR(IF(AB32&gt;1,($J32-AB32),""),"")</f>
        <v>2732</v>
      </c>
      <c r="AD32" s="18">
        <f t="shared" ref="AD32:AD36" si="152">IFERROR(IF((IFERROR(IF(AB32&gt;1,(AA32-AC32)/AA32,""),(($G32*0.9)-AC32)/($G32*0.9)))&gt;1%,IFERROR(IF(AB32&gt;1,(AA32-AC32)/AA32,""),(($G32*0.9)-AC32)/($G32*0.9)),""),"")</f>
        <v>0.17197066133236349</v>
      </c>
      <c r="AE32" s="69">
        <v>0</v>
      </c>
      <c r="AF32" s="70" t="str">
        <f t="shared" ref="AF32:AF36" si="153">IFERROR(IF(AE32&gt;1,AE32*0.9,""),"")</f>
        <v/>
      </c>
      <c r="AG32" s="70">
        <v>0</v>
      </c>
      <c r="AH32" s="71" t="str">
        <f>IFERROR(IF(AG32&gt;1,($J32-AG32),""),"")</f>
        <v/>
      </c>
      <c r="AI32" s="16" t="str">
        <f t="shared" ref="AI32:AI36" si="154">IFERROR(IF((IFERROR(IF(AG32&gt;1,(AF32-AH32)/AF32,""),(($G32*0.9)-AH32)/($G32*0.9)))&gt;1%,IFERROR(IF(AG32&gt;1,(AF32-AH32)/AF32,""),(($G32*0.9)-AH32)/($G32*0.9)),""),"")</f>
        <v/>
      </c>
      <c r="AJ32" s="72">
        <v>0</v>
      </c>
      <c r="AK32" s="73" t="str">
        <f t="shared" ref="AK32:AK36" si="155">IFERROR(IF(AJ32&gt;1,AJ32*0.9,""),"")</f>
        <v/>
      </c>
      <c r="AL32" s="73">
        <v>0</v>
      </c>
      <c r="AM32" s="74" t="str">
        <f>IFERROR(IF(AL32&gt;1,($J32-AL32),""),"")</f>
        <v/>
      </c>
      <c r="AN32" s="18" t="str">
        <f t="shared" ref="AN32:AN36" si="156">IFERROR(IF((IFERROR(IF(AL32&gt;1,(AK32-AM32)/AK32,""),(($G32*0.9)-AM32)/($G32*0.9)))&gt;1%,IFERROR(IF(AL32&gt;1,(AK32-AM32)/AK32,""),(($G32*0.9)-AM32)/($G32*0.9)),""),"")</f>
        <v/>
      </c>
      <c r="AO32" s="69">
        <v>0</v>
      </c>
      <c r="AP32" s="70" t="str">
        <f t="shared" ref="AP32:AP36" si="157">IFERROR(IF(AO32&gt;1,AO32*0.9,""),"")</f>
        <v/>
      </c>
      <c r="AQ32" s="70">
        <v>0</v>
      </c>
      <c r="AR32" s="71" t="str">
        <f>IFERROR(IF(AQ32&gt;1,($J32-AQ32),""),"")</f>
        <v/>
      </c>
      <c r="AS32" s="16" t="str">
        <f t="shared" ref="AS32:AS36" si="158">IFERROR(IF((IFERROR(IF(AQ32&gt;1,(AP32-AR32)/AP32,""),(($G32*0.9)-AR32)/($G32*0.9)))&gt;1%,IFERROR(IF(AQ32&gt;1,(AP32-AR32)/AP32,""),(($G32*0.9)-AR32)/($G32*0.9)),""),"")</f>
        <v/>
      </c>
      <c r="AT32" s="72">
        <v>3554</v>
      </c>
      <c r="AU32" s="73">
        <f t="shared" ref="AU32:AU36" si="159">IFERROR(IF(AT32&gt;1,AT32*0.9,""),"")</f>
        <v>3198.6</v>
      </c>
      <c r="AV32" s="73">
        <v>474</v>
      </c>
      <c r="AW32" s="74">
        <f>IFERROR(IF(AV32&gt;1,($J32-AV32),""),"")</f>
        <v>2649</v>
      </c>
      <c r="AX32" s="18">
        <f t="shared" si="5"/>
        <v>0.17182517351341209</v>
      </c>
      <c r="AY32" s="69">
        <v>0</v>
      </c>
      <c r="AZ32" s="70" t="str">
        <f t="shared" ref="AZ32:AZ36" si="160">IFERROR(IF(AY32&gt;1,AY32*0.9,""),"")</f>
        <v/>
      </c>
      <c r="BA32" s="70">
        <v>0</v>
      </c>
      <c r="BB32" s="71" t="str">
        <f>IFERROR(IF(BA32&gt;1,($J32-BA32),""),"")</f>
        <v/>
      </c>
      <c r="BC32" s="16" t="str">
        <f t="shared" ref="BC32:BC36" si="161">IFERROR(IF((IFERROR(IF(BA32&gt;1,(AZ32-BB32)/AZ32,""),(($G32*0.9)-BB32)/($G32*0.9)))&gt;1%,IFERROR(IF(BA32&gt;1,(AZ32-BB32)/AZ32,""),(($G32*0.9)-BB32)/($G32*0.9)),""),"")</f>
        <v/>
      </c>
      <c r="BD32" s="72">
        <v>0</v>
      </c>
      <c r="BE32" s="73" t="str">
        <f t="shared" ref="BE32:BE36" si="162">IFERROR(IF(BD32&gt;1,BD32*0.9,""),"")</f>
        <v/>
      </c>
      <c r="BF32" s="73">
        <v>0</v>
      </c>
      <c r="BG32" s="74" t="str">
        <f>IFERROR(IF(BF32&gt;1,($J32-BF32),""),"")</f>
        <v/>
      </c>
      <c r="BH32" s="18" t="str">
        <f t="shared" ref="BH32:BH36" si="163">IFERROR(IF((IFERROR(IF(BF32&gt;1,(BE32-BG32)/BE32,""),(($G32*0.9)-BG32)/($G32*0.9)))&gt;1%,IFERROR(IF(BF32&gt;1,(BE32-BG32)/BE32,""),(($G32*0.9)-BG32)/($G32*0.9)),""),"")</f>
        <v/>
      </c>
      <c r="BI32" s="69">
        <v>3554</v>
      </c>
      <c r="BJ32" s="70">
        <f t="shared" ref="BJ32:BJ36" si="164">IFERROR(IF(BI32&gt;1,BI32*0.9,""),"")</f>
        <v>3198.6</v>
      </c>
      <c r="BK32" s="70">
        <v>474</v>
      </c>
      <c r="BL32" s="71">
        <f>IFERROR(IF(BK32&gt;1,($J32-BK32),""),"")</f>
        <v>2649</v>
      </c>
      <c r="BM32" s="16">
        <f t="shared" ref="BM32:BM36" si="165">IFERROR(IF((IFERROR(IF(BK32&gt;1,(BJ32-BL32)/BJ32,""),(($G32*0.9)-BL32)/($G32*0.9)))&gt;1%,IFERROR(IF(BK32&gt;1,(BJ32-BL32)/BJ32,""),(($G32*0.9)-BL32)/($G32*0.9)),""),"")</f>
        <v>0.17182517351341209</v>
      </c>
    </row>
    <row r="33" spans="1:65" s="5" customFormat="1" ht="12.75" customHeight="1">
      <c r="A33" s="42" t="s">
        <v>301</v>
      </c>
      <c r="B33" s="39" t="s">
        <v>145</v>
      </c>
      <c r="C33" s="4"/>
      <c r="D33" s="49">
        <v>3.57</v>
      </c>
      <c r="E33" s="40" t="s">
        <v>425</v>
      </c>
      <c r="F33" s="82">
        <v>4399</v>
      </c>
      <c r="G33" s="82">
        <v>3999</v>
      </c>
      <c r="H33" s="163">
        <v>3050</v>
      </c>
      <c r="I33" s="163">
        <v>76</v>
      </c>
      <c r="J33" s="95">
        <f t="shared" si="31"/>
        <v>2974</v>
      </c>
      <c r="K33" s="69">
        <v>3443</v>
      </c>
      <c r="L33" s="70">
        <f t="shared" si="145"/>
        <v>3098.7000000000003</v>
      </c>
      <c r="M33" s="70">
        <v>408</v>
      </c>
      <c r="N33" s="71">
        <f>IFERROR(IF(M33&gt;1,($J33-M33),""),"")</f>
        <v>2566</v>
      </c>
      <c r="O33" s="16">
        <f t="shared" si="146"/>
        <v>0.17191080130377262</v>
      </c>
      <c r="P33" s="72">
        <v>0</v>
      </c>
      <c r="Q33" s="73" t="str">
        <f t="shared" si="147"/>
        <v/>
      </c>
      <c r="R33" s="73">
        <v>0</v>
      </c>
      <c r="S33" s="74" t="str">
        <f>IFERROR(IF(R33&gt;1,($J33-R33),""),"")</f>
        <v/>
      </c>
      <c r="T33" s="18" t="str">
        <f t="shared" si="148"/>
        <v/>
      </c>
      <c r="U33" s="69">
        <v>0</v>
      </c>
      <c r="V33" s="70" t="str">
        <f t="shared" si="149"/>
        <v/>
      </c>
      <c r="W33" s="70">
        <v>0</v>
      </c>
      <c r="X33" s="71" t="str">
        <f>IFERROR(IF(W33&gt;1,($J33-W33),""),"")</f>
        <v/>
      </c>
      <c r="Y33" s="16" t="str">
        <f t="shared" si="150"/>
        <v/>
      </c>
      <c r="Z33" s="72">
        <v>3666</v>
      </c>
      <c r="AA33" s="73">
        <f t="shared" si="151"/>
        <v>3299.4</v>
      </c>
      <c r="AB33" s="73">
        <v>242</v>
      </c>
      <c r="AC33" s="74">
        <f>IFERROR(IF(AB33&gt;1,($J33-AB33),""),"")</f>
        <v>2732</v>
      </c>
      <c r="AD33" s="18">
        <f t="shared" si="152"/>
        <v>0.17197066133236349</v>
      </c>
      <c r="AE33" s="69">
        <v>0</v>
      </c>
      <c r="AF33" s="70" t="str">
        <f t="shared" si="153"/>
        <v/>
      </c>
      <c r="AG33" s="70">
        <v>0</v>
      </c>
      <c r="AH33" s="71" t="str">
        <f>IFERROR(IF(AG33&gt;1,($J33-AG33),""),"")</f>
        <v/>
      </c>
      <c r="AI33" s="16" t="str">
        <f t="shared" si="154"/>
        <v/>
      </c>
      <c r="AJ33" s="72">
        <v>0</v>
      </c>
      <c r="AK33" s="73" t="str">
        <f t="shared" si="155"/>
        <v/>
      </c>
      <c r="AL33" s="73">
        <v>0</v>
      </c>
      <c r="AM33" s="74" t="str">
        <f>IFERROR(IF(AL33&gt;1,($J33-AL33),""),"")</f>
        <v/>
      </c>
      <c r="AN33" s="18" t="str">
        <f t="shared" si="156"/>
        <v/>
      </c>
      <c r="AO33" s="69">
        <v>0</v>
      </c>
      <c r="AP33" s="70" t="str">
        <f t="shared" si="157"/>
        <v/>
      </c>
      <c r="AQ33" s="70">
        <v>0</v>
      </c>
      <c r="AR33" s="71" t="str">
        <f>IFERROR(IF(AQ33&gt;1,($J33-AQ33),""),"")</f>
        <v/>
      </c>
      <c r="AS33" s="16" t="str">
        <f t="shared" si="158"/>
        <v/>
      </c>
      <c r="AT33" s="72">
        <v>3554</v>
      </c>
      <c r="AU33" s="73">
        <f t="shared" si="159"/>
        <v>3198.6</v>
      </c>
      <c r="AV33" s="73">
        <v>325</v>
      </c>
      <c r="AW33" s="74">
        <f>IFERROR(IF(AV33&gt;1,($J33-AV33),""),"")</f>
        <v>2649</v>
      </c>
      <c r="AX33" s="18">
        <f t="shared" ref="AX33:AX60" si="166">IFERROR(IF((IFERROR(IF(AV33&gt;1,(AU33-AW33)/AU33,""),(($G33*0.9)-AW33)/($G33*0.9)))&gt;1%,IFERROR(IF(AV33&gt;1,(AU33-AW33)/AU33,""),(($G33*0.9)-AW33)/($G33*0.9)),""),"")</f>
        <v>0.17182517351341209</v>
      </c>
      <c r="AY33" s="69">
        <v>0</v>
      </c>
      <c r="AZ33" s="70" t="str">
        <f t="shared" si="160"/>
        <v/>
      </c>
      <c r="BA33" s="70">
        <v>0</v>
      </c>
      <c r="BB33" s="71" t="str">
        <f>IFERROR(IF(BA33&gt;1,($J33-BA33),""),"")</f>
        <v/>
      </c>
      <c r="BC33" s="16" t="str">
        <f t="shared" si="161"/>
        <v/>
      </c>
      <c r="BD33" s="72">
        <v>0</v>
      </c>
      <c r="BE33" s="73" t="str">
        <f t="shared" si="162"/>
        <v/>
      </c>
      <c r="BF33" s="73">
        <v>0</v>
      </c>
      <c r="BG33" s="74" t="str">
        <f>IFERROR(IF(BF33&gt;1,($J33-BF33),""),"")</f>
        <v/>
      </c>
      <c r="BH33" s="18" t="str">
        <f t="shared" si="163"/>
        <v/>
      </c>
      <c r="BI33" s="69">
        <v>3443</v>
      </c>
      <c r="BJ33" s="70">
        <f t="shared" si="164"/>
        <v>3098.7000000000003</v>
      </c>
      <c r="BK33" s="70">
        <v>408</v>
      </c>
      <c r="BL33" s="71">
        <f>IFERROR(IF(BK33&gt;1,($J33-BK33),""),"")</f>
        <v>2566</v>
      </c>
      <c r="BM33" s="16">
        <f t="shared" si="165"/>
        <v>0.17191080130377262</v>
      </c>
    </row>
    <row r="34" spans="1:65" s="5" customFormat="1" ht="12.75" customHeight="1">
      <c r="A34" s="42" t="s">
        <v>12</v>
      </c>
      <c r="B34" s="39" t="s">
        <v>145</v>
      </c>
      <c r="C34" s="4"/>
      <c r="D34" s="49">
        <v>2.08</v>
      </c>
      <c r="E34" s="40" t="s">
        <v>426</v>
      </c>
      <c r="F34" s="82">
        <v>1979</v>
      </c>
      <c r="G34" s="82">
        <v>1799</v>
      </c>
      <c r="H34" s="163">
        <v>1423</v>
      </c>
      <c r="I34" s="163">
        <v>47</v>
      </c>
      <c r="J34" s="95">
        <f t="shared" si="31"/>
        <v>1376</v>
      </c>
      <c r="K34" s="69">
        <v>0</v>
      </c>
      <c r="L34" s="70" t="str">
        <f t="shared" si="145"/>
        <v/>
      </c>
      <c r="M34" s="70">
        <v>0</v>
      </c>
      <c r="N34" s="71" t="str">
        <f>IFERROR(IF(M34&gt;1,($J34-M34),""),"")</f>
        <v/>
      </c>
      <c r="O34" s="16" t="str">
        <f t="shared" si="146"/>
        <v/>
      </c>
      <c r="P34" s="72">
        <v>0</v>
      </c>
      <c r="Q34" s="73" t="str">
        <f t="shared" si="147"/>
        <v/>
      </c>
      <c r="R34" s="73">
        <v>0</v>
      </c>
      <c r="S34" s="74" t="str">
        <f>IFERROR(IF(R34&gt;1,($J34-R34),""),"")</f>
        <v/>
      </c>
      <c r="T34" s="18" t="str">
        <f t="shared" si="148"/>
        <v/>
      </c>
      <c r="U34" s="69">
        <v>1666</v>
      </c>
      <c r="V34" s="70">
        <f t="shared" si="149"/>
        <v>1499.4</v>
      </c>
      <c r="W34" s="70">
        <v>99</v>
      </c>
      <c r="X34" s="71">
        <f>IFERROR(IF(W34&gt;1,($J34-W34),""),"")</f>
        <v>1277</v>
      </c>
      <c r="Y34" s="16">
        <f t="shared" si="150"/>
        <v>0.1483259970654929</v>
      </c>
      <c r="Z34" s="72">
        <v>0</v>
      </c>
      <c r="AA34" s="73" t="str">
        <f t="shared" si="151"/>
        <v/>
      </c>
      <c r="AB34" s="73">
        <v>0</v>
      </c>
      <c r="AC34" s="74" t="str">
        <f>IFERROR(IF(AB34&gt;1,($J34-AB34),""),"")</f>
        <v/>
      </c>
      <c r="AD34" s="18" t="str">
        <f t="shared" si="152"/>
        <v/>
      </c>
      <c r="AE34" s="69">
        <v>0</v>
      </c>
      <c r="AF34" s="70" t="str">
        <f t="shared" si="153"/>
        <v/>
      </c>
      <c r="AG34" s="70">
        <v>0</v>
      </c>
      <c r="AH34" s="71" t="str">
        <f>IFERROR(IF(AG34&gt;1,($J34-AG34),""),"")</f>
        <v/>
      </c>
      <c r="AI34" s="16" t="str">
        <f t="shared" si="154"/>
        <v/>
      </c>
      <c r="AJ34" s="72">
        <v>1666</v>
      </c>
      <c r="AK34" s="73">
        <f t="shared" si="155"/>
        <v>1499.4</v>
      </c>
      <c r="AL34" s="73">
        <v>99</v>
      </c>
      <c r="AM34" s="74">
        <f>IFERROR(IF(AL34&gt;1,($J34-AL34),""),"")</f>
        <v>1277</v>
      </c>
      <c r="AN34" s="18">
        <f t="shared" si="156"/>
        <v>0.1483259970654929</v>
      </c>
      <c r="AO34" s="69">
        <v>0</v>
      </c>
      <c r="AP34" s="70" t="str">
        <f t="shared" si="157"/>
        <v/>
      </c>
      <c r="AQ34" s="70">
        <v>0</v>
      </c>
      <c r="AR34" s="71" t="str">
        <f>IFERROR(IF(AQ34&gt;1,($J34-AQ34),""),"")</f>
        <v/>
      </c>
      <c r="AS34" s="16" t="str">
        <f t="shared" si="158"/>
        <v/>
      </c>
      <c r="AT34" s="72">
        <v>0</v>
      </c>
      <c r="AU34" s="73" t="str">
        <f t="shared" si="159"/>
        <v/>
      </c>
      <c r="AV34" s="73">
        <v>0</v>
      </c>
      <c r="AW34" s="74" t="str">
        <f>IFERROR(IF(AV34&gt;1,($J34-AV34),""),"")</f>
        <v/>
      </c>
      <c r="AX34" s="18" t="str">
        <f>IFERROR(IF((IFERROR(IF(AV34&gt;1,(AU34-AW34)/AU34,""),(($G34*0.9)-AW34)/($G34*0.9)))&gt;1%,IFERROR(IF(AV34&gt;1,(AU34-AW34)/AU34,""),(($G34*0.9)-AW34)/($G34*0.9)),""),"")</f>
        <v/>
      </c>
      <c r="AY34" s="69">
        <v>0</v>
      </c>
      <c r="AZ34" s="70" t="str">
        <f t="shared" si="160"/>
        <v/>
      </c>
      <c r="BA34" s="70">
        <v>0</v>
      </c>
      <c r="BB34" s="71" t="str">
        <f>IFERROR(IF(BA34&gt;1,($J34-BA34),""),"")</f>
        <v/>
      </c>
      <c r="BC34" s="16" t="str">
        <f t="shared" si="161"/>
        <v/>
      </c>
      <c r="BD34" s="72">
        <v>1666</v>
      </c>
      <c r="BE34" s="73">
        <f t="shared" si="162"/>
        <v>1499.4</v>
      </c>
      <c r="BF34" s="73">
        <v>99</v>
      </c>
      <c r="BG34" s="74">
        <f>IFERROR(IF(BF34&gt;1,($J34-BF34),""),"")</f>
        <v>1277</v>
      </c>
      <c r="BH34" s="18">
        <f t="shared" si="163"/>
        <v>0.1483259970654929</v>
      </c>
      <c r="BI34" s="69">
        <v>0</v>
      </c>
      <c r="BJ34" s="70" t="str">
        <f t="shared" si="164"/>
        <v/>
      </c>
      <c r="BK34" s="70">
        <v>0</v>
      </c>
      <c r="BL34" s="71" t="str">
        <f>IFERROR(IF(BK34&gt;1,($J34-BK34),""),"")</f>
        <v/>
      </c>
      <c r="BM34" s="16" t="str">
        <f t="shared" si="165"/>
        <v/>
      </c>
    </row>
    <row r="35" spans="1:65" s="5" customFormat="1" ht="12.75" customHeight="1">
      <c r="A35" s="42" t="s">
        <v>182</v>
      </c>
      <c r="B35" s="39" t="s">
        <v>145</v>
      </c>
      <c r="C35" s="4"/>
      <c r="D35" s="49">
        <v>2.08</v>
      </c>
      <c r="E35" s="40" t="s">
        <v>336</v>
      </c>
      <c r="F35" s="82">
        <v>2199</v>
      </c>
      <c r="G35" s="82">
        <v>1999</v>
      </c>
      <c r="H35" s="163">
        <v>1600</v>
      </c>
      <c r="I35" s="163">
        <v>0</v>
      </c>
      <c r="J35" s="95">
        <f t="shared" si="31"/>
        <v>1600</v>
      </c>
      <c r="K35" s="69">
        <v>1554</v>
      </c>
      <c r="L35" s="70">
        <f t="shared" si="145"/>
        <v>1398.6000000000001</v>
      </c>
      <c r="M35" s="70">
        <v>354</v>
      </c>
      <c r="N35" s="71">
        <f>IFERROR(IF(M35&gt;1,($J35-M35),""),"")</f>
        <v>1246</v>
      </c>
      <c r="O35" s="16">
        <f t="shared" si="146"/>
        <v>0.10910910910910919</v>
      </c>
      <c r="P35" s="72">
        <v>0</v>
      </c>
      <c r="Q35" s="73" t="str">
        <f t="shared" si="147"/>
        <v/>
      </c>
      <c r="R35" s="73">
        <v>0</v>
      </c>
      <c r="S35" s="74" t="str">
        <f>IFERROR(IF(R35&gt;1,($J35-R35),""),"")</f>
        <v/>
      </c>
      <c r="T35" s="18" t="str">
        <f t="shared" si="148"/>
        <v/>
      </c>
      <c r="U35" s="69">
        <v>0</v>
      </c>
      <c r="V35" s="70" t="str">
        <f t="shared" si="149"/>
        <v/>
      </c>
      <c r="W35" s="70">
        <v>0</v>
      </c>
      <c r="X35" s="71" t="str">
        <f>IFERROR(IF(W35&gt;1,($J35-W35),""),"")</f>
        <v/>
      </c>
      <c r="Y35" s="16" t="str">
        <f t="shared" si="150"/>
        <v/>
      </c>
      <c r="Z35" s="72">
        <v>1666</v>
      </c>
      <c r="AA35" s="73">
        <f t="shared" si="151"/>
        <v>1499.4</v>
      </c>
      <c r="AB35" s="73">
        <v>265</v>
      </c>
      <c r="AC35" s="74">
        <f>IFERROR(IF(AB35&gt;1,($J35-AB35),""),"")</f>
        <v>1335</v>
      </c>
      <c r="AD35" s="18">
        <f t="shared" si="152"/>
        <v>0.10964385754301727</v>
      </c>
      <c r="AE35" s="69">
        <v>0</v>
      </c>
      <c r="AF35" s="70" t="str">
        <f t="shared" si="153"/>
        <v/>
      </c>
      <c r="AG35" s="70">
        <v>0</v>
      </c>
      <c r="AH35" s="71" t="str">
        <f>IFERROR(IF(AG35&gt;1,($J35-AG35),""),"")</f>
        <v/>
      </c>
      <c r="AI35" s="16" t="str">
        <f t="shared" si="154"/>
        <v/>
      </c>
      <c r="AJ35" s="72">
        <v>0</v>
      </c>
      <c r="AK35" s="73" t="str">
        <f t="shared" si="155"/>
        <v/>
      </c>
      <c r="AL35" s="73">
        <v>0</v>
      </c>
      <c r="AM35" s="74" t="str">
        <f>IFERROR(IF(AL35&gt;1,($J35-AL35),""),"")</f>
        <v/>
      </c>
      <c r="AN35" s="18" t="str">
        <f t="shared" si="156"/>
        <v/>
      </c>
      <c r="AO35" s="69">
        <v>0</v>
      </c>
      <c r="AP35" s="70" t="str">
        <f t="shared" si="157"/>
        <v/>
      </c>
      <c r="AQ35" s="70">
        <v>0</v>
      </c>
      <c r="AR35" s="71" t="str">
        <f>IFERROR(IF(AQ35&gt;1,($J35-AQ35),""),"")</f>
        <v/>
      </c>
      <c r="AS35" s="16" t="str">
        <f t="shared" si="158"/>
        <v/>
      </c>
      <c r="AT35" s="72">
        <v>1666</v>
      </c>
      <c r="AU35" s="73">
        <f t="shared" si="159"/>
        <v>1499.4</v>
      </c>
      <c r="AV35" s="73">
        <v>265</v>
      </c>
      <c r="AW35" s="74">
        <f>IFERROR(IF(AV35&gt;1,($J35-AV35),""),"")</f>
        <v>1335</v>
      </c>
      <c r="AX35" s="18">
        <f>IFERROR(IF((IFERROR(IF(AV35&gt;1,(AU35-AW35)/AU35,""),(($G35*0.9)-AW35)/($G35*0.9)))&gt;1%,IFERROR(IF(AV35&gt;1,(AU35-AW35)/AU35,""),(($G35*0.9)-AW35)/($G35*0.9)),""),"")</f>
        <v>0.10964385754301727</v>
      </c>
      <c r="AY35" s="69">
        <v>0</v>
      </c>
      <c r="AZ35" s="70" t="str">
        <f t="shared" si="160"/>
        <v/>
      </c>
      <c r="BA35" s="70">
        <v>0</v>
      </c>
      <c r="BB35" s="71" t="str">
        <f>IFERROR(IF(BA35&gt;1,($J35-BA35),""),"")</f>
        <v/>
      </c>
      <c r="BC35" s="16" t="str">
        <f t="shared" si="161"/>
        <v/>
      </c>
      <c r="BD35" s="72">
        <v>0</v>
      </c>
      <c r="BE35" s="73" t="str">
        <f t="shared" si="162"/>
        <v/>
      </c>
      <c r="BF35" s="73">
        <v>0</v>
      </c>
      <c r="BG35" s="74" t="str">
        <f>IFERROR(IF(BF35&gt;1,($J35-BF35),""),"")</f>
        <v/>
      </c>
      <c r="BH35" s="18" t="str">
        <f t="shared" si="163"/>
        <v/>
      </c>
      <c r="BI35" s="69">
        <v>1554</v>
      </c>
      <c r="BJ35" s="70">
        <f t="shared" si="164"/>
        <v>1398.6000000000001</v>
      </c>
      <c r="BK35" s="70">
        <v>354</v>
      </c>
      <c r="BL35" s="71">
        <f>IFERROR(IF(BK35&gt;1,($J35-BK35),""),"")</f>
        <v>1246</v>
      </c>
      <c r="BM35" s="16">
        <f t="shared" si="165"/>
        <v>0.10910910910910919</v>
      </c>
    </row>
    <row r="36" spans="1:65" s="5" customFormat="1" ht="12.75" customHeight="1">
      <c r="A36" s="42" t="s">
        <v>326</v>
      </c>
      <c r="B36" s="39" t="s">
        <v>145</v>
      </c>
      <c r="C36" s="4"/>
      <c r="D36" s="49">
        <v>3.12</v>
      </c>
      <c r="E36" s="40" t="s">
        <v>337</v>
      </c>
      <c r="F36" s="82">
        <v>2089</v>
      </c>
      <c r="G36" s="82">
        <v>1899</v>
      </c>
      <c r="H36" s="163">
        <v>1496</v>
      </c>
      <c r="I36" s="163">
        <v>35</v>
      </c>
      <c r="J36" s="95">
        <f t="shared" ref="J36:J64" si="167">IFERROR(H36-I36,H36)</f>
        <v>1461</v>
      </c>
      <c r="K36" s="69">
        <v>0</v>
      </c>
      <c r="L36" s="70" t="str">
        <f t="shared" si="145"/>
        <v/>
      </c>
      <c r="M36" s="70">
        <v>0</v>
      </c>
      <c r="N36" s="71" t="str">
        <f>IFERROR(IF(M36&gt;1,($J36-M36),""),"")</f>
        <v/>
      </c>
      <c r="O36" s="16" t="str">
        <f t="shared" si="146"/>
        <v/>
      </c>
      <c r="P36" s="72">
        <v>0</v>
      </c>
      <c r="Q36" s="73" t="str">
        <f t="shared" si="147"/>
        <v/>
      </c>
      <c r="R36" s="73">
        <v>0</v>
      </c>
      <c r="S36" s="74" t="str">
        <f>IFERROR(IF(R36&gt;1,($J36-R36),""),"")</f>
        <v/>
      </c>
      <c r="T36" s="18" t="str">
        <f t="shared" si="148"/>
        <v/>
      </c>
      <c r="U36" s="69">
        <v>1888</v>
      </c>
      <c r="V36" s="70">
        <f t="shared" si="149"/>
        <v>1699.2</v>
      </c>
      <c r="W36" s="70">
        <v>7</v>
      </c>
      <c r="X36" s="71">
        <f>IFERROR(IF(W36&gt;1,($J36-W36),""),"")</f>
        <v>1454</v>
      </c>
      <c r="Y36" s="16">
        <f t="shared" si="150"/>
        <v>0.14430320150659137</v>
      </c>
      <c r="Z36" s="72">
        <v>0</v>
      </c>
      <c r="AA36" s="73" t="str">
        <f t="shared" si="151"/>
        <v/>
      </c>
      <c r="AB36" s="73">
        <v>0</v>
      </c>
      <c r="AC36" s="74" t="str">
        <f>IFERROR(IF(AB36&gt;1,($J36-AB36),""),"")</f>
        <v/>
      </c>
      <c r="AD36" s="18" t="str">
        <f t="shared" si="152"/>
        <v/>
      </c>
      <c r="AE36" s="69">
        <v>0</v>
      </c>
      <c r="AF36" s="70" t="str">
        <f t="shared" si="153"/>
        <v/>
      </c>
      <c r="AG36" s="70">
        <v>0</v>
      </c>
      <c r="AH36" s="71" t="str">
        <f>IFERROR(IF(AG36&gt;1,($J36-AG36),""),"")</f>
        <v/>
      </c>
      <c r="AI36" s="16" t="str">
        <f t="shared" si="154"/>
        <v/>
      </c>
      <c r="AJ36" s="72">
        <v>1888</v>
      </c>
      <c r="AK36" s="73">
        <f t="shared" si="155"/>
        <v>1699.2</v>
      </c>
      <c r="AL36" s="73">
        <v>7</v>
      </c>
      <c r="AM36" s="74">
        <f>IFERROR(IF(AL36&gt;1,($J36-AL36),""),"")</f>
        <v>1454</v>
      </c>
      <c r="AN36" s="18">
        <f t="shared" si="156"/>
        <v>0.14430320150659137</v>
      </c>
      <c r="AO36" s="69">
        <v>0</v>
      </c>
      <c r="AP36" s="70" t="str">
        <f t="shared" si="157"/>
        <v/>
      </c>
      <c r="AQ36" s="70">
        <v>0</v>
      </c>
      <c r="AR36" s="71" t="str">
        <f>IFERROR(IF(AQ36&gt;1,($J36-AQ36),""),"")</f>
        <v/>
      </c>
      <c r="AS36" s="16" t="str">
        <f t="shared" si="158"/>
        <v/>
      </c>
      <c r="AT36" s="72">
        <v>0</v>
      </c>
      <c r="AU36" s="73" t="str">
        <f t="shared" si="159"/>
        <v/>
      </c>
      <c r="AV36" s="73">
        <v>0</v>
      </c>
      <c r="AW36" s="74" t="str">
        <f>IFERROR(IF(AV36&gt;1,($J36-AV36),""),"")</f>
        <v/>
      </c>
      <c r="AX36" s="18" t="str">
        <f>IFERROR(IF((IFERROR(IF(AV36&gt;1,(AU36-AW36)/AU36,""),(($G36*0.9)-AW36)/($G36*0.9)))&gt;1%,IFERROR(IF(AV36&gt;1,(AU36-AW36)/AU36,""),(($G36*0.9)-AW36)/($G36*0.9)),""),"")</f>
        <v/>
      </c>
      <c r="AY36" s="69">
        <v>0</v>
      </c>
      <c r="AZ36" s="70" t="str">
        <f t="shared" si="160"/>
        <v/>
      </c>
      <c r="BA36" s="70">
        <v>0</v>
      </c>
      <c r="BB36" s="71" t="str">
        <f>IFERROR(IF(BA36&gt;1,($J36-BA36),""),"")</f>
        <v/>
      </c>
      <c r="BC36" s="16" t="str">
        <f t="shared" si="161"/>
        <v/>
      </c>
      <c r="BD36" s="72">
        <v>1888</v>
      </c>
      <c r="BE36" s="73">
        <f t="shared" si="162"/>
        <v>1699.2</v>
      </c>
      <c r="BF36" s="73">
        <v>6</v>
      </c>
      <c r="BG36" s="74">
        <f>IFERROR(IF(BF36&gt;1,($J36-BF36),""),"")</f>
        <v>1455</v>
      </c>
      <c r="BH36" s="18">
        <f t="shared" si="163"/>
        <v>0.14371468926553674</v>
      </c>
      <c r="BI36" s="69">
        <v>0</v>
      </c>
      <c r="BJ36" s="70" t="str">
        <f t="shared" si="164"/>
        <v/>
      </c>
      <c r="BK36" s="70">
        <v>0</v>
      </c>
      <c r="BL36" s="71" t="str">
        <f>IFERROR(IF(BK36&gt;1,($J36-BK36),""),"")</f>
        <v/>
      </c>
      <c r="BM36" s="16" t="str">
        <f t="shared" si="165"/>
        <v/>
      </c>
    </row>
    <row r="37" spans="1:65" s="5" customFormat="1" ht="12.75" customHeight="1">
      <c r="A37" s="42" t="s">
        <v>539</v>
      </c>
      <c r="B37" s="39" t="s">
        <v>145</v>
      </c>
      <c r="C37" s="4" t="s">
        <v>379</v>
      </c>
      <c r="D37" s="49">
        <v>3.12</v>
      </c>
      <c r="E37" s="40" t="s">
        <v>337</v>
      </c>
      <c r="F37" s="82">
        <v>3079</v>
      </c>
      <c r="G37" s="82">
        <v>2799</v>
      </c>
      <c r="H37" s="163">
        <v>2206</v>
      </c>
      <c r="I37" s="163">
        <v>55</v>
      </c>
      <c r="J37" s="95">
        <f t="shared" ref="J37" si="168">IFERROR(H37-I37,H37)</f>
        <v>2151</v>
      </c>
      <c r="K37" s="69">
        <v>0</v>
      </c>
      <c r="L37" s="70" t="str">
        <f t="shared" ref="L37" si="169">IFERROR(IF(K37&gt;1,K37*0.9,""),"")</f>
        <v/>
      </c>
      <c r="M37" s="70">
        <v>0</v>
      </c>
      <c r="N37" s="71" t="str">
        <f>IFERROR(IF(M37&gt;1,($J37-M37),""),"")</f>
        <v/>
      </c>
      <c r="O37" s="16" t="str">
        <f t="shared" ref="O37" si="170">IFERROR(IF((IFERROR(IF(M37&gt;1,(L37-N37)/L37,""),(($G37*0.9)-N37)/($G37*0.9)))&gt;1%,IFERROR(IF(M37&gt;1,(L37-N37)/L37,""),(($G37*0.9)-N37)/($G37*0.9)),""),"")</f>
        <v/>
      </c>
      <c r="P37" s="72">
        <v>0</v>
      </c>
      <c r="Q37" s="73" t="str">
        <f t="shared" ref="Q37" si="171">IFERROR(IF(P37&gt;1,P37*0.9,""),"")</f>
        <v/>
      </c>
      <c r="R37" s="73">
        <v>0</v>
      </c>
      <c r="S37" s="74" t="str">
        <f>IFERROR(IF(R37&gt;1,($J37-R37),""),"")</f>
        <v/>
      </c>
      <c r="T37" s="18" t="str">
        <f t="shared" ref="T37" si="172">IFERROR(IF((IFERROR(IF(R37&gt;1,(Q37-S37)/Q37,""),(($G37*0.9)-S37)/($G37*0.9)))&gt;1%,IFERROR(IF(R37&gt;1,(Q37-S37)/Q37,""),(($G37*0.9)-S37)/($G37*0.9)),""),"")</f>
        <v/>
      </c>
      <c r="U37" s="69">
        <v>0</v>
      </c>
      <c r="V37" s="70" t="str">
        <f t="shared" ref="V37" si="173">IFERROR(IF(U37&gt;1,U37*0.9,""),"")</f>
        <v/>
      </c>
      <c r="W37" s="70">
        <v>0</v>
      </c>
      <c r="X37" s="71" t="str">
        <f>IFERROR(IF(W37&gt;1,($J37-W37),""),"")</f>
        <v/>
      </c>
      <c r="Y37" s="16" t="str">
        <f t="shared" ref="Y37" si="174">IFERROR(IF((IFERROR(IF(W37&gt;1,(V37-X37)/V37,""),(($G37*0.9)-X37)/($G37*0.9)))&gt;1%,IFERROR(IF(W37&gt;1,(V37-X37)/V37,""),(($G37*0.9)-X37)/($G37*0.9)),""),"")</f>
        <v/>
      </c>
      <c r="Z37" s="72">
        <v>0</v>
      </c>
      <c r="AA37" s="73" t="str">
        <f t="shared" ref="AA37" si="175">IFERROR(IF(Z37&gt;1,Z37*0.9,""),"")</f>
        <v/>
      </c>
      <c r="AB37" s="73">
        <v>0</v>
      </c>
      <c r="AC37" s="74" t="str">
        <f>IFERROR(IF(AB37&gt;1,($J37-AB37),""),"")</f>
        <v/>
      </c>
      <c r="AD37" s="18" t="str">
        <f t="shared" ref="AD37" si="176">IFERROR(IF((IFERROR(IF(AB37&gt;1,(AA37-AC37)/AA37,""),(($G37*0.9)-AC37)/($G37*0.9)))&gt;1%,IFERROR(IF(AB37&gt;1,(AA37-AC37)/AA37,""),(($G37*0.9)-AC37)/($G37*0.9)),""),"")</f>
        <v/>
      </c>
      <c r="AE37" s="69">
        <v>0</v>
      </c>
      <c r="AF37" s="70" t="str">
        <f t="shared" ref="AF37" si="177">IFERROR(IF(AE37&gt;1,AE37*0.9,""),"")</f>
        <v/>
      </c>
      <c r="AG37" s="70">
        <v>0</v>
      </c>
      <c r="AH37" s="71" t="str">
        <f>IFERROR(IF(AG37&gt;1,($J37-AG37),""),"")</f>
        <v/>
      </c>
      <c r="AI37" s="16" t="str">
        <f t="shared" ref="AI37" si="178">IFERROR(IF((IFERROR(IF(AG37&gt;1,(AF37-AH37)/AF37,""),(($G37*0.9)-AH37)/($G37*0.9)))&gt;1%,IFERROR(IF(AG37&gt;1,(AF37-AH37)/AF37,""),(($G37*0.9)-AH37)/($G37*0.9)),""),"")</f>
        <v/>
      </c>
      <c r="AJ37" s="72">
        <v>0</v>
      </c>
      <c r="AK37" s="73" t="str">
        <f t="shared" ref="AK37" si="179">IFERROR(IF(AJ37&gt;1,AJ37*0.9,""),"")</f>
        <v/>
      </c>
      <c r="AL37" s="73">
        <v>0</v>
      </c>
      <c r="AM37" s="74" t="str">
        <f>IFERROR(IF(AL37&gt;1,($J37-AL37),""),"")</f>
        <v/>
      </c>
      <c r="AN37" s="18" t="str">
        <f t="shared" ref="AN37" si="180">IFERROR(IF((IFERROR(IF(AL37&gt;1,(AK37-AM37)/AK37,""),(($G37*0.9)-AM37)/($G37*0.9)))&gt;1%,IFERROR(IF(AL37&gt;1,(AK37-AM37)/AK37,""),(($G37*0.9)-AM37)/($G37*0.9)),""),"")</f>
        <v/>
      </c>
      <c r="AO37" s="69">
        <v>0</v>
      </c>
      <c r="AP37" s="70" t="str">
        <f t="shared" ref="AP37" si="181">IFERROR(IF(AO37&gt;1,AO37*0.9,""),"")</f>
        <v/>
      </c>
      <c r="AQ37" s="70">
        <v>0</v>
      </c>
      <c r="AR37" s="71" t="str">
        <f>IFERROR(IF(AQ37&gt;1,($J37-AQ37),""),"")</f>
        <v/>
      </c>
      <c r="AS37" s="16" t="str">
        <f t="shared" ref="AS37" si="182">IFERROR(IF((IFERROR(IF(AQ37&gt;1,(AP37-AR37)/AP37,""),(($G37*0.9)-AR37)/($G37*0.9)))&gt;1%,IFERROR(IF(AQ37&gt;1,(AP37-AR37)/AP37,""),(($G37*0.9)-AR37)/($G37*0.9)),""),"")</f>
        <v/>
      </c>
      <c r="AT37" s="72">
        <v>2221</v>
      </c>
      <c r="AU37" s="73">
        <f t="shared" ref="AU37" si="183">IFERROR(IF(AT37&gt;1,AT37*0.9,""),"")</f>
        <v>1998.9</v>
      </c>
      <c r="AV37" s="73">
        <v>441</v>
      </c>
      <c r="AW37" s="74">
        <f>IFERROR(IF(AV37&gt;1,($J37-AV37),""),"")</f>
        <v>1710</v>
      </c>
      <c r="AX37" s="18">
        <f>IFERROR(IF((IFERROR(IF(AV37&gt;1,(AU37-AW37)/AU37,""),(($G37*0.9)-AW37)/($G37*0.9)))&gt;1%,IFERROR(IF(AV37&gt;1,(AU37-AW37)/AU37,""),(($G37*0.9)-AW37)/($G37*0.9)),""),"")</f>
        <v>0.14452949122017114</v>
      </c>
      <c r="AY37" s="69">
        <v>0</v>
      </c>
      <c r="AZ37" s="70" t="str">
        <f t="shared" ref="AZ37" si="184">IFERROR(IF(AY37&gt;1,AY37*0.9,""),"")</f>
        <v/>
      </c>
      <c r="BA37" s="70">
        <v>0</v>
      </c>
      <c r="BB37" s="71" t="str">
        <f>IFERROR(IF(BA37&gt;1,($J37-BA37),""),"")</f>
        <v/>
      </c>
      <c r="BC37" s="16" t="str">
        <f t="shared" ref="BC37" si="185">IFERROR(IF((IFERROR(IF(BA37&gt;1,(AZ37-BB37)/AZ37,""),(($G37*0.9)-BB37)/($G37*0.9)))&gt;1%,IFERROR(IF(BA37&gt;1,(AZ37-BB37)/AZ37,""),(($G37*0.9)-BB37)/($G37*0.9)),""),"")</f>
        <v/>
      </c>
      <c r="BD37" s="72">
        <v>0</v>
      </c>
      <c r="BE37" s="73" t="str">
        <f t="shared" ref="BE37" si="186">IFERROR(IF(BD37&gt;1,BD37*0.9,""),"")</f>
        <v/>
      </c>
      <c r="BF37" s="73">
        <v>0</v>
      </c>
      <c r="BG37" s="74" t="str">
        <f>IFERROR(IF(BF37&gt;1,($J37-BF37),""),"")</f>
        <v/>
      </c>
      <c r="BH37" s="18" t="str">
        <f t="shared" ref="BH37" si="187">IFERROR(IF((IFERROR(IF(BF37&gt;1,(BE37-BG37)/BE37,""),(($G37*0.9)-BG37)/($G37*0.9)))&gt;1%,IFERROR(IF(BF37&gt;1,(BE37-BG37)/BE37,""),(($G37*0.9)-BG37)/($G37*0.9)),""),"")</f>
        <v/>
      </c>
      <c r="BI37" s="69">
        <v>2110</v>
      </c>
      <c r="BJ37" s="70">
        <f t="shared" ref="BJ37" si="188">IFERROR(IF(BI37&gt;1,BI37*0.9,""),"")</f>
        <v>1899</v>
      </c>
      <c r="BK37" s="70">
        <v>527</v>
      </c>
      <c r="BL37" s="71">
        <f>IFERROR(IF(BK37&gt;1,($J37-BK37),""),"")</f>
        <v>1624</v>
      </c>
      <c r="BM37" s="16">
        <f t="shared" ref="BM37" si="189">IFERROR(IF((IFERROR(IF(BK37&gt;1,(BJ37-BL37)/BJ37,""),(($G37*0.9)-BL37)/($G37*0.9)))&gt;1%,IFERROR(IF(BK37&gt;1,(BJ37-BL37)/BJ37,""),(($G37*0.9)-BL37)/($G37*0.9)),""),"")</f>
        <v>0.14481305950500264</v>
      </c>
    </row>
    <row r="38" spans="1:65" s="5" customFormat="1" ht="12.75" customHeight="1">
      <c r="A38" s="42" t="s">
        <v>321</v>
      </c>
      <c r="B38" s="39" t="s">
        <v>145</v>
      </c>
      <c r="C38" s="4"/>
      <c r="D38" s="49">
        <v>3.12</v>
      </c>
      <c r="E38" s="40" t="s">
        <v>427</v>
      </c>
      <c r="F38" s="82">
        <v>2969</v>
      </c>
      <c r="G38" s="82">
        <v>2699</v>
      </c>
      <c r="H38" s="163">
        <v>2127</v>
      </c>
      <c r="I38" s="163">
        <v>55</v>
      </c>
      <c r="J38" s="95">
        <f t="shared" si="167"/>
        <v>2072</v>
      </c>
      <c r="K38" s="69">
        <v>2332</v>
      </c>
      <c r="L38" s="70">
        <f t="shared" ref="L38" si="190">IFERROR(IF(K38&gt;1,K38*0.9,""),"")</f>
        <v>2098.8000000000002</v>
      </c>
      <c r="M38" s="70">
        <v>278</v>
      </c>
      <c r="N38" s="71">
        <f>IFERROR(IF(M38&gt;1,($J38-M38),""),"")</f>
        <v>1794</v>
      </c>
      <c r="O38" s="16">
        <f t="shared" ref="O38" si="191">IFERROR(IF((IFERROR(IF(M38&gt;1,(L38-N38)/L38,""),(($G38*0.9)-N38)/($G38*0.9)))&gt;1%,IFERROR(IF(M38&gt;1,(L38-N38)/L38,""),(($G38*0.9)-N38)/($G38*0.9)),""),"")</f>
        <v>0.14522584333905095</v>
      </c>
      <c r="P38" s="72">
        <v>0</v>
      </c>
      <c r="Q38" s="73" t="str">
        <f t="shared" ref="Q38" si="192">IFERROR(IF(P38&gt;1,P38*0.9,""),"")</f>
        <v/>
      </c>
      <c r="R38" s="73">
        <v>0</v>
      </c>
      <c r="S38" s="74" t="str">
        <f>IFERROR(IF(R38&gt;1,($J38-R38),""),"")</f>
        <v/>
      </c>
      <c r="T38" s="18" t="str">
        <f t="shared" ref="T38" si="193"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 t="shared" ref="V38" si="194">IFERROR(IF(U38&gt;1,U38*0.9,""),"")</f>
        <v/>
      </c>
      <c r="W38" s="70">
        <v>0</v>
      </c>
      <c r="X38" s="71" t="str">
        <f>IFERROR(IF(W38&gt;1,($J38-W38),""),"")</f>
        <v/>
      </c>
      <c r="Y38" s="16" t="str">
        <f t="shared" ref="Y38" si="195">IFERROR(IF((IFERROR(IF(W38&gt;1,(V38-X38)/V38,""),(($G38*0.9)-X38)/($G38*0.9)))&gt;1%,IFERROR(IF(W38&gt;1,(V38-X38)/V38,""),(($G38*0.9)-X38)/($G38*0.9)),""),"")</f>
        <v/>
      </c>
      <c r="Z38" s="72">
        <v>2554</v>
      </c>
      <c r="AA38" s="73">
        <f t="shared" ref="AA38" si="196">IFERROR(IF(Z38&gt;1,Z38*0.9,""),"")</f>
        <v>2298.6</v>
      </c>
      <c r="AB38" s="73">
        <v>108</v>
      </c>
      <c r="AC38" s="74">
        <f>IFERROR(IF(AB38&gt;1,($J38-AB38),""),"")</f>
        <v>1964</v>
      </c>
      <c r="AD38" s="18">
        <f t="shared" ref="AD38" si="197">IFERROR(IF((IFERROR(IF(AB38&gt;1,(AA38-AC38)/AA38,""),(($G38*0.9)-AC38)/($G38*0.9)))&gt;1%,IFERROR(IF(AB38&gt;1,(AA38-AC38)/AA38,""),(($G38*0.9)-AC38)/($G38*0.9)),""),"")</f>
        <v>0.14556686678847991</v>
      </c>
      <c r="AE38" s="69">
        <v>0</v>
      </c>
      <c r="AF38" s="70" t="str">
        <f t="shared" ref="AF38" si="198">IFERROR(IF(AE38&gt;1,AE38*0.9,""),"")</f>
        <v/>
      </c>
      <c r="AG38" s="70">
        <v>0</v>
      </c>
      <c r="AH38" s="71" t="str">
        <f>IFERROR(IF(AG38&gt;1,($J38-AG38),""),"")</f>
        <v/>
      </c>
      <c r="AI38" s="16" t="str">
        <f t="shared" ref="AI38" si="199"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 t="shared" ref="AK38" si="200">IFERROR(IF(AJ38&gt;1,AJ38*0.9,""),"")</f>
        <v/>
      </c>
      <c r="AL38" s="73">
        <v>0</v>
      </c>
      <c r="AM38" s="74" t="str">
        <f>IFERROR(IF(AL38&gt;1,($J38-AL38),""),"")</f>
        <v/>
      </c>
      <c r="AN38" s="18" t="str">
        <f t="shared" ref="AN38" si="201"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 t="shared" ref="AP38" si="202">IFERROR(IF(AO38&gt;1,AO38*0.9,""),"")</f>
        <v/>
      </c>
      <c r="AQ38" s="70">
        <v>0</v>
      </c>
      <c r="AR38" s="71" t="str">
        <f>IFERROR(IF(AQ38&gt;1,($J38-AQ38),""),"")</f>
        <v/>
      </c>
      <c r="AS38" s="16" t="str">
        <f t="shared" ref="AS38" si="203">IFERROR(IF((IFERROR(IF(AQ38&gt;1,(AP38-AR38)/AP38,""),(($G38*0.9)-AR38)/($G38*0.9)))&gt;1%,IFERROR(IF(AQ38&gt;1,(AP38-AR38)/AP38,""),(($G38*0.9)-AR38)/($G38*0.9)),""),"")</f>
        <v/>
      </c>
      <c r="AT38" s="72">
        <v>2221</v>
      </c>
      <c r="AU38" s="73">
        <f t="shared" ref="AU38" si="204">IFERROR(IF(AT38&gt;1,AT38*0.9,""),"")</f>
        <v>1998.9</v>
      </c>
      <c r="AV38" s="73">
        <v>364</v>
      </c>
      <c r="AW38" s="74">
        <f>IFERROR(IF(AV38&gt;1,($J38-AV38),""),"")</f>
        <v>1708</v>
      </c>
      <c r="AX38" s="18">
        <f t="shared" ref="AX38" si="205">IFERROR(IF((IFERROR(IF(AV38&gt;1,(AU38-AW38)/AU38,""),(($G38*0.9)-AW38)/($G38*0.9)))&gt;1%,IFERROR(IF(AV38&gt;1,(AU38-AW38)/AU38,""),(($G38*0.9)-AW38)/($G38*0.9)),""),"")</f>
        <v>0.14553004152283761</v>
      </c>
      <c r="AY38" s="69">
        <v>0</v>
      </c>
      <c r="AZ38" s="70" t="str">
        <f t="shared" ref="AZ38" si="206">IFERROR(IF(AY38&gt;1,AY38*0.9,""),"")</f>
        <v/>
      </c>
      <c r="BA38" s="70">
        <v>0</v>
      </c>
      <c r="BB38" s="71" t="str">
        <f>IFERROR(IF(BA38&gt;1,($J38-BA38),""),"")</f>
        <v/>
      </c>
      <c r="BC38" s="16" t="str">
        <f t="shared" ref="BC38" si="207">IFERROR(IF((IFERROR(IF(BA38&gt;1,(AZ38-BB38)/AZ38,""),(($G38*0.9)-BB38)/($G38*0.9)))&gt;1%,IFERROR(IF(BA38&gt;1,(AZ38-BB38)/AZ38,""),(($G38*0.9)-BB38)/($G38*0.9)),""),"")</f>
        <v/>
      </c>
      <c r="BD38" s="72">
        <v>0</v>
      </c>
      <c r="BE38" s="73" t="str">
        <f t="shared" ref="BE38" si="208">IFERROR(IF(BD38&gt;1,BD38*0.9,""),"")</f>
        <v/>
      </c>
      <c r="BF38" s="73">
        <v>0</v>
      </c>
      <c r="BG38" s="74" t="str">
        <f>IFERROR(IF(BF38&gt;1,($J38-BF38),""),"")</f>
        <v/>
      </c>
      <c r="BH38" s="18" t="str">
        <f t="shared" ref="BH38" si="209">IFERROR(IF((IFERROR(IF(BF38&gt;1,(BE38-BG38)/BE38,""),(($G38*0.9)-BG38)/($G38*0.9)))&gt;1%,IFERROR(IF(BF38&gt;1,(BE38-BG38)/BE38,""),(($G38*0.9)-BG38)/($G38*0.9)),""),"")</f>
        <v/>
      </c>
      <c r="BI38" s="69">
        <v>2110</v>
      </c>
      <c r="BJ38" s="70">
        <f t="shared" ref="BJ38" si="210">IFERROR(IF(BI38&gt;1,BI38*0.9,""),"")</f>
        <v>1899</v>
      </c>
      <c r="BK38" s="70">
        <v>449</v>
      </c>
      <c r="BL38" s="71">
        <f>IFERROR(IF(BK38&gt;1,($J38-BK38),""),"")</f>
        <v>1623</v>
      </c>
      <c r="BM38" s="16">
        <f t="shared" ref="BM38" si="211">IFERROR(IF((IFERROR(IF(BK38&gt;1,(BJ38-BL38)/BJ38,""),(($G38*0.9)-BL38)/($G38*0.9)))&gt;1%,IFERROR(IF(BK38&gt;1,(BJ38-BL38)/BJ38,""),(($G38*0.9)-BL38)/($G38*0.9)),""),"")</f>
        <v>0.14533965244865718</v>
      </c>
    </row>
    <row r="39" spans="1:65" s="5" customFormat="1" ht="12.75" customHeight="1">
      <c r="A39" s="42" t="s">
        <v>298</v>
      </c>
      <c r="B39" s="39" t="s">
        <v>145</v>
      </c>
      <c r="C39" s="4"/>
      <c r="D39" s="49">
        <v>3.57</v>
      </c>
      <c r="E39" s="40" t="s">
        <v>428</v>
      </c>
      <c r="F39" s="82">
        <v>3574</v>
      </c>
      <c r="G39" s="82">
        <v>3249</v>
      </c>
      <c r="H39" s="163">
        <v>2552</v>
      </c>
      <c r="I39" s="163">
        <v>67</v>
      </c>
      <c r="J39" s="95">
        <f t="shared" si="167"/>
        <v>2485</v>
      </c>
      <c r="K39" s="69">
        <v>2888</v>
      </c>
      <c r="L39" s="70">
        <f>IFERROR(IF(K39&gt;1,K39*0.9,""),"")</f>
        <v>2599.2000000000003</v>
      </c>
      <c r="M39" s="70">
        <v>272</v>
      </c>
      <c r="N39" s="71">
        <f>IFERROR(IF(M39&gt;1,($J39-M39),""),"")</f>
        <v>2213</v>
      </c>
      <c r="O39" s="16">
        <f>IFERROR(IF((IFERROR(IF(M39&gt;1,(L39-N39)/L39,""),(($G39*0.9)-N39)/($G39*0.9)))&gt;1%,IFERROR(IF(M39&gt;1,(L39-N39)/L39,""),(($G39*0.9)-N39)/($G39*0.9)),""),"")</f>
        <v>0.14858417974761473</v>
      </c>
      <c r="P39" s="72">
        <v>0</v>
      </c>
      <c r="Q39" s="73" t="str">
        <f>IFERROR(IF(P39&gt;1,P39*0.9,""),"")</f>
        <v/>
      </c>
      <c r="R39" s="73">
        <v>0</v>
      </c>
      <c r="S39" s="74" t="str">
        <f>IFERROR(IF(R39&gt;1,($J39-R39),""),"")</f>
        <v/>
      </c>
      <c r="T39" s="18" t="str">
        <f>IFERROR(IF((IFERROR(IF(R39&gt;1,(Q39-S39)/Q39,""),(($G39*0.9)-S39)/($G39*0.9)))&gt;1%,IFERROR(IF(R39&gt;1,(Q39-S39)/Q39,""),(($G39*0.9)-S39)/($G39*0.9)),""),"")</f>
        <v/>
      </c>
      <c r="U39" s="69">
        <v>0</v>
      </c>
      <c r="V39" s="70" t="str">
        <f>IFERROR(IF(U39&gt;1,U39*0.9,""),"")</f>
        <v/>
      </c>
      <c r="W39" s="70">
        <v>0</v>
      </c>
      <c r="X39" s="71" t="str">
        <f>IFERROR(IF(W39&gt;1,($J39-W39),""),"")</f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2777</v>
      </c>
      <c r="AA39" s="73">
        <f>IFERROR(IF(Z39&gt;1,Z39*0.9,""),"")</f>
        <v>2499.3000000000002</v>
      </c>
      <c r="AB39" s="73">
        <v>357</v>
      </c>
      <c r="AC39" s="74">
        <f>IFERROR(IF(AB39&gt;1,($J39-AB39),""),"")</f>
        <v>2128</v>
      </c>
      <c r="AD39" s="18">
        <f>IFERROR(IF((IFERROR(IF(AB39&gt;1,(AA39-AC39)/AA39,""),(($G39*0.9)-AC39)/($G39*0.9)))&gt;1%,IFERROR(IF(AB39&gt;1,(AA39-AC39)/AA39,""),(($G39*0.9)-AC39)/($G39*0.9)),""),"")</f>
        <v>0.14856159724722928</v>
      </c>
      <c r="AE39" s="69">
        <v>0</v>
      </c>
      <c r="AF39" s="70" t="str">
        <f>IFERROR(IF(AE39&gt;1,AE39*0.9,""),"")</f>
        <v/>
      </c>
      <c r="AG39" s="70">
        <v>0</v>
      </c>
      <c r="AH39" s="71" t="str">
        <f>IFERROR(IF(AG39&gt;1,($J39-AG39),""),"")</f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0</v>
      </c>
      <c r="AK39" s="73" t="str">
        <f>IFERROR(IF(AJ39&gt;1,AJ39*0.9,""),"")</f>
        <v/>
      </c>
      <c r="AL39" s="73">
        <v>0</v>
      </c>
      <c r="AM39" s="74" t="str">
        <f>IFERROR(IF(AL39&gt;1,($J39-AL39),""),"")</f>
        <v/>
      </c>
      <c r="AN39" s="18" t="str">
        <f>IFERROR(IF((IFERROR(IF(AL39&gt;1,(AK39-AM39)/AK39,""),(($G39*0.9)-AM39)/($G39*0.9)))&gt;1%,IFERROR(IF(AL39&gt;1,(AK39-AM39)/AK39,""),(($G39*0.9)-AM39)/($G39*0.9)),""),"")</f>
        <v/>
      </c>
      <c r="AO39" s="69">
        <v>0</v>
      </c>
      <c r="AP39" s="70" t="str">
        <f>IFERROR(IF(AO39&gt;1,AO39*0.9,""),"")</f>
        <v/>
      </c>
      <c r="AQ39" s="70">
        <v>0</v>
      </c>
      <c r="AR39" s="71" t="str">
        <f>IFERROR(IF(AQ39&gt;1,($J39-AQ39),""),"")</f>
        <v/>
      </c>
      <c r="AS39" s="16" t="str">
        <f>IFERROR(IF((IFERROR(IF(AQ39&gt;1,(AP39-AR39)/AP39,""),(($G39*0.9)-AR39)/($G39*0.9)))&gt;1%,IFERROR(IF(AQ39&gt;1,(AP39-AR39)/AP39,""),(($G39*0.9)-AR39)/($G39*0.9)),""),"")</f>
        <v/>
      </c>
      <c r="AT39" s="72">
        <v>2777</v>
      </c>
      <c r="AU39" s="73">
        <f>IFERROR(IF(AT39&gt;1,AT39*0.9,""),"")</f>
        <v>2499.3000000000002</v>
      </c>
      <c r="AV39" s="73">
        <v>357</v>
      </c>
      <c r="AW39" s="74">
        <f>IFERROR(IF(AV39&gt;1,($J39-AV39),""),"")</f>
        <v>2128</v>
      </c>
      <c r="AX39" s="18">
        <f t="shared" si="166"/>
        <v>0.14856159724722928</v>
      </c>
      <c r="AY39" s="69">
        <v>0</v>
      </c>
      <c r="AZ39" s="70" t="str">
        <f>IFERROR(IF(AY39&gt;1,AY39*0.9,""),"")</f>
        <v/>
      </c>
      <c r="BA39" s="70">
        <v>0</v>
      </c>
      <c r="BB39" s="71" t="str">
        <f>IFERROR(IF(BA39&gt;1,($J39-BA39),""),"")</f>
        <v/>
      </c>
      <c r="BC39" s="16" t="str">
        <f>IFERROR(IF((IFERROR(IF(BA39&gt;1,(AZ39-BB39)/AZ39,""),(($G39*0.9)-BB39)/($G39*0.9)))&gt;1%,IFERROR(IF(BA39&gt;1,(AZ39-BB39)/AZ39,""),(($G39*0.9)-BB39)/($G39*0.9)),""),"")</f>
        <v/>
      </c>
      <c r="BD39" s="72">
        <v>0</v>
      </c>
      <c r="BE39" s="73" t="str">
        <f>IFERROR(IF(BD39&gt;1,BD39*0.9,""),"")</f>
        <v/>
      </c>
      <c r="BF39" s="73">
        <v>0</v>
      </c>
      <c r="BG39" s="74" t="str">
        <f>IFERROR(IF(BF39&gt;1,($J39-BF39),""),"")</f>
        <v/>
      </c>
      <c r="BH39" s="18" t="str">
        <f>IFERROR(IF((IFERROR(IF(BF39&gt;1,(BE39-BG39)/BE39,""),(($G39*0.9)-BG39)/($G39*0.9)))&gt;1%,IFERROR(IF(BF39&gt;1,(BE39-BG39)/BE39,""),(($G39*0.9)-BG39)/($G39*0.9)),""),"")</f>
        <v/>
      </c>
      <c r="BI39" s="69">
        <v>2443</v>
      </c>
      <c r="BJ39" s="70">
        <f>IFERROR(IF(BI39&gt;1,BI39*0.9,""),"")</f>
        <v>2198.7000000000003</v>
      </c>
      <c r="BK39" s="70">
        <v>613</v>
      </c>
      <c r="BL39" s="71">
        <f>IFERROR(IF(BK39&gt;1,($J39-BK39),""),"")</f>
        <v>1872</v>
      </c>
      <c r="BM39" s="16">
        <f>IFERROR(IF((IFERROR(IF(BK39&gt;1,(BJ39-BL39)/BJ39,""),(($G39*0.9)-BL39)/($G39*0.9)))&gt;1%,IFERROR(IF(BK39&gt;1,(BJ39-BL39)/BJ39,""),(($G39*0.9)-BL39)/($G39*0.9)),""),"")</f>
        <v>0.14858780188293094</v>
      </c>
    </row>
    <row r="40" spans="1:65" s="5" customFormat="1" ht="12.75" customHeight="1">
      <c r="A40" s="42" t="s">
        <v>230</v>
      </c>
      <c r="B40" s="39" t="s">
        <v>145</v>
      </c>
      <c r="C40" s="4"/>
      <c r="D40" s="49">
        <v>4.16</v>
      </c>
      <c r="E40" s="40" t="s">
        <v>428</v>
      </c>
      <c r="F40" s="82">
        <v>3354</v>
      </c>
      <c r="G40" s="82">
        <v>3049</v>
      </c>
      <c r="H40" s="163">
        <v>2395</v>
      </c>
      <c r="I40" s="163">
        <v>63</v>
      </c>
      <c r="J40" s="95">
        <f t="shared" si="167"/>
        <v>2332</v>
      </c>
      <c r="K40" s="69">
        <v>2777</v>
      </c>
      <c r="L40" s="70">
        <f t="shared" ref="L40:L58" si="212">IFERROR(IF(K40&gt;1,K40*0.9,""),"")</f>
        <v>2499.3000000000002</v>
      </c>
      <c r="M40" s="70">
        <v>204</v>
      </c>
      <c r="N40" s="71">
        <f>IFERROR(IF(M40&gt;1,($J40-M40),""),"")</f>
        <v>2128</v>
      </c>
      <c r="O40" s="16">
        <f t="shared" ref="O40:O58" si="213">IFERROR(IF((IFERROR(IF(M40&gt;1,(L40-N40)/L40,""),(($G40*0.9)-N40)/($G40*0.9)))&gt;1%,IFERROR(IF(M40&gt;1,(L40-N40)/L40,""),(($G40*0.9)-N40)/($G40*0.9)),""),"")</f>
        <v>0.14856159724722928</v>
      </c>
      <c r="P40" s="72">
        <v>0</v>
      </c>
      <c r="Q40" s="73" t="str">
        <f t="shared" ref="Q40:Q58" si="214">IFERROR(IF(P40&gt;1,P40*0.9,""),"")</f>
        <v/>
      </c>
      <c r="R40" s="73">
        <v>0</v>
      </c>
      <c r="S40" s="74" t="str">
        <f>IFERROR(IF(R40&gt;1,($J40-R40),""),"")</f>
        <v/>
      </c>
      <c r="T40" s="18" t="str">
        <f t="shared" ref="T40:T58" si="215">IFERROR(IF((IFERROR(IF(R40&gt;1,(Q40-S40)/Q40,""),(($G40*0.9)-S40)/($G40*0.9)))&gt;1%,IFERROR(IF(R40&gt;1,(Q40-S40)/Q40,""),(($G40*0.9)-S40)/($G40*0.9)),""),"")</f>
        <v/>
      </c>
      <c r="U40" s="69">
        <v>0</v>
      </c>
      <c r="V40" s="70" t="str">
        <f t="shared" ref="V40:V58" si="216">IFERROR(IF(U40&gt;1,U40*0.9,""),"")</f>
        <v/>
      </c>
      <c r="W40" s="70">
        <v>0</v>
      </c>
      <c r="X40" s="71" t="str">
        <f>IFERROR(IF(W40&gt;1,($J40-W40),""),"")</f>
        <v/>
      </c>
      <c r="Y40" s="16" t="str">
        <f t="shared" ref="Y40:Y58" si="217">IFERROR(IF((IFERROR(IF(W40&gt;1,(V40-X40)/V40,""),(($G40*0.9)-X40)/($G40*0.9)))&gt;1%,IFERROR(IF(W40&gt;1,(V40-X40)/V40,""),(($G40*0.9)-X40)/($G40*0.9)),""),"")</f>
        <v/>
      </c>
      <c r="Z40" s="72">
        <v>2777</v>
      </c>
      <c r="AA40" s="73">
        <f t="shared" ref="AA40:AA58" si="218">IFERROR(IF(Z40&gt;1,Z40*0.9,""),"")</f>
        <v>2499.3000000000002</v>
      </c>
      <c r="AB40" s="73">
        <v>204</v>
      </c>
      <c r="AC40" s="74">
        <f>IFERROR(IF(AB40&gt;1,($J40-AB40),""),"")</f>
        <v>2128</v>
      </c>
      <c r="AD40" s="18">
        <f t="shared" ref="AD40:AD58" si="219">IFERROR(IF((IFERROR(IF(AB40&gt;1,(AA40-AC40)/AA40,""),(($G40*0.9)-AC40)/($G40*0.9)))&gt;1%,IFERROR(IF(AB40&gt;1,(AA40-AC40)/AA40,""),(($G40*0.9)-AC40)/($G40*0.9)),""),"")</f>
        <v>0.14856159724722928</v>
      </c>
      <c r="AE40" s="69">
        <v>0</v>
      </c>
      <c r="AF40" s="70" t="str">
        <f t="shared" ref="AF40:AF58" si="220">IFERROR(IF(AE40&gt;1,AE40*0.9,""),"")</f>
        <v/>
      </c>
      <c r="AG40" s="70">
        <v>0</v>
      </c>
      <c r="AH40" s="71" t="str">
        <f>IFERROR(IF(AG40&gt;1,($J40-AG40),""),"")</f>
        <v/>
      </c>
      <c r="AI40" s="16" t="str">
        <f t="shared" ref="AI40:AI58" si="221">IFERROR(IF((IFERROR(IF(AG40&gt;1,(AF40-AH40)/AF40,""),(($G40*0.9)-AH40)/($G40*0.9)))&gt;1%,IFERROR(IF(AG40&gt;1,(AF40-AH40)/AF40,""),(($G40*0.9)-AH40)/($G40*0.9)),""),"")</f>
        <v/>
      </c>
      <c r="AJ40" s="72">
        <v>0</v>
      </c>
      <c r="AK40" s="73" t="str">
        <f t="shared" ref="AK40:AK58" si="222">IFERROR(IF(AJ40&gt;1,AJ40*0.9,""),"")</f>
        <v/>
      </c>
      <c r="AL40" s="73">
        <v>0</v>
      </c>
      <c r="AM40" s="74" t="str">
        <f>IFERROR(IF(AL40&gt;1,($J40-AL40),""),"")</f>
        <v/>
      </c>
      <c r="AN40" s="18" t="str">
        <f t="shared" ref="AN40:AN58" si="223">IFERROR(IF((IFERROR(IF(AL40&gt;1,(AK40-AM40)/AK40,""),(($G40*0.9)-AM40)/($G40*0.9)))&gt;1%,IFERROR(IF(AL40&gt;1,(AK40-AM40)/AK40,""),(($G40*0.9)-AM40)/($G40*0.9)),""),"")</f>
        <v/>
      </c>
      <c r="AO40" s="69">
        <v>0</v>
      </c>
      <c r="AP40" s="70" t="str">
        <f t="shared" ref="AP40:AP58" si="224">IFERROR(IF(AO40&gt;1,AO40*0.9,""),"")</f>
        <v/>
      </c>
      <c r="AQ40" s="70">
        <v>0</v>
      </c>
      <c r="AR40" s="71" t="str">
        <f>IFERROR(IF(AQ40&gt;1,($J40-AQ40),""),"")</f>
        <v/>
      </c>
      <c r="AS40" s="16" t="str">
        <f t="shared" ref="AS40:AS58" si="225">IFERROR(IF((IFERROR(IF(AQ40&gt;1,(AP40-AR40)/AP40,""),(($G40*0.9)-AR40)/($G40*0.9)))&gt;1%,IFERROR(IF(AQ40&gt;1,(AP40-AR40)/AP40,""),(($G40*0.9)-AR40)/($G40*0.9)),""),"")</f>
        <v/>
      </c>
      <c r="AT40" s="72">
        <v>2777</v>
      </c>
      <c r="AU40" s="73">
        <f t="shared" ref="AU40:AU58" si="226">IFERROR(IF(AT40&gt;1,AT40*0.9,""),"")</f>
        <v>2499.3000000000002</v>
      </c>
      <c r="AV40" s="73">
        <v>204</v>
      </c>
      <c r="AW40" s="74">
        <f>IFERROR(IF(AV40&gt;1,($J40-AV40),""),"")</f>
        <v>2128</v>
      </c>
      <c r="AX40" s="18">
        <f t="shared" si="166"/>
        <v>0.14856159724722928</v>
      </c>
      <c r="AY40" s="69">
        <v>0</v>
      </c>
      <c r="AZ40" s="70" t="str">
        <f t="shared" ref="AZ40:AZ58" si="227">IFERROR(IF(AY40&gt;1,AY40*0.9,""),"")</f>
        <v/>
      </c>
      <c r="BA40" s="70">
        <v>0</v>
      </c>
      <c r="BB40" s="71" t="str">
        <f>IFERROR(IF(BA40&gt;1,($J40-BA40),""),"")</f>
        <v/>
      </c>
      <c r="BC40" s="16" t="str">
        <f t="shared" ref="BC40:BC58" si="228">IFERROR(IF((IFERROR(IF(BA40&gt;1,(AZ40-BB40)/AZ40,""),(($G40*0.9)-BB40)/($G40*0.9)))&gt;1%,IFERROR(IF(BA40&gt;1,(AZ40-BB40)/AZ40,""),(($G40*0.9)-BB40)/($G40*0.9)),""),"")</f>
        <v/>
      </c>
      <c r="BD40" s="72">
        <v>0</v>
      </c>
      <c r="BE40" s="73" t="str">
        <f t="shared" ref="BE40:BE58" si="229">IFERROR(IF(BD40&gt;1,BD40*0.9,""),"")</f>
        <v/>
      </c>
      <c r="BF40" s="73">
        <v>0</v>
      </c>
      <c r="BG40" s="74" t="str">
        <f>IFERROR(IF(BF40&gt;1,($J40-BF40),""),"")</f>
        <v/>
      </c>
      <c r="BH40" s="18" t="str">
        <f t="shared" ref="BH40:BH58" si="230">IFERROR(IF((IFERROR(IF(BF40&gt;1,(BE40-BG40)/BE40,""),(($G40*0.9)-BG40)/($G40*0.9)))&gt;1%,IFERROR(IF(BF40&gt;1,(BE40-BG40)/BE40,""),(($G40*0.9)-BG40)/($G40*0.9)),""),"")</f>
        <v/>
      </c>
      <c r="BI40" s="69">
        <v>2332</v>
      </c>
      <c r="BJ40" s="70">
        <f t="shared" ref="BJ40:BJ58" si="231">IFERROR(IF(BI40&gt;1,BI40*0.9,""),"")</f>
        <v>2098.8000000000002</v>
      </c>
      <c r="BK40" s="70">
        <v>545</v>
      </c>
      <c r="BL40" s="71">
        <f>IFERROR(IF(BK40&gt;1,($J40-BK40),""),"")</f>
        <v>1787</v>
      </c>
      <c r="BM40" s="16">
        <f t="shared" ref="BM40:BM58" si="232">IFERROR(IF((IFERROR(IF(BK40&gt;1,(BJ40-BL40)/BJ40,""),(($G40*0.9)-BL40)/($G40*0.9)))&gt;1%,IFERROR(IF(BK40&gt;1,(BJ40-BL40)/BJ40,""),(($G40*0.9)-BL40)/($G40*0.9)),""),"")</f>
        <v>0.14856108252334674</v>
      </c>
    </row>
    <row r="41" spans="1:65" s="5" customFormat="1" ht="12.75" customHeight="1">
      <c r="A41" s="42" t="s">
        <v>226</v>
      </c>
      <c r="B41" s="39" t="s">
        <v>145</v>
      </c>
      <c r="C41" s="4"/>
      <c r="D41" s="49">
        <v>4.16</v>
      </c>
      <c r="E41" s="40" t="s">
        <v>429</v>
      </c>
      <c r="F41" s="82">
        <v>2914</v>
      </c>
      <c r="G41" s="82">
        <v>2649</v>
      </c>
      <c r="H41" s="163">
        <v>2119</v>
      </c>
      <c r="I41" s="163">
        <v>93</v>
      </c>
      <c r="J41" s="95">
        <f t="shared" si="167"/>
        <v>2026</v>
      </c>
      <c r="K41" s="69">
        <v>2221</v>
      </c>
      <c r="L41" s="70">
        <f t="shared" si="212"/>
        <v>1998.9</v>
      </c>
      <c r="M41" s="70">
        <v>324</v>
      </c>
      <c r="N41" s="71">
        <f>IFERROR(IF(M41&gt;1,($J41-M41),""),"")</f>
        <v>1702</v>
      </c>
      <c r="O41" s="16">
        <f t="shared" si="213"/>
        <v>0.148531692430837</v>
      </c>
      <c r="P41" s="72">
        <v>0</v>
      </c>
      <c r="Q41" s="73" t="str">
        <f t="shared" si="214"/>
        <v/>
      </c>
      <c r="R41" s="73">
        <v>0</v>
      </c>
      <c r="S41" s="74" t="str">
        <f>IFERROR(IF(R41&gt;1,($J41-R41),""),"")</f>
        <v/>
      </c>
      <c r="T41" s="18" t="str">
        <f t="shared" si="215"/>
        <v/>
      </c>
      <c r="U41" s="69">
        <v>0</v>
      </c>
      <c r="V41" s="70" t="str">
        <f t="shared" si="216"/>
        <v/>
      </c>
      <c r="W41" s="70">
        <v>0</v>
      </c>
      <c r="X41" s="71" t="str">
        <f>IFERROR(IF(W41&gt;1,($J41-W41),""),"")</f>
        <v/>
      </c>
      <c r="Y41" s="16" t="str">
        <f t="shared" si="217"/>
        <v/>
      </c>
      <c r="Z41" s="72">
        <v>2221</v>
      </c>
      <c r="AA41" s="73">
        <f t="shared" si="218"/>
        <v>1998.9</v>
      </c>
      <c r="AB41" s="73">
        <v>324</v>
      </c>
      <c r="AC41" s="74">
        <f>IFERROR(IF(AB41&gt;1,($J41-AB41),""),"")</f>
        <v>1702</v>
      </c>
      <c r="AD41" s="18">
        <f t="shared" si="219"/>
        <v>0.148531692430837</v>
      </c>
      <c r="AE41" s="69">
        <v>0</v>
      </c>
      <c r="AF41" s="70" t="str">
        <f t="shared" si="220"/>
        <v/>
      </c>
      <c r="AG41" s="70">
        <v>0</v>
      </c>
      <c r="AH41" s="71" t="str">
        <f>IFERROR(IF(AG41&gt;1,($J41-AG41),""),"")</f>
        <v/>
      </c>
      <c r="AI41" s="16" t="str">
        <f t="shared" si="221"/>
        <v/>
      </c>
      <c r="AJ41" s="72">
        <v>0</v>
      </c>
      <c r="AK41" s="73" t="str">
        <f t="shared" si="222"/>
        <v/>
      </c>
      <c r="AL41" s="73">
        <v>0</v>
      </c>
      <c r="AM41" s="74" t="str">
        <f>IFERROR(IF(AL41&gt;1,($J41-AL41),""),"")</f>
        <v/>
      </c>
      <c r="AN41" s="18" t="str">
        <f t="shared" si="223"/>
        <v/>
      </c>
      <c r="AO41" s="69">
        <v>0</v>
      </c>
      <c r="AP41" s="70" t="str">
        <f t="shared" si="224"/>
        <v/>
      </c>
      <c r="AQ41" s="70">
        <v>0</v>
      </c>
      <c r="AR41" s="71" t="str">
        <f>IFERROR(IF(AQ41&gt;1,($J41-AQ41),""),"")</f>
        <v/>
      </c>
      <c r="AS41" s="16" t="str">
        <f t="shared" si="225"/>
        <v/>
      </c>
      <c r="AT41" s="72">
        <v>2110</v>
      </c>
      <c r="AU41" s="73">
        <f t="shared" si="226"/>
        <v>1899</v>
      </c>
      <c r="AV41" s="73">
        <v>409</v>
      </c>
      <c r="AW41" s="74">
        <f>IFERROR(IF(AV41&gt;1,($J41-AV41),""),"")</f>
        <v>1617</v>
      </c>
      <c r="AX41" s="18">
        <f t="shared" si="166"/>
        <v>0.14849921011058451</v>
      </c>
      <c r="AY41" s="69">
        <v>0</v>
      </c>
      <c r="AZ41" s="70" t="str">
        <f t="shared" si="227"/>
        <v/>
      </c>
      <c r="BA41" s="70">
        <v>0</v>
      </c>
      <c r="BB41" s="71" t="str">
        <f>IFERROR(IF(BA41&gt;1,($J41-BA41),""),"")</f>
        <v/>
      </c>
      <c r="BC41" s="16" t="str">
        <f t="shared" si="228"/>
        <v/>
      </c>
      <c r="BD41" s="72">
        <v>0</v>
      </c>
      <c r="BE41" s="73" t="str">
        <f t="shared" si="229"/>
        <v/>
      </c>
      <c r="BF41" s="73">
        <v>0</v>
      </c>
      <c r="BG41" s="74" t="str">
        <f>IFERROR(IF(BF41&gt;1,($J41-BF41),""),"")</f>
        <v/>
      </c>
      <c r="BH41" s="18" t="str">
        <f t="shared" si="230"/>
        <v/>
      </c>
      <c r="BI41" s="69">
        <v>2110</v>
      </c>
      <c r="BJ41" s="70">
        <f t="shared" si="231"/>
        <v>1899</v>
      </c>
      <c r="BK41" s="70">
        <v>409</v>
      </c>
      <c r="BL41" s="71">
        <f>IFERROR(IF(BK41&gt;1,($J41-BK41),""),"")</f>
        <v>1617</v>
      </c>
      <c r="BM41" s="16">
        <f t="shared" si="232"/>
        <v>0.14849921011058451</v>
      </c>
    </row>
    <row r="42" spans="1:65" s="5" customFormat="1" ht="12.75" customHeight="1">
      <c r="A42" s="42" t="s">
        <v>227</v>
      </c>
      <c r="B42" s="39" t="s">
        <v>145</v>
      </c>
      <c r="C42" s="4"/>
      <c r="D42" s="49">
        <v>4.16</v>
      </c>
      <c r="E42" s="40" t="s">
        <v>429</v>
      </c>
      <c r="F42" s="82">
        <v>2694</v>
      </c>
      <c r="G42" s="82">
        <v>2449</v>
      </c>
      <c r="H42" s="163">
        <v>1960</v>
      </c>
      <c r="I42" s="163">
        <v>87</v>
      </c>
      <c r="J42" s="95">
        <f t="shared" si="167"/>
        <v>1873</v>
      </c>
      <c r="K42" s="69">
        <v>2110</v>
      </c>
      <c r="L42" s="70">
        <f t="shared" si="212"/>
        <v>1899</v>
      </c>
      <c r="M42" s="70">
        <v>256</v>
      </c>
      <c r="N42" s="71">
        <f>IFERROR(IF(M42&gt;1,($J42-M42),""),"")</f>
        <v>1617</v>
      </c>
      <c r="O42" s="16">
        <f t="shared" si="213"/>
        <v>0.14849921011058451</v>
      </c>
      <c r="P42" s="72">
        <v>0</v>
      </c>
      <c r="Q42" s="73" t="str">
        <f t="shared" si="214"/>
        <v/>
      </c>
      <c r="R42" s="73">
        <v>0</v>
      </c>
      <c r="S42" s="74" t="str">
        <f>IFERROR(IF(R42&gt;1,($J42-R42),""),"")</f>
        <v/>
      </c>
      <c r="T42" s="18" t="str">
        <f t="shared" si="215"/>
        <v/>
      </c>
      <c r="U42" s="69">
        <v>0</v>
      </c>
      <c r="V42" s="70" t="str">
        <f t="shared" si="216"/>
        <v/>
      </c>
      <c r="W42" s="70">
        <v>0</v>
      </c>
      <c r="X42" s="71" t="str">
        <f>IFERROR(IF(W42&gt;1,($J42-W42),""),"")</f>
        <v/>
      </c>
      <c r="Y42" s="16" t="str">
        <f t="shared" si="217"/>
        <v/>
      </c>
      <c r="Z42" s="72">
        <v>2110</v>
      </c>
      <c r="AA42" s="73">
        <f t="shared" si="218"/>
        <v>1899</v>
      </c>
      <c r="AB42" s="73">
        <v>256</v>
      </c>
      <c r="AC42" s="74">
        <f>IFERROR(IF(AB42&gt;1,($J42-AB42),""),"")</f>
        <v>1617</v>
      </c>
      <c r="AD42" s="18">
        <f t="shared" si="219"/>
        <v>0.14849921011058451</v>
      </c>
      <c r="AE42" s="69">
        <v>0</v>
      </c>
      <c r="AF42" s="70" t="str">
        <f t="shared" si="220"/>
        <v/>
      </c>
      <c r="AG42" s="70">
        <v>0</v>
      </c>
      <c r="AH42" s="71" t="str">
        <f>IFERROR(IF(AG42&gt;1,($J42-AG42),""),"")</f>
        <v/>
      </c>
      <c r="AI42" s="16" t="str">
        <f t="shared" si="221"/>
        <v/>
      </c>
      <c r="AJ42" s="72">
        <v>0</v>
      </c>
      <c r="AK42" s="73" t="str">
        <f t="shared" si="222"/>
        <v/>
      </c>
      <c r="AL42" s="73">
        <v>0</v>
      </c>
      <c r="AM42" s="74" t="str">
        <f>IFERROR(IF(AL42&gt;1,($J42-AL42),""),"")</f>
        <v/>
      </c>
      <c r="AN42" s="18" t="str">
        <f t="shared" si="223"/>
        <v/>
      </c>
      <c r="AO42" s="69">
        <v>0</v>
      </c>
      <c r="AP42" s="70" t="str">
        <f t="shared" si="224"/>
        <v/>
      </c>
      <c r="AQ42" s="70">
        <v>0</v>
      </c>
      <c r="AR42" s="71" t="str">
        <f>IFERROR(IF(AQ42&gt;1,($J42-AQ42),""),"")</f>
        <v/>
      </c>
      <c r="AS42" s="16" t="str">
        <f t="shared" si="225"/>
        <v/>
      </c>
      <c r="AT42" s="72">
        <v>2110</v>
      </c>
      <c r="AU42" s="73">
        <f t="shared" si="226"/>
        <v>1899</v>
      </c>
      <c r="AV42" s="73">
        <v>256</v>
      </c>
      <c r="AW42" s="74">
        <f>IFERROR(IF(AV42&gt;1,($J42-AV42),""),"")</f>
        <v>1617</v>
      </c>
      <c r="AX42" s="18">
        <f t="shared" si="166"/>
        <v>0.14849921011058451</v>
      </c>
      <c r="AY42" s="69">
        <v>0</v>
      </c>
      <c r="AZ42" s="70" t="str">
        <f t="shared" si="227"/>
        <v/>
      </c>
      <c r="BA42" s="70">
        <v>0</v>
      </c>
      <c r="BB42" s="71" t="str">
        <f>IFERROR(IF(BA42&gt;1,($J42-BA42),""),"")</f>
        <v/>
      </c>
      <c r="BC42" s="16" t="str">
        <f t="shared" si="228"/>
        <v/>
      </c>
      <c r="BD42" s="72">
        <v>0</v>
      </c>
      <c r="BE42" s="73" t="str">
        <f t="shared" si="229"/>
        <v/>
      </c>
      <c r="BF42" s="73">
        <v>0</v>
      </c>
      <c r="BG42" s="74" t="str">
        <f>IFERROR(IF(BF42&gt;1,($J42-BF42),""),"")</f>
        <v/>
      </c>
      <c r="BH42" s="18" t="str">
        <f t="shared" si="230"/>
        <v/>
      </c>
      <c r="BI42" s="69">
        <v>2110</v>
      </c>
      <c r="BJ42" s="70">
        <f t="shared" si="231"/>
        <v>1899</v>
      </c>
      <c r="BK42" s="70">
        <v>256</v>
      </c>
      <c r="BL42" s="71">
        <f>IFERROR(IF(BK42&gt;1,($J42-BK42),""),"")</f>
        <v>1617</v>
      </c>
      <c r="BM42" s="16">
        <f t="shared" si="232"/>
        <v>0.14849921011058451</v>
      </c>
    </row>
    <row r="43" spans="1:65" s="5" customFormat="1" ht="12.75" customHeight="1">
      <c r="A43" s="42" t="s">
        <v>314</v>
      </c>
      <c r="B43" s="39" t="s">
        <v>145</v>
      </c>
      <c r="C43" s="4"/>
      <c r="D43" s="49">
        <v>3.84</v>
      </c>
      <c r="E43" s="40" t="s">
        <v>430</v>
      </c>
      <c r="F43" s="82">
        <v>2639</v>
      </c>
      <c r="G43" s="82">
        <v>2399</v>
      </c>
      <c r="H43" s="163">
        <v>1913</v>
      </c>
      <c r="I43" s="163">
        <v>70</v>
      </c>
      <c r="J43" s="95">
        <f>IFERROR(H43-I43,H43)</f>
        <v>1843</v>
      </c>
      <c r="K43" s="69">
        <v>1999</v>
      </c>
      <c r="L43" s="70">
        <f t="shared" ref="L43" si="233">IFERROR(IF(K43&gt;1,K43*0.9,""),"")</f>
        <v>1799.1000000000001</v>
      </c>
      <c r="M43" s="70">
        <v>305</v>
      </c>
      <c r="N43" s="71">
        <f>IFERROR(IF(M43&gt;1,($J43-M43),""),"")</f>
        <v>1538</v>
      </c>
      <c r="O43" s="16">
        <f>IFERROR(IF((IFERROR(IF(M43&gt;1,(L43-N43)/L43,""),(($G43*0.9)-N43)/($G43*0.9)))&gt;1%,IFERROR(IF(M43&gt;1,(L43-N43)/L43,""),(($G43*0.9)-N43)/($G43*0.9)),""),"")</f>
        <v>0.14512811961536332</v>
      </c>
      <c r="P43" s="72">
        <v>0</v>
      </c>
      <c r="Q43" s="73" t="str">
        <f t="shared" ref="Q43" si="234">IFERROR(IF(P43&gt;1,P43*0.9,""),"")</f>
        <v/>
      </c>
      <c r="R43" s="73">
        <v>0</v>
      </c>
      <c r="S43" s="74" t="str">
        <f>IFERROR(IF(R43&gt;1,($J43-R43),""),"")</f>
        <v/>
      </c>
      <c r="T43" s="18" t="str">
        <f>IFERROR(IF((IFERROR(IF(R43&gt;1,(Q43-S43)/Q43,""),(($G43*0.9)-S43)/($G43*0.9)))&gt;1%,IFERROR(IF(R43&gt;1,(Q43-S43)/Q43,""),(($G43*0.9)-S43)/($G43*0.9)),""),"")</f>
        <v/>
      </c>
      <c r="U43" s="69">
        <v>0</v>
      </c>
      <c r="V43" s="70" t="str">
        <f t="shared" ref="V43" si="235">IFERROR(IF(U43&gt;1,U43*0.9,""),"")</f>
        <v/>
      </c>
      <c r="W43" s="70">
        <v>0</v>
      </c>
      <c r="X43" s="71" t="str">
        <f>IFERROR(IF(W43&gt;1,($J43-W43),""),"")</f>
        <v/>
      </c>
      <c r="Y43" s="16" t="str">
        <f>IFERROR(IF((IFERROR(IF(W43&gt;1,(V43-X43)/V43,""),(($G43*0.9)-X43)/($G43*0.9)))&gt;1%,IFERROR(IF(W43&gt;1,(V43-X43)/V43,""),(($G43*0.9)-X43)/($G43*0.9)),""),"")</f>
        <v/>
      </c>
      <c r="Z43" s="72">
        <v>1999</v>
      </c>
      <c r="AA43" s="73">
        <f t="shared" ref="AA43" si="236">IFERROR(IF(Z43&gt;1,Z43*0.9,""),"")</f>
        <v>1799.1000000000001</v>
      </c>
      <c r="AB43" s="73">
        <v>305</v>
      </c>
      <c r="AC43" s="74">
        <f>IFERROR(IF(AB43&gt;1,($J43-AB43),""),"")</f>
        <v>1538</v>
      </c>
      <c r="AD43" s="18">
        <f>IFERROR(IF((IFERROR(IF(AB43&gt;1,(AA43-AC43)/AA43,""),(($G43*0.9)-AC43)/($G43*0.9)))&gt;1%,IFERROR(IF(AB43&gt;1,(AA43-AC43)/AA43,""),(($G43*0.9)-AC43)/($G43*0.9)),""),"")</f>
        <v>0.14512811961536332</v>
      </c>
      <c r="AE43" s="69">
        <v>0</v>
      </c>
      <c r="AF43" s="70" t="str">
        <f t="shared" ref="AF43" si="237">IFERROR(IF(AE43&gt;1,AE43*0.9,""),"")</f>
        <v/>
      </c>
      <c r="AG43" s="70">
        <v>0</v>
      </c>
      <c r="AH43" s="71" t="str">
        <f>IFERROR(IF(AG43&gt;1,($J43-AG43),""),"")</f>
        <v/>
      </c>
      <c r="AI43" s="16" t="str">
        <f>IFERROR(IF((IFERROR(IF(AG43&gt;1,(AF43-AH43)/AF43,""),(($G43*0.9)-AH43)/($G43*0.9)))&gt;1%,IFERROR(IF(AG43&gt;1,(AF43-AH43)/AF43,""),(($G43*0.9)-AH43)/($G43*0.9)),""),"")</f>
        <v/>
      </c>
      <c r="AJ43" s="72">
        <v>0</v>
      </c>
      <c r="AK43" s="73" t="str">
        <f t="shared" ref="AK43" si="238">IFERROR(IF(AJ43&gt;1,AJ43*0.9,""),"")</f>
        <v/>
      </c>
      <c r="AL43" s="73">
        <v>0</v>
      </c>
      <c r="AM43" s="74" t="str">
        <f>IFERROR(IF(AL43&gt;1,($J43-AL43),""),"")</f>
        <v/>
      </c>
      <c r="AN43" s="18" t="str">
        <f>IFERROR(IF((IFERROR(IF(AL43&gt;1,(AK43-AM43)/AK43,""),(($G43*0.9)-AM43)/($G43*0.9)))&gt;1%,IFERROR(IF(AL43&gt;1,(AK43-AM43)/AK43,""),(($G43*0.9)-AM43)/($G43*0.9)),""),"")</f>
        <v/>
      </c>
      <c r="AO43" s="69">
        <v>0</v>
      </c>
      <c r="AP43" s="70" t="str">
        <f t="shared" ref="AP43" si="239">IFERROR(IF(AO43&gt;1,AO43*0.9,""),"")</f>
        <v/>
      </c>
      <c r="AQ43" s="70">
        <v>0</v>
      </c>
      <c r="AR43" s="71" t="str">
        <f>IFERROR(IF(AQ43&gt;1,($J43-AQ43),""),"")</f>
        <v/>
      </c>
      <c r="AS43" s="16" t="str">
        <f>IFERROR(IF((IFERROR(IF(AQ43&gt;1,(AP43-AR43)/AP43,""),(($G43*0.9)-AR43)/($G43*0.9)))&gt;1%,IFERROR(IF(AQ43&gt;1,(AP43-AR43)/AP43,""),(($G43*0.9)-AR43)/($G43*0.9)),""),"")</f>
        <v/>
      </c>
      <c r="AT43" s="72">
        <v>1999</v>
      </c>
      <c r="AU43" s="73">
        <f t="shared" ref="AU43" si="240">IFERROR(IF(AT43&gt;1,AT43*0.9,""),"")</f>
        <v>1799.1000000000001</v>
      </c>
      <c r="AV43" s="73">
        <v>305</v>
      </c>
      <c r="AW43" s="74">
        <f>IFERROR(IF(AV43&gt;1,($J43-AV43),""),"")</f>
        <v>1538</v>
      </c>
      <c r="AX43" s="18">
        <f>IFERROR(IF((IFERROR(IF(AV43&gt;1,(AU43-AW43)/AU43,""),(($G43*0.9)-AW43)/($G43*0.9)))&gt;1%,IFERROR(IF(AV43&gt;1,(AU43-AW43)/AU43,""),(($G43*0.9)-AW43)/($G43*0.9)),""),"")</f>
        <v>0.14512811961536332</v>
      </c>
      <c r="AY43" s="69">
        <v>0</v>
      </c>
      <c r="AZ43" s="70" t="str">
        <f t="shared" ref="AZ43" si="241">IFERROR(IF(AY43&gt;1,AY43*0.9,""),"")</f>
        <v/>
      </c>
      <c r="BA43" s="70">
        <v>0</v>
      </c>
      <c r="BB43" s="71" t="str">
        <f>IFERROR(IF(BA43&gt;1,($J43-BA43),""),"")</f>
        <v/>
      </c>
      <c r="BC43" s="16" t="str">
        <f>IFERROR(IF((IFERROR(IF(BA43&gt;1,(AZ43-BB43)/AZ43,""),(($G43*0.9)-BB43)/($G43*0.9)))&gt;1%,IFERROR(IF(BA43&gt;1,(AZ43-BB43)/AZ43,""),(($G43*0.9)-BB43)/($G43*0.9)),""),"")</f>
        <v/>
      </c>
      <c r="BD43" s="72">
        <v>0</v>
      </c>
      <c r="BE43" s="73" t="str">
        <f t="shared" ref="BE43" si="242">IFERROR(IF(BD43&gt;1,BD43*0.9,""),"")</f>
        <v/>
      </c>
      <c r="BF43" s="73">
        <v>0</v>
      </c>
      <c r="BG43" s="74" t="str">
        <f>IFERROR(IF(BF43&gt;1,($J43-BF43),""),"")</f>
        <v/>
      </c>
      <c r="BH43" s="18" t="str">
        <f>IFERROR(IF((IFERROR(IF(BF43&gt;1,(BE43-BG43)/BE43,""),(($G43*0.9)-BG43)/($G43*0.9)))&gt;1%,IFERROR(IF(BF43&gt;1,(BE43-BG43)/BE43,""),(($G43*0.9)-BG43)/($G43*0.9)),""),"")</f>
        <v/>
      </c>
      <c r="BI43" s="69">
        <v>1888</v>
      </c>
      <c r="BJ43" s="70">
        <f t="shared" ref="BJ43" si="243">IFERROR(IF(BI43&gt;1,BI43*0.9,""),"")</f>
        <v>1699.2</v>
      </c>
      <c r="BK43" s="70">
        <v>390</v>
      </c>
      <c r="BL43" s="71">
        <f>IFERROR(IF(BK43&gt;1,($J43-BK43),""),"")</f>
        <v>1453</v>
      </c>
      <c r="BM43" s="16">
        <f>IFERROR(IF((IFERROR(IF(BK43&gt;1,(BJ43-BL43)/BJ43,""),(($G43*0.9)-BL43)/($G43*0.9)))&gt;1%,IFERROR(IF(BK43&gt;1,(BJ43-BL43)/BJ43,""),(($G43*0.9)-BL43)/($G43*0.9)),""),"")</f>
        <v>0.14489171374764598</v>
      </c>
    </row>
    <row r="44" spans="1:65" s="5" customFormat="1" ht="12.75" customHeight="1">
      <c r="A44" s="42" t="s">
        <v>153</v>
      </c>
      <c r="B44" s="39" t="s">
        <v>145</v>
      </c>
      <c r="C44" s="4" t="s">
        <v>401</v>
      </c>
      <c r="D44" s="49">
        <v>4.16</v>
      </c>
      <c r="E44" s="40" t="s">
        <v>431</v>
      </c>
      <c r="F44" s="82">
        <v>3519</v>
      </c>
      <c r="G44" s="82">
        <v>3199</v>
      </c>
      <c r="H44" s="163">
        <v>2513</v>
      </c>
      <c r="I44" s="163">
        <v>0</v>
      </c>
      <c r="J44" s="95">
        <f t="shared" si="167"/>
        <v>2513</v>
      </c>
      <c r="K44" s="69">
        <v>2554</v>
      </c>
      <c r="L44" s="70">
        <f t="shared" si="212"/>
        <v>2298.6</v>
      </c>
      <c r="M44" s="70">
        <v>503</v>
      </c>
      <c r="N44" s="71">
        <f>IFERROR(IF(M44&gt;1,($J44-M44),""),"")</f>
        <v>2010</v>
      </c>
      <c r="O44" s="16">
        <f t="shared" si="213"/>
        <v>0.12555468546071519</v>
      </c>
      <c r="P44" s="72">
        <v>0</v>
      </c>
      <c r="Q44" s="73" t="str">
        <f t="shared" si="214"/>
        <v/>
      </c>
      <c r="R44" s="73">
        <v>0</v>
      </c>
      <c r="S44" s="74" t="str">
        <f>IFERROR(IF(R44&gt;1,($J44-R44),""),"")</f>
        <v/>
      </c>
      <c r="T44" s="18" t="str">
        <f t="shared" si="215"/>
        <v/>
      </c>
      <c r="U44" s="69">
        <v>0</v>
      </c>
      <c r="V44" s="70" t="str">
        <f t="shared" si="216"/>
        <v/>
      </c>
      <c r="W44" s="70">
        <v>0</v>
      </c>
      <c r="X44" s="71" t="str">
        <f>IFERROR(IF(W44&gt;1,($J44-W44),""),"")</f>
        <v/>
      </c>
      <c r="Y44" s="16" t="str">
        <f t="shared" si="217"/>
        <v/>
      </c>
      <c r="Z44" s="72" t="s">
        <v>138</v>
      </c>
      <c r="AA44" s="73" t="str">
        <f t="shared" si="218"/>
        <v/>
      </c>
      <c r="AB44" s="73">
        <v>0</v>
      </c>
      <c r="AC44" s="74" t="str">
        <f>IFERROR(IF(AB44&gt;1,($J44-AB44),""),"")</f>
        <v/>
      </c>
      <c r="AD44" s="18" t="str">
        <f t="shared" si="219"/>
        <v/>
      </c>
      <c r="AE44" s="69">
        <v>0</v>
      </c>
      <c r="AF44" s="70" t="str">
        <f t="shared" si="220"/>
        <v/>
      </c>
      <c r="AG44" s="70">
        <v>0</v>
      </c>
      <c r="AH44" s="71" t="str">
        <f>IFERROR(IF(AG44&gt;1,($J44-AG44),""),"")</f>
        <v/>
      </c>
      <c r="AI44" s="16" t="str">
        <f t="shared" si="221"/>
        <v/>
      </c>
      <c r="AJ44" s="72">
        <v>0</v>
      </c>
      <c r="AK44" s="73" t="str">
        <f t="shared" si="222"/>
        <v/>
      </c>
      <c r="AL44" s="73">
        <v>0</v>
      </c>
      <c r="AM44" s="74" t="str">
        <f>IFERROR(IF(AL44&gt;1,($J44-AL44),""),"")</f>
        <v/>
      </c>
      <c r="AN44" s="18" t="str">
        <f t="shared" si="223"/>
        <v/>
      </c>
      <c r="AO44" s="69">
        <v>0</v>
      </c>
      <c r="AP44" s="70" t="str">
        <f t="shared" si="224"/>
        <v/>
      </c>
      <c r="AQ44" s="70">
        <v>0</v>
      </c>
      <c r="AR44" s="71" t="str">
        <f>IFERROR(IF(AQ44&gt;1,($J44-AQ44),""),"")</f>
        <v/>
      </c>
      <c r="AS44" s="16" t="str">
        <f t="shared" si="225"/>
        <v/>
      </c>
      <c r="AT44" s="72">
        <v>0</v>
      </c>
      <c r="AU44" s="73" t="str">
        <f t="shared" si="226"/>
        <v/>
      </c>
      <c r="AV44" s="73">
        <v>0</v>
      </c>
      <c r="AW44" s="74" t="str">
        <f>IFERROR(IF(AV44&gt;1,($J44-AV44),""),"")</f>
        <v/>
      </c>
      <c r="AX44" s="18" t="str">
        <f t="shared" si="166"/>
        <v/>
      </c>
      <c r="AY44" s="69">
        <v>0</v>
      </c>
      <c r="AZ44" s="70" t="str">
        <f t="shared" si="227"/>
        <v/>
      </c>
      <c r="BA44" s="70">
        <v>0</v>
      </c>
      <c r="BB44" s="71" t="str">
        <f>IFERROR(IF(BA44&gt;1,($J44-BA44),""),"")</f>
        <v/>
      </c>
      <c r="BC44" s="16" t="str">
        <f t="shared" si="228"/>
        <v/>
      </c>
      <c r="BD44" s="72">
        <v>0</v>
      </c>
      <c r="BE44" s="73" t="str">
        <f t="shared" si="229"/>
        <v/>
      </c>
      <c r="BF44" s="73">
        <v>0</v>
      </c>
      <c r="BG44" s="74" t="str">
        <f>IFERROR(IF(BF44&gt;1,($J44-BF44),""),"")</f>
        <v/>
      </c>
      <c r="BH44" s="18" t="str">
        <f t="shared" si="230"/>
        <v/>
      </c>
      <c r="BI44" s="69">
        <v>0</v>
      </c>
      <c r="BJ44" s="70" t="str">
        <f t="shared" si="231"/>
        <v/>
      </c>
      <c r="BK44" s="70">
        <v>0</v>
      </c>
      <c r="BL44" s="71" t="str">
        <f>IFERROR(IF(BK44&gt;1,($J44-BK44),""),"")</f>
        <v/>
      </c>
      <c r="BM44" s="16" t="str">
        <f t="shared" si="232"/>
        <v/>
      </c>
    </row>
    <row r="45" spans="1:65" s="5" customFormat="1" ht="12.75" customHeight="1">
      <c r="A45" s="42" t="s">
        <v>152</v>
      </c>
      <c r="B45" s="39" t="s">
        <v>145</v>
      </c>
      <c r="C45" s="4" t="s">
        <v>401</v>
      </c>
      <c r="D45" s="49">
        <v>4.16</v>
      </c>
      <c r="E45" s="40" t="s">
        <v>431</v>
      </c>
      <c r="F45" s="82">
        <v>3574</v>
      </c>
      <c r="G45" s="82">
        <v>3249</v>
      </c>
      <c r="H45" s="163">
        <v>2552</v>
      </c>
      <c r="I45" s="163">
        <v>0</v>
      </c>
      <c r="J45" s="95">
        <f t="shared" si="167"/>
        <v>2552</v>
      </c>
      <c r="K45" s="69">
        <v>2554</v>
      </c>
      <c r="L45" s="70">
        <f t="shared" ref="L45:L57" si="244">IFERROR(IF(K45&gt;1,K45*0.9,""),"")</f>
        <v>2298.6</v>
      </c>
      <c r="M45" s="70">
        <v>541</v>
      </c>
      <c r="N45" s="71">
        <f>IFERROR(IF(M45&gt;1,($J45-M45),""),"")</f>
        <v>2011</v>
      </c>
      <c r="O45" s="16">
        <f t="shared" ref="O45:O57" si="245">IFERROR(IF((IFERROR(IF(M45&gt;1,(L45-N45)/L45,""),(($G45*0.9)-N45)/($G45*0.9)))&gt;1%,IFERROR(IF(M45&gt;1,(L45-N45)/L45,""),(($G45*0.9)-N45)/($G45*0.9)),""),"")</f>
        <v>0.12511963804054638</v>
      </c>
      <c r="P45" s="72">
        <v>0</v>
      </c>
      <c r="Q45" s="73" t="str">
        <f t="shared" ref="Q45:Q57" si="246">IFERROR(IF(P45&gt;1,P45*0.9,""),"")</f>
        <v/>
      </c>
      <c r="R45" s="73">
        <v>0</v>
      </c>
      <c r="S45" s="74" t="str">
        <f>IFERROR(IF(R45&gt;1,($J45-R45),""),"")</f>
        <v/>
      </c>
      <c r="T45" s="18" t="str">
        <f t="shared" ref="T45:T57" si="247">IFERROR(IF((IFERROR(IF(R45&gt;1,(Q45-S45)/Q45,""),(($G45*0.9)-S45)/($G45*0.9)))&gt;1%,IFERROR(IF(R45&gt;1,(Q45-S45)/Q45,""),(($G45*0.9)-S45)/($G45*0.9)),""),"")</f>
        <v/>
      </c>
      <c r="U45" s="69">
        <v>0</v>
      </c>
      <c r="V45" s="70" t="str">
        <f t="shared" ref="V45:V57" si="248">IFERROR(IF(U45&gt;1,U45*0.9,""),"")</f>
        <v/>
      </c>
      <c r="W45" s="70">
        <v>0</v>
      </c>
      <c r="X45" s="71" t="str">
        <f>IFERROR(IF(W45&gt;1,($J45-W45),""),"")</f>
        <v/>
      </c>
      <c r="Y45" s="16" t="str">
        <f t="shared" ref="Y45:Y57" si="249">IFERROR(IF((IFERROR(IF(W45&gt;1,(V45-X45)/V45,""),(($G45*0.9)-X45)/($G45*0.9)))&gt;1%,IFERROR(IF(W45&gt;1,(V45-X45)/V45,""),(($G45*0.9)-X45)/($G45*0.9)),""),"")</f>
        <v/>
      </c>
      <c r="Z45" s="72">
        <v>2221</v>
      </c>
      <c r="AA45" s="73">
        <f t="shared" ref="AA45:AA57" si="250">IFERROR(IF(Z45&gt;1,Z45*0.9,""),"")</f>
        <v>1998.9</v>
      </c>
      <c r="AB45" s="73">
        <v>795</v>
      </c>
      <c r="AC45" s="74">
        <f>IFERROR(IF(AB45&gt;1,($J45-AB45),""),"")</f>
        <v>1757</v>
      </c>
      <c r="AD45" s="18">
        <f t="shared" ref="AD45:AD57" si="251">IFERROR(IF((IFERROR(IF(AB45&gt;1,(AA45-AC45)/AA45,""),(($G45*0.9)-AC45)/($G45*0.9)))&gt;1%,IFERROR(IF(AB45&gt;1,(AA45-AC45)/AA45,""),(($G45*0.9)-AC45)/($G45*0.9)),""),"")</f>
        <v>0.12101655910750916</v>
      </c>
      <c r="AE45" s="69">
        <v>0</v>
      </c>
      <c r="AF45" s="70" t="str">
        <f t="shared" ref="AF45:AF57" si="252">IFERROR(IF(AE45&gt;1,AE45*0.9,""),"")</f>
        <v/>
      </c>
      <c r="AG45" s="70">
        <v>0</v>
      </c>
      <c r="AH45" s="71" t="str">
        <f>IFERROR(IF(AG45&gt;1,($J45-AG45),""),"")</f>
        <v/>
      </c>
      <c r="AI45" s="16" t="str">
        <f t="shared" ref="AI45:AI57" si="253">IFERROR(IF((IFERROR(IF(AG45&gt;1,(AF45-AH45)/AF45,""),(($G45*0.9)-AH45)/($G45*0.9)))&gt;1%,IFERROR(IF(AG45&gt;1,(AF45-AH45)/AF45,""),(($G45*0.9)-AH45)/($G45*0.9)),""),"")</f>
        <v/>
      </c>
      <c r="AJ45" s="72">
        <v>2221</v>
      </c>
      <c r="AK45" s="73">
        <f t="shared" ref="AK45:AK57" si="254">IFERROR(IF(AJ45&gt;1,AJ45*0.9,""),"")</f>
        <v>1998.9</v>
      </c>
      <c r="AL45" s="73">
        <v>795</v>
      </c>
      <c r="AM45" s="74">
        <f>IFERROR(IF(AL45&gt;1,($J45-AL45),""),"")</f>
        <v>1757</v>
      </c>
      <c r="AN45" s="18">
        <f t="shared" ref="AN45:AN57" si="255">IFERROR(IF((IFERROR(IF(AL45&gt;1,(AK45-AM45)/AK45,""),(($G45*0.9)-AM45)/($G45*0.9)))&gt;1%,IFERROR(IF(AL45&gt;1,(AK45-AM45)/AK45,""),(($G45*0.9)-AM45)/($G45*0.9)),""),"")</f>
        <v>0.12101655910750916</v>
      </c>
      <c r="AO45" s="69">
        <v>0</v>
      </c>
      <c r="AP45" s="70" t="str">
        <f t="shared" ref="AP45:AP57" si="256">IFERROR(IF(AO45&gt;1,AO45*0.9,""),"")</f>
        <v/>
      </c>
      <c r="AQ45" s="70">
        <v>0</v>
      </c>
      <c r="AR45" s="71" t="str">
        <f>IFERROR(IF(AQ45&gt;1,($J45-AQ45),""),"")</f>
        <v/>
      </c>
      <c r="AS45" s="16" t="str">
        <f t="shared" ref="AS45:AS57" si="257">IFERROR(IF((IFERROR(IF(AQ45&gt;1,(AP45-AR45)/AP45,""),(($G45*0.9)-AR45)/($G45*0.9)))&gt;1%,IFERROR(IF(AQ45&gt;1,(AP45-AR45)/AP45,""),(($G45*0.9)-AR45)/($G45*0.9)),""),"")</f>
        <v/>
      </c>
      <c r="AT45" s="72">
        <v>0</v>
      </c>
      <c r="AU45" s="73" t="str">
        <f t="shared" ref="AU45:AU57" si="258">IFERROR(IF(AT45&gt;1,AT45*0.9,""),"")</f>
        <v/>
      </c>
      <c r="AV45" s="73">
        <v>0</v>
      </c>
      <c r="AW45" s="74" t="str">
        <f>IFERROR(IF(AV45&gt;1,($J45-AV45),""),"")</f>
        <v/>
      </c>
      <c r="AX45" s="18" t="str">
        <f t="shared" ref="AX45:AX57" si="259">IFERROR(IF((IFERROR(IF(AV45&gt;1,(AU45-AW45)/AU45,""),(($G45*0.9)-AW45)/($G45*0.9)))&gt;1%,IFERROR(IF(AV45&gt;1,(AU45-AW45)/AU45,""),(($G45*0.9)-AW45)/($G45*0.9)),""),"")</f>
        <v/>
      </c>
      <c r="AY45" s="69">
        <v>0</v>
      </c>
      <c r="AZ45" s="70" t="str">
        <f t="shared" ref="AZ45:AZ57" si="260">IFERROR(IF(AY45&gt;1,AY45*0.9,""),"")</f>
        <v/>
      </c>
      <c r="BA45" s="70">
        <v>0</v>
      </c>
      <c r="BB45" s="71" t="str">
        <f>IFERROR(IF(BA45&gt;1,($J45-BA45),""),"")</f>
        <v/>
      </c>
      <c r="BC45" s="16" t="str">
        <f t="shared" ref="BC45:BC57" si="261">IFERROR(IF((IFERROR(IF(BA45&gt;1,(AZ45-BB45)/AZ45,""),(($G45*0.9)-BB45)/($G45*0.9)))&gt;1%,IFERROR(IF(BA45&gt;1,(AZ45-BB45)/AZ45,""),(($G45*0.9)-BB45)/($G45*0.9)),""),"")</f>
        <v/>
      </c>
      <c r="BD45" s="72">
        <v>0</v>
      </c>
      <c r="BE45" s="73" t="str">
        <f t="shared" ref="BE45:BE57" si="262">IFERROR(IF(BD45&gt;1,BD45*0.9,""),"")</f>
        <v/>
      </c>
      <c r="BF45" s="73">
        <v>0</v>
      </c>
      <c r="BG45" s="74" t="str">
        <f>IFERROR(IF(BF45&gt;1,($J45-BF45),""),"")</f>
        <v/>
      </c>
      <c r="BH45" s="18" t="str">
        <f t="shared" ref="BH45:BH57" si="263">IFERROR(IF((IFERROR(IF(BF45&gt;1,(BE45-BG45)/BE45,""),(($G45*0.9)-BG45)/($G45*0.9)))&gt;1%,IFERROR(IF(BF45&gt;1,(BE45-BG45)/BE45,""),(($G45*0.9)-BG45)/($G45*0.9)),""),"")</f>
        <v/>
      </c>
      <c r="BI45" s="69">
        <v>0</v>
      </c>
      <c r="BJ45" s="70" t="str">
        <f t="shared" ref="BJ45:BJ57" si="264">IFERROR(IF(BI45&gt;1,BI45*0.9,""),"")</f>
        <v/>
      </c>
      <c r="BK45" s="70">
        <v>0</v>
      </c>
      <c r="BL45" s="71" t="str">
        <f>IFERROR(IF(BK45&gt;1,($J45-BK45),""),"")</f>
        <v/>
      </c>
      <c r="BM45" s="16" t="str">
        <f t="shared" ref="BM45:BM57" si="265">IFERROR(IF((IFERROR(IF(BK45&gt;1,(BJ45-BL45)/BJ45,""),(($G45*0.9)-BL45)/($G45*0.9)))&gt;1%,IFERROR(IF(BK45&gt;1,(BJ45-BL45)/BJ45,""),(($G45*0.9)-BL45)/($G45*0.9)),""),"")</f>
        <v/>
      </c>
    </row>
    <row r="46" spans="1:65" s="5" customFormat="1" ht="12.75" customHeight="1">
      <c r="A46" s="42" t="s">
        <v>144</v>
      </c>
      <c r="B46" s="39" t="s">
        <v>145</v>
      </c>
      <c r="C46" s="4" t="s">
        <v>401</v>
      </c>
      <c r="D46" s="49">
        <v>3.84</v>
      </c>
      <c r="E46" s="40" t="s">
        <v>431</v>
      </c>
      <c r="F46" s="82">
        <v>3299</v>
      </c>
      <c r="G46" s="82">
        <v>2999</v>
      </c>
      <c r="H46" s="163">
        <v>2356</v>
      </c>
      <c r="I46" s="163">
        <v>0</v>
      </c>
      <c r="J46" s="95">
        <f t="shared" si="167"/>
        <v>2356</v>
      </c>
      <c r="K46" s="69">
        <v>2554</v>
      </c>
      <c r="L46" s="70">
        <f t="shared" si="244"/>
        <v>2298.6</v>
      </c>
      <c r="M46" s="70">
        <v>346</v>
      </c>
      <c r="N46" s="71">
        <f>IFERROR(IF(M46&gt;1,($J46-M46),""),"")</f>
        <v>2010</v>
      </c>
      <c r="O46" s="16">
        <f t="shared" si="245"/>
        <v>0.12555468546071519</v>
      </c>
      <c r="P46" s="72">
        <v>0</v>
      </c>
      <c r="Q46" s="73" t="str">
        <f t="shared" si="246"/>
        <v/>
      </c>
      <c r="R46" s="73">
        <v>0</v>
      </c>
      <c r="S46" s="74" t="str">
        <f>IFERROR(IF(R46&gt;1,($J46-R46),""),"")</f>
        <v/>
      </c>
      <c r="T46" s="18" t="str">
        <f t="shared" si="247"/>
        <v/>
      </c>
      <c r="U46" s="69">
        <v>0</v>
      </c>
      <c r="V46" s="70" t="str">
        <f t="shared" si="248"/>
        <v/>
      </c>
      <c r="W46" s="70">
        <v>0</v>
      </c>
      <c r="X46" s="71" t="str">
        <f>IFERROR(IF(W46&gt;1,($J46-W46),""),"")</f>
        <v/>
      </c>
      <c r="Y46" s="16" t="str">
        <f t="shared" si="249"/>
        <v/>
      </c>
      <c r="Z46" s="72">
        <v>2221</v>
      </c>
      <c r="AA46" s="73">
        <f t="shared" si="250"/>
        <v>1998.9</v>
      </c>
      <c r="AB46" s="73">
        <v>603</v>
      </c>
      <c r="AC46" s="74">
        <f>IFERROR(IF(AB46&gt;1,($J46-AB46),""),"")</f>
        <v>1753</v>
      </c>
      <c r="AD46" s="18">
        <f t="shared" si="251"/>
        <v>0.12301765971284211</v>
      </c>
      <c r="AE46" s="69">
        <v>0</v>
      </c>
      <c r="AF46" s="70" t="str">
        <f t="shared" si="252"/>
        <v/>
      </c>
      <c r="AG46" s="70">
        <v>0</v>
      </c>
      <c r="AH46" s="71" t="str">
        <f>IFERROR(IF(AG46&gt;1,($J46-AG46),""),"")</f>
        <v/>
      </c>
      <c r="AI46" s="16" t="str">
        <f t="shared" si="253"/>
        <v/>
      </c>
      <c r="AJ46" s="72">
        <v>2221</v>
      </c>
      <c r="AK46" s="73">
        <f t="shared" si="254"/>
        <v>1998.9</v>
      </c>
      <c r="AL46" s="73">
        <v>600</v>
      </c>
      <c r="AM46" s="74">
        <f>IFERROR(IF(AL46&gt;1,($J46-AL46),""),"")</f>
        <v>1756</v>
      </c>
      <c r="AN46" s="18">
        <f t="shared" si="255"/>
        <v>0.12151683425884241</v>
      </c>
      <c r="AO46" s="69">
        <v>0</v>
      </c>
      <c r="AP46" s="70" t="str">
        <f t="shared" si="256"/>
        <v/>
      </c>
      <c r="AQ46" s="70">
        <v>0</v>
      </c>
      <c r="AR46" s="71" t="str">
        <f>IFERROR(IF(AQ46&gt;1,($J46-AQ46),""),"")</f>
        <v/>
      </c>
      <c r="AS46" s="16" t="str">
        <f t="shared" si="257"/>
        <v/>
      </c>
      <c r="AT46" s="72">
        <v>0</v>
      </c>
      <c r="AU46" s="73" t="str">
        <f t="shared" si="258"/>
        <v/>
      </c>
      <c r="AV46" s="73">
        <v>0</v>
      </c>
      <c r="AW46" s="74" t="str">
        <f>IFERROR(IF(AV46&gt;1,($J46-AV46),""),"")</f>
        <v/>
      </c>
      <c r="AX46" s="18" t="str">
        <f t="shared" si="259"/>
        <v/>
      </c>
      <c r="AY46" s="69">
        <v>0</v>
      </c>
      <c r="AZ46" s="70" t="str">
        <f t="shared" si="260"/>
        <v/>
      </c>
      <c r="BA46" s="70">
        <v>0</v>
      </c>
      <c r="BB46" s="71" t="str">
        <f>IFERROR(IF(BA46&gt;1,($J46-BA46),""),"")</f>
        <v/>
      </c>
      <c r="BC46" s="16" t="str">
        <f t="shared" si="261"/>
        <v/>
      </c>
      <c r="BD46" s="72">
        <v>0</v>
      </c>
      <c r="BE46" s="73" t="str">
        <f t="shared" si="262"/>
        <v/>
      </c>
      <c r="BF46" s="73">
        <v>0</v>
      </c>
      <c r="BG46" s="74" t="str">
        <f>IFERROR(IF(BF46&gt;1,($J46-BF46),""),"")</f>
        <v/>
      </c>
      <c r="BH46" s="18" t="str">
        <f t="shared" si="263"/>
        <v/>
      </c>
      <c r="BI46" s="69">
        <v>0</v>
      </c>
      <c r="BJ46" s="70" t="str">
        <f t="shared" si="264"/>
        <v/>
      </c>
      <c r="BK46" s="70">
        <v>0</v>
      </c>
      <c r="BL46" s="71" t="str">
        <f>IFERROR(IF(BK46&gt;1,($J46-BK46),""),"")</f>
        <v/>
      </c>
      <c r="BM46" s="16" t="str">
        <f t="shared" si="265"/>
        <v/>
      </c>
    </row>
    <row r="47" spans="1:65" s="5" customFormat="1" ht="12.75" customHeight="1">
      <c r="A47" s="42" t="s">
        <v>222</v>
      </c>
      <c r="B47" s="39" t="s">
        <v>145</v>
      </c>
      <c r="C47" s="4" t="s">
        <v>533</v>
      </c>
      <c r="D47" s="49">
        <v>4.16</v>
      </c>
      <c r="E47" s="40" t="s">
        <v>432</v>
      </c>
      <c r="F47" s="82">
        <v>3904</v>
      </c>
      <c r="G47" s="82">
        <v>3549</v>
      </c>
      <c r="H47" s="163">
        <v>2788</v>
      </c>
      <c r="I47" s="163">
        <v>0</v>
      </c>
      <c r="J47" s="95">
        <f t="shared" si="167"/>
        <v>2788</v>
      </c>
      <c r="K47" s="69">
        <v>2999</v>
      </c>
      <c r="L47" s="70">
        <f t="shared" si="244"/>
        <v>2699.1</v>
      </c>
      <c r="M47" s="70">
        <v>428</v>
      </c>
      <c r="N47" s="71">
        <f>IFERROR(IF(M47&gt;1,($J47-M47),""),"")</f>
        <v>2360</v>
      </c>
      <c r="O47" s="16">
        <f t="shared" si="245"/>
        <v>0.12563447074950906</v>
      </c>
      <c r="P47" s="72">
        <v>0</v>
      </c>
      <c r="Q47" s="73" t="str">
        <f t="shared" si="246"/>
        <v/>
      </c>
      <c r="R47" s="73">
        <v>0</v>
      </c>
      <c r="S47" s="74" t="str">
        <f>IFERROR(IF(R47&gt;1,($J47-R47),""),"")</f>
        <v/>
      </c>
      <c r="T47" s="18" t="str">
        <f t="shared" si="247"/>
        <v/>
      </c>
      <c r="U47" s="69">
        <v>0</v>
      </c>
      <c r="V47" s="70" t="str">
        <f t="shared" si="248"/>
        <v/>
      </c>
      <c r="W47" s="70">
        <v>0</v>
      </c>
      <c r="X47" s="71" t="str">
        <f>IFERROR(IF(W47&gt;1,($J47-W47),""),"")</f>
        <v/>
      </c>
      <c r="Y47" s="16" t="str">
        <f t="shared" si="249"/>
        <v/>
      </c>
      <c r="Z47" s="72">
        <v>2888</v>
      </c>
      <c r="AA47" s="73">
        <f t="shared" si="250"/>
        <v>2599.2000000000003</v>
      </c>
      <c r="AB47" s="73">
        <v>516</v>
      </c>
      <c r="AC47" s="74">
        <f>IFERROR(IF(AB47&gt;1,($J47-AB47),""),"")</f>
        <v>2272</v>
      </c>
      <c r="AD47" s="18">
        <f t="shared" si="251"/>
        <v>0.12588488765774095</v>
      </c>
      <c r="AE47" s="69">
        <v>0</v>
      </c>
      <c r="AF47" s="70" t="str">
        <f t="shared" si="252"/>
        <v/>
      </c>
      <c r="AG47" s="70">
        <v>0</v>
      </c>
      <c r="AH47" s="71" t="str">
        <f>IFERROR(IF(AG47&gt;1,($J47-AG47),""),"")</f>
        <v/>
      </c>
      <c r="AI47" s="16" t="str">
        <f t="shared" si="253"/>
        <v/>
      </c>
      <c r="AJ47" s="72">
        <v>0</v>
      </c>
      <c r="AK47" s="73" t="str">
        <f t="shared" si="254"/>
        <v/>
      </c>
      <c r="AL47" s="73">
        <v>0</v>
      </c>
      <c r="AM47" s="74" t="str">
        <f>IFERROR(IF(AL47&gt;1,($J47-AL47),""),"")</f>
        <v/>
      </c>
      <c r="AN47" s="18" t="str">
        <f t="shared" si="255"/>
        <v/>
      </c>
      <c r="AO47" s="69">
        <v>0</v>
      </c>
      <c r="AP47" s="70" t="str">
        <f t="shared" si="256"/>
        <v/>
      </c>
      <c r="AQ47" s="70">
        <v>0</v>
      </c>
      <c r="AR47" s="71" t="str">
        <f>IFERROR(IF(AQ47&gt;1,($J47-AQ47),""),"")</f>
        <v/>
      </c>
      <c r="AS47" s="16" t="str">
        <f t="shared" si="257"/>
        <v/>
      </c>
      <c r="AT47" s="72">
        <v>0</v>
      </c>
      <c r="AU47" s="73" t="str">
        <f t="shared" si="258"/>
        <v/>
      </c>
      <c r="AV47" s="73">
        <v>0</v>
      </c>
      <c r="AW47" s="74" t="str">
        <f>IFERROR(IF(AV47&gt;1,($J47-AV47),""),"")</f>
        <v/>
      </c>
      <c r="AX47" s="18" t="str">
        <f t="shared" si="259"/>
        <v/>
      </c>
      <c r="AY47" s="69">
        <v>0</v>
      </c>
      <c r="AZ47" s="70" t="str">
        <f t="shared" si="260"/>
        <v/>
      </c>
      <c r="BA47" s="70">
        <v>0</v>
      </c>
      <c r="BB47" s="71" t="str">
        <f>IFERROR(IF(BA47&gt;1,($J47-BA47),""),"")</f>
        <v/>
      </c>
      <c r="BC47" s="16" t="str">
        <f t="shared" si="261"/>
        <v/>
      </c>
      <c r="BD47" s="72">
        <v>0</v>
      </c>
      <c r="BE47" s="73" t="str">
        <f t="shared" si="262"/>
        <v/>
      </c>
      <c r="BF47" s="73">
        <v>0</v>
      </c>
      <c r="BG47" s="74" t="str">
        <f>IFERROR(IF(BF47&gt;1,($J47-BF47),""),"")</f>
        <v/>
      </c>
      <c r="BH47" s="18" t="str">
        <f t="shared" si="263"/>
        <v/>
      </c>
      <c r="BI47" s="69">
        <v>0</v>
      </c>
      <c r="BJ47" s="70" t="str">
        <f t="shared" si="264"/>
        <v/>
      </c>
      <c r="BK47" s="70">
        <v>0</v>
      </c>
      <c r="BL47" s="71" t="str">
        <f>IFERROR(IF(BK47&gt;1,($J47-BK47),""),"")</f>
        <v/>
      </c>
      <c r="BM47" s="16" t="str">
        <f t="shared" si="265"/>
        <v/>
      </c>
    </row>
    <row r="48" spans="1:65" s="5" customFormat="1" ht="12.75" customHeight="1">
      <c r="A48" s="42" t="s">
        <v>221</v>
      </c>
      <c r="B48" s="39" t="s">
        <v>145</v>
      </c>
      <c r="C48" s="4" t="s">
        <v>533</v>
      </c>
      <c r="D48" s="49">
        <v>4.16</v>
      </c>
      <c r="E48" s="40" t="s">
        <v>432</v>
      </c>
      <c r="F48" s="82">
        <v>3959</v>
      </c>
      <c r="G48" s="82">
        <v>3599</v>
      </c>
      <c r="H48" s="163">
        <v>2827</v>
      </c>
      <c r="I48" s="163">
        <v>0</v>
      </c>
      <c r="J48" s="95">
        <f t="shared" si="167"/>
        <v>2827</v>
      </c>
      <c r="K48" s="69">
        <v>2999</v>
      </c>
      <c r="L48" s="70">
        <f t="shared" si="244"/>
        <v>2699.1</v>
      </c>
      <c r="M48" s="70">
        <v>467</v>
      </c>
      <c r="N48" s="71">
        <f>IFERROR(IF(M48&gt;1,($J48-M48),""),"")</f>
        <v>2360</v>
      </c>
      <c r="O48" s="16">
        <f t="shared" si="245"/>
        <v>0.12563447074950906</v>
      </c>
      <c r="P48" s="72">
        <v>0</v>
      </c>
      <c r="Q48" s="73" t="str">
        <f t="shared" si="246"/>
        <v/>
      </c>
      <c r="R48" s="73">
        <v>0</v>
      </c>
      <c r="S48" s="74" t="str">
        <f>IFERROR(IF(R48&gt;1,($J48-R48),""),"")</f>
        <v/>
      </c>
      <c r="T48" s="18" t="str">
        <f t="shared" si="247"/>
        <v/>
      </c>
      <c r="U48" s="69">
        <v>0</v>
      </c>
      <c r="V48" s="70" t="str">
        <f t="shared" si="248"/>
        <v/>
      </c>
      <c r="W48" s="70">
        <v>0</v>
      </c>
      <c r="X48" s="71" t="str">
        <f>IFERROR(IF(W48&gt;1,($J48-W48),""),"")</f>
        <v/>
      </c>
      <c r="Y48" s="16" t="str">
        <f t="shared" si="249"/>
        <v/>
      </c>
      <c r="Z48" s="72">
        <v>2888</v>
      </c>
      <c r="AA48" s="73">
        <f t="shared" si="250"/>
        <v>2599.2000000000003</v>
      </c>
      <c r="AB48" s="73">
        <v>555</v>
      </c>
      <c r="AC48" s="74">
        <f>IFERROR(IF(AB48&gt;1,($J48-AB48),""),"")</f>
        <v>2272</v>
      </c>
      <c r="AD48" s="18">
        <f t="shared" si="251"/>
        <v>0.12588488765774095</v>
      </c>
      <c r="AE48" s="69">
        <v>0</v>
      </c>
      <c r="AF48" s="70" t="str">
        <f t="shared" si="252"/>
        <v/>
      </c>
      <c r="AG48" s="70">
        <v>0</v>
      </c>
      <c r="AH48" s="71" t="str">
        <f>IFERROR(IF(AG48&gt;1,($J48-AG48),""),"")</f>
        <v/>
      </c>
      <c r="AI48" s="16" t="str">
        <f t="shared" si="253"/>
        <v/>
      </c>
      <c r="AJ48" s="72">
        <v>0</v>
      </c>
      <c r="AK48" s="73" t="str">
        <f t="shared" si="254"/>
        <v/>
      </c>
      <c r="AL48" s="73">
        <v>0</v>
      </c>
      <c r="AM48" s="74" t="str">
        <f>IFERROR(IF(AL48&gt;1,($J48-AL48),""),"")</f>
        <v/>
      </c>
      <c r="AN48" s="18" t="str">
        <f t="shared" si="255"/>
        <v/>
      </c>
      <c r="AO48" s="69">
        <v>0</v>
      </c>
      <c r="AP48" s="70" t="str">
        <f t="shared" si="256"/>
        <v/>
      </c>
      <c r="AQ48" s="70">
        <v>0</v>
      </c>
      <c r="AR48" s="71" t="str">
        <f>IFERROR(IF(AQ48&gt;1,($J48-AQ48),""),"")</f>
        <v/>
      </c>
      <c r="AS48" s="16" t="str">
        <f t="shared" si="257"/>
        <v/>
      </c>
      <c r="AT48" s="72">
        <v>0</v>
      </c>
      <c r="AU48" s="73" t="str">
        <f t="shared" si="258"/>
        <v/>
      </c>
      <c r="AV48" s="73">
        <v>0</v>
      </c>
      <c r="AW48" s="74" t="str">
        <f>IFERROR(IF(AV48&gt;1,($J48-AV48),""),"")</f>
        <v/>
      </c>
      <c r="AX48" s="18" t="str">
        <f t="shared" si="259"/>
        <v/>
      </c>
      <c r="AY48" s="69">
        <v>0</v>
      </c>
      <c r="AZ48" s="70" t="str">
        <f t="shared" si="260"/>
        <v/>
      </c>
      <c r="BA48" s="70">
        <v>0</v>
      </c>
      <c r="BB48" s="71" t="str">
        <f>IFERROR(IF(BA48&gt;1,($J48-BA48),""),"")</f>
        <v/>
      </c>
      <c r="BC48" s="16" t="str">
        <f t="shared" si="261"/>
        <v/>
      </c>
      <c r="BD48" s="72">
        <v>0</v>
      </c>
      <c r="BE48" s="73" t="str">
        <f t="shared" si="262"/>
        <v/>
      </c>
      <c r="BF48" s="73">
        <v>0</v>
      </c>
      <c r="BG48" s="74" t="str">
        <f>IFERROR(IF(BF48&gt;1,($J48-BF48),""),"")</f>
        <v/>
      </c>
      <c r="BH48" s="18" t="str">
        <f t="shared" si="263"/>
        <v/>
      </c>
      <c r="BI48" s="69">
        <v>0</v>
      </c>
      <c r="BJ48" s="70" t="str">
        <f t="shared" si="264"/>
        <v/>
      </c>
      <c r="BK48" s="70">
        <v>0</v>
      </c>
      <c r="BL48" s="71" t="str">
        <f>IFERROR(IF(BK48&gt;1,($J48-BK48),""),"")</f>
        <v/>
      </c>
      <c r="BM48" s="16" t="str">
        <f t="shared" si="265"/>
        <v/>
      </c>
    </row>
    <row r="49" spans="1:65" s="5" customFormat="1" ht="12.75" customHeight="1">
      <c r="A49" s="42" t="s">
        <v>223</v>
      </c>
      <c r="B49" s="39" t="s">
        <v>145</v>
      </c>
      <c r="C49" s="4" t="s">
        <v>533</v>
      </c>
      <c r="D49" s="49">
        <v>4.16</v>
      </c>
      <c r="E49" s="40" t="s">
        <v>432</v>
      </c>
      <c r="F49" s="82">
        <v>3684</v>
      </c>
      <c r="G49" s="82">
        <v>3349</v>
      </c>
      <c r="H49" s="163">
        <v>2631</v>
      </c>
      <c r="I49" s="163">
        <v>0</v>
      </c>
      <c r="J49" s="95">
        <f t="shared" si="167"/>
        <v>2631</v>
      </c>
      <c r="K49" s="69">
        <v>2888</v>
      </c>
      <c r="L49" s="70">
        <f t="shared" si="244"/>
        <v>2599.2000000000003</v>
      </c>
      <c r="M49" s="70">
        <v>358</v>
      </c>
      <c r="N49" s="71">
        <f>IFERROR(IF(M49&gt;1,($J49-M49),""),"")</f>
        <v>2273</v>
      </c>
      <c r="O49" s="16">
        <f t="shared" si="245"/>
        <v>0.12550015389350577</v>
      </c>
      <c r="P49" s="72">
        <v>0</v>
      </c>
      <c r="Q49" s="73" t="str">
        <f t="shared" si="246"/>
        <v/>
      </c>
      <c r="R49" s="73">
        <v>0</v>
      </c>
      <c r="S49" s="74" t="str">
        <f>IFERROR(IF(R49&gt;1,($J49-R49),""),"")</f>
        <v/>
      </c>
      <c r="T49" s="18" t="str">
        <f t="shared" si="247"/>
        <v/>
      </c>
      <c r="U49" s="69">
        <v>0</v>
      </c>
      <c r="V49" s="70" t="str">
        <f t="shared" si="248"/>
        <v/>
      </c>
      <c r="W49" s="70">
        <v>0</v>
      </c>
      <c r="X49" s="71" t="str">
        <f>IFERROR(IF(W49&gt;1,($J49-W49),""),"")</f>
        <v/>
      </c>
      <c r="Y49" s="16" t="str">
        <f t="shared" si="249"/>
        <v/>
      </c>
      <c r="Z49" s="72">
        <v>2888</v>
      </c>
      <c r="AA49" s="73">
        <f t="shared" si="250"/>
        <v>2599.2000000000003</v>
      </c>
      <c r="AB49" s="73">
        <v>358</v>
      </c>
      <c r="AC49" s="74">
        <f>IFERROR(IF(AB49&gt;1,($J49-AB49),""),"")</f>
        <v>2273</v>
      </c>
      <c r="AD49" s="18">
        <f t="shared" si="251"/>
        <v>0.12550015389350577</v>
      </c>
      <c r="AE49" s="69">
        <v>0</v>
      </c>
      <c r="AF49" s="70" t="str">
        <f t="shared" si="252"/>
        <v/>
      </c>
      <c r="AG49" s="70">
        <v>0</v>
      </c>
      <c r="AH49" s="71" t="str">
        <f>IFERROR(IF(AG49&gt;1,($J49-AG49),""),"")</f>
        <v/>
      </c>
      <c r="AI49" s="16" t="str">
        <f t="shared" si="253"/>
        <v/>
      </c>
      <c r="AJ49" s="72">
        <v>0</v>
      </c>
      <c r="AK49" s="73" t="str">
        <f t="shared" si="254"/>
        <v/>
      </c>
      <c r="AL49" s="73">
        <v>0</v>
      </c>
      <c r="AM49" s="74" t="str">
        <f>IFERROR(IF(AL49&gt;1,($J49-AL49),""),"")</f>
        <v/>
      </c>
      <c r="AN49" s="18" t="str">
        <f t="shared" si="255"/>
        <v/>
      </c>
      <c r="AO49" s="69">
        <v>0</v>
      </c>
      <c r="AP49" s="70" t="str">
        <f t="shared" si="256"/>
        <v/>
      </c>
      <c r="AQ49" s="70">
        <v>0</v>
      </c>
      <c r="AR49" s="71" t="str">
        <f>IFERROR(IF(AQ49&gt;1,($J49-AQ49),""),"")</f>
        <v/>
      </c>
      <c r="AS49" s="16" t="str">
        <f t="shared" si="257"/>
        <v/>
      </c>
      <c r="AT49" s="72">
        <v>0</v>
      </c>
      <c r="AU49" s="73" t="str">
        <f t="shared" si="258"/>
        <v/>
      </c>
      <c r="AV49" s="73">
        <v>0</v>
      </c>
      <c r="AW49" s="74" t="str">
        <f>IFERROR(IF(AV49&gt;1,($J49-AV49),""),"")</f>
        <v/>
      </c>
      <c r="AX49" s="18" t="str">
        <f t="shared" si="259"/>
        <v/>
      </c>
      <c r="AY49" s="69">
        <v>0</v>
      </c>
      <c r="AZ49" s="70" t="str">
        <f t="shared" si="260"/>
        <v/>
      </c>
      <c r="BA49" s="70">
        <v>0</v>
      </c>
      <c r="BB49" s="71" t="str">
        <f>IFERROR(IF(BA49&gt;1,($J49-BA49),""),"")</f>
        <v/>
      </c>
      <c r="BC49" s="16" t="str">
        <f t="shared" si="261"/>
        <v/>
      </c>
      <c r="BD49" s="72">
        <v>0</v>
      </c>
      <c r="BE49" s="73" t="str">
        <f t="shared" si="262"/>
        <v/>
      </c>
      <c r="BF49" s="73">
        <v>0</v>
      </c>
      <c r="BG49" s="74" t="str">
        <f>IFERROR(IF(BF49&gt;1,($J49-BF49),""),"")</f>
        <v/>
      </c>
      <c r="BH49" s="18" t="str">
        <f t="shared" si="263"/>
        <v/>
      </c>
      <c r="BI49" s="69">
        <v>0</v>
      </c>
      <c r="BJ49" s="70" t="str">
        <f t="shared" si="264"/>
        <v/>
      </c>
      <c r="BK49" s="70">
        <v>0</v>
      </c>
      <c r="BL49" s="71" t="str">
        <f>IFERROR(IF(BK49&gt;1,($J49-BK49),""),"")</f>
        <v/>
      </c>
      <c r="BM49" s="16" t="str">
        <f t="shared" si="265"/>
        <v/>
      </c>
    </row>
    <row r="50" spans="1:65" s="5" customFormat="1" ht="12.75" customHeight="1">
      <c r="A50" s="42" t="s">
        <v>141</v>
      </c>
      <c r="B50" s="39" t="s">
        <v>145</v>
      </c>
      <c r="C50" s="4"/>
      <c r="D50" s="49">
        <v>4.16</v>
      </c>
      <c r="E50" s="40" t="s">
        <v>433</v>
      </c>
      <c r="F50" s="82">
        <v>3189</v>
      </c>
      <c r="G50" s="82">
        <v>2899</v>
      </c>
      <c r="H50" s="163">
        <v>2249</v>
      </c>
      <c r="I50" s="163">
        <v>75</v>
      </c>
      <c r="J50" s="95">
        <f t="shared" si="167"/>
        <v>2174</v>
      </c>
      <c r="K50" s="69">
        <v>2221</v>
      </c>
      <c r="L50" s="70">
        <f t="shared" si="244"/>
        <v>1998.9</v>
      </c>
      <c r="M50" s="70">
        <v>505</v>
      </c>
      <c r="N50" s="71">
        <f>IFERROR(IF(M50&gt;1,($J50-M50),""),"")</f>
        <v>1669</v>
      </c>
      <c r="O50" s="16">
        <f t="shared" si="245"/>
        <v>0.1650407724248337</v>
      </c>
      <c r="P50" s="72">
        <v>0</v>
      </c>
      <c r="Q50" s="73" t="str">
        <f t="shared" si="246"/>
        <v/>
      </c>
      <c r="R50" s="73">
        <v>0</v>
      </c>
      <c r="S50" s="74" t="str">
        <f>IFERROR(IF(R50&gt;1,($J50-R50),""),"")</f>
        <v/>
      </c>
      <c r="T50" s="18" t="str">
        <f t="shared" si="247"/>
        <v/>
      </c>
      <c r="U50" s="69">
        <v>0</v>
      </c>
      <c r="V50" s="70" t="str">
        <f t="shared" si="248"/>
        <v/>
      </c>
      <c r="W50" s="70">
        <v>0</v>
      </c>
      <c r="X50" s="71" t="str">
        <f>IFERROR(IF(W50&gt;1,($J50-W50),""),"")</f>
        <v/>
      </c>
      <c r="Y50" s="16" t="str">
        <f t="shared" si="249"/>
        <v/>
      </c>
      <c r="Z50" s="72">
        <v>2332</v>
      </c>
      <c r="AA50" s="73">
        <f t="shared" si="250"/>
        <v>2098.8000000000002</v>
      </c>
      <c r="AB50" s="73">
        <v>422</v>
      </c>
      <c r="AC50" s="74">
        <f>IFERROR(IF(AB50&gt;1,($J50-AB50),""),"")</f>
        <v>1752</v>
      </c>
      <c r="AD50" s="18">
        <f t="shared" si="251"/>
        <v>0.16523727844482569</v>
      </c>
      <c r="AE50" s="69">
        <v>0</v>
      </c>
      <c r="AF50" s="70" t="str">
        <f t="shared" si="252"/>
        <v/>
      </c>
      <c r="AG50" s="70">
        <v>0</v>
      </c>
      <c r="AH50" s="71" t="str">
        <f>IFERROR(IF(AG50&gt;1,($J50-AG50),""),"")</f>
        <v/>
      </c>
      <c r="AI50" s="16" t="str">
        <f t="shared" si="253"/>
        <v/>
      </c>
      <c r="AJ50" s="72">
        <v>0</v>
      </c>
      <c r="AK50" s="73" t="str">
        <f t="shared" si="254"/>
        <v/>
      </c>
      <c r="AL50" s="73">
        <v>0</v>
      </c>
      <c r="AM50" s="74" t="str">
        <f>IFERROR(IF(AL50&gt;1,($J50-AL50),""),"")</f>
        <v/>
      </c>
      <c r="AN50" s="18" t="str">
        <f t="shared" si="255"/>
        <v/>
      </c>
      <c r="AO50" s="69">
        <v>0</v>
      </c>
      <c r="AP50" s="70" t="str">
        <f t="shared" si="256"/>
        <v/>
      </c>
      <c r="AQ50" s="70">
        <v>0</v>
      </c>
      <c r="AR50" s="71" t="str">
        <f>IFERROR(IF(AQ50&gt;1,($J50-AQ50),""),"")</f>
        <v/>
      </c>
      <c r="AS50" s="16" t="str">
        <f t="shared" si="257"/>
        <v/>
      </c>
      <c r="AT50" s="72">
        <v>2221</v>
      </c>
      <c r="AU50" s="73">
        <f t="shared" si="258"/>
        <v>1998.9</v>
      </c>
      <c r="AV50" s="73">
        <v>505</v>
      </c>
      <c r="AW50" s="74">
        <f>IFERROR(IF(AV50&gt;1,($J50-AV50),""),"")</f>
        <v>1669</v>
      </c>
      <c r="AX50" s="18">
        <f t="shared" si="259"/>
        <v>0.1650407724248337</v>
      </c>
      <c r="AY50" s="69">
        <v>0</v>
      </c>
      <c r="AZ50" s="70" t="str">
        <f t="shared" si="260"/>
        <v/>
      </c>
      <c r="BA50" s="70">
        <v>0</v>
      </c>
      <c r="BB50" s="71" t="str">
        <f>IFERROR(IF(BA50&gt;1,($J50-BA50),""),"")</f>
        <v/>
      </c>
      <c r="BC50" s="16" t="str">
        <f t="shared" si="261"/>
        <v/>
      </c>
      <c r="BD50" s="72">
        <v>0</v>
      </c>
      <c r="BE50" s="73" t="str">
        <f t="shared" si="262"/>
        <v/>
      </c>
      <c r="BF50" s="73">
        <v>0</v>
      </c>
      <c r="BG50" s="74" t="str">
        <f>IFERROR(IF(BF50&gt;1,($J50-BF50),""),"")</f>
        <v/>
      </c>
      <c r="BH50" s="18" t="str">
        <f t="shared" si="263"/>
        <v/>
      </c>
      <c r="BI50" s="69">
        <v>2221</v>
      </c>
      <c r="BJ50" s="70">
        <f t="shared" si="264"/>
        <v>1998.9</v>
      </c>
      <c r="BK50" s="70">
        <v>505</v>
      </c>
      <c r="BL50" s="71">
        <f>IFERROR(IF(BK50&gt;1,($J50-BK50),""),"")</f>
        <v>1669</v>
      </c>
      <c r="BM50" s="16">
        <f t="shared" si="265"/>
        <v>0.1650407724248337</v>
      </c>
    </row>
    <row r="51" spans="1:65" s="5" customFormat="1" ht="12.75" customHeight="1">
      <c r="A51" s="42" t="s">
        <v>142</v>
      </c>
      <c r="B51" s="39" t="s">
        <v>145</v>
      </c>
      <c r="C51" s="4"/>
      <c r="D51" s="49">
        <v>4.16</v>
      </c>
      <c r="E51" s="40" t="s">
        <v>433</v>
      </c>
      <c r="F51" s="82">
        <v>2969</v>
      </c>
      <c r="G51" s="82">
        <v>2699</v>
      </c>
      <c r="H51" s="163">
        <v>2095</v>
      </c>
      <c r="I51" s="163">
        <v>76</v>
      </c>
      <c r="J51" s="95">
        <f t="shared" si="167"/>
        <v>2019</v>
      </c>
      <c r="K51" s="69">
        <v>2221</v>
      </c>
      <c r="L51" s="70">
        <f t="shared" si="244"/>
        <v>1998.9</v>
      </c>
      <c r="M51" s="70">
        <v>354</v>
      </c>
      <c r="N51" s="71">
        <f>IFERROR(IF(M51&gt;1,($J51-M51),""),"")</f>
        <v>1665</v>
      </c>
      <c r="O51" s="16">
        <f t="shared" si="245"/>
        <v>0.16704187303016663</v>
      </c>
      <c r="P51" s="72">
        <v>0</v>
      </c>
      <c r="Q51" s="73" t="str">
        <f t="shared" si="246"/>
        <v/>
      </c>
      <c r="R51" s="73">
        <v>0</v>
      </c>
      <c r="S51" s="74" t="str">
        <f>IFERROR(IF(R51&gt;1,($J51-R51),""),"")</f>
        <v/>
      </c>
      <c r="T51" s="18" t="str">
        <f t="shared" si="247"/>
        <v/>
      </c>
      <c r="U51" s="69">
        <v>0</v>
      </c>
      <c r="V51" s="70" t="str">
        <f t="shared" si="248"/>
        <v/>
      </c>
      <c r="W51" s="70">
        <v>0</v>
      </c>
      <c r="X51" s="71" t="str">
        <f>IFERROR(IF(W51&gt;1,($J51-W51),""),"")</f>
        <v/>
      </c>
      <c r="Y51" s="16" t="str">
        <f t="shared" si="249"/>
        <v/>
      </c>
      <c r="Z51" s="72">
        <v>2221</v>
      </c>
      <c r="AA51" s="73">
        <f t="shared" si="250"/>
        <v>1998.9</v>
      </c>
      <c r="AB51" s="73">
        <v>354</v>
      </c>
      <c r="AC51" s="74">
        <f>IFERROR(IF(AB51&gt;1,($J51-AB51),""),"")</f>
        <v>1665</v>
      </c>
      <c r="AD51" s="18">
        <f t="shared" si="251"/>
        <v>0.16704187303016663</v>
      </c>
      <c r="AE51" s="69">
        <v>0</v>
      </c>
      <c r="AF51" s="70" t="str">
        <f t="shared" si="252"/>
        <v/>
      </c>
      <c r="AG51" s="70">
        <v>0</v>
      </c>
      <c r="AH51" s="71" t="str">
        <f>IFERROR(IF(AG51&gt;1,($J51-AG51),""),"")</f>
        <v/>
      </c>
      <c r="AI51" s="16" t="str">
        <f t="shared" si="253"/>
        <v/>
      </c>
      <c r="AJ51" s="72">
        <v>0</v>
      </c>
      <c r="AK51" s="73" t="str">
        <f t="shared" si="254"/>
        <v/>
      </c>
      <c r="AL51" s="73">
        <v>0</v>
      </c>
      <c r="AM51" s="74" t="str">
        <f>IFERROR(IF(AL51&gt;1,($J51-AL51),""),"")</f>
        <v/>
      </c>
      <c r="AN51" s="18" t="str">
        <f t="shared" si="255"/>
        <v/>
      </c>
      <c r="AO51" s="69">
        <v>0</v>
      </c>
      <c r="AP51" s="70" t="str">
        <f t="shared" si="256"/>
        <v/>
      </c>
      <c r="AQ51" s="70">
        <v>0</v>
      </c>
      <c r="AR51" s="71" t="str">
        <f>IFERROR(IF(AQ51&gt;1,($J51-AQ51),""),"")</f>
        <v/>
      </c>
      <c r="AS51" s="16" t="str">
        <f t="shared" si="257"/>
        <v/>
      </c>
      <c r="AT51" s="72">
        <v>2221</v>
      </c>
      <c r="AU51" s="73">
        <f t="shared" si="258"/>
        <v>1998.9</v>
      </c>
      <c r="AV51" s="73">
        <v>354</v>
      </c>
      <c r="AW51" s="74">
        <f>IFERROR(IF(AV51&gt;1,($J51-AV51),""),"")</f>
        <v>1665</v>
      </c>
      <c r="AX51" s="18">
        <f t="shared" si="259"/>
        <v>0.16704187303016663</v>
      </c>
      <c r="AY51" s="69">
        <v>0</v>
      </c>
      <c r="AZ51" s="70" t="str">
        <f t="shared" si="260"/>
        <v/>
      </c>
      <c r="BA51" s="70">
        <v>0</v>
      </c>
      <c r="BB51" s="71" t="str">
        <f>IFERROR(IF(BA51&gt;1,($J51-BA51),""),"")</f>
        <v/>
      </c>
      <c r="BC51" s="16" t="str">
        <f t="shared" si="261"/>
        <v/>
      </c>
      <c r="BD51" s="72">
        <v>0</v>
      </c>
      <c r="BE51" s="73" t="str">
        <f t="shared" si="262"/>
        <v/>
      </c>
      <c r="BF51" s="73">
        <v>0</v>
      </c>
      <c r="BG51" s="74" t="str">
        <f>IFERROR(IF(BF51&gt;1,($J51-BF51),""),"")</f>
        <v/>
      </c>
      <c r="BH51" s="18" t="str">
        <f t="shared" si="263"/>
        <v/>
      </c>
      <c r="BI51" s="69">
        <v>2221</v>
      </c>
      <c r="BJ51" s="70">
        <f t="shared" si="264"/>
        <v>1998.9</v>
      </c>
      <c r="BK51" s="70">
        <v>354</v>
      </c>
      <c r="BL51" s="71">
        <f>IFERROR(IF(BK51&gt;1,($J51-BK51),""),"")</f>
        <v>1665</v>
      </c>
      <c r="BM51" s="16">
        <f t="shared" si="265"/>
        <v>0.16704187303016663</v>
      </c>
    </row>
    <row r="52" spans="1:65" s="5" customFormat="1" ht="12.75" customHeight="1">
      <c r="A52" s="42" t="s">
        <v>14</v>
      </c>
      <c r="B52" s="39" t="s">
        <v>145</v>
      </c>
      <c r="C52" s="4" t="s">
        <v>5</v>
      </c>
      <c r="D52" s="49">
        <v>4.16</v>
      </c>
      <c r="E52" s="40" t="s">
        <v>434</v>
      </c>
      <c r="F52" s="82">
        <v>4399</v>
      </c>
      <c r="G52" s="82">
        <v>0</v>
      </c>
      <c r="H52" s="163">
        <v>3017</v>
      </c>
      <c r="I52" s="163">
        <v>0</v>
      </c>
      <c r="J52" s="95">
        <f>IFERROR(H52-I52,H52)</f>
        <v>3017</v>
      </c>
      <c r="K52" s="69">
        <v>0</v>
      </c>
      <c r="L52" s="70" t="str">
        <f>IFERROR(IF(K52&gt;1,K52*0.9,""),"")</f>
        <v/>
      </c>
      <c r="M52" s="70">
        <v>0</v>
      </c>
      <c r="N52" s="71" t="str">
        <f>IFERROR(IF(M52&gt;1,($J52-M52),""),"")</f>
        <v/>
      </c>
      <c r="O52" s="16" t="str">
        <f>IFERROR(IF((IFERROR(IF(M52&gt;1,(L52-N52)/L52,""),(($G52*0.9)-N52)/($G52*0.9)))&gt;1%,IFERROR(IF(M52&gt;1,(L52-N52)/L52,""),(($G52*0.9)-N52)/($G52*0.9)),""),"")</f>
        <v/>
      </c>
      <c r="P52" s="72">
        <v>0</v>
      </c>
      <c r="Q52" s="73" t="str">
        <f>IFERROR(IF(P52&gt;1,P52*0.9,""),"")</f>
        <v/>
      </c>
      <c r="R52" s="73">
        <v>0</v>
      </c>
      <c r="S52" s="74" t="str">
        <f>IFERROR(IF(R52&gt;1,($J52-R52),""),"")</f>
        <v/>
      </c>
      <c r="T52" s="18" t="str">
        <f>IFERROR(IF((IFERROR(IF(R52&gt;1,(Q52-S52)/Q52,""),(($G52*0.9)-S52)/($G52*0.9)))&gt;1%,IFERROR(IF(R52&gt;1,(Q52-S52)/Q52,""),(($G52*0.9)-S52)/($G52*0.9)),""),"")</f>
        <v/>
      </c>
      <c r="U52" s="69">
        <v>0</v>
      </c>
      <c r="V52" s="70" t="str">
        <f>IFERROR(IF(U52&gt;1,U52*0.9,""),"")</f>
        <v/>
      </c>
      <c r="W52" s="70">
        <v>0</v>
      </c>
      <c r="X52" s="71" t="str">
        <f>IFERROR(IF(W52&gt;1,($J52-W52),""),"")</f>
        <v/>
      </c>
      <c r="Y52" s="16" t="str">
        <f>IFERROR(IF((IFERROR(IF(W52&gt;1,(V52-X52)/V52,""),(($G52*0.9)-X52)/($G52*0.9)))&gt;1%,IFERROR(IF(W52&gt;1,(V52-X52)/V52,""),(($G52*0.9)-X52)/($G52*0.9)),""),"")</f>
        <v/>
      </c>
      <c r="Z52" s="72">
        <v>0</v>
      </c>
      <c r="AA52" s="73" t="str">
        <f>IFERROR(IF(Z52&gt;1,Z52*0.9,""),"")</f>
        <v/>
      </c>
      <c r="AB52" s="73">
        <v>0</v>
      </c>
      <c r="AC52" s="74" t="str">
        <f>IFERROR(IF(AB52&gt;1,($J52-AB52),""),"")</f>
        <v/>
      </c>
      <c r="AD52" s="18" t="str">
        <f>IFERROR(IF((IFERROR(IF(AB52&gt;1,(AA52-AC52)/AA52,""),(($G52*0.9)-AC52)/($G52*0.9)))&gt;1%,IFERROR(IF(AB52&gt;1,(AA52-AC52)/AA52,""),(($G52*0.9)-AC52)/($G52*0.9)),""),"")</f>
        <v/>
      </c>
      <c r="AE52" s="69">
        <v>0</v>
      </c>
      <c r="AF52" s="70" t="str">
        <f>IFERROR(IF(AE52&gt;1,AE52*0.9,""),"")</f>
        <v/>
      </c>
      <c r="AG52" s="70">
        <v>0</v>
      </c>
      <c r="AH52" s="71" t="str">
        <f>IFERROR(IF(AG52&gt;1,($J52-AG52),""),"")</f>
        <v/>
      </c>
      <c r="AI52" s="16" t="str">
        <f>IFERROR(IF((IFERROR(IF(AG52&gt;1,(AF52-AH52)/AF52,""),(($G52*0.9)-AH52)/($G52*0.9)))&gt;1%,IFERROR(IF(AG52&gt;1,(AF52-AH52)/AF52,""),(($G52*0.9)-AH52)/($G52*0.9)),""),"")</f>
        <v/>
      </c>
      <c r="AJ52" s="72">
        <v>0</v>
      </c>
      <c r="AK52" s="73" t="str">
        <f>IFERROR(IF(AJ52&gt;1,AJ52*0.9,""),"")</f>
        <v/>
      </c>
      <c r="AL52" s="73">
        <v>0</v>
      </c>
      <c r="AM52" s="74" t="str">
        <f>IFERROR(IF(AL52&gt;1,($J52-AL52),""),"")</f>
        <v/>
      </c>
      <c r="AN52" s="18" t="str">
        <f>IFERROR(IF((IFERROR(IF(AL52&gt;1,(AK52-AM52)/AK52,""),(($G52*0.9)-AM52)/($G52*0.9)))&gt;1%,IFERROR(IF(AL52&gt;1,(AK52-AM52)/AK52,""),(($G52*0.9)-AM52)/($G52*0.9)),""),"")</f>
        <v/>
      </c>
      <c r="AO52" s="69">
        <v>0</v>
      </c>
      <c r="AP52" s="70" t="str">
        <f>IFERROR(IF(AO52&gt;1,AO52*0.9,""),"")</f>
        <v/>
      </c>
      <c r="AQ52" s="70">
        <v>0</v>
      </c>
      <c r="AR52" s="71" t="str">
        <f>IFERROR(IF(AQ52&gt;1,($J52-AQ52),""),"")</f>
        <v/>
      </c>
      <c r="AS52" s="16" t="str">
        <f>IFERROR(IF((IFERROR(IF(AQ52&gt;1,(AP52-AR52)/AP52,""),(($G52*0.9)-AR52)/($G52*0.9)))&gt;1%,IFERROR(IF(AQ52&gt;1,(AP52-AR52)/AP52,""),(($G52*0.9)-AR52)/($G52*0.9)),""),"")</f>
        <v/>
      </c>
      <c r="AT52" s="72">
        <v>0</v>
      </c>
      <c r="AU52" s="73" t="str">
        <f>IFERROR(IF(AT52&gt;1,AT52*0.9,""),"")</f>
        <v/>
      </c>
      <c r="AV52" s="73">
        <v>0</v>
      </c>
      <c r="AW52" s="74" t="str">
        <f>IFERROR(IF(AV52&gt;1,($J52-AV52),""),"")</f>
        <v/>
      </c>
      <c r="AX52" s="18" t="str">
        <f>IFERROR(IF((IFERROR(IF(AV52&gt;1,(AU52-AW52)/AU52,""),(($G52*0.9)-AW52)/($G52*0.9)))&gt;1%,IFERROR(IF(AV52&gt;1,(AU52-AW52)/AU52,""),(($G52*0.9)-AW52)/($G52*0.9)),""),"")</f>
        <v/>
      </c>
      <c r="AY52" s="69">
        <v>0</v>
      </c>
      <c r="AZ52" s="70" t="str">
        <f>IFERROR(IF(AY52&gt;1,AY52*0.9,""),"")</f>
        <v/>
      </c>
      <c r="BA52" s="70">
        <v>0</v>
      </c>
      <c r="BB52" s="71" t="str">
        <f>IFERROR(IF(BA52&gt;1,($J52-BA52),""),"")</f>
        <v/>
      </c>
      <c r="BC52" s="16" t="str">
        <f>IFERROR(IF((IFERROR(IF(BA52&gt;1,(AZ52-BB52)/AZ52,""),(($G52*0.9)-BB52)/($G52*0.9)))&gt;1%,IFERROR(IF(BA52&gt;1,(AZ52-BB52)/AZ52,""),(($G52*0.9)-BB52)/($G52*0.9)),""),"")</f>
        <v/>
      </c>
      <c r="BD52" s="72">
        <v>0</v>
      </c>
      <c r="BE52" s="73" t="str">
        <f>IFERROR(IF(BD52&gt;1,BD52*0.9,""),"")</f>
        <v/>
      </c>
      <c r="BF52" s="73">
        <v>0</v>
      </c>
      <c r="BG52" s="74" t="str">
        <f>IFERROR(IF(BF52&gt;1,($J52-BF52),""),"")</f>
        <v/>
      </c>
      <c r="BH52" s="18" t="str">
        <f>IFERROR(IF((IFERROR(IF(BF52&gt;1,(BE52-BG52)/BE52,""),(($G52*0.9)-BG52)/($G52*0.9)))&gt;1%,IFERROR(IF(BF52&gt;1,(BE52-BG52)/BE52,""),(($G52*0.9)-BG52)/($G52*0.9)),""),"")</f>
        <v/>
      </c>
      <c r="BI52" s="69">
        <v>0</v>
      </c>
      <c r="BJ52" s="70" t="str">
        <f>IFERROR(IF(BI52&gt;1,BI52*0.9,""),"")</f>
        <v/>
      </c>
      <c r="BK52" s="70">
        <v>0</v>
      </c>
      <c r="BL52" s="71" t="str">
        <f>IFERROR(IF(BK52&gt;1,($J52-BK52),""),"")</f>
        <v/>
      </c>
      <c r="BM52" s="16" t="str">
        <f>IFERROR(IF((IFERROR(IF(BK52&gt;1,(BJ52-BL52)/BJ52,""),(($G52*0.9)-BL52)/($G52*0.9)))&gt;1%,IFERROR(IF(BK52&gt;1,(BJ52-BL52)/BJ52,""),(($G52*0.9)-BL52)/($G52*0.9)),""),"")</f>
        <v/>
      </c>
    </row>
    <row r="53" spans="1:65" s="5" customFormat="1" ht="12.75" customHeight="1">
      <c r="A53" s="42" t="s">
        <v>304</v>
      </c>
      <c r="B53" s="39" t="s">
        <v>145</v>
      </c>
      <c r="C53" s="4" t="s">
        <v>533</v>
      </c>
      <c r="D53" s="49">
        <v>4.16</v>
      </c>
      <c r="E53" s="40" t="s">
        <v>435</v>
      </c>
      <c r="F53" s="82">
        <v>4399</v>
      </c>
      <c r="G53" s="82">
        <v>3999</v>
      </c>
      <c r="H53" s="163">
        <v>3050</v>
      </c>
      <c r="I53" s="163">
        <v>100</v>
      </c>
      <c r="J53" s="95">
        <f t="shared" si="167"/>
        <v>2950</v>
      </c>
      <c r="K53" s="69">
        <v>3221</v>
      </c>
      <c r="L53" s="70">
        <f t="shared" si="244"/>
        <v>2898.9</v>
      </c>
      <c r="M53" s="70">
        <v>569</v>
      </c>
      <c r="N53" s="71">
        <f>IFERROR(IF(M53&gt;1,($J53-M53),""),"")</f>
        <v>2381</v>
      </c>
      <c r="O53" s="16">
        <f t="shared" si="245"/>
        <v>0.17865397219635037</v>
      </c>
      <c r="P53" s="72">
        <v>0</v>
      </c>
      <c r="Q53" s="73" t="str">
        <f t="shared" si="246"/>
        <v/>
      </c>
      <c r="R53" s="73">
        <v>0</v>
      </c>
      <c r="S53" s="74" t="str">
        <f>IFERROR(IF(R53&gt;1,($J53-R53),""),"")</f>
        <v/>
      </c>
      <c r="T53" s="18" t="str">
        <f t="shared" si="247"/>
        <v/>
      </c>
      <c r="U53" s="69">
        <v>0</v>
      </c>
      <c r="V53" s="70" t="str">
        <f t="shared" si="248"/>
        <v/>
      </c>
      <c r="W53" s="70">
        <v>0</v>
      </c>
      <c r="X53" s="71" t="str">
        <f>IFERROR(IF(W53&gt;1,($J53-W53),""),"")</f>
        <v/>
      </c>
      <c r="Y53" s="16" t="str">
        <f t="shared" si="249"/>
        <v/>
      </c>
      <c r="Z53" s="72">
        <v>2777</v>
      </c>
      <c r="AA53" s="73">
        <f t="shared" si="250"/>
        <v>2499.3000000000002</v>
      </c>
      <c r="AB53" s="73">
        <v>897</v>
      </c>
      <c r="AC53" s="74">
        <f>IFERROR(IF(AB53&gt;1,($J53-AB53),""),"")</f>
        <v>2053</v>
      </c>
      <c r="AD53" s="18">
        <f t="shared" si="251"/>
        <v>0.17856999959988804</v>
      </c>
      <c r="AE53" s="69">
        <v>0</v>
      </c>
      <c r="AF53" s="70" t="str">
        <f t="shared" si="252"/>
        <v/>
      </c>
      <c r="AG53" s="70">
        <v>0</v>
      </c>
      <c r="AH53" s="71" t="str">
        <f>IFERROR(IF(AG53&gt;1,($J53-AG53),""),"")</f>
        <v/>
      </c>
      <c r="AI53" s="16" t="str">
        <f t="shared" si="253"/>
        <v/>
      </c>
      <c r="AJ53" s="72">
        <v>2777</v>
      </c>
      <c r="AK53" s="73">
        <f t="shared" si="254"/>
        <v>2499.3000000000002</v>
      </c>
      <c r="AL53" s="73">
        <v>897</v>
      </c>
      <c r="AM53" s="74">
        <f>IFERROR(IF(AL53&gt;1,($J53-AL53),""),"")</f>
        <v>2053</v>
      </c>
      <c r="AN53" s="18">
        <f t="shared" si="255"/>
        <v>0.17856999959988804</v>
      </c>
      <c r="AO53" s="69">
        <v>0</v>
      </c>
      <c r="AP53" s="70" t="str">
        <f t="shared" si="256"/>
        <v/>
      </c>
      <c r="AQ53" s="70">
        <v>0</v>
      </c>
      <c r="AR53" s="71" t="str">
        <f>IFERROR(IF(AQ53&gt;1,($J53-AQ53),""),"")</f>
        <v/>
      </c>
      <c r="AS53" s="16" t="str">
        <f t="shared" si="257"/>
        <v/>
      </c>
      <c r="AT53" s="72" t="s">
        <v>138</v>
      </c>
      <c r="AU53" s="73" t="str">
        <f t="shared" si="258"/>
        <v/>
      </c>
      <c r="AV53" s="73">
        <v>0</v>
      </c>
      <c r="AW53" s="74" t="str">
        <f>IFERROR(IF(AV53&gt;1,($J53-AV53),""),"")</f>
        <v/>
      </c>
      <c r="AX53" s="18" t="str">
        <f t="shared" si="259"/>
        <v/>
      </c>
      <c r="AY53" s="69">
        <v>0</v>
      </c>
      <c r="AZ53" s="70" t="str">
        <f t="shared" si="260"/>
        <v/>
      </c>
      <c r="BA53" s="70">
        <v>0</v>
      </c>
      <c r="BB53" s="71" t="str">
        <f>IFERROR(IF(BA53&gt;1,($J53-BA53),""),"")</f>
        <v/>
      </c>
      <c r="BC53" s="16" t="str">
        <f t="shared" si="261"/>
        <v/>
      </c>
      <c r="BD53" s="72">
        <v>0</v>
      </c>
      <c r="BE53" s="73" t="str">
        <f t="shared" si="262"/>
        <v/>
      </c>
      <c r="BF53" s="73">
        <v>0</v>
      </c>
      <c r="BG53" s="74" t="str">
        <f>IFERROR(IF(BF53&gt;1,($J53-BF53),""),"")</f>
        <v/>
      </c>
      <c r="BH53" s="18" t="str">
        <f t="shared" si="263"/>
        <v/>
      </c>
      <c r="BI53" s="69">
        <v>0</v>
      </c>
      <c r="BJ53" s="70" t="str">
        <f t="shared" si="264"/>
        <v/>
      </c>
      <c r="BK53" s="70">
        <v>0</v>
      </c>
      <c r="BL53" s="71" t="str">
        <f>IFERROR(IF(BK53&gt;1,($J53-BK53),""),"")</f>
        <v/>
      </c>
      <c r="BM53" s="16" t="str">
        <f t="shared" si="265"/>
        <v/>
      </c>
    </row>
    <row r="54" spans="1:65" s="5" customFormat="1" ht="12.75" customHeight="1">
      <c r="A54" s="42" t="s">
        <v>355</v>
      </c>
      <c r="B54" s="39" t="s">
        <v>145</v>
      </c>
      <c r="C54" s="4" t="s">
        <v>379</v>
      </c>
      <c r="D54" s="49">
        <v>4.16</v>
      </c>
      <c r="E54" s="40" t="s">
        <v>436</v>
      </c>
      <c r="F54" s="82">
        <v>4289</v>
      </c>
      <c r="G54" s="82">
        <v>3899</v>
      </c>
      <c r="H54" s="163">
        <v>2974</v>
      </c>
      <c r="I54" s="163">
        <v>80</v>
      </c>
      <c r="J54" s="95">
        <f t="shared" ref="J54:J56" si="266">IFERROR(H54-I54,H54)</f>
        <v>2894</v>
      </c>
      <c r="K54" s="69">
        <v>0</v>
      </c>
      <c r="L54" s="70" t="str">
        <f t="shared" ref="L54:L56" si="267">IFERROR(IF(K54&gt;1,K54*0.9,""),"")</f>
        <v/>
      </c>
      <c r="M54" s="70">
        <v>0</v>
      </c>
      <c r="N54" s="71" t="str">
        <f>IFERROR(IF(M54&gt;1,($J54-M54),""),"")</f>
        <v/>
      </c>
      <c r="O54" s="16" t="str">
        <f t="shared" ref="O54:O56" si="268">IFERROR(IF((IFERROR(IF(M54&gt;1,(L54-N54)/L54,""),(($G54*0.9)-N54)/($G54*0.9)))&gt;1%,IFERROR(IF(M54&gt;1,(L54-N54)/L54,""),(($G54*0.9)-N54)/($G54*0.9)),""),"")</f>
        <v/>
      </c>
      <c r="P54" s="72">
        <v>0</v>
      </c>
      <c r="Q54" s="73" t="str">
        <f t="shared" ref="Q54:Q56" si="269">IFERROR(IF(P54&gt;1,P54*0.9,""),"")</f>
        <v/>
      </c>
      <c r="R54" s="73">
        <v>0</v>
      </c>
      <c r="S54" s="74" t="str">
        <f>IFERROR(IF(R54&gt;1,($J54-R54),""),"")</f>
        <v/>
      </c>
      <c r="T54" s="18" t="str">
        <f t="shared" ref="T54:T56" si="270">IFERROR(IF((IFERROR(IF(R54&gt;1,(Q54-S54)/Q54,""),(($G54*0.9)-S54)/($G54*0.9)))&gt;1%,IFERROR(IF(R54&gt;1,(Q54-S54)/Q54,""),(($G54*0.9)-S54)/($G54*0.9)),""),"")</f>
        <v/>
      </c>
      <c r="U54" s="69">
        <v>0</v>
      </c>
      <c r="V54" s="70" t="str">
        <f t="shared" ref="V54:V56" si="271">IFERROR(IF(U54&gt;1,U54*0.9,""),"")</f>
        <v/>
      </c>
      <c r="W54" s="70">
        <v>0</v>
      </c>
      <c r="X54" s="71" t="str">
        <f>IFERROR(IF(W54&gt;1,($J54-W54),""),"")</f>
        <v/>
      </c>
      <c r="Y54" s="16" t="str">
        <f t="shared" ref="Y54:Y56" si="272">IFERROR(IF((IFERROR(IF(W54&gt;1,(V54-X54)/V54,""),(($G54*0.9)-X54)/($G54*0.9)))&gt;1%,IFERROR(IF(W54&gt;1,(V54-X54)/V54,""),(($G54*0.9)-X54)/($G54*0.9)),""),"")</f>
        <v/>
      </c>
      <c r="Z54" s="72">
        <v>0</v>
      </c>
      <c r="AA54" s="73" t="str">
        <f t="shared" ref="AA54:AA56" si="273">IFERROR(IF(Z54&gt;1,Z54*0.9,""),"")</f>
        <v/>
      </c>
      <c r="AB54" s="73">
        <v>0</v>
      </c>
      <c r="AC54" s="74" t="str">
        <f>IFERROR(IF(AB54&gt;1,($J54-AB54),""),"")</f>
        <v/>
      </c>
      <c r="AD54" s="18" t="str">
        <f t="shared" ref="AD54:AD56" si="274">IFERROR(IF((IFERROR(IF(AB54&gt;1,(AA54-AC54)/AA54,""),(($G54*0.9)-AC54)/($G54*0.9)))&gt;1%,IFERROR(IF(AB54&gt;1,(AA54-AC54)/AA54,""),(($G54*0.9)-AC54)/($G54*0.9)),""),"")</f>
        <v/>
      </c>
      <c r="AE54" s="69">
        <v>0</v>
      </c>
      <c r="AF54" s="70" t="str">
        <f t="shared" ref="AF54:AF56" si="275">IFERROR(IF(AE54&gt;1,AE54*0.9,""),"")</f>
        <v/>
      </c>
      <c r="AG54" s="70">
        <v>0</v>
      </c>
      <c r="AH54" s="71" t="str">
        <f>IFERROR(IF(AG54&gt;1,($J54-AG54),""),"")</f>
        <v/>
      </c>
      <c r="AI54" s="16" t="str">
        <f t="shared" ref="AI54:AI56" si="276">IFERROR(IF((IFERROR(IF(AG54&gt;1,(AF54-AH54)/AF54,""),(($G54*0.9)-AH54)/($G54*0.9)))&gt;1%,IFERROR(IF(AG54&gt;1,(AF54-AH54)/AF54,""),(($G54*0.9)-AH54)/($G54*0.9)),""),"")</f>
        <v/>
      </c>
      <c r="AJ54" s="72">
        <v>0</v>
      </c>
      <c r="AK54" s="73" t="str">
        <f t="shared" ref="AK54:AK56" si="277">IFERROR(IF(AJ54&gt;1,AJ54*0.9,""),"")</f>
        <v/>
      </c>
      <c r="AL54" s="73">
        <v>0</v>
      </c>
      <c r="AM54" s="74" t="str">
        <f>IFERROR(IF(AL54&gt;1,($J54-AL54),""),"")</f>
        <v/>
      </c>
      <c r="AN54" s="18" t="str">
        <f t="shared" ref="AN54:AN56" si="278">IFERROR(IF((IFERROR(IF(AL54&gt;1,(AK54-AM54)/AK54,""),(($G54*0.9)-AM54)/($G54*0.9)))&gt;1%,IFERROR(IF(AL54&gt;1,(AK54-AM54)/AK54,""),(($G54*0.9)-AM54)/($G54*0.9)),""),"")</f>
        <v/>
      </c>
      <c r="AO54" s="69">
        <v>0</v>
      </c>
      <c r="AP54" s="70" t="str">
        <f t="shared" ref="AP54:AP56" si="279">IFERROR(IF(AO54&gt;1,AO54*0.9,""),"")</f>
        <v/>
      </c>
      <c r="AQ54" s="70">
        <v>0</v>
      </c>
      <c r="AR54" s="71" t="str">
        <f>IFERROR(IF(AQ54&gt;1,($J54-AQ54),""),"")</f>
        <v/>
      </c>
      <c r="AS54" s="16" t="str">
        <f t="shared" ref="AS54:AS56" si="280">IFERROR(IF((IFERROR(IF(AQ54&gt;1,(AP54-AR54)/AP54,""),(($G54*0.9)-AR54)/($G54*0.9)))&gt;1%,IFERROR(IF(AQ54&gt;1,(AP54-AR54)/AP54,""),(($G54*0.9)-AR54)/($G54*0.9)),""),"")</f>
        <v/>
      </c>
      <c r="AT54" s="72">
        <v>3221</v>
      </c>
      <c r="AU54" s="73">
        <f t="shared" ref="AU54:AU56" si="281">IFERROR(IF(AT54&gt;1,AT54*0.9,""),"")</f>
        <v>2898.9</v>
      </c>
      <c r="AV54" s="73">
        <v>498</v>
      </c>
      <c r="AW54" s="74">
        <f>IFERROR(IF(AV54&gt;1,($J54-AV54),""),"")</f>
        <v>2396</v>
      </c>
      <c r="AX54" s="18">
        <f t="shared" ref="AX54:AX56" si="282">IFERROR(IF((IFERROR(IF(AV54&gt;1,(AU54-AW54)/AU54,""),(($G54*0.9)-AW54)/($G54*0.9)))&gt;1%,IFERROR(IF(AV54&gt;1,(AU54-AW54)/AU54,""),(($G54*0.9)-AW54)/($G54*0.9)),""),"")</f>
        <v>0.17347959570871713</v>
      </c>
      <c r="AY54" s="69">
        <v>0</v>
      </c>
      <c r="AZ54" s="70" t="str">
        <f t="shared" ref="AZ54:AZ56" si="283">IFERROR(IF(AY54&gt;1,AY54*0.9,""),"")</f>
        <v/>
      </c>
      <c r="BA54" s="70">
        <v>0</v>
      </c>
      <c r="BB54" s="71" t="str">
        <f>IFERROR(IF(BA54&gt;1,($J54-BA54),""),"")</f>
        <v/>
      </c>
      <c r="BC54" s="16" t="str">
        <f t="shared" ref="BC54:BC56" si="284">IFERROR(IF((IFERROR(IF(BA54&gt;1,(AZ54-BB54)/AZ54,""),(($G54*0.9)-BB54)/($G54*0.9)))&gt;1%,IFERROR(IF(BA54&gt;1,(AZ54-BB54)/AZ54,""),(($G54*0.9)-BB54)/($G54*0.9)),""),"")</f>
        <v/>
      </c>
      <c r="BD54" s="72">
        <v>0</v>
      </c>
      <c r="BE54" s="73" t="str">
        <f t="shared" ref="BE54:BE56" si="285">IFERROR(IF(BD54&gt;1,BD54*0.9,""),"")</f>
        <v/>
      </c>
      <c r="BF54" s="73">
        <v>0</v>
      </c>
      <c r="BG54" s="74" t="str">
        <f>IFERROR(IF(BF54&gt;1,($J54-BF54),""),"")</f>
        <v/>
      </c>
      <c r="BH54" s="18" t="str">
        <f t="shared" ref="BH54:BH56" si="286">IFERROR(IF((IFERROR(IF(BF54&gt;1,(BE54-BG54)/BE54,""),(($G54*0.9)-BG54)/($G54*0.9)))&gt;1%,IFERROR(IF(BF54&gt;1,(BE54-BG54)/BE54,""),(($G54*0.9)-BG54)/($G54*0.9)),""),"")</f>
        <v/>
      </c>
      <c r="BI54" s="69">
        <v>3221</v>
      </c>
      <c r="BJ54" s="70">
        <f t="shared" ref="BJ54:BJ56" si="287">IFERROR(IF(BI54&gt;1,BI54*0.9,""),"")</f>
        <v>2898.9</v>
      </c>
      <c r="BK54" s="70">
        <v>498</v>
      </c>
      <c r="BL54" s="71">
        <f>IFERROR(IF(BK54&gt;1,($J54-BK54),""),"")</f>
        <v>2396</v>
      </c>
      <c r="BM54" s="16">
        <f t="shared" ref="BM54:BM56" si="288">IFERROR(IF((IFERROR(IF(BK54&gt;1,(BJ54-BL54)/BJ54,""),(($G54*0.9)-BL54)/($G54*0.9)))&gt;1%,IFERROR(IF(BK54&gt;1,(BJ54-BL54)/BJ54,""),(($G54*0.9)-BL54)/($G54*0.9)),""),"")</f>
        <v>0.17347959570871713</v>
      </c>
    </row>
    <row r="55" spans="1:65" s="5" customFormat="1" ht="12.75" customHeight="1">
      <c r="A55" s="42" t="s">
        <v>303</v>
      </c>
      <c r="B55" s="39" t="s">
        <v>145</v>
      </c>
      <c r="C55" s="4" t="s">
        <v>533</v>
      </c>
      <c r="D55" s="49">
        <v>4.16</v>
      </c>
      <c r="E55" s="40" t="s">
        <v>435</v>
      </c>
      <c r="F55" s="82">
        <v>4179</v>
      </c>
      <c r="G55" s="82">
        <v>3799</v>
      </c>
      <c r="H55" s="163">
        <v>2898</v>
      </c>
      <c r="I55" s="163">
        <v>95</v>
      </c>
      <c r="J55" s="95">
        <f t="shared" si="266"/>
        <v>2803</v>
      </c>
      <c r="K55" s="69">
        <v>3110</v>
      </c>
      <c r="L55" s="70">
        <f t="shared" si="267"/>
        <v>2799</v>
      </c>
      <c r="M55" s="70">
        <v>503</v>
      </c>
      <c r="N55" s="71">
        <f>IFERROR(IF(M55&gt;1,($J55-M55),""),"")</f>
        <v>2300</v>
      </c>
      <c r="O55" s="16">
        <f t="shared" si="268"/>
        <v>0.17827795641300465</v>
      </c>
      <c r="P55" s="72">
        <v>0</v>
      </c>
      <c r="Q55" s="73" t="str">
        <f t="shared" si="269"/>
        <v/>
      </c>
      <c r="R55" s="73">
        <v>0</v>
      </c>
      <c r="S55" s="74" t="str">
        <f>IFERROR(IF(R55&gt;1,($J55-R55),""),"")</f>
        <v/>
      </c>
      <c r="T55" s="18" t="str">
        <f t="shared" si="270"/>
        <v/>
      </c>
      <c r="U55" s="69">
        <v>0</v>
      </c>
      <c r="V55" s="70" t="str">
        <f t="shared" si="271"/>
        <v/>
      </c>
      <c r="W55" s="70">
        <v>0</v>
      </c>
      <c r="X55" s="71" t="str">
        <f>IFERROR(IF(W55&gt;1,($J55-W55),""),"")</f>
        <v/>
      </c>
      <c r="Y55" s="16" t="str">
        <f t="shared" si="272"/>
        <v/>
      </c>
      <c r="Z55" s="72">
        <v>2777</v>
      </c>
      <c r="AA55" s="73">
        <f t="shared" si="273"/>
        <v>2499.3000000000002</v>
      </c>
      <c r="AB55" s="73">
        <v>750</v>
      </c>
      <c r="AC55" s="74">
        <f>IFERROR(IF(AB55&gt;1,($J55-AB55),""),"")</f>
        <v>2053</v>
      </c>
      <c r="AD55" s="18">
        <f t="shared" si="274"/>
        <v>0.17856999959988804</v>
      </c>
      <c r="AE55" s="69">
        <v>0</v>
      </c>
      <c r="AF55" s="70" t="str">
        <f t="shared" si="275"/>
        <v/>
      </c>
      <c r="AG55" s="70">
        <v>0</v>
      </c>
      <c r="AH55" s="71" t="str">
        <f>IFERROR(IF(AG55&gt;1,($J55-AG55),""),"")</f>
        <v/>
      </c>
      <c r="AI55" s="16" t="str">
        <f t="shared" si="276"/>
        <v/>
      </c>
      <c r="AJ55" s="72">
        <v>2777</v>
      </c>
      <c r="AK55" s="73">
        <f t="shared" si="277"/>
        <v>2499.3000000000002</v>
      </c>
      <c r="AL55" s="73">
        <v>750</v>
      </c>
      <c r="AM55" s="74">
        <f>IFERROR(IF(AL55&gt;1,($J55-AL55),""),"")</f>
        <v>2053</v>
      </c>
      <c r="AN55" s="18">
        <f t="shared" si="278"/>
        <v>0.17856999959988804</v>
      </c>
      <c r="AO55" s="69">
        <v>0</v>
      </c>
      <c r="AP55" s="70" t="str">
        <f t="shared" si="279"/>
        <v/>
      </c>
      <c r="AQ55" s="70">
        <v>0</v>
      </c>
      <c r="AR55" s="71" t="str">
        <f>IFERROR(IF(AQ55&gt;1,($J55-AQ55),""),"")</f>
        <v/>
      </c>
      <c r="AS55" s="16" t="str">
        <f t="shared" si="280"/>
        <v/>
      </c>
      <c r="AT55" s="72" t="s">
        <v>138</v>
      </c>
      <c r="AU55" s="73" t="str">
        <f t="shared" si="281"/>
        <v/>
      </c>
      <c r="AV55" s="73">
        <v>0</v>
      </c>
      <c r="AW55" s="74" t="str">
        <f>IFERROR(IF(AV55&gt;1,($J55-AV55),""),"")</f>
        <v/>
      </c>
      <c r="AX55" s="18" t="str">
        <f t="shared" si="282"/>
        <v/>
      </c>
      <c r="AY55" s="69">
        <v>0</v>
      </c>
      <c r="AZ55" s="70" t="str">
        <f t="shared" si="283"/>
        <v/>
      </c>
      <c r="BA55" s="70">
        <v>0</v>
      </c>
      <c r="BB55" s="71" t="str">
        <f>IFERROR(IF(BA55&gt;1,($J55-BA55),""),"")</f>
        <v/>
      </c>
      <c r="BC55" s="16" t="str">
        <f t="shared" si="284"/>
        <v/>
      </c>
      <c r="BD55" s="72">
        <v>0</v>
      </c>
      <c r="BE55" s="73" t="str">
        <f t="shared" si="285"/>
        <v/>
      </c>
      <c r="BF55" s="73">
        <v>0</v>
      </c>
      <c r="BG55" s="74" t="str">
        <f>IFERROR(IF(BF55&gt;1,($J55-BF55),""),"")</f>
        <v/>
      </c>
      <c r="BH55" s="18" t="str">
        <f t="shared" si="286"/>
        <v/>
      </c>
      <c r="BI55" s="69">
        <v>0</v>
      </c>
      <c r="BJ55" s="70" t="str">
        <f t="shared" si="287"/>
        <v/>
      </c>
      <c r="BK55" s="70">
        <v>0</v>
      </c>
      <c r="BL55" s="71" t="str">
        <f>IFERROR(IF(BK55&gt;1,($J55-BK55),""),"")</f>
        <v/>
      </c>
      <c r="BM55" s="16" t="str">
        <f t="shared" si="288"/>
        <v/>
      </c>
    </row>
    <row r="56" spans="1:65" s="5" customFormat="1" ht="12.75" customHeight="1">
      <c r="A56" s="42" t="s">
        <v>354</v>
      </c>
      <c r="B56" s="39" t="s">
        <v>145</v>
      </c>
      <c r="C56" s="4" t="s">
        <v>379</v>
      </c>
      <c r="D56" s="49">
        <v>4.16</v>
      </c>
      <c r="E56" s="40" t="s">
        <v>436</v>
      </c>
      <c r="F56" s="82">
        <v>4179</v>
      </c>
      <c r="G56" s="82">
        <v>3799</v>
      </c>
      <c r="H56" s="163">
        <v>2898</v>
      </c>
      <c r="I56" s="163">
        <v>80</v>
      </c>
      <c r="J56" s="95">
        <f t="shared" si="266"/>
        <v>2818</v>
      </c>
      <c r="K56" s="69">
        <v>0</v>
      </c>
      <c r="L56" s="70" t="str">
        <f t="shared" si="267"/>
        <v/>
      </c>
      <c r="M56" s="70">
        <v>0</v>
      </c>
      <c r="N56" s="71" t="str">
        <f>IFERROR(IF(M56&gt;1,($J56-M56),""),"")</f>
        <v/>
      </c>
      <c r="O56" s="16" t="str">
        <f t="shared" si="268"/>
        <v/>
      </c>
      <c r="P56" s="72">
        <v>0</v>
      </c>
      <c r="Q56" s="73" t="str">
        <f t="shared" si="269"/>
        <v/>
      </c>
      <c r="R56" s="73">
        <v>0</v>
      </c>
      <c r="S56" s="74" t="str">
        <f>IFERROR(IF(R56&gt;1,($J56-R56),""),"")</f>
        <v/>
      </c>
      <c r="T56" s="18" t="str">
        <f t="shared" si="270"/>
        <v/>
      </c>
      <c r="U56" s="69">
        <v>0</v>
      </c>
      <c r="V56" s="70" t="str">
        <f t="shared" si="271"/>
        <v/>
      </c>
      <c r="W56" s="70">
        <v>0</v>
      </c>
      <c r="X56" s="71" t="str">
        <f>IFERROR(IF(W56&gt;1,($J56-W56),""),"")</f>
        <v/>
      </c>
      <c r="Y56" s="16" t="str">
        <f t="shared" si="272"/>
        <v/>
      </c>
      <c r="Z56" s="72">
        <v>0</v>
      </c>
      <c r="AA56" s="73" t="str">
        <f t="shared" si="273"/>
        <v/>
      </c>
      <c r="AB56" s="73">
        <v>0</v>
      </c>
      <c r="AC56" s="74" t="str">
        <f>IFERROR(IF(AB56&gt;1,($J56-AB56),""),"")</f>
        <v/>
      </c>
      <c r="AD56" s="18" t="str">
        <f t="shared" si="274"/>
        <v/>
      </c>
      <c r="AE56" s="69">
        <v>0</v>
      </c>
      <c r="AF56" s="70" t="str">
        <f t="shared" si="275"/>
        <v/>
      </c>
      <c r="AG56" s="70">
        <v>0</v>
      </c>
      <c r="AH56" s="71" t="str">
        <f>IFERROR(IF(AG56&gt;1,($J56-AG56),""),"")</f>
        <v/>
      </c>
      <c r="AI56" s="16" t="str">
        <f t="shared" si="276"/>
        <v/>
      </c>
      <c r="AJ56" s="72">
        <v>0</v>
      </c>
      <c r="AK56" s="73" t="str">
        <f t="shared" si="277"/>
        <v/>
      </c>
      <c r="AL56" s="73">
        <v>0</v>
      </c>
      <c r="AM56" s="74" t="str">
        <f>IFERROR(IF(AL56&gt;1,($J56-AL56),""),"")</f>
        <v/>
      </c>
      <c r="AN56" s="18" t="str">
        <f t="shared" si="278"/>
        <v/>
      </c>
      <c r="AO56" s="69">
        <v>0</v>
      </c>
      <c r="AP56" s="70" t="str">
        <f t="shared" si="279"/>
        <v/>
      </c>
      <c r="AQ56" s="70">
        <v>0</v>
      </c>
      <c r="AR56" s="71" t="str">
        <f>IFERROR(IF(AQ56&gt;1,($J56-AQ56),""),"")</f>
        <v/>
      </c>
      <c r="AS56" s="16" t="str">
        <f t="shared" si="280"/>
        <v/>
      </c>
      <c r="AT56" s="72">
        <v>3221</v>
      </c>
      <c r="AU56" s="73">
        <f t="shared" si="281"/>
        <v>2898.9</v>
      </c>
      <c r="AV56" s="73">
        <v>424</v>
      </c>
      <c r="AW56" s="74">
        <f>IFERROR(IF(AV56&gt;1,($J56-AV56),""),"")</f>
        <v>2394</v>
      </c>
      <c r="AX56" s="18">
        <f t="shared" si="282"/>
        <v>0.17416951257373489</v>
      </c>
      <c r="AY56" s="69">
        <v>0</v>
      </c>
      <c r="AZ56" s="70" t="str">
        <f t="shared" si="283"/>
        <v/>
      </c>
      <c r="BA56" s="70">
        <v>0</v>
      </c>
      <c r="BB56" s="71" t="str">
        <f>IFERROR(IF(BA56&gt;1,($J56-BA56),""),"")</f>
        <v/>
      </c>
      <c r="BC56" s="16" t="str">
        <f t="shared" si="284"/>
        <v/>
      </c>
      <c r="BD56" s="72">
        <v>0</v>
      </c>
      <c r="BE56" s="73" t="str">
        <f t="shared" si="285"/>
        <v/>
      </c>
      <c r="BF56" s="73">
        <v>0</v>
      </c>
      <c r="BG56" s="74" t="str">
        <f>IFERROR(IF(BF56&gt;1,($J56-BF56),""),"")</f>
        <v/>
      </c>
      <c r="BH56" s="18" t="str">
        <f t="shared" si="286"/>
        <v/>
      </c>
      <c r="BI56" s="69">
        <v>3110</v>
      </c>
      <c r="BJ56" s="70">
        <f t="shared" si="287"/>
        <v>2799</v>
      </c>
      <c r="BK56" s="70">
        <v>506</v>
      </c>
      <c r="BL56" s="71">
        <f>IFERROR(IF(BK56&gt;1,($J56-BK56),""),"")</f>
        <v>2312</v>
      </c>
      <c r="BM56" s="16">
        <f t="shared" si="288"/>
        <v>0.17399071096820293</v>
      </c>
    </row>
    <row r="57" spans="1:65" s="5" customFormat="1" ht="12.75" customHeight="1">
      <c r="A57" s="42" t="s">
        <v>306</v>
      </c>
      <c r="B57" s="39" t="s">
        <v>145</v>
      </c>
      <c r="C57" s="4"/>
      <c r="D57" s="49">
        <v>4.16</v>
      </c>
      <c r="E57" s="40" t="s">
        <v>437</v>
      </c>
      <c r="F57" s="82">
        <v>4619</v>
      </c>
      <c r="G57" s="82">
        <v>4199</v>
      </c>
      <c r="H57" s="163">
        <v>3202</v>
      </c>
      <c r="I57" s="163">
        <v>80</v>
      </c>
      <c r="J57" s="95">
        <f t="shared" si="167"/>
        <v>3122</v>
      </c>
      <c r="K57" s="69">
        <v>3554</v>
      </c>
      <c r="L57" s="70">
        <f t="shared" si="244"/>
        <v>3198.6</v>
      </c>
      <c r="M57" s="70">
        <v>474</v>
      </c>
      <c r="N57" s="71">
        <f>IFERROR(IF(M57&gt;1,($J57-M57),""),"")</f>
        <v>2648</v>
      </c>
      <c r="O57" s="16">
        <f t="shared" si="245"/>
        <v>0.17213781029200273</v>
      </c>
      <c r="P57" s="72">
        <v>0</v>
      </c>
      <c r="Q57" s="73" t="str">
        <f t="shared" si="246"/>
        <v/>
      </c>
      <c r="R57" s="73">
        <v>0</v>
      </c>
      <c r="S57" s="74" t="str">
        <f>IFERROR(IF(R57&gt;1,($J57-R57),""),"")</f>
        <v/>
      </c>
      <c r="T57" s="18" t="str">
        <f t="shared" si="247"/>
        <v/>
      </c>
      <c r="U57" s="69">
        <v>0</v>
      </c>
      <c r="V57" s="70" t="str">
        <f t="shared" si="248"/>
        <v/>
      </c>
      <c r="W57" s="70">
        <v>0</v>
      </c>
      <c r="X57" s="71" t="str">
        <f>IFERROR(IF(W57&gt;1,($J57-W57),""),"")</f>
        <v/>
      </c>
      <c r="Y57" s="16" t="str">
        <f t="shared" si="249"/>
        <v/>
      </c>
      <c r="Z57" s="72">
        <v>3666</v>
      </c>
      <c r="AA57" s="73">
        <f t="shared" si="250"/>
        <v>3299.4</v>
      </c>
      <c r="AB57" s="73">
        <v>391</v>
      </c>
      <c r="AC57" s="74">
        <f>IFERROR(IF(AB57&gt;1,($J57-AB57),""),"")</f>
        <v>2731</v>
      </c>
      <c r="AD57" s="18">
        <f t="shared" si="251"/>
        <v>0.17227374674183188</v>
      </c>
      <c r="AE57" s="69">
        <v>0</v>
      </c>
      <c r="AF57" s="70" t="str">
        <f t="shared" si="252"/>
        <v/>
      </c>
      <c r="AG57" s="70">
        <v>0</v>
      </c>
      <c r="AH57" s="71" t="str">
        <f>IFERROR(IF(AG57&gt;1,($J57-AG57),""),"")</f>
        <v/>
      </c>
      <c r="AI57" s="16" t="str">
        <f t="shared" si="253"/>
        <v/>
      </c>
      <c r="AJ57" s="72">
        <v>0</v>
      </c>
      <c r="AK57" s="73" t="str">
        <f t="shared" si="254"/>
        <v/>
      </c>
      <c r="AL57" s="73">
        <v>0</v>
      </c>
      <c r="AM57" s="74" t="str">
        <f>IFERROR(IF(AL57&gt;1,($J57-AL57),""),"")</f>
        <v/>
      </c>
      <c r="AN57" s="18" t="str">
        <f t="shared" si="255"/>
        <v/>
      </c>
      <c r="AO57" s="69">
        <v>0</v>
      </c>
      <c r="AP57" s="70" t="str">
        <f t="shared" si="256"/>
        <v/>
      </c>
      <c r="AQ57" s="70">
        <v>0</v>
      </c>
      <c r="AR57" s="71" t="str">
        <f>IFERROR(IF(AQ57&gt;1,($J57-AQ57),""),"")</f>
        <v/>
      </c>
      <c r="AS57" s="16" t="str">
        <f t="shared" si="257"/>
        <v/>
      </c>
      <c r="AT57" s="72">
        <v>3554</v>
      </c>
      <c r="AU57" s="73">
        <f t="shared" si="258"/>
        <v>3198.6</v>
      </c>
      <c r="AV57" s="73">
        <v>474</v>
      </c>
      <c r="AW57" s="74">
        <f>IFERROR(IF(AV57&gt;1,($J57-AV57),""),"")</f>
        <v>2648</v>
      </c>
      <c r="AX57" s="18">
        <f t="shared" si="259"/>
        <v>0.17213781029200273</v>
      </c>
      <c r="AY57" s="69">
        <v>0</v>
      </c>
      <c r="AZ57" s="70" t="str">
        <f t="shared" si="260"/>
        <v/>
      </c>
      <c r="BA57" s="70">
        <v>0</v>
      </c>
      <c r="BB57" s="71" t="str">
        <f>IFERROR(IF(BA57&gt;1,($J57-BA57),""),"")</f>
        <v/>
      </c>
      <c r="BC57" s="16" t="str">
        <f t="shared" si="261"/>
        <v/>
      </c>
      <c r="BD57" s="72">
        <v>0</v>
      </c>
      <c r="BE57" s="73" t="str">
        <f t="shared" si="262"/>
        <v/>
      </c>
      <c r="BF57" s="73">
        <v>0</v>
      </c>
      <c r="BG57" s="74" t="str">
        <f>IFERROR(IF(BF57&gt;1,($J57-BF57),""),"")</f>
        <v/>
      </c>
      <c r="BH57" s="18" t="str">
        <f t="shared" si="263"/>
        <v/>
      </c>
      <c r="BI57" s="69">
        <v>3554</v>
      </c>
      <c r="BJ57" s="70">
        <f t="shared" si="264"/>
        <v>3198.6</v>
      </c>
      <c r="BK57" s="70">
        <v>474</v>
      </c>
      <c r="BL57" s="71">
        <f>IFERROR(IF(BK57&gt;1,($J57-BK57),""),"")</f>
        <v>2648</v>
      </c>
      <c r="BM57" s="16">
        <f t="shared" si="265"/>
        <v>0.17213781029200273</v>
      </c>
    </row>
    <row r="58" spans="1:65" s="5" customFormat="1" ht="12.75" customHeight="1">
      <c r="A58" s="42" t="s">
        <v>305</v>
      </c>
      <c r="B58" s="39" t="s">
        <v>145</v>
      </c>
      <c r="C58" s="4"/>
      <c r="D58" s="49">
        <v>4.16</v>
      </c>
      <c r="E58" s="40" t="s">
        <v>437</v>
      </c>
      <c r="F58" s="82">
        <v>4399</v>
      </c>
      <c r="G58" s="82">
        <v>3999</v>
      </c>
      <c r="H58" s="163">
        <v>3050</v>
      </c>
      <c r="I58" s="163">
        <v>76</v>
      </c>
      <c r="J58" s="95">
        <f t="shared" si="167"/>
        <v>2974</v>
      </c>
      <c r="K58" s="69">
        <v>3443</v>
      </c>
      <c r="L58" s="70">
        <f t="shared" si="212"/>
        <v>3098.7000000000003</v>
      </c>
      <c r="M58" s="70">
        <v>408</v>
      </c>
      <c r="N58" s="71">
        <f>IFERROR(IF(M58&gt;1,($J58-M58),""),"")</f>
        <v>2566</v>
      </c>
      <c r="O58" s="16">
        <f t="shared" si="213"/>
        <v>0.17191080130377262</v>
      </c>
      <c r="P58" s="72">
        <v>0</v>
      </c>
      <c r="Q58" s="73" t="str">
        <f t="shared" si="214"/>
        <v/>
      </c>
      <c r="R58" s="73">
        <v>0</v>
      </c>
      <c r="S58" s="74" t="str">
        <f>IFERROR(IF(R58&gt;1,($J58-R58),""),"")</f>
        <v/>
      </c>
      <c r="T58" s="18" t="str">
        <f t="shared" si="215"/>
        <v/>
      </c>
      <c r="U58" s="69">
        <v>0</v>
      </c>
      <c r="V58" s="70" t="str">
        <f t="shared" si="216"/>
        <v/>
      </c>
      <c r="W58" s="70">
        <v>0</v>
      </c>
      <c r="X58" s="71" t="str">
        <f>IFERROR(IF(W58&gt;1,($J58-W58),""),"")</f>
        <v/>
      </c>
      <c r="Y58" s="16" t="str">
        <f t="shared" si="217"/>
        <v/>
      </c>
      <c r="Z58" s="72">
        <v>3666</v>
      </c>
      <c r="AA58" s="73">
        <f t="shared" si="218"/>
        <v>3299.4</v>
      </c>
      <c r="AB58" s="73">
        <v>242</v>
      </c>
      <c r="AC58" s="74">
        <f>IFERROR(IF(AB58&gt;1,($J58-AB58),""),"")</f>
        <v>2732</v>
      </c>
      <c r="AD58" s="18">
        <f t="shared" si="219"/>
        <v>0.17197066133236349</v>
      </c>
      <c r="AE58" s="69">
        <v>0</v>
      </c>
      <c r="AF58" s="70" t="str">
        <f t="shared" si="220"/>
        <v/>
      </c>
      <c r="AG58" s="70">
        <v>0</v>
      </c>
      <c r="AH58" s="71" t="str">
        <f>IFERROR(IF(AG58&gt;1,($J58-AG58),""),"")</f>
        <v/>
      </c>
      <c r="AI58" s="16" t="str">
        <f t="shared" si="221"/>
        <v/>
      </c>
      <c r="AJ58" s="72">
        <v>0</v>
      </c>
      <c r="AK58" s="73" t="str">
        <f t="shared" si="222"/>
        <v/>
      </c>
      <c r="AL58" s="73">
        <v>0</v>
      </c>
      <c r="AM58" s="74" t="str">
        <f>IFERROR(IF(AL58&gt;1,($J58-AL58),""),"")</f>
        <v/>
      </c>
      <c r="AN58" s="18" t="str">
        <f t="shared" si="223"/>
        <v/>
      </c>
      <c r="AO58" s="69">
        <v>0</v>
      </c>
      <c r="AP58" s="70" t="str">
        <f t="shared" si="224"/>
        <v/>
      </c>
      <c r="AQ58" s="70">
        <v>0</v>
      </c>
      <c r="AR58" s="71" t="str">
        <f>IFERROR(IF(AQ58&gt;1,($J58-AQ58),""),"")</f>
        <v/>
      </c>
      <c r="AS58" s="16" t="str">
        <f t="shared" si="225"/>
        <v/>
      </c>
      <c r="AT58" s="72">
        <v>3554</v>
      </c>
      <c r="AU58" s="73">
        <f t="shared" si="226"/>
        <v>3198.6</v>
      </c>
      <c r="AV58" s="73">
        <v>325</v>
      </c>
      <c r="AW58" s="74">
        <f>IFERROR(IF(AV58&gt;1,($J58-AV58),""),"")</f>
        <v>2649</v>
      </c>
      <c r="AX58" s="18">
        <f t="shared" si="166"/>
        <v>0.17182517351341209</v>
      </c>
      <c r="AY58" s="69">
        <v>0</v>
      </c>
      <c r="AZ58" s="70" t="str">
        <f t="shared" si="227"/>
        <v/>
      </c>
      <c r="BA58" s="70">
        <v>0</v>
      </c>
      <c r="BB58" s="71" t="str">
        <f>IFERROR(IF(BA58&gt;1,($J58-BA58),""),"")</f>
        <v/>
      </c>
      <c r="BC58" s="16" t="str">
        <f t="shared" si="228"/>
        <v/>
      </c>
      <c r="BD58" s="72">
        <v>0</v>
      </c>
      <c r="BE58" s="73" t="str">
        <f t="shared" si="229"/>
        <v/>
      </c>
      <c r="BF58" s="73">
        <v>0</v>
      </c>
      <c r="BG58" s="74" t="str">
        <f>IFERROR(IF(BF58&gt;1,($J58-BF58),""),"")</f>
        <v/>
      </c>
      <c r="BH58" s="18" t="str">
        <f t="shared" si="230"/>
        <v/>
      </c>
      <c r="BI58" s="69">
        <v>3443</v>
      </c>
      <c r="BJ58" s="70">
        <f t="shared" si="231"/>
        <v>3098.7000000000003</v>
      </c>
      <c r="BK58" s="70">
        <v>408</v>
      </c>
      <c r="BL58" s="71">
        <f>IFERROR(IF(BK58&gt;1,($J58-BK58),""),"")</f>
        <v>2566</v>
      </c>
      <c r="BM58" s="16">
        <f t="shared" si="232"/>
        <v>0.17191080130377262</v>
      </c>
    </row>
    <row r="59" spans="1:65" s="5" customFormat="1" ht="12.75" customHeight="1" thickBot="1">
      <c r="A59" s="43" t="s">
        <v>312</v>
      </c>
      <c r="B59" s="38" t="s">
        <v>145</v>
      </c>
      <c r="C59" s="9"/>
      <c r="D59" s="50" t="s">
        <v>545</v>
      </c>
      <c r="E59" s="2" t="s">
        <v>438</v>
      </c>
      <c r="F59" s="83">
        <v>4289</v>
      </c>
      <c r="G59" s="83">
        <v>3899</v>
      </c>
      <c r="H59" s="75">
        <v>2970</v>
      </c>
      <c r="I59" s="75">
        <v>0</v>
      </c>
      <c r="J59" s="97">
        <f t="shared" si="167"/>
        <v>2970</v>
      </c>
      <c r="K59" s="76">
        <v>0</v>
      </c>
      <c r="L59" s="77" t="str">
        <f t="shared" ref="L59" si="289">IFERROR(IF(K59&gt;1,K59*0.9,""),"")</f>
        <v/>
      </c>
      <c r="M59" s="77">
        <v>0</v>
      </c>
      <c r="N59" s="78" t="str">
        <f>IFERROR(IF(M59&gt;1,($J59-M59),""),"")</f>
        <v/>
      </c>
      <c r="O59" s="17" t="str">
        <f t="shared" ref="O59" si="290">IFERROR(IF((IFERROR(IF(M59&gt;1,(L59-N59)/L59,""),(($G59*0.9)-N59)/($G59*0.9)))&gt;1%,IFERROR(IF(M59&gt;1,(L59-N59)/L59,""),(($G59*0.9)-N59)/($G59*0.9)),""),"")</f>
        <v/>
      </c>
      <c r="P59" s="79">
        <v>0</v>
      </c>
      <c r="Q59" s="80" t="str">
        <f t="shared" ref="Q59" si="291">IFERROR(IF(P59&gt;1,P59*0.9,""),"")</f>
        <v/>
      </c>
      <c r="R59" s="80">
        <v>0</v>
      </c>
      <c r="S59" s="81" t="str">
        <f>IFERROR(IF(R59&gt;1,($J59-R59),""),"")</f>
        <v/>
      </c>
      <c r="T59" s="19" t="str">
        <f t="shared" ref="T59" si="292">IFERROR(IF((IFERROR(IF(R59&gt;1,(Q59-S59)/Q59,""),(($G59*0.9)-S59)/($G59*0.9)))&gt;1%,IFERROR(IF(R59&gt;1,(Q59-S59)/Q59,""),(($G59*0.9)-S59)/($G59*0.9)),""),"")</f>
        <v/>
      </c>
      <c r="U59" s="76">
        <v>0</v>
      </c>
      <c r="V59" s="77" t="str">
        <f t="shared" ref="V59" si="293">IFERROR(IF(U59&gt;1,U59*0.9,""),"")</f>
        <v/>
      </c>
      <c r="W59" s="77">
        <v>0</v>
      </c>
      <c r="X59" s="78" t="str">
        <f>IFERROR(IF(W59&gt;1,($J59-W59),""),"")</f>
        <v/>
      </c>
      <c r="Y59" s="17" t="str">
        <f t="shared" ref="Y59" si="294">IFERROR(IF((IFERROR(IF(W59&gt;1,(V59-X59)/V59,""),(($G59*0.9)-X59)/($G59*0.9)))&gt;1%,IFERROR(IF(W59&gt;1,(V59-X59)/V59,""),(($G59*0.9)-X59)/($G59*0.9)),""),"")</f>
        <v/>
      </c>
      <c r="Z59" s="79">
        <v>0</v>
      </c>
      <c r="AA59" s="80" t="str">
        <f t="shared" ref="AA59" si="295">IFERROR(IF(Z59&gt;1,Z59*0.9,""),"")</f>
        <v/>
      </c>
      <c r="AB59" s="80">
        <v>0</v>
      </c>
      <c r="AC59" s="81" t="str">
        <f>IFERROR(IF(AB59&gt;1,($J59-AB59),""),"")</f>
        <v/>
      </c>
      <c r="AD59" s="19" t="str">
        <f t="shared" ref="AD59" si="296">IFERROR(IF((IFERROR(IF(AB59&gt;1,(AA59-AC59)/AA59,""),(($G59*0.9)-AC59)/($G59*0.9)))&gt;1%,IFERROR(IF(AB59&gt;1,(AA59-AC59)/AA59,""),(($G59*0.9)-AC59)/($G59*0.9)),""),"")</f>
        <v/>
      </c>
      <c r="AE59" s="76">
        <v>0</v>
      </c>
      <c r="AF59" s="77" t="str">
        <f t="shared" ref="AF59" si="297">IFERROR(IF(AE59&gt;1,AE59*0.9,""),"")</f>
        <v/>
      </c>
      <c r="AG59" s="77">
        <v>0</v>
      </c>
      <c r="AH59" s="78" t="str">
        <f>IFERROR(IF(AG59&gt;1,($J59-AG59),""),"")</f>
        <v/>
      </c>
      <c r="AI59" s="17" t="str">
        <f t="shared" ref="AI59" si="298">IFERROR(IF((IFERROR(IF(AG59&gt;1,(AF59-AH59)/AF59,""),(($G59*0.9)-AH59)/($G59*0.9)))&gt;1%,IFERROR(IF(AG59&gt;1,(AF59-AH59)/AF59,""),(($G59*0.9)-AH59)/($G59*0.9)),""),"")</f>
        <v/>
      </c>
      <c r="AJ59" s="79">
        <v>0</v>
      </c>
      <c r="AK59" s="80" t="str">
        <f t="shared" ref="AK59" si="299">IFERROR(IF(AJ59&gt;1,AJ59*0.9,""),"")</f>
        <v/>
      </c>
      <c r="AL59" s="80">
        <v>0</v>
      </c>
      <c r="AM59" s="81" t="str">
        <f>IFERROR(IF(AL59&gt;1,($J59-AL59),""),"")</f>
        <v/>
      </c>
      <c r="AN59" s="19" t="str">
        <f t="shared" ref="AN59" si="300">IFERROR(IF((IFERROR(IF(AL59&gt;1,(AK59-AM59)/AK59,""),(($G59*0.9)-AM59)/($G59*0.9)))&gt;1%,IFERROR(IF(AL59&gt;1,(AK59-AM59)/AK59,""),(($G59*0.9)-AM59)/($G59*0.9)),""),"")</f>
        <v/>
      </c>
      <c r="AO59" s="76">
        <v>0</v>
      </c>
      <c r="AP59" s="77" t="str">
        <f t="shared" ref="AP59" si="301">IFERROR(IF(AO59&gt;1,AO59*0.9,""),"")</f>
        <v/>
      </c>
      <c r="AQ59" s="77">
        <v>0</v>
      </c>
      <c r="AR59" s="78" t="str">
        <f>IFERROR(IF(AQ59&gt;1,($J59-AQ59),""),"")</f>
        <v/>
      </c>
      <c r="AS59" s="17" t="str">
        <f t="shared" ref="AS59" si="302">IFERROR(IF((IFERROR(IF(AQ59&gt;1,(AP59-AR59)/AP59,""),(($G59*0.9)-AR59)/($G59*0.9)))&gt;1%,IFERROR(IF(AQ59&gt;1,(AP59-AR59)/AP59,""),(($G59*0.9)-AR59)/($G59*0.9)),""),"")</f>
        <v/>
      </c>
      <c r="AT59" s="79">
        <v>0</v>
      </c>
      <c r="AU59" s="80" t="str">
        <f t="shared" ref="AU59" si="303">IFERROR(IF(AT59&gt;1,AT59*0.9,""),"")</f>
        <v/>
      </c>
      <c r="AV59" s="80">
        <v>0</v>
      </c>
      <c r="AW59" s="81" t="str">
        <f>IFERROR(IF(AV59&gt;1,($J59-AV59),""),"")</f>
        <v/>
      </c>
      <c r="AX59" s="19" t="str">
        <f t="shared" ref="AX59" si="304">IFERROR(IF((IFERROR(IF(AV59&gt;1,(AU59-AW59)/AU59,""),(($G59*0.9)-AW59)/($G59*0.9)))&gt;1%,IFERROR(IF(AV59&gt;1,(AU59-AW59)/AU59,""),(($G59*0.9)-AW59)/($G59*0.9)),""),"")</f>
        <v/>
      </c>
      <c r="AY59" s="76">
        <v>0</v>
      </c>
      <c r="AZ59" s="77" t="str">
        <f t="shared" ref="AZ59" si="305">IFERROR(IF(AY59&gt;1,AY59*0.9,""),"")</f>
        <v/>
      </c>
      <c r="BA59" s="77">
        <v>0</v>
      </c>
      <c r="BB59" s="78" t="str">
        <f>IFERROR(IF(BA59&gt;1,($J59-BA59),""),"")</f>
        <v/>
      </c>
      <c r="BC59" s="17" t="str">
        <f t="shared" ref="BC59" si="306">IFERROR(IF((IFERROR(IF(BA59&gt;1,(AZ59-BB59)/AZ59,""),(($G59*0.9)-BB59)/($G59*0.9)))&gt;1%,IFERROR(IF(BA59&gt;1,(AZ59-BB59)/AZ59,""),(($G59*0.9)-BB59)/($G59*0.9)),""),"")</f>
        <v/>
      </c>
      <c r="BD59" s="79">
        <v>0</v>
      </c>
      <c r="BE59" s="80" t="str">
        <f t="shared" ref="BE59" si="307">IFERROR(IF(BD59&gt;1,BD59*0.9,""),"")</f>
        <v/>
      </c>
      <c r="BF59" s="80">
        <v>0</v>
      </c>
      <c r="BG59" s="81" t="str">
        <f>IFERROR(IF(BF59&gt;1,($J59-BF59),""),"")</f>
        <v/>
      </c>
      <c r="BH59" s="19" t="str">
        <f t="shared" ref="BH59" si="308">IFERROR(IF((IFERROR(IF(BF59&gt;1,(BE59-BG59)/BE59,""),(($G59*0.9)-BG59)/($G59*0.9)))&gt;1%,IFERROR(IF(BF59&gt;1,(BE59-BG59)/BE59,""),(($G59*0.9)-BG59)/($G59*0.9)),""),"")</f>
        <v/>
      </c>
      <c r="BI59" s="76">
        <v>0</v>
      </c>
      <c r="BJ59" s="77" t="str">
        <f t="shared" ref="BJ59" si="309">IFERROR(IF(BI59&gt;1,BI59*0.9,""),"")</f>
        <v/>
      </c>
      <c r="BK59" s="77">
        <v>0</v>
      </c>
      <c r="BL59" s="78" t="str">
        <f>IFERROR(IF(BK59&gt;1,($J59-BK59),""),"")</f>
        <v/>
      </c>
      <c r="BM59" s="17" t="str">
        <f t="shared" ref="BM59" si="310">IFERROR(IF((IFERROR(IF(BK59&gt;1,(BJ59-BL59)/BJ59,""),(($G59*0.9)-BL59)/($G59*0.9)))&gt;1%,IFERROR(IF(BK59&gt;1,(BJ59-BL59)/BJ59,""),(($G59*0.9)-BL59)/($G59*0.9)),""),"")</f>
        <v/>
      </c>
    </row>
    <row r="60" spans="1:65" s="5" customFormat="1" ht="12.75" customHeight="1">
      <c r="A60" s="177" t="s">
        <v>16</v>
      </c>
      <c r="B60" s="178" t="s">
        <v>145</v>
      </c>
      <c r="C60" s="179" t="s">
        <v>5</v>
      </c>
      <c r="D60" s="180">
        <v>3.57</v>
      </c>
      <c r="E60" s="181" t="s">
        <v>338</v>
      </c>
      <c r="F60" s="182">
        <v>4289</v>
      </c>
      <c r="G60" s="182">
        <v>0</v>
      </c>
      <c r="H60" s="185">
        <v>2940</v>
      </c>
      <c r="I60" s="185">
        <v>0</v>
      </c>
      <c r="J60" s="183">
        <f t="shared" si="167"/>
        <v>2940</v>
      </c>
      <c r="K60" s="186">
        <v>0</v>
      </c>
      <c r="L60" s="187" t="str">
        <f>IFERROR(IF(K60&gt;1,K60*0.9,""),"")</f>
        <v/>
      </c>
      <c r="M60" s="187">
        <v>0</v>
      </c>
      <c r="N60" s="188" t="str">
        <f>IFERROR(IF(M60&gt;1,($J60-M60),""),"")</f>
        <v/>
      </c>
      <c r="O60" s="189" t="str">
        <f>IFERROR(IF((IFERROR(IF(M60&gt;1,(L60-N60)/L60,""),(($G60*0.9)-N60)/($G60*0.9)))&gt;1%,IFERROR(IF(M60&gt;1,(L60-N60)/L60,""),(($G60*0.9)-N60)/($G60*0.9)),""),"")</f>
        <v/>
      </c>
      <c r="P60" s="191">
        <v>0</v>
      </c>
      <c r="Q60" s="192" t="str">
        <f>IFERROR(IF(P60&gt;1,P60*0.9,""),"")</f>
        <v/>
      </c>
      <c r="R60" s="192">
        <v>0</v>
      </c>
      <c r="S60" s="193" t="str">
        <f>IFERROR(IF(R60&gt;1,($J60-R60),""),"")</f>
        <v/>
      </c>
      <c r="T60" s="194" t="str">
        <f>IFERROR(IF((IFERROR(IF(R60&gt;1,(Q60-S60)/Q60,""),(($G60*0.9)-S60)/($G60*0.9)))&gt;1%,IFERROR(IF(R60&gt;1,(Q60-S60)/Q60,""),(($G60*0.9)-S60)/($G60*0.9)),""),"")</f>
        <v/>
      </c>
      <c r="U60" s="186">
        <v>0</v>
      </c>
      <c r="V60" s="187" t="str">
        <f>IFERROR(IF(U60&gt;1,U60*0.9,""),"")</f>
        <v/>
      </c>
      <c r="W60" s="187">
        <v>0</v>
      </c>
      <c r="X60" s="188" t="str">
        <f>IFERROR(IF(W60&gt;1,($J60-W60),""),"")</f>
        <v/>
      </c>
      <c r="Y60" s="189" t="str">
        <f>IFERROR(IF((IFERROR(IF(W60&gt;1,(V60-X60)/V60,""),(($G60*0.9)-X60)/($G60*0.9)))&gt;1%,IFERROR(IF(W60&gt;1,(V60-X60)/V60,""),(($G60*0.9)-X60)/($G60*0.9)),""),"")</f>
        <v/>
      </c>
      <c r="Z60" s="191">
        <v>0</v>
      </c>
      <c r="AA60" s="192" t="str">
        <f>IFERROR(IF(Z60&gt;1,Z60*0.9,""),"")</f>
        <v/>
      </c>
      <c r="AB60" s="192">
        <v>0</v>
      </c>
      <c r="AC60" s="193" t="str">
        <f>IFERROR(IF(AB60&gt;1,($J60-AB60),""),"")</f>
        <v/>
      </c>
      <c r="AD60" s="194" t="str">
        <f>IFERROR(IF((IFERROR(IF(AB60&gt;1,(AA60-AC60)/AA60,""),(($G60*0.9)-AC60)/($G60*0.9)))&gt;1%,IFERROR(IF(AB60&gt;1,(AA60-AC60)/AA60,""),(($G60*0.9)-AC60)/($G60*0.9)),""),"")</f>
        <v/>
      </c>
      <c r="AE60" s="186">
        <v>0</v>
      </c>
      <c r="AF60" s="187" t="str">
        <f>IFERROR(IF(AE60&gt;1,AE60*0.9,""),"")</f>
        <v/>
      </c>
      <c r="AG60" s="187">
        <v>0</v>
      </c>
      <c r="AH60" s="188" t="str">
        <f>IFERROR(IF(AG60&gt;1,($J60-AG60),""),"")</f>
        <v/>
      </c>
      <c r="AI60" s="189" t="str">
        <f>IFERROR(IF((IFERROR(IF(AG60&gt;1,(AF60-AH60)/AF60,""),(($G60*0.9)-AH60)/($G60*0.9)))&gt;1%,IFERROR(IF(AG60&gt;1,(AF60-AH60)/AF60,""),(($G60*0.9)-AH60)/($G60*0.9)),""),"")</f>
        <v/>
      </c>
      <c r="AJ60" s="191">
        <v>0</v>
      </c>
      <c r="AK60" s="192" t="str">
        <f>IFERROR(IF(AJ60&gt;1,AJ60*0.9,""),"")</f>
        <v/>
      </c>
      <c r="AL60" s="192">
        <v>0</v>
      </c>
      <c r="AM60" s="193" t="str">
        <f>IFERROR(IF(AL60&gt;1,($J60-AL60),""),"")</f>
        <v/>
      </c>
      <c r="AN60" s="194" t="str">
        <f>IFERROR(IF((IFERROR(IF(AL60&gt;1,(AK60-AM60)/AK60,""),(($G60*0.9)-AM60)/($G60*0.9)))&gt;1%,IFERROR(IF(AL60&gt;1,(AK60-AM60)/AK60,""),(($G60*0.9)-AM60)/($G60*0.9)),""),"")</f>
        <v/>
      </c>
      <c r="AO60" s="186">
        <v>0</v>
      </c>
      <c r="AP60" s="187" t="str">
        <f>IFERROR(IF(AO60&gt;1,AO60*0.9,""),"")</f>
        <v/>
      </c>
      <c r="AQ60" s="187">
        <v>0</v>
      </c>
      <c r="AR60" s="188" t="str">
        <f>IFERROR(IF(AQ60&gt;1,($J60-AQ60),""),"")</f>
        <v/>
      </c>
      <c r="AS60" s="189" t="str">
        <f>IFERROR(IF((IFERROR(IF(AQ60&gt;1,(AP60-AR60)/AP60,""),(($G60*0.9)-AR60)/($G60*0.9)))&gt;1%,IFERROR(IF(AQ60&gt;1,(AP60-AR60)/AP60,""),(($G60*0.9)-AR60)/($G60*0.9)),""),"")</f>
        <v/>
      </c>
      <c r="AT60" s="191">
        <v>0</v>
      </c>
      <c r="AU60" s="192" t="str">
        <f>IFERROR(IF(AT60&gt;1,AT60*0.9,""),"")</f>
        <v/>
      </c>
      <c r="AV60" s="192">
        <v>0</v>
      </c>
      <c r="AW60" s="193" t="str">
        <f>IFERROR(IF(AV60&gt;1,($J60-AV60),""),"")</f>
        <v/>
      </c>
      <c r="AX60" s="194" t="str">
        <f t="shared" si="166"/>
        <v/>
      </c>
      <c r="AY60" s="186">
        <v>0</v>
      </c>
      <c r="AZ60" s="187" t="str">
        <f>IFERROR(IF(AY60&gt;1,AY60*0.9,""),"")</f>
        <v/>
      </c>
      <c r="BA60" s="187">
        <v>0</v>
      </c>
      <c r="BB60" s="188" t="str">
        <f>IFERROR(IF(BA60&gt;1,($J60-BA60),""),"")</f>
        <v/>
      </c>
      <c r="BC60" s="189" t="str">
        <f>IFERROR(IF((IFERROR(IF(BA60&gt;1,(AZ60-BB60)/AZ60,""),(($G60*0.9)-BB60)/($G60*0.9)))&gt;1%,IFERROR(IF(BA60&gt;1,(AZ60-BB60)/AZ60,""),(($G60*0.9)-BB60)/($G60*0.9)),""),"")</f>
        <v/>
      </c>
      <c r="BD60" s="191">
        <v>0</v>
      </c>
      <c r="BE60" s="192" t="str">
        <f>IFERROR(IF(BD60&gt;1,BD60*0.9,""),"")</f>
        <v/>
      </c>
      <c r="BF60" s="192">
        <v>0</v>
      </c>
      <c r="BG60" s="193" t="str">
        <f>IFERROR(IF(BF60&gt;1,($J60-BF60),""),"")</f>
        <v/>
      </c>
      <c r="BH60" s="194" t="str">
        <f>IFERROR(IF((IFERROR(IF(BF60&gt;1,(BE60-BG60)/BE60,""),(($G60*0.9)-BG60)/($G60*0.9)))&gt;1%,IFERROR(IF(BF60&gt;1,(BE60-BG60)/BE60,""),(($G60*0.9)-BG60)/($G60*0.9)),""),"")</f>
        <v/>
      </c>
      <c r="BI60" s="186">
        <v>0</v>
      </c>
      <c r="BJ60" s="187" t="str">
        <f>IFERROR(IF(BI60&gt;1,BI60*0.9,""),"")</f>
        <v/>
      </c>
      <c r="BK60" s="187">
        <v>0</v>
      </c>
      <c r="BL60" s="188" t="str">
        <f>IFERROR(IF(BK60&gt;1,($J60-BK60),""),"")</f>
        <v/>
      </c>
      <c r="BM60" s="189" t="str">
        <f>IFERROR(IF((IFERROR(IF(BK60&gt;1,(BJ60-BL60)/BJ60,""),(($G60*0.9)-BL60)/($G60*0.9)))&gt;1%,IFERROR(IF(BK60&gt;1,(BJ60-BL60)/BJ60,""),(($G60*0.9)-BL60)/($G60*0.9)),""),"")</f>
        <v/>
      </c>
    </row>
    <row r="61" spans="1:65" s="5" customFormat="1" ht="12.75" customHeight="1">
      <c r="A61" s="42" t="s">
        <v>22</v>
      </c>
      <c r="B61" s="39" t="s">
        <v>145</v>
      </c>
      <c r="C61" s="4" t="s">
        <v>534</v>
      </c>
      <c r="D61" s="49">
        <v>3.57</v>
      </c>
      <c r="E61" s="40" t="s">
        <v>439</v>
      </c>
      <c r="F61" s="82">
        <v>4949</v>
      </c>
      <c r="G61" s="82">
        <v>4499</v>
      </c>
      <c r="H61" s="163">
        <v>3394</v>
      </c>
      <c r="I61" s="163">
        <v>34</v>
      </c>
      <c r="J61" s="95">
        <f t="shared" si="167"/>
        <v>3360</v>
      </c>
      <c r="K61" s="69">
        <v>3332</v>
      </c>
      <c r="L61" s="70">
        <f t="shared" ref="L61:L94" si="311">IFERROR(IF(K61&gt;1,K61*0.9,""),"")</f>
        <v>2998.8</v>
      </c>
      <c r="M61" s="70">
        <v>866</v>
      </c>
      <c r="N61" s="71">
        <f>IFERROR(IF(M61&gt;1,($J61-M61),""),"")</f>
        <v>2494</v>
      </c>
      <c r="O61" s="16">
        <f t="shared" ref="O61:O94" si="312">IFERROR(IF((IFERROR(IF(M61&gt;1,(L61-N61)/L61,""),(($G61*0.9)-N61)/($G61*0.9)))&gt;1%,IFERROR(IF(M61&gt;1,(L61-N61)/L61,""),(($G61*0.9)-N61)/($G61*0.9)),""),"")</f>
        <v>0.16833400026677342</v>
      </c>
      <c r="P61" s="72">
        <v>0</v>
      </c>
      <c r="Q61" s="73" t="str">
        <f t="shared" ref="Q61:Q94" si="313">IFERROR(IF(P61&gt;1,P61*0.9,""),"")</f>
        <v/>
      </c>
      <c r="R61" s="73">
        <v>0</v>
      </c>
      <c r="S61" s="74" t="str">
        <f>IFERROR(IF(R61&gt;1,($J61-R61),""),"")</f>
        <v/>
      </c>
      <c r="T61" s="18" t="str">
        <f t="shared" ref="T61:T94" si="314">IFERROR(IF((IFERROR(IF(R61&gt;1,(Q61-S61)/Q61,""),(($G61*0.9)-S61)/($G61*0.9)))&gt;1%,IFERROR(IF(R61&gt;1,(Q61-S61)/Q61,""),(($G61*0.9)-S61)/($G61*0.9)),""),"")</f>
        <v/>
      </c>
      <c r="U61" s="69">
        <v>0</v>
      </c>
      <c r="V61" s="70" t="str">
        <f t="shared" ref="V61:V94" si="315">IFERROR(IF(U61&gt;1,U61*0.9,""),"")</f>
        <v/>
      </c>
      <c r="W61" s="70">
        <v>0</v>
      </c>
      <c r="X61" s="71" t="str">
        <f>IFERROR(IF(W61&gt;1,($J61-W61),""),"")</f>
        <v/>
      </c>
      <c r="Y61" s="16" t="str">
        <f t="shared" ref="Y61:Y94" si="316">IFERROR(IF((IFERROR(IF(W61&gt;1,(V61-X61)/V61,""),(($G61*0.9)-X61)/($G61*0.9)))&gt;1%,IFERROR(IF(W61&gt;1,(V61-X61)/V61,""),(($G61*0.9)-X61)/($G61*0.9)),""),"")</f>
        <v/>
      </c>
      <c r="Z61" s="72">
        <v>3332</v>
      </c>
      <c r="AA61" s="73">
        <f t="shared" ref="AA61:AA94" si="317">IFERROR(IF(Z61&gt;1,Z61*0.9,""),"")</f>
        <v>2998.8</v>
      </c>
      <c r="AB61" s="73">
        <v>866</v>
      </c>
      <c r="AC61" s="74">
        <f>IFERROR(IF(AB61&gt;1,($J61-AB61),""),"")</f>
        <v>2494</v>
      </c>
      <c r="AD61" s="18">
        <f t="shared" ref="AD61:AD94" si="318">IFERROR(IF((IFERROR(IF(AB61&gt;1,(AA61-AC61)/AA61,""),(($G61*0.9)-AC61)/($G61*0.9)))&gt;1%,IFERROR(IF(AB61&gt;1,(AA61-AC61)/AA61,""),(($G61*0.9)-AC61)/($G61*0.9)),""),"")</f>
        <v>0.16833400026677342</v>
      </c>
      <c r="AE61" s="69">
        <v>0</v>
      </c>
      <c r="AF61" s="70" t="str">
        <f t="shared" ref="AF61:AF94" si="319">IFERROR(IF(AE61&gt;1,AE61*0.9,""),"")</f>
        <v/>
      </c>
      <c r="AG61" s="70">
        <v>0</v>
      </c>
      <c r="AH61" s="71" t="str">
        <f>IFERROR(IF(AG61&gt;1,($J61-AG61),""),"")</f>
        <v/>
      </c>
      <c r="AI61" s="16" t="str">
        <f t="shared" ref="AI61:AI94" si="320">IFERROR(IF((IFERROR(IF(AG61&gt;1,(AF61-AH61)/AF61,""),(($G61*0.9)-AH61)/($G61*0.9)))&gt;1%,IFERROR(IF(AG61&gt;1,(AF61-AH61)/AF61,""),(($G61*0.9)-AH61)/($G61*0.9)),""),"")</f>
        <v/>
      </c>
      <c r="AJ61" s="72">
        <v>3332</v>
      </c>
      <c r="AK61" s="73">
        <f t="shared" ref="AK61:AK94" si="321">IFERROR(IF(AJ61&gt;1,AJ61*0.9,""),"")</f>
        <v>2998.8</v>
      </c>
      <c r="AL61" s="73">
        <v>866</v>
      </c>
      <c r="AM61" s="74">
        <f>IFERROR(IF(AL61&gt;1,($J61-AL61),""),"")</f>
        <v>2494</v>
      </c>
      <c r="AN61" s="18">
        <f t="shared" ref="AN61:AN94" si="322">IFERROR(IF((IFERROR(IF(AL61&gt;1,(AK61-AM61)/AK61,""),(($G61*0.9)-AM61)/($G61*0.9)))&gt;1%,IFERROR(IF(AL61&gt;1,(AK61-AM61)/AK61,""),(($G61*0.9)-AM61)/($G61*0.9)),""),"")</f>
        <v>0.16833400026677342</v>
      </c>
      <c r="AO61" s="69">
        <v>0</v>
      </c>
      <c r="AP61" s="70" t="str">
        <f t="shared" ref="AP61:AP94" si="323">IFERROR(IF(AO61&gt;1,AO61*0.9,""),"")</f>
        <v/>
      </c>
      <c r="AQ61" s="70">
        <v>0</v>
      </c>
      <c r="AR61" s="71" t="str">
        <f>IFERROR(IF(AQ61&gt;1,($J61-AQ61),""),"")</f>
        <v/>
      </c>
      <c r="AS61" s="16" t="str">
        <f t="shared" ref="AS61:AS94" si="324">IFERROR(IF((IFERROR(IF(AQ61&gt;1,(AP61-AR61)/AP61,""),(($G61*0.9)-AR61)/($G61*0.9)))&gt;1%,IFERROR(IF(AQ61&gt;1,(AP61-AR61)/AP61,""),(($G61*0.9)-AR61)/($G61*0.9)),""),"")</f>
        <v/>
      </c>
      <c r="AT61" s="72">
        <v>3332</v>
      </c>
      <c r="AU61" s="73">
        <f t="shared" ref="AU61:AU94" si="325">IFERROR(IF(AT61&gt;1,AT61*0.9,""),"")</f>
        <v>2998.8</v>
      </c>
      <c r="AV61" s="73">
        <v>866</v>
      </c>
      <c r="AW61" s="74">
        <f>IFERROR(IF(AV61&gt;1,($J61-AV61),""),"")</f>
        <v>2494</v>
      </c>
      <c r="AX61" s="18">
        <f t="shared" ref="AX61:AX96" si="326">IFERROR(IF((IFERROR(IF(AV61&gt;1,(AU61-AW61)/AU61,""),(($G61*0.9)-AW61)/($G61*0.9)))&gt;1%,IFERROR(IF(AV61&gt;1,(AU61-AW61)/AU61,""),(($G61*0.9)-AW61)/($G61*0.9)),""),"")</f>
        <v>0.16833400026677342</v>
      </c>
      <c r="AY61" s="69">
        <v>0</v>
      </c>
      <c r="AZ61" s="70" t="str">
        <f t="shared" ref="AZ61:AZ94" si="327">IFERROR(IF(AY61&gt;1,AY61*0.9,""),"")</f>
        <v/>
      </c>
      <c r="BA61" s="70">
        <v>0</v>
      </c>
      <c r="BB61" s="71" t="str">
        <f>IFERROR(IF(BA61&gt;1,($J61-BA61),""),"")</f>
        <v/>
      </c>
      <c r="BC61" s="16" t="str">
        <f t="shared" ref="BC61:BC94" si="328">IFERROR(IF((IFERROR(IF(BA61&gt;1,(AZ61-BB61)/AZ61,""),(($G61*0.9)-BB61)/($G61*0.9)))&gt;1%,IFERROR(IF(BA61&gt;1,(AZ61-BB61)/AZ61,""),(($G61*0.9)-BB61)/($G61*0.9)),""),"")</f>
        <v/>
      </c>
      <c r="BD61" s="72">
        <v>0</v>
      </c>
      <c r="BE61" s="73" t="str">
        <f t="shared" ref="BE61:BE94" si="329">IFERROR(IF(BD61&gt;1,BD61*0.9,""),"")</f>
        <v/>
      </c>
      <c r="BF61" s="73">
        <v>0</v>
      </c>
      <c r="BG61" s="74" t="str">
        <f>IFERROR(IF(BF61&gt;1,($J61-BF61),""),"")</f>
        <v/>
      </c>
      <c r="BH61" s="18" t="str">
        <f t="shared" ref="BH61:BH94" si="330">IFERROR(IF((IFERROR(IF(BF61&gt;1,(BE61-BG61)/BE61,""),(($G61*0.9)-BG61)/($G61*0.9)))&gt;1%,IFERROR(IF(BF61&gt;1,(BE61-BG61)/BE61,""),(($G61*0.9)-BG61)/($G61*0.9)),""),"")</f>
        <v/>
      </c>
      <c r="BI61" s="69">
        <v>0</v>
      </c>
      <c r="BJ61" s="70" t="str">
        <f t="shared" ref="BJ61:BJ94" si="331">IFERROR(IF(BI61&gt;1,BI61*0.9,""),"")</f>
        <v/>
      </c>
      <c r="BK61" s="70">
        <v>0</v>
      </c>
      <c r="BL61" s="71" t="str">
        <f>IFERROR(IF(BK61&gt;1,($J61-BK61),""),"")</f>
        <v/>
      </c>
      <c r="BM61" s="16" t="str">
        <f t="shared" ref="BM61:BM94" si="332">IFERROR(IF((IFERROR(IF(BK61&gt;1,(BJ61-BL61)/BJ61,""),(($G61*0.9)-BL61)/($G61*0.9)))&gt;1%,IFERROR(IF(BK61&gt;1,(BJ61-BL61)/BJ61,""),(($G61*0.9)-BL61)/($G61*0.9)),""),"")</f>
        <v/>
      </c>
    </row>
    <row r="62" spans="1:65" s="5" customFormat="1" ht="12.75" customHeight="1">
      <c r="A62" s="42" t="s">
        <v>360</v>
      </c>
      <c r="B62" s="39" t="s">
        <v>145</v>
      </c>
      <c r="C62" s="4" t="s">
        <v>386</v>
      </c>
      <c r="D62" s="49">
        <v>3.57</v>
      </c>
      <c r="E62" s="40" t="s">
        <v>439</v>
      </c>
      <c r="F62" s="82">
        <v>4729</v>
      </c>
      <c r="G62" s="82">
        <v>4299</v>
      </c>
      <c r="H62" s="163">
        <v>3279</v>
      </c>
      <c r="I62" s="163">
        <v>50</v>
      </c>
      <c r="J62" s="95">
        <f t="shared" ref="J62" si="333">IFERROR(H62-I62,H62)</f>
        <v>3229</v>
      </c>
      <c r="K62" s="69">
        <v>0</v>
      </c>
      <c r="L62" s="70" t="str">
        <f t="shared" ref="L62" si="334">IFERROR(IF(K62&gt;1,K62*0.9,""),"")</f>
        <v/>
      </c>
      <c r="M62" s="70">
        <v>0</v>
      </c>
      <c r="N62" s="71" t="str">
        <f>IFERROR(IF(M62&gt;1,($J62-M62),""),"")</f>
        <v/>
      </c>
      <c r="O62" s="16" t="str">
        <f t="shared" ref="O62" si="335">IFERROR(IF((IFERROR(IF(M62&gt;1,(L62-N62)/L62,""),(($G62*0.9)-N62)/($G62*0.9)))&gt;1%,IFERROR(IF(M62&gt;1,(L62-N62)/L62,""),(($G62*0.9)-N62)/($G62*0.9)),""),"")</f>
        <v/>
      </c>
      <c r="P62" s="72">
        <v>0</v>
      </c>
      <c r="Q62" s="73" t="str">
        <f t="shared" ref="Q62" si="336">IFERROR(IF(P62&gt;1,P62*0.9,""),"")</f>
        <v/>
      </c>
      <c r="R62" s="73">
        <v>0</v>
      </c>
      <c r="S62" s="74" t="str">
        <f>IFERROR(IF(R62&gt;1,($J62-R62),""),"")</f>
        <v/>
      </c>
      <c r="T62" s="18" t="str">
        <f t="shared" ref="T62" si="337">IFERROR(IF((IFERROR(IF(R62&gt;1,(Q62-S62)/Q62,""),(($G62*0.9)-S62)/($G62*0.9)))&gt;1%,IFERROR(IF(R62&gt;1,(Q62-S62)/Q62,""),(($G62*0.9)-S62)/($G62*0.9)),""),"")</f>
        <v/>
      </c>
      <c r="U62" s="69">
        <v>0</v>
      </c>
      <c r="V62" s="70" t="str">
        <f t="shared" ref="V62" si="338">IFERROR(IF(U62&gt;1,U62*0.9,""),"")</f>
        <v/>
      </c>
      <c r="W62" s="70">
        <v>0</v>
      </c>
      <c r="X62" s="71" t="str">
        <f>IFERROR(IF(W62&gt;1,($J62-W62),""),"")</f>
        <v/>
      </c>
      <c r="Y62" s="16" t="str">
        <f t="shared" ref="Y62" si="339">IFERROR(IF((IFERROR(IF(W62&gt;1,(V62-X62)/V62,""),(($G62*0.9)-X62)/($G62*0.9)))&gt;1%,IFERROR(IF(W62&gt;1,(V62-X62)/V62,""),(($G62*0.9)-X62)/($G62*0.9)),""),"")</f>
        <v/>
      </c>
      <c r="Z62" s="72">
        <v>0</v>
      </c>
      <c r="AA62" s="73" t="str">
        <f t="shared" ref="AA62" si="340">IFERROR(IF(Z62&gt;1,Z62*0.9,""),"")</f>
        <v/>
      </c>
      <c r="AB62" s="73">
        <v>0</v>
      </c>
      <c r="AC62" s="74" t="str">
        <f>IFERROR(IF(AB62&gt;1,($J62-AB62),""),"")</f>
        <v/>
      </c>
      <c r="AD62" s="18" t="str">
        <f t="shared" ref="AD62" si="341">IFERROR(IF((IFERROR(IF(AB62&gt;1,(AA62-AC62)/AA62,""),(($G62*0.9)-AC62)/($G62*0.9)))&gt;1%,IFERROR(IF(AB62&gt;1,(AA62-AC62)/AA62,""),(($G62*0.9)-AC62)/($G62*0.9)),""),"")</f>
        <v/>
      </c>
      <c r="AE62" s="69">
        <v>0</v>
      </c>
      <c r="AF62" s="70" t="str">
        <f t="shared" ref="AF62" si="342">IFERROR(IF(AE62&gt;1,AE62*0.9,""),"")</f>
        <v/>
      </c>
      <c r="AG62" s="70">
        <v>0</v>
      </c>
      <c r="AH62" s="71" t="str">
        <f>IFERROR(IF(AG62&gt;1,($J62-AG62),""),"")</f>
        <v/>
      </c>
      <c r="AI62" s="16" t="str">
        <f t="shared" ref="AI62" si="343">IFERROR(IF((IFERROR(IF(AG62&gt;1,(AF62-AH62)/AF62,""),(($G62*0.9)-AH62)/($G62*0.9)))&gt;1%,IFERROR(IF(AG62&gt;1,(AF62-AH62)/AF62,""),(($G62*0.9)-AH62)/($G62*0.9)),""),"")</f>
        <v/>
      </c>
      <c r="AJ62" s="72">
        <v>0</v>
      </c>
      <c r="AK62" s="73" t="str">
        <f t="shared" ref="AK62" si="344">IFERROR(IF(AJ62&gt;1,AJ62*0.9,""),"")</f>
        <v/>
      </c>
      <c r="AL62" s="73">
        <v>0</v>
      </c>
      <c r="AM62" s="74" t="str">
        <f>IFERROR(IF(AL62&gt;1,($J62-AL62),""),"")</f>
        <v/>
      </c>
      <c r="AN62" s="18" t="str">
        <f t="shared" ref="AN62" si="345">IFERROR(IF((IFERROR(IF(AL62&gt;1,(AK62-AM62)/AK62,""),(($G62*0.9)-AM62)/($G62*0.9)))&gt;1%,IFERROR(IF(AL62&gt;1,(AK62-AM62)/AK62,""),(($G62*0.9)-AM62)/($G62*0.9)),""),"")</f>
        <v/>
      </c>
      <c r="AO62" s="69">
        <v>0</v>
      </c>
      <c r="AP62" s="70" t="str">
        <f t="shared" ref="AP62" si="346">IFERROR(IF(AO62&gt;1,AO62*0.9,""),"")</f>
        <v/>
      </c>
      <c r="AQ62" s="70">
        <v>0</v>
      </c>
      <c r="AR62" s="71" t="str">
        <f>IFERROR(IF(AQ62&gt;1,($J62-AQ62),""),"")</f>
        <v/>
      </c>
      <c r="AS62" s="16" t="str">
        <f t="shared" ref="AS62" si="347">IFERROR(IF((IFERROR(IF(AQ62&gt;1,(AP62-AR62)/AP62,""),(($G62*0.9)-AR62)/($G62*0.9)))&gt;1%,IFERROR(IF(AQ62&gt;1,(AP62-AR62)/AP62,""),(($G62*0.9)-AR62)/($G62*0.9)),""),"")</f>
        <v/>
      </c>
      <c r="AT62" s="72">
        <v>0</v>
      </c>
      <c r="AU62" s="73" t="str">
        <f t="shared" ref="AU62" si="348">IFERROR(IF(AT62&gt;1,AT62*0.9,""),"")</f>
        <v/>
      </c>
      <c r="AV62" s="73">
        <v>0</v>
      </c>
      <c r="AW62" s="74" t="str">
        <f>IFERROR(IF(AV62&gt;1,($J62-AV62),""),"")</f>
        <v/>
      </c>
      <c r="AX62" s="18" t="str">
        <f t="shared" ref="AX62" si="349">IFERROR(IF((IFERROR(IF(AV62&gt;1,(AU62-AW62)/AU62,""),(($G62*0.9)-AW62)/($G62*0.9)))&gt;1%,IFERROR(IF(AV62&gt;1,(AU62-AW62)/AU62,""),(($G62*0.9)-AW62)/($G62*0.9)),""),"")</f>
        <v/>
      </c>
      <c r="AY62" s="69">
        <v>0</v>
      </c>
      <c r="AZ62" s="70" t="str">
        <f t="shared" ref="AZ62" si="350">IFERROR(IF(AY62&gt;1,AY62*0.9,""),"")</f>
        <v/>
      </c>
      <c r="BA62" s="70">
        <v>0</v>
      </c>
      <c r="BB62" s="71" t="str">
        <f>IFERROR(IF(BA62&gt;1,($J62-BA62),""),"")</f>
        <v/>
      </c>
      <c r="BC62" s="16" t="str">
        <f t="shared" ref="BC62" si="351">IFERROR(IF((IFERROR(IF(BA62&gt;1,(AZ62-BB62)/AZ62,""),(($G62*0.9)-BB62)/($G62*0.9)))&gt;1%,IFERROR(IF(BA62&gt;1,(AZ62-BB62)/AZ62,""),(($G62*0.9)-BB62)/($G62*0.9)),""),"")</f>
        <v/>
      </c>
      <c r="BD62" s="72">
        <v>0</v>
      </c>
      <c r="BE62" s="73" t="str">
        <f t="shared" ref="BE62" si="352">IFERROR(IF(BD62&gt;1,BD62*0.9,""),"")</f>
        <v/>
      </c>
      <c r="BF62" s="73">
        <v>0</v>
      </c>
      <c r="BG62" s="74" t="str">
        <f>IFERROR(IF(BF62&gt;1,($J62-BF62),""),"")</f>
        <v/>
      </c>
      <c r="BH62" s="18" t="str">
        <f t="shared" ref="BH62" si="353">IFERROR(IF((IFERROR(IF(BF62&gt;1,(BE62-BG62)/BE62,""),(($G62*0.9)-BG62)/($G62*0.9)))&gt;1%,IFERROR(IF(BF62&gt;1,(BE62-BG62)/BE62,""),(($G62*0.9)-BG62)/($G62*0.9)),""),"")</f>
        <v/>
      </c>
      <c r="BI62" s="69">
        <v>3888</v>
      </c>
      <c r="BJ62" s="70">
        <f t="shared" ref="BJ62" si="354">IFERROR(IF(BI62&gt;1,BI62*0.9,""),"")</f>
        <v>3499.2000000000003</v>
      </c>
      <c r="BK62" s="70">
        <v>303</v>
      </c>
      <c r="BL62" s="71">
        <f>IFERROR(IF(BK62&gt;1,($J62-BK62),""),"")</f>
        <v>2926</v>
      </c>
      <c r="BM62" s="16">
        <f t="shared" ref="BM62" si="355">IFERROR(IF((IFERROR(IF(BK62&gt;1,(BJ62-BL62)/BJ62,""),(($G62*0.9)-BL62)/($G62*0.9)))&gt;1%,IFERROR(IF(BK62&gt;1,(BJ62-BL62)/BJ62,""),(($G62*0.9)-BL62)/($G62*0.9)),""),"")</f>
        <v>0.16380887059899413</v>
      </c>
    </row>
    <row r="63" spans="1:65" s="5" customFormat="1" ht="12.75" customHeight="1">
      <c r="A63" s="42" t="s">
        <v>209</v>
      </c>
      <c r="B63" s="39" t="s">
        <v>145</v>
      </c>
      <c r="C63" s="4" t="s">
        <v>534</v>
      </c>
      <c r="D63" s="49">
        <v>3.57</v>
      </c>
      <c r="E63" s="40" t="s">
        <v>439</v>
      </c>
      <c r="F63" s="82">
        <v>5004</v>
      </c>
      <c r="G63" s="82">
        <v>4549</v>
      </c>
      <c r="H63" s="163">
        <v>3465</v>
      </c>
      <c r="I63" s="163">
        <v>67</v>
      </c>
      <c r="J63" s="95">
        <f t="shared" si="167"/>
        <v>3398</v>
      </c>
      <c r="K63" s="69">
        <v>3332</v>
      </c>
      <c r="L63" s="70">
        <f t="shared" si="311"/>
        <v>2998.8</v>
      </c>
      <c r="M63" s="70">
        <v>904</v>
      </c>
      <c r="N63" s="71">
        <f>IFERROR(IF(M63&gt;1,($J63-M63),""),"")</f>
        <v>2494</v>
      </c>
      <c r="O63" s="16">
        <f t="shared" si="312"/>
        <v>0.16833400026677342</v>
      </c>
      <c r="P63" s="72">
        <v>0</v>
      </c>
      <c r="Q63" s="73" t="str">
        <f t="shared" si="313"/>
        <v/>
      </c>
      <c r="R63" s="73">
        <v>0</v>
      </c>
      <c r="S63" s="74" t="str">
        <f>IFERROR(IF(R63&gt;1,($J63-R63),""),"")</f>
        <v/>
      </c>
      <c r="T63" s="18" t="str">
        <f t="shared" si="314"/>
        <v/>
      </c>
      <c r="U63" s="69">
        <v>0</v>
      </c>
      <c r="V63" s="70" t="str">
        <f t="shared" si="315"/>
        <v/>
      </c>
      <c r="W63" s="70">
        <v>0</v>
      </c>
      <c r="X63" s="71" t="str">
        <f>IFERROR(IF(W63&gt;1,($J63-W63),""),"")</f>
        <v/>
      </c>
      <c r="Y63" s="16" t="str">
        <f t="shared" si="316"/>
        <v/>
      </c>
      <c r="Z63" s="72">
        <v>3332</v>
      </c>
      <c r="AA63" s="73">
        <f t="shared" si="317"/>
        <v>2998.8</v>
      </c>
      <c r="AB63" s="73">
        <v>904</v>
      </c>
      <c r="AC63" s="74">
        <f>IFERROR(IF(AB63&gt;1,($J63-AB63),""),"")</f>
        <v>2494</v>
      </c>
      <c r="AD63" s="18">
        <f t="shared" si="318"/>
        <v>0.16833400026677342</v>
      </c>
      <c r="AE63" s="69">
        <v>0</v>
      </c>
      <c r="AF63" s="70" t="str">
        <f t="shared" si="319"/>
        <v/>
      </c>
      <c r="AG63" s="70">
        <v>0</v>
      </c>
      <c r="AH63" s="71" t="str">
        <f>IFERROR(IF(AG63&gt;1,($J63-AG63),""),"")</f>
        <v/>
      </c>
      <c r="AI63" s="16" t="str">
        <f t="shared" si="320"/>
        <v/>
      </c>
      <c r="AJ63" s="72">
        <v>3332</v>
      </c>
      <c r="AK63" s="73">
        <f t="shared" si="321"/>
        <v>2998.8</v>
      </c>
      <c r="AL63" s="73">
        <v>904</v>
      </c>
      <c r="AM63" s="74">
        <f>IFERROR(IF(AL63&gt;1,($J63-AL63),""),"")</f>
        <v>2494</v>
      </c>
      <c r="AN63" s="18">
        <f t="shared" si="322"/>
        <v>0.16833400026677342</v>
      </c>
      <c r="AO63" s="69">
        <v>0</v>
      </c>
      <c r="AP63" s="70" t="str">
        <f t="shared" si="323"/>
        <v/>
      </c>
      <c r="AQ63" s="70">
        <v>0</v>
      </c>
      <c r="AR63" s="71" t="str">
        <f>IFERROR(IF(AQ63&gt;1,($J63-AQ63),""),"")</f>
        <v/>
      </c>
      <c r="AS63" s="16" t="str">
        <f t="shared" si="324"/>
        <v/>
      </c>
      <c r="AT63" s="72">
        <v>3332</v>
      </c>
      <c r="AU63" s="73">
        <f t="shared" si="325"/>
        <v>2998.8</v>
      </c>
      <c r="AV63" s="73">
        <v>904</v>
      </c>
      <c r="AW63" s="74">
        <f>IFERROR(IF(AV63&gt;1,($J63-AV63),""),"")</f>
        <v>2494</v>
      </c>
      <c r="AX63" s="18">
        <f t="shared" si="326"/>
        <v>0.16833400026677342</v>
      </c>
      <c r="AY63" s="69">
        <v>0</v>
      </c>
      <c r="AZ63" s="70" t="str">
        <f t="shared" si="327"/>
        <v/>
      </c>
      <c r="BA63" s="70">
        <v>0</v>
      </c>
      <c r="BB63" s="71" t="str">
        <f>IFERROR(IF(BA63&gt;1,($J63-BA63),""),"")</f>
        <v/>
      </c>
      <c r="BC63" s="16" t="str">
        <f t="shared" si="328"/>
        <v/>
      </c>
      <c r="BD63" s="72">
        <v>0</v>
      </c>
      <c r="BE63" s="73" t="str">
        <f t="shared" si="329"/>
        <v/>
      </c>
      <c r="BF63" s="73">
        <v>0</v>
      </c>
      <c r="BG63" s="74" t="str">
        <f>IFERROR(IF(BF63&gt;1,($J63-BF63),""),"")</f>
        <v/>
      </c>
      <c r="BH63" s="18" t="str">
        <f t="shared" si="330"/>
        <v/>
      </c>
      <c r="BI63" s="69">
        <v>0</v>
      </c>
      <c r="BJ63" s="70" t="str">
        <f t="shared" si="331"/>
        <v/>
      </c>
      <c r="BK63" s="70">
        <v>0</v>
      </c>
      <c r="BL63" s="71" t="str">
        <f>IFERROR(IF(BK63&gt;1,($J63-BK63),""),"")</f>
        <v/>
      </c>
      <c r="BM63" s="16" t="str">
        <f t="shared" si="332"/>
        <v/>
      </c>
    </row>
    <row r="64" spans="1:65" s="5" customFormat="1" ht="12.75" customHeight="1">
      <c r="A64" s="42" t="s">
        <v>20</v>
      </c>
      <c r="B64" s="39" t="s">
        <v>145</v>
      </c>
      <c r="C64" s="4" t="s">
        <v>534</v>
      </c>
      <c r="D64" s="49">
        <v>3.57</v>
      </c>
      <c r="E64" s="40" t="s">
        <v>439</v>
      </c>
      <c r="F64" s="82">
        <v>4729</v>
      </c>
      <c r="G64" s="82">
        <v>4299</v>
      </c>
      <c r="H64" s="163">
        <v>3240</v>
      </c>
      <c r="I64" s="163">
        <v>29</v>
      </c>
      <c r="J64" s="95">
        <f t="shared" si="167"/>
        <v>3211</v>
      </c>
      <c r="K64" s="69">
        <v>3332</v>
      </c>
      <c r="L64" s="70">
        <f t="shared" si="311"/>
        <v>2998.8</v>
      </c>
      <c r="M64" s="70">
        <v>717</v>
      </c>
      <c r="N64" s="71">
        <f>IFERROR(IF(M64&gt;1,($J64-M64),""),"")</f>
        <v>2494</v>
      </c>
      <c r="O64" s="16">
        <f t="shared" si="312"/>
        <v>0.16833400026677342</v>
      </c>
      <c r="P64" s="72">
        <v>0</v>
      </c>
      <c r="Q64" s="73" t="str">
        <f t="shared" si="313"/>
        <v/>
      </c>
      <c r="R64" s="73">
        <v>0</v>
      </c>
      <c r="S64" s="74" t="str">
        <f>IFERROR(IF(R64&gt;1,($J64-R64),""),"")</f>
        <v/>
      </c>
      <c r="T64" s="18" t="str">
        <f t="shared" si="314"/>
        <v/>
      </c>
      <c r="U64" s="69">
        <v>0</v>
      </c>
      <c r="V64" s="70" t="str">
        <f t="shared" si="315"/>
        <v/>
      </c>
      <c r="W64" s="70">
        <v>0</v>
      </c>
      <c r="X64" s="71" t="str">
        <f>IFERROR(IF(W64&gt;1,($J64-W64),""),"")</f>
        <v/>
      </c>
      <c r="Y64" s="16" t="str">
        <f t="shared" si="316"/>
        <v/>
      </c>
      <c r="Z64" s="72">
        <v>3332</v>
      </c>
      <c r="AA64" s="73">
        <f t="shared" si="317"/>
        <v>2998.8</v>
      </c>
      <c r="AB64" s="73">
        <v>717</v>
      </c>
      <c r="AC64" s="74">
        <f>IFERROR(IF(AB64&gt;1,($J64-AB64),""),"")</f>
        <v>2494</v>
      </c>
      <c r="AD64" s="18">
        <f t="shared" si="318"/>
        <v>0.16833400026677342</v>
      </c>
      <c r="AE64" s="69">
        <v>0</v>
      </c>
      <c r="AF64" s="70" t="str">
        <f t="shared" si="319"/>
        <v/>
      </c>
      <c r="AG64" s="70">
        <v>0</v>
      </c>
      <c r="AH64" s="71" t="str">
        <f>IFERROR(IF(AG64&gt;1,($J64-AG64),""),"")</f>
        <v/>
      </c>
      <c r="AI64" s="16" t="str">
        <f t="shared" si="320"/>
        <v/>
      </c>
      <c r="AJ64" s="72">
        <v>3332</v>
      </c>
      <c r="AK64" s="73">
        <f t="shared" si="321"/>
        <v>2998.8</v>
      </c>
      <c r="AL64" s="73">
        <v>717</v>
      </c>
      <c r="AM64" s="74">
        <f>IFERROR(IF(AL64&gt;1,($J64-AL64),""),"")</f>
        <v>2494</v>
      </c>
      <c r="AN64" s="18">
        <f t="shared" si="322"/>
        <v>0.16833400026677342</v>
      </c>
      <c r="AO64" s="69">
        <v>0</v>
      </c>
      <c r="AP64" s="70" t="str">
        <f t="shared" si="323"/>
        <v/>
      </c>
      <c r="AQ64" s="70">
        <v>0</v>
      </c>
      <c r="AR64" s="71" t="str">
        <f>IFERROR(IF(AQ64&gt;1,($J64-AQ64),""),"")</f>
        <v/>
      </c>
      <c r="AS64" s="16" t="str">
        <f t="shared" si="324"/>
        <v/>
      </c>
      <c r="AT64" s="72">
        <v>3332</v>
      </c>
      <c r="AU64" s="73">
        <f t="shared" si="325"/>
        <v>2998.8</v>
      </c>
      <c r="AV64" s="73">
        <v>717</v>
      </c>
      <c r="AW64" s="74">
        <f>IFERROR(IF(AV64&gt;1,($J64-AV64),""),"")</f>
        <v>2494</v>
      </c>
      <c r="AX64" s="18">
        <f t="shared" si="326"/>
        <v>0.16833400026677342</v>
      </c>
      <c r="AY64" s="69">
        <v>0</v>
      </c>
      <c r="AZ64" s="70" t="str">
        <f t="shared" si="327"/>
        <v/>
      </c>
      <c r="BA64" s="70">
        <v>0</v>
      </c>
      <c r="BB64" s="71" t="str">
        <f>IFERROR(IF(BA64&gt;1,($J64-BA64),""),"")</f>
        <v/>
      </c>
      <c r="BC64" s="16" t="str">
        <f t="shared" si="328"/>
        <v/>
      </c>
      <c r="BD64" s="72">
        <v>0</v>
      </c>
      <c r="BE64" s="73" t="str">
        <f t="shared" si="329"/>
        <v/>
      </c>
      <c r="BF64" s="73">
        <v>0</v>
      </c>
      <c r="BG64" s="74" t="str">
        <f>IFERROR(IF(BF64&gt;1,($J64-BF64),""),"")</f>
        <v/>
      </c>
      <c r="BH64" s="18" t="str">
        <f t="shared" si="330"/>
        <v/>
      </c>
      <c r="BI64" s="69">
        <v>0</v>
      </c>
      <c r="BJ64" s="70" t="str">
        <f t="shared" si="331"/>
        <v/>
      </c>
      <c r="BK64" s="70">
        <v>0</v>
      </c>
      <c r="BL64" s="71" t="str">
        <f>IFERROR(IF(BK64&gt;1,($J64-BK64),""),"")</f>
        <v/>
      </c>
      <c r="BM64" s="16" t="str">
        <f t="shared" si="332"/>
        <v/>
      </c>
    </row>
    <row r="65" spans="1:65" s="5" customFormat="1" ht="12.75" customHeight="1">
      <c r="A65" s="42" t="s">
        <v>359</v>
      </c>
      <c r="B65" s="39" t="s">
        <v>145</v>
      </c>
      <c r="C65" s="4" t="s">
        <v>386</v>
      </c>
      <c r="D65" s="49">
        <v>3.57</v>
      </c>
      <c r="E65" s="40" t="s">
        <v>439</v>
      </c>
      <c r="F65" s="82">
        <v>4619</v>
      </c>
      <c r="G65" s="82">
        <v>4199</v>
      </c>
      <c r="H65" s="163">
        <v>3202</v>
      </c>
      <c r="I65" s="163">
        <v>50</v>
      </c>
      <c r="J65" s="95">
        <f t="shared" ref="J65" si="356">IFERROR(H65-I65,H65)</f>
        <v>3152</v>
      </c>
      <c r="K65" s="69">
        <v>0</v>
      </c>
      <c r="L65" s="70" t="str">
        <f t="shared" ref="L65" si="357">IFERROR(IF(K65&gt;1,K65*0.9,""),"")</f>
        <v/>
      </c>
      <c r="M65" s="70">
        <v>0</v>
      </c>
      <c r="N65" s="71" t="str">
        <f>IFERROR(IF(M65&gt;1,($J65-M65),""),"")</f>
        <v/>
      </c>
      <c r="O65" s="16" t="str">
        <f t="shared" ref="O65" si="358">IFERROR(IF((IFERROR(IF(M65&gt;1,(L65-N65)/L65,""),(($G65*0.9)-N65)/($G65*0.9)))&gt;1%,IFERROR(IF(M65&gt;1,(L65-N65)/L65,""),(($G65*0.9)-N65)/($G65*0.9)),""),"")</f>
        <v/>
      </c>
      <c r="P65" s="72">
        <v>0</v>
      </c>
      <c r="Q65" s="73" t="str">
        <f t="shared" ref="Q65" si="359">IFERROR(IF(P65&gt;1,P65*0.9,""),"")</f>
        <v/>
      </c>
      <c r="R65" s="73">
        <v>0</v>
      </c>
      <c r="S65" s="74" t="str">
        <f>IFERROR(IF(R65&gt;1,($J65-R65),""),"")</f>
        <v/>
      </c>
      <c r="T65" s="18" t="str">
        <f t="shared" ref="T65" si="360">IFERROR(IF((IFERROR(IF(R65&gt;1,(Q65-S65)/Q65,""),(($G65*0.9)-S65)/($G65*0.9)))&gt;1%,IFERROR(IF(R65&gt;1,(Q65-S65)/Q65,""),(($G65*0.9)-S65)/($G65*0.9)),""),"")</f>
        <v/>
      </c>
      <c r="U65" s="69">
        <v>0</v>
      </c>
      <c r="V65" s="70" t="str">
        <f t="shared" ref="V65" si="361">IFERROR(IF(U65&gt;1,U65*0.9,""),"")</f>
        <v/>
      </c>
      <c r="W65" s="70">
        <v>0</v>
      </c>
      <c r="X65" s="71" t="str">
        <f>IFERROR(IF(W65&gt;1,($J65-W65),""),"")</f>
        <v/>
      </c>
      <c r="Y65" s="16" t="str">
        <f t="shared" ref="Y65" si="362">IFERROR(IF((IFERROR(IF(W65&gt;1,(V65-X65)/V65,""),(($G65*0.9)-X65)/($G65*0.9)))&gt;1%,IFERROR(IF(W65&gt;1,(V65-X65)/V65,""),(($G65*0.9)-X65)/($G65*0.9)),""),"")</f>
        <v/>
      </c>
      <c r="Z65" s="72">
        <v>0</v>
      </c>
      <c r="AA65" s="73" t="str">
        <f t="shared" ref="AA65" si="363">IFERROR(IF(Z65&gt;1,Z65*0.9,""),"")</f>
        <v/>
      </c>
      <c r="AB65" s="73">
        <v>0</v>
      </c>
      <c r="AC65" s="74" t="str">
        <f>IFERROR(IF(AB65&gt;1,($J65-AB65),""),"")</f>
        <v/>
      </c>
      <c r="AD65" s="18" t="str">
        <f t="shared" ref="AD65" si="364">IFERROR(IF((IFERROR(IF(AB65&gt;1,(AA65-AC65)/AA65,""),(($G65*0.9)-AC65)/($G65*0.9)))&gt;1%,IFERROR(IF(AB65&gt;1,(AA65-AC65)/AA65,""),(($G65*0.9)-AC65)/($G65*0.9)),""),"")</f>
        <v/>
      </c>
      <c r="AE65" s="69">
        <v>0</v>
      </c>
      <c r="AF65" s="70" t="str">
        <f t="shared" ref="AF65" si="365">IFERROR(IF(AE65&gt;1,AE65*0.9,""),"")</f>
        <v/>
      </c>
      <c r="AG65" s="70">
        <v>0</v>
      </c>
      <c r="AH65" s="71" t="str">
        <f>IFERROR(IF(AG65&gt;1,($J65-AG65),""),"")</f>
        <v/>
      </c>
      <c r="AI65" s="16" t="str">
        <f t="shared" ref="AI65" si="366">IFERROR(IF((IFERROR(IF(AG65&gt;1,(AF65-AH65)/AF65,""),(($G65*0.9)-AH65)/($G65*0.9)))&gt;1%,IFERROR(IF(AG65&gt;1,(AF65-AH65)/AF65,""),(($G65*0.9)-AH65)/($G65*0.9)),""),"")</f>
        <v/>
      </c>
      <c r="AJ65" s="72">
        <v>0</v>
      </c>
      <c r="AK65" s="73" t="str">
        <f t="shared" ref="AK65" si="367">IFERROR(IF(AJ65&gt;1,AJ65*0.9,""),"")</f>
        <v/>
      </c>
      <c r="AL65" s="73">
        <v>0</v>
      </c>
      <c r="AM65" s="74" t="str">
        <f>IFERROR(IF(AL65&gt;1,($J65-AL65),""),"")</f>
        <v/>
      </c>
      <c r="AN65" s="18" t="str">
        <f t="shared" ref="AN65" si="368">IFERROR(IF((IFERROR(IF(AL65&gt;1,(AK65-AM65)/AK65,""),(($G65*0.9)-AM65)/($G65*0.9)))&gt;1%,IFERROR(IF(AL65&gt;1,(AK65-AM65)/AK65,""),(($G65*0.9)-AM65)/($G65*0.9)),""),"")</f>
        <v/>
      </c>
      <c r="AO65" s="69">
        <v>0</v>
      </c>
      <c r="AP65" s="70" t="str">
        <f t="shared" ref="AP65" si="369">IFERROR(IF(AO65&gt;1,AO65*0.9,""),"")</f>
        <v/>
      </c>
      <c r="AQ65" s="70">
        <v>0</v>
      </c>
      <c r="AR65" s="71" t="str">
        <f>IFERROR(IF(AQ65&gt;1,($J65-AQ65),""),"")</f>
        <v/>
      </c>
      <c r="AS65" s="16" t="str">
        <f t="shared" ref="AS65" si="370">IFERROR(IF((IFERROR(IF(AQ65&gt;1,(AP65-AR65)/AP65,""),(($G65*0.9)-AR65)/($G65*0.9)))&gt;1%,IFERROR(IF(AQ65&gt;1,(AP65-AR65)/AP65,""),(($G65*0.9)-AR65)/($G65*0.9)),""),"")</f>
        <v/>
      </c>
      <c r="AT65" s="72">
        <v>0</v>
      </c>
      <c r="AU65" s="73" t="str">
        <f t="shared" ref="AU65" si="371">IFERROR(IF(AT65&gt;1,AT65*0.9,""),"")</f>
        <v/>
      </c>
      <c r="AV65" s="73">
        <v>0</v>
      </c>
      <c r="AW65" s="74" t="str">
        <f>IFERROR(IF(AV65&gt;1,($J65-AV65),""),"")</f>
        <v/>
      </c>
      <c r="AX65" s="18" t="str">
        <f t="shared" ref="AX65" si="372">IFERROR(IF((IFERROR(IF(AV65&gt;1,(AU65-AW65)/AU65,""),(($G65*0.9)-AW65)/($G65*0.9)))&gt;1%,IFERROR(IF(AV65&gt;1,(AU65-AW65)/AU65,""),(($G65*0.9)-AW65)/($G65*0.9)),""),"")</f>
        <v/>
      </c>
      <c r="AY65" s="69">
        <v>0</v>
      </c>
      <c r="AZ65" s="70" t="str">
        <f t="shared" ref="AZ65" si="373">IFERROR(IF(AY65&gt;1,AY65*0.9,""),"")</f>
        <v/>
      </c>
      <c r="BA65" s="70">
        <v>0</v>
      </c>
      <c r="BB65" s="71" t="str">
        <f>IFERROR(IF(BA65&gt;1,($J65-BA65),""),"")</f>
        <v/>
      </c>
      <c r="BC65" s="16" t="str">
        <f t="shared" ref="BC65" si="374">IFERROR(IF((IFERROR(IF(BA65&gt;1,(AZ65-BB65)/AZ65,""),(($G65*0.9)-BB65)/($G65*0.9)))&gt;1%,IFERROR(IF(BA65&gt;1,(AZ65-BB65)/AZ65,""),(($G65*0.9)-BB65)/($G65*0.9)),""),"")</f>
        <v/>
      </c>
      <c r="BD65" s="72">
        <v>0</v>
      </c>
      <c r="BE65" s="73" t="str">
        <f t="shared" ref="BE65" si="375">IFERROR(IF(BD65&gt;1,BD65*0.9,""),"")</f>
        <v/>
      </c>
      <c r="BF65" s="73">
        <v>0</v>
      </c>
      <c r="BG65" s="74" t="str">
        <f>IFERROR(IF(BF65&gt;1,($J65-BF65),""),"")</f>
        <v/>
      </c>
      <c r="BH65" s="18" t="str">
        <f t="shared" ref="BH65" si="376">IFERROR(IF((IFERROR(IF(BF65&gt;1,(BE65-BG65)/BE65,""),(($G65*0.9)-BG65)/($G65*0.9)))&gt;1%,IFERROR(IF(BF65&gt;1,(BE65-BG65)/BE65,""),(($G65*0.9)-BG65)/($G65*0.9)),""),"")</f>
        <v/>
      </c>
      <c r="BI65" s="69">
        <v>3777</v>
      </c>
      <c r="BJ65" s="70">
        <f t="shared" ref="BJ65" si="377">IFERROR(IF(BI65&gt;1,BI65*0.9,""),"")</f>
        <v>3399.3</v>
      </c>
      <c r="BK65" s="70">
        <v>311</v>
      </c>
      <c r="BL65" s="71">
        <f>IFERROR(IF(BK65&gt;1,($J65-BK65),""),"")</f>
        <v>2841</v>
      </c>
      <c r="BM65" s="16">
        <f t="shared" ref="BM65" si="378">IFERROR(IF((IFERROR(IF(BK65&gt;1,(BJ65-BL65)/BJ65,""),(($G65*0.9)-BL65)/($G65*0.9)))&gt;1%,IFERROR(IF(BK65&gt;1,(BJ65-BL65)/BJ65,""),(($G65*0.9)-BL65)/($G65*0.9)),""),"")</f>
        <v>0.16423969640808406</v>
      </c>
    </row>
    <row r="66" spans="1:65" s="5" customFormat="1" ht="12.75" customHeight="1">
      <c r="A66" s="42" t="s">
        <v>356</v>
      </c>
      <c r="B66" s="39" t="s">
        <v>145</v>
      </c>
      <c r="C66" s="4" t="s">
        <v>386</v>
      </c>
      <c r="D66" s="49" t="s">
        <v>545</v>
      </c>
      <c r="E66" s="40" t="s">
        <v>338</v>
      </c>
      <c r="F66" s="82">
        <v>2529</v>
      </c>
      <c r="G66" s="82">
        <v>2299</v>
      </c>
      <c r="H66" s="163">
        <v>1761</v>
      </c>
      <c r="I66" s="163">
        <v>0</v>
      </c>
      <c r="J66" s="95">
        <f t="shared" ref="J66" si="379">IFERROR(H66-I66,H66)</f>
        <v>1761</v>
      </c>
      <c r="K66" s="69" t="s">
        <v>138</v>
      </c>
      <c r="L66" s="70" t="str">
        <f t="shared" ref="L66" si="380">IFERROR(IF(K66&gt;1,K66*0.9,""),"")</f>
        <v/>
      </c>
      <c r="M66" s="70">
        <v>0</v>
      </c>
      <c r="N66" s="71" t="str">
        <f>IFERROR(IF(M66&gt;1,($J66-M66),""),"")</f>
        <v/>
      </c>
      <c r="O66" s="16" t="str">
        <f t="shared" ref="O66" si="381">IFERROR(IF((IFERROR(IF(M66&gt;1,(L66-N66)/L66,""),(($G66*0.9)-N66)/($G66*0.9)))&gt;1%,IFERROR(IF(M66&gt;1,(L66-N66)/L66,""),(($G66*0.9)-N66)/($G66*0.9)),""),"")</f>
        <v/>
      </c>
      <c r="P66" s="72">
        <v>0</v>
      </c>
      <c r="Q66" s="73" t="str">
        <f t="shared" ref="Q66" si="382">IFERROR(IF(P66&gt;1,P66*0.9,""),"")</f>
        <v/>
      </c>
      <c r="R66" s="73">
        <v>0</v>
      </c>
      <c r="S66" s="74" t="str">
        <f>IFERROR(IF(R66&gt;1,($J66-R66),""),"")</f>
        <v/>
      </c>
      <c r="T66" s="18" t="str">
        <f t="shared" ref="T66" si="383">IFERROR(IF((IFERROR(IF(R66&gt;1,(Q66-S66)/Q66,""),(($G66*0.9)-S66)/($G66*0.9)))&gt;1%,IFERROR(IF(R66&gt;1,(Q66-S66)/Q66,""),(($G66*0.9)-S66)/($G66*0.9)),""),"")</f>
        <v/>
      </c>
      <c r="U66" s="69">
        <v>0</v>
      </c>
      <c r="V66" s="70" t="str">
        <f t="shared" ref="V66" si="384">IFERROR(IF(U66&gt;1,U66*0.9,""),"")</f>
        <v/>
      </c>
      <c r="W66" s="70">
        <v>0</v>
      </c>
      <c r="X66" s="71" t="str">
        <f>IFERROR(IF(W66&gt;1,($J66-W66),""),"")</f>
        <v/>
      </c>
      <c r="Y66" s="16" t="str">
        <f t="shared" ref="Y66" si="385">IFERROR(IF((IFERROR(IF(W66&gt;1,(V66-X66)/V66,""),(($G66*0.9)-X66)/($G66*0.9)))&gt;1%,IFERROR(IF(W66&gt;1,(V66-X66)/V66,""),(($G66*0.9)-X66)/($G66*0.9)),""),"")</f>
        <v/>
      </c>
      <c r="Z66" s="72" t="s">
        <v>138</v>
      </c>
      <c r="AA66" s="73" t="str">
        <f t="shared" ref="AA66" si="386">IFERROR(IF(Z66&gt;1,Z66*0.9,""),"")</f>
        <v/>
      </c>
      <c r="AB66" s="73">
        <v>0</v>
      </c>
      <c r="AC66" s="74" t="str">
        <f>IFERROR(IF(AB66&gt;1,($J66-AB66),""),"")</f>
        <v/>
      </c>
      <c r="AD66" s="18" t="str">
        <f t="shared" ref="AD66" si="387">IFERROR(IF((IFERROR(IF(AB66&gt;1,(AA66-AC66)/AA66,""),(($G66*0.9)-AC66)/($G66*0.9)))&gt;1%,IFERROR(IF(AB66&gt;1,(AA66-AC66)/AA66,""),(($G66*0.9)-AC66)/($G66*0.9)),""),"")</f>
        <v/>
      </c>
      <c r="AE66" s="69">
        <v>0</v>
      </c>
      <c r="AF66" s="70" t="str">
        <f t="shared" ref="AF66" si="388">IFERROR(IF(AE66&gt;1,AE66*0.9,""),"")</f>
        <v/>
      </c>
      <c r="AG66" s="70">
        <v>0</v>
      </c>
      <c r="AH66" s="71" t="str">
        <f>IFERROR(IF(AG66&gt;1,($J66-AG66),""),"")</f>
        <v/>
      </c>
      <c r="AI66" s="16" t="str">
        <f t="shared" ref="AI66" si="389">IFERROR(IF((IFERROR(IF(AG66&gt;1,(AF66-AH66)/AF66,""),(($G66*0.9)-AH66)/($G66*0.9)))&gt;1%,IFERROR(IF(AG66&gt;1,(AF66-AH66)/AF66,""),(($G66*0.9)-AH66)/($G66*0.9)),""),"")</f>
        <v/>
      </c>
      <c r="AJ66" s="72" t="s">
        <v>138</v>
      </c>
      <c r="AK66" s="73" t="str">
        <f t="shared" ref="AK66" si="390">IFERROR(IF(AJ66&gt;1,AJ66*0.9,""),"")</f>
        <v/>
      </c>
      <c r="AL66" s="73">
        <v>0</v>
      </c>
      <c r="AM66" s="74" t="str">
        <f>IFERROR(IF(AL66&gt;1,($J66-AL66),""),"")</f>
        <v/>
      </c>
      <c r="AN66" s="18" t="str">
        <f t="shared" ref="AN66" si="391">IFERROR(IF((IFERROR(IF(AL66&gt;1,(AK66-AM66)/AK66,""),(($G66*0.9)-AM66)/($G66*0.9)))&gt;1%,IFERROR(IF(AL66&gt;1,(AK66-AM66)/AK66,""),(($G66*0.9)-AM66)/($G66*0.9)),""),"")</f>
        <v/>
      </c>
      <c r="AO66" s="69">
        <v>0</v>
      </c>
      <c r="AP66" s="70" t="str">
        <f t="shared" ref="AP66" si="392">IFERROR(IF(AO66&gt;1,AO66*0.9,""),"")</f>
        <v/>
      </c>
      <c r="AQ66" s="70">
        <v>0</v>
      </c>
      <c r="AR66" s="71" t="str">
        <f>IFERROR(IF(AQ66&gt;1,($J66-AQ66),""),"")</f>
        <v/>
      </c>
      <c r="AS66" s="16" t="str">
        <f t="shared" ref="AS66" si="393">IFERROR(IF((IFERROR(IF(AQ66&gt;1,(AP66-AR66)/AP66,""),(($G66*0.9)-AR66)/($G66*0.9)))&gt;1%,IFERROR(IF(AQ66&gt;1,(AP66-AR66)/AP66,""),(($G66*0.9)-AR66)/($G66*0.9)),""),"")</f>
        <v/>
      </c>
      <c r="AT66" s="72">
        <v>0</v>
      </c>
      <c r="AU66" s="73" t="str">
        <f t="shared" ref="AU66" si="394">IFERROR(IF(AT66&gt;1,AT66*0.9,""),"")</f>
        <v/>
      </c>
      <c r="AV66" s="73">
        <v>0</v>
      </c>
      <c r="AW66" s="74" t="str">
        <f>IFERROR(IF(AV66&gt;1,($J66-AV66),""),"")</f>
        <v/>
      </c>
      <c r="AX66" s="18" t="str">
        <f t="shared" ref="AX66" si="395">IFERROR(IF((IFERROR(IF(AV66&gt;1,(AU66-AW66)/AU66,""),(($G66*0.9)-AW66)/($G66*0.9)))&gt;1%,IFERROR(IF(AV66&gt;1,(AU66-AW66)/AU66,""),(($G66*0.9)-AW66)/($G66*0.9)),""),"")</f>
        <v/>
      </c>
      <c r="AY66" s="69">
        <v>0</v>
      </c>
      <c r="AZ66" s="70" t="str">
        <f t="shared" ref="AZ66" si="396">IFERROR(IF(AY66&gt;1,AY66*0.9,""),"")</f>
        <v/>
      </c>
      <c r="BA66" s="70">
        <v>0</v>
      </c>
      <c r="BB66" s="71" t="str">
        <f>IFERROR(IF(BA66&gt;1,($J66-BA66),""),"")</f>
        <v/>
      </c>
      <c r="BC66" s="16" t="str">
        <f t="shared" ref="BC66" si="397">IFERROR(IF((IFERROR(IF(BA66&gt;1,(AZ66-BB66)/AZ66,""),(($G66*0.9)-BB66)/($G66*0.9)))&gt;1%,IFERROR(IF(BA66&gt;1,(AZ66-BB66)/AZ66,""),(($G66*0.9)-BB66)/($G66*0.9)),""),"")</f>
        <v/>
      </c>
      <c r="BD66" s="72">
        <v>0</v>
      </c>
      <c r="BE66" s="73" t="str">
        <f t="shared" ref="BE66" si="398">IFERROR(IF(BD66&gt;1,BD66*0.9,""),"")</f>
        <v/>
      </c>
      <c r="BF66" s="73">
        <v>0</v>
      </c>
      <c r="BG66" s="74" t="str">
        <f>IFERROR(IF(BF66&gt;1,($J66-BF66),""),"")</f>
        <v/>
      </c>
      <c r="BH66" s="18" t="str">
        <f t="shared" ref="BH66" si="399">IFERROR(IF((IFERROR(IF(BF66&gt;1,(BE66-BG66)/BE66,""),(($G66*0.9)-BG66)/($G66*0.9)))&gt;1%,IFERROR(IF(BF66&gt;1,(BE66-BG66)/BE66,""),(($G66*0.9)-BG66)/($G66*0.9)),""),"")</f>
        <v/>
      </c>
      <c r="BI66" s="69">
        <v>2110</v>
      </c>
      <c r="BJ66" s="70">
        <f t="shared" ref="BJ66" si="400">IFERROR(IF(BI66&gt;1,BI66*0.9,""),"")</f>
        <v>1899</v>
      </c>
      <c r="BK66" s="70">
        <v>142</v>
      </c>
      <c r="BL66" s="71">
        <f>IFERROR(IF(BK66&gt;1,($J66-BK66),""),"")</f>
        <v>1619</v>
      </c>
      <c r="BM66" s="16">
        <f t="shared" ref="BM66" si="401">IFERROR(IF((IFERROR(IF(BK66&gt;1,(BJ66-BL66)/BJ66,""),(($G66*0.9)-BL66)/($G66*0.9)))&gt;1%,IFERROR(IF(BK66&gt;1,(BJ66-BL66)/BJ66,""),(($G66*0.9)-BL66)/($G66*0.9)),""),"")</f>
        <v>0.14744602422327541</v>
      </c>
    </row>
    <row r="67" spans="1:65" s="5" customFormat="1" ht="12.75" customHeight="1">
      <c r="A67" s="42" t="s">
        <v>353</v>
      </c>
      <c r="B67" s="39" t="s">
        <v>145</v>
      </c>
      <c r="C67" s="4" t="s">
        <v>386</v>
      </c>
      <c r="D67" s="49" t="s">
        <v>545</v>
      </c>
      <c r="E67" s="40" t="s">
        <v>440</v>
      </c>
      <c r="F67" s="82">
        <v>4289</v>
      </c>
      <c r="G67" s="82">
        <v>3899</v>
      </c>
      <c r="H67" s="163">
        <v>2974</v>
      </c>
      <c r="I67" s="163">
        <v>0</v>
      </c>
      <c r="J67" s="95">
        <f t="shared" ref="J67:J68" si="402">IFERROR(H67-I67,H67)</f>
        <v>2974</v>
      </c>
      <c r="K67" s="69">
        <v>0</v>
      </c>
      <c r="L67" s="70" t="str">
        <f t="shared" ref="L67:L68" si="403">IFERROR(IF(K67&gt;1,K67*0.9,""),"")</f>
        <v/>
      </c>
      <c r="M67" s="70">
        <v>0</v>
      </c>
      <c r="N67" s="71" t="str">
        <f>IFERROR(IF(M67&gt;1,($J67-M67),""),"")</f>
        <v/>
      </c>
      <c r="O67" s="16" t="str">
        <f t="shared" ref="O67:O68" si="404">IFERROR(IF((IFERROR(IF(M67&gt;1,(L67-N67)/L67,""),(($G67*0.9)-N67)/($G67*0.9)))&gt;1%,IFERROR(IF(M67&gt;1,(L67-N67)/L67,""),(($G67*0.9)-N67)/($G67*0.9)),""),"")</f>
        <v/>
      </c>
      <c r="P67" s="72">
        <v>0</v>
      </c>
      <c r="Q67" s="73" t="str">
        <f t="shared" ref="Q67:Q68" si="405">IFERROR(IF(P67&gt;1,P67*0.9,""),"")</f>
        <v/>
      </c>
      <c r="R67" s="73">
        <v>0</v>
      </c>
      <c r="S67" s="74" t="str">
        <f>IFERROR(IF(R67&gt;1,($J67-R67),""),"")</f>
        <v/>
      </c>
      <c r="T67" s="18" t="str">
        <f t="shared" ref="T67:T68" si="406">IFERROR(IF((IFERROR(IF(R67&gt;1,(Q67-S67)/Q67,""),(($G67*0.9)-S67)/($G67*0.9)))&gt;1%,IFERROR(IF(R67&gt;1,(Q67-S67)/Q67,""),(($G67*0.9)-S67)/($G67*0.9)),""),"")</f>
        <v/>
      </c>
      <c r="U67" s="69">
        <v>0</v>
      </c>
      <c r="V67" s="70" t="str">
        <f t="shared" ref="V67:V68" si="407">IFERROR(IF(U67&gt;1,U67*0.9,""),"")</f>
        <v/>
      </c>
      <c r="W67" s="70">
        <v>0</v>
      </c>
      <c r="X67" s="71" t="str">
        <f>IFERROR(IF(W67&gt;1,($J67-W67),""),"")</f>
        <v/>
      </c>
      <c r="Y67" s="16" t="str">
        <f t="shared" ref="Y67:Y68" si="408">IFERROR(IF((IFERROR(IF(W67&gt;1,(V67-X67)/V67,""),(($G67*0.9)-X67)/($G67*0.9)))&gt;1%,IFERROR(IF(W67&gt;1,(V67-X67)/V67,""),(($G67*0.9)-X67)/($G67*0.9)),""),"")</f>
        <v/>
      </c>
      <c r="Z67" s="72">
        <v>0</v>
      </c>
      <c r="AA67" s="73" t="str">
        <f t="shared" ref="AA67:AA68" si="409">IFERROR(IF(Z67&gt;1,Z67*0.9,""),"")</f>
        <v/>
      </c>
      <c r="AB67" s="73">
        <v>0</v>
      </c>
      <c r="AC67" s="74" t="str">
        <f>IFERROR(IF(AB67&gt;1,($J67-AB67),""),"")</f>
        <v/>
      </c>
      <c r="AD67" s="18" t="str">
        <f t="shared" ref="AD67:AD68" si="410">IFERROR(IF((IFERROR(IF(AB67&gt;1,(AA67-AC67)/AA67,""),(($G67*0.9)-AC67)/($G67*0.9)))&gt;1%,IFERROR(IF(AB67&gt;1,(AA67-AC67)/AA67,""),(($G67*0.9)-AC67)/($G67*0.9)),""),"")</f>
        <v/>
      </c>
      <c r="AE67" s="69">
        <v>0</v>
      </c>
      <c r="AF67" s="70" t="str">
        <f t="shared" ref="AF67:AF68" si="411">IFERROR(IF(AE67&gt;1,AE67*0.9,""),"")</f>
        <v/>
      </c>
      <c r="AG67" s="70">
        <v>0</v>
      </c>
      <c r="AH67" s="71" t="str">
        <f>IFERROR(IF(AG67&gt;1,($J67-AG67),""),"")</f>
        <v/>
      </c>
      <c r="AI67" s="16" t="str">
        <f t="shared" ref="AI67:AI68" si="412">IFERROR(IF((IFERROR(IF(AG67&gt;1,(AF67-AH67)/AF67,""),(($G67*0.9)-AH67)/($G67*0.9)))&gt;1%,IFERROR(IF(AG67&gt;1,(AF67-AH67)/AF67,""),(($G67*0.9)-AH67)/($G67*0.9)),""),"")</f>
        <v/>
      </c>
      <c r="AJ67" s="72">
        <v>0</v>
      </c>
      <c r="AK67" s="73" t="str">
        <f t="shared" ref="AK67:AK68" si="413">IFERROR(IF(AJ67&gt;1,AJ67*0.9,""),"")</f>
        <v/>
      </c>
      <c r="AL67" s="73">
        <v>0</v>
      </c>
      <c r="AM67" s="74" t="str">
        <f>IFERROR(IF(AL67&gt;1,($J67-AL67),""),"")</f>
        <v/>
      </c>
      <c r="AN67" s="18" t="str">
        <f t="shared" ref="AN67:AN68" si="414">IFERROR(IF((IFERROR(IF(AL67&gt;1,(AK67-AM67)/AK67,""),(($G67*0.9)-AM67)/($G67*0.9)))&gt;1%,IFERROR(IF(AL67&gt;1,(AK67-AM67)/AK67,""),(($G67*0.9)-AM67)/($G67*0.9)),""),"")</f>
        <v/>
      </c>
      <c r="AO67" s="69">
        <v>0</v>
      </c>
      <c r="AP67" s="70" t="str">
        <f t="shared" ref="AP67:AP68" si="415">IFERROR(IF(AO67&gt;1,AO67*0.9,""),"")</f>
        <v/>
      </c>
      <c r="AQ67" s="70">
        <v>0</v>
      </c>
      <c r="AR67" s="71" t="str">
        <f>IFERROR(IF(AQ67&gt;1,($J67-AQ67),""),"")</f>
        <v/>
      </c>
      <c r="AS67" s="16" t="str">
        <f t="shared" ref="AS67:AS68" si="416">IFERROR(IF((IFERROR(IF(AQ67&gt;1,(AP67-AR67)/AP67,""),(($G67*0.9)-AR67)/($G67*0.9)))&gt;1%,IFERROR(IF(AQ67&gt;1,(AP67-AR67)/AP67,""),(($G67*0.9)-AR67)/($G67*0.9)),""),"")</f>
        <v/>
      </c>
      <c r="AT67" s="72">
        <v>3221</v>
      </c>
      <c r="AU67" s="73">
        <f t="shared" ref="AU67:AU68" si="417">IFERROR(IF(AT67&gt;1,AT67*0.9,""),"")</f>
        <v>2898.9</v>
      </c>
      <c r="AV67" s="73">
        <v>513</v>
      </c>
      <c r="AW67" s="74">
        <f>IFERROR(IF(AV67&gt;1,($J67-AV67),""),"")</f>
        <v>2461</v>
      </c>
      <c r="AX67" s="18">
        <f t="shared" ref="AX67:AX68" si="418">IFERROR(IF((IFERROR(IF(AV67&gt;1,(AU67-AW67)/AU67,""),(($G67*0.9)-AW67)/($G67*0.9)))&gt;1%,IFERROR(IF(AV67&gt;1,(AU67-AW67)/AU67,""),(($G67*0.9)-AW67)/($G67*0.9)),""),"")</f>
        <v>0.15105729759563974</v>
      </c>
      <c r="AY67" s="69">
        <v>0</v>
      </c>
      <c r="AZ67" s="70" t="str">
        <f t="shared" ref="AZ67:AZ68" si="419">IFERROR(IF(AY67&gt;1,AY67*0.9,""),"")</f>
        <v/>
      </c>
      <c r="BA67" s="70">
        <v>0</v>
      </c>
      <c r="BB67" s="71" t="str">
        <f>IFERROR(IF(BA67&gt;1,($J67-BA67),""),"")</f>
        <v/>
      </c>
      <c r="BC67" s="16" t="str">
        <f t="shared" ref="BC67:BC68" si="420">IFERROR(IF((IFERROR(IF(BA67&gt;1,(AZ67-BB67)/AZ67,""),(($G67*0.9)-BB67)/($G67*0.9)))&gt;1%,IFERROR(IF(BA67&gt;1,(AZ67-BB67)/AZ67,""),(($G67*0.9)-BB67)/($G67*0.9)),""),"")</f>
        <v/>
      </c>
      <c r="BD67" s="72">
        <v>0</v>
      </c>
      <c r="BE67" s="73" t="str">
        <f t="shared" ref="BE67:BE68" si="421">IFERROR(IF(BD67&gt;1,BD67*0.9,""),"")</f>
        <v/>
      </c>
      <c r="BF67" s="73">
        <v>0</v>
      </c>
      <c r="BG67" s="74" t="str">
        <f>IFERROR(IF(BF67&gt;1,($J67-BF67),""),"")</f>
        <v/>
      </c>
      <c r="BH67" s="18" t="str">
        <f t="shared" ref="BH67:BH68" si="422">IFERROR(IF((IFERROR(IF(BF67&gt;1,(BE67-BG67)/BE67,""),(($G67*0.9)-BG67)/($G67*0.9)))&gt;1%,IFERROR(IF(BF67&gt;1,(BE67-BG67)/BE67,""),(($G67*0.9)-BG67)/($G67*0.9)),""),"")</f>
        <v/>
      </c>
      <c r="BI67" s="69">
        <v>3221</v>
      </c>
      <c r="BJ67" s="70">
        <f t="shared" ref="BJ67:BJ68" si="423">IFERROR(IF(BI67&gt;1,BI67*0.9,""),"")</f>
        <v>2898.9</v>
      </c>
      <c r="BK67" s="70">
        <v>513</v>
      </c>
      <c r="BL67" s="71">
        <f>IFERROR(IF(BK67&gt;1,($J67-BK67),""),"")</f>
        <v>2461</v>
      </c>
      <c r="BM67" s="16">
        <f t="shared" ref="BM67:BM68" si="424">IFERROR(IF((IFERROR(IF(BK67&gt;1,(BJ67-BL67)/BJ67,""),(($G67*0.9)-BL67)/($G67*0.9)))&gt;1%,IFERROR(IF(BK67&gt;1,(BJ67-BL67)/BJ67,""),(($G67*0.9)-BL67)/($G67*0.9)),""),"")</f>
        <v>0.15105729759563974</v>
      </c>
    </row>
    <row r="68" spans="1:65" s="5" customFormat="1" ht="12.75" customHeight="1">
      <c r="A68" s="42" t="s">
        <v>352</v>
      </c>
      <c r="B68" s="39" t="s">
        <v>145</v>
      </c>
      <c r="C68" s="4" t="s">
        <v>386</v>
      </c>
      <c r="D68" s="49" t="s">
        <v>545</v>
      </c>
      <c r="E68" s="40" t="s">
        <v>440</v>
      </c>
      <c r="F68" s="82">
        <v>4179</v>
      </c>
      <c r="G68" s="82">
        <v>3799</v>
      </c>
      <c r="H68" s="163">
        <v>2898</v>
      </c>
      <c r="I68" s="163">
        <v>0</v>
      </c>
      <c r="J68" s="95">
        <f t="shared" si="402"/>
        <v>2898</v>
      </c>
      <c r="K68" s="69">
        <v>0</v>
      </c>
      <c r="L68" s="70" t="str">
        <f t="shared" si="403"/>
        <v/>
      </c>
      <c r="M68" s="70">
        <v>0</v>
      </c>
      <c r="N68" s="71" t="str">
        <f>IFERROR(IF(M68&gt;1,($J68-M68),""),"")</f>
        <v/>
      </c>
      <c r="O68" s="16" t="str">
        <f t="shared" si="404"/>
        <v/>
      </c>
      <c r="P68" s="72">
        <v>0</v>
      </c>
      <c r="Q68" s="73" t="str">
        <f t="shared" si="405"/>
        <v/>
      </c>
      <c r="R68" s="73">
        <v>0</v>
      </c>
      <c r="S68" s="74" t="str">
        <f>IFERROR(IF(R68&gt;1,($J68-R68),""),"")</f>
        <v/>
      </c>
      <c r="T68" s="18" t="str">
        <f t="shared" si="406"/>
        <v/>
      </c>
      <c r="U68" s="69">
        <v>0</v>
      </c>
      <c r="V68" s="70" t="str">
        <f t="shared" si="407"/>
        <v/>
      </c>
      <c r="W68" s="70">
        <v>0</v>
      </c>
      <c r="X68" s="71" t="str">
        <f>IFERROR(IF(W68&gt;1,($J68-W68),""),"")</f>
        <v/>
      </c>
      <c r="Y68" s="16" t="str">
        <f t="shared" si="408"/>
        <v/>
      </c>
      <c r="Z68" s="72">
        <v>0</v>
      </c>
      <c r="AA68" s="73" t="str">
        <f t="shared" si="409"/>
        <v/>
      </c>
      <c r="AB68" s="73">
        <v>0</v>
      </c>
      <c r="AC68" s="74" t="str">
        <f>IFERROR(IF(AB68&gt;1,($J68-AB68),""),"")</f>
        <v/>
      </c>
      <c r="AD68" s="18" t="str">
        <f t="shared" si="410"/>
        <v/>
      </c>
      <c r="AE68" s="69">
        <v>0</v>
      </c>
      <c r="AF68" s="70" t="str">
        <f t="shared" si="411"/>
        <v/>
      </c>
      <c r="AG68" s="70">
        <v>0</v>
      </c>
      <c r="AH68" s="71" t="str">
        <f>IFERROR(IF(AG68&gt;1,($J68-AG68),""),"")</f>
        <v/>
      </c>
      <c r="AI68" s="16" t="str">
        <f t="shared" si="412"/>
        <v/>
      </c>
      <c r="AJ68" s="72">
        <v>0</v>
      </c>
      <c r="AK68" s="73" t="str">
        <f t="shared" si="413"/>
        <v/>
      </c>
      <c r="AL68" s="73">
        <v>0</v>
      </c>
      <c r="AM68" s="74" t="str">
        <f>IFERROR(IF(AL68&gt;1,($J68-AL68),""),"")</f>
        <v/>
      </c>
      <c r="AN68" s="18" t="str">
        <f t="shared" si="414"/>
        <v/>
      </c>
      <c r="AO68" s="69">
        <v>0</v>
      </c>
      <c r="AP68" s="70" t="str">
        <f t="shared" si="415"/>
        <v/>
      </c>
      <c r="AQ68" s="70">
        <v>0</v>
      </c>
      <c r="AR68" s="71" t="str">
        <f>IFERROR(IF(AQ68&gt;1,($J68-AQ68),""),"")</f>
        <v/>
      </c>
      <c r="AS68" s="16" t="str">
        <f t="shared" si="416"/>
        <v/>
      </c>
      <c r="AT68" s="72">
        <v>3221</v>
      </c>
      <c r="AU68" s="73">
        <f t="shared" si="417"/>
        <v>2898.9</v>
      </c>
      <c r="AV68" s="73">
        <v>436</v>
      </c>
      <c r="AW68" s="74">
        <f>IFERROR(IF(AV68&gt;1,($J68-AV68),""),"")</f>
        <v>2462</v>
      </c>
      <c r="AX68" s="18">
        <f t="shared" si="418"/>
        <v>0.15071233916313087</v>
      </c>
      <c r="AY68" s="69">
        <v>0</v>
      </c>
      <c r="AZ68" s="70" t="str">
        <f t="shared" si="419"/>
        <v/>
      </c>
      <c r="BA68" s="70">
        <v>0</v>
      </c>
      <c r="BB68" s="71" t="str">
        <f>IFERROR(IF(BA68&gt;1,($J68-BA68),""),"")</f>
        <v/>
      </c>
      <c r="BC68" s="16" t="str">
        <f t="shared" si="420"/>
        <v/>
      </c>
      <c r="BD68" s="72">
        <v>0</v>
      </c>
      <c r="BE68" s="73" t="str">
        <f t="shared" si="421"/>
        <v/>
      </c>
      <c r="BF68" s="73">
        <v>0</v>
      </c>
      <c r="BG68" s="74" t="str">
        <f>IFERROR(IF(BF68&gt;1,($J68-BF68),""),"")</f>
        <v/>
      </c>
      <c r="BH68" s="18" t="str">
        <f t="shared" si="422"/>
        <v/>
      </c>
      <c r="BI68" s="69">
        <v>3110</v>
      </c>
      <c r="BJ68" s="70">
        <f t="shared" si="423"/>
        <v>2799</v>
      </c>
      <c r="BK68" s="70">
        <v>521</v>
      </c>
      <c r="BL68" s="71">
        <f>IFERROR(IF(BK68&gt;1,($J68-BK68),""),"")</f>
        <v>2377</v>
      </c>
      <c r="BM68" s="16">
        <f t="shared" si="424"/>
        <v>0.15076813147552698</v>
      </c>
    </row>
    <row r="69" spans="1:65" s="5" customFormat="1" ht="12.75" customHeight="1">
      <c r="A69" s="42" t="s">
        <v>358</v>
      </c>
      <c r="B69" s="39" t="s">
        <v>145</v>
      </c>
      <c r="C69" s="4" t="s">
        <v>386</v>
      </c>
      <c r="D69" s="49" t="s">
        <v>545</v>
      </c>
      <c r="E69" s="40" t="s">
        <v>536</v>
      </c>
      <c r="F69" s="82">
        <v>4509</v>
      </c>
      <c r="G69" s="82">
        <v>4099</v>
      </c>
      <c r="H69" s="163">
        <v>3126</v>
      </c>
      <c r="I69" s="163">
        <v>0</v>
      </c>
      <c r="J69" s="95">
        <f t="shared" ref="J69:J70" si="425">IFERROR(H69-I69,H69)</f>
        <v>3126</v>
      </c>
      <c r="K69" s="69">
        <v>0</v>
      </c>
      <c r="L69" s="70" t="str">
        <f t="shared" ref="L69:L70" si="426">IFERROR(IF(K69&gt;1,K69*0.9,""),"")</f>
        <v/>
      </c>
      <c r="M69" s="70">
        <v>0</v>
      </c>
      <c r="N69" s="71" t="str">
        <f>IFERROR(IF(M69&gt;1,($J69-M69),""),"")</f>
        <v/>
      </c>
      <c r="O69" s="16" t="str">
        <f t="shared" ref="O69:O70" si="427">IFERROR(IF((IFERROR(IF(M69&gt;1,(L69-N69)/L69,""),(($G69*0.9)-N69)/($G69*0.9)))&gt;1%,IFERROR(IF(M69&gt;1,(L69-N69)/L69,""),(($G69*0.9)-N69)/($G69*0.9)),""),"")</f>
        <v/>
      </c>
      <c r="P69" s="72">
        <v>0</v>
      </c>
      <c r="Q69" s="73" t="str">
        <f t="shared" ref="Q69:Q70" si="428">IFERROR(IF(P69&gt;1,P69*0.9,""),"")</f>
        <v/>
      </c>
      <c r="R69" s="73">
        <v>0</v>
      </c>
      <c r="S69" s="74" t="str">
        <f>IFERROR(IF(R69&gt;1,($J69-R69),""),"")</f>
        <v/>
      </c>
      <c r="T69" s="18" t="str">
        <f t="shared" ref="T69:T70" si="429">IFERROR(IF((IFERROR(IF(R69&gt;1,(Q69-S69)/Q69,""),(($G69*0.9)-S69)/($G69*0.9)))&gt;1%,IFERROR(IF(R69&gt;1,(Q69-S69)/Q69,""),(($G69*0.9)-S69)/($G69*0.9)),""),"")</f>
        <v/>
      </c>
      <c r="U69" s="69">
        <v>0</v>
      </c>
      <c r="V69" s="70" t="str">
        <f t="shared" ref="V69:V70" si="430">IFERROR(IF(U69&gt;1,U69*0.9,""),"")</f>
        <v/>
      </c>
      <c r="W69" s="70">
        <v>0</v>
      </c>
      <c r="X69" s="71" t="str">
        <f>IFERROR(IF(W69&gt;1,($J69-W69),""),"")</f>
        <v/>
      </c>
      <c r="Y69" s="16" t="str">
        <f t="shared" ref="Y69:Y70" si="431">IFERROR(IF((IFERROR(IF(W69&gt;1,(V69-X69)/V69,""),(($G69*0.9)-X69)/($G69*0.9)))&gt;1%,IFERROR(IF(W69&gt;1,(V69-X69)/V69,""),(($G69*0.9)-X69)/($G69*0.9)),""),"")</f>
        <v/>
      </c>
      <c r="Z69" s="72">
        <v>0</v>
      </c>
      <c r="AA69" s="73" t="str">
        <f t="shared" ref="AA69:AA70" si="432">IFERROR(IF(Z69&gt;1,Z69*0.9,""),"")</f>
        <v/>
      </c>
      <c r="AB69" s="73">
        <v>0</v>
      </c>
      <c r="AC69" s="74" t="str">
        <f>IFERROR(IF(AB69&gt;1,($J69-AB69),""),"")</f>
        <v/>
      </c>
      <c r="AD69" s="18" t="str">
        <f t="shared" ref="AD69:AD70" si="433">IFERROR(IF((IFERROR(IF(AB69&gt;1,(AA69-AC69)/AA69,""),(($G69*0.9)-AC69)/($G69*0.9)))&gt;1%,IFERROR(IF(AB69&gt;1,(AA69-AC69)/AA69,""),(($G69*0.9)-AC69)/($G69*0.9)),""),"")</f>
        <v/>
      </c>
      <c r="AE69" s="69">
        <v>0</v>
      </c>
      <c r="AF69" s="70" t="str">
        <f t="shared" ref="AF69:AF70" si="434">IFERROR(IF(AE69&gt;1,AE69*0.9,""),"")</f>
        <v/>
      </c>
      <c r="AG69" s="70">
        <v>0</v>
      </c>
      <c r="AH69" s="71" t="str">
        <f>IFERROR(IF(AG69&gt;1,($J69-AG69),""),"")</f>
        <v/>
      </c>
      <c r="AI69" s="16" t="str">
        <f t="shared" ref="AI69:AI70" si="435">IFERROR(IF((IFERROR(IF(AG69&gt;1,(AF69-AH69)/AF69,""),(($G69*0.9)-AH69)/($G69*0.9)))&gt;1%,IFERROR(IF(AG69&gt;1,(AF69-AH69)/AF69,""),(($G69*0.9)-AH69)/($G69*0.9)),""),"")</f>
        <v/>
      </c>
      <c r="AJ69" s="72">
        <v>0</v>
      </c>
      <c r="AK69" s="73" t="str">
        <f t="shared" ref="AK69:AK70" si="436">IFERROR(IF(AJ69&gt;1,AJ69*0.9,""),"")</f>
        <v/>
      </c>
      <c r="AL69" s="73">
        <v>0</v>
      </c>
      <c r="AM69" s="74" t="str">
        <f>IFERROR(IF(AL69&gt;1,($J69-AL69),""),"")</f>
        <v/>
      </c>
      <c r="AN69" s="18" t="str">
        <f t="shared" ref="AN69:AN70" si="437">IFERROR(IF((IFERROR(IF(AL69&gt;1,(AK69-AM69)/AK69,""),(($G69*0.9)-AM69)/($G69*0.9)))&gt;1%,IFERROR(IF(AL69&gt;1,(AK69-AM69)/AK69,""),(($G69*0.9)-AM69)/($G69*0.9)),""),"")</f>
        <v/>
      </c>
      <c r="AO69" s="69">
        <v>0</v>
      </c>
      <c r="AP69" s="70" t="str">
        <f t="shared" ref="AP69:AP70" si="438">IFERROR(IF(AO69&gt;1,AO69*0.9,""),"")</f>
        <v/>
      </c>
      <c r="AQ69" s="70">
        <v>0</v>
      </c>
      <c r="AR69" s="71" t="str">
        <f>IFERROR(IF(AQ69&gt;1,($J69-AQ69),""),"")</f>
        <v/>
      </c>
      <c r="AS69" s="16" t="str">
        <f t="shared" ref="AS69:AS70" si="439">IFERROR(IF((IFERROR(IF(AQ69&gt;1,(AP69-AR69)/AP69,""),(($G69*0.9)-AR69)/($G69*0.9)))&gt;1%,IFERROR(IF(AQ69&gt;1,(AP69-AR69)/AP69,""),(($G69*0.9)-AR69)/($G69*0.9)),""),"")</f>
        <v/>
      </c>
      <c r="AT69" s="72" t="s">
        <v>138</v>
      </c>
      <c r="AU69" s="73" t="str">
        <f t="shared" ref="AU69:AU70" si="440">IFERROR(IF(AT69&gt;1,AT69*0.9,""),"")</f>
        <v/>
      </c>
      <c r="AV69" s="73">
        <v>0</v>
      </c>
      <c r="AW69" s="74" t="str">
        <f>IFERROR(IF(AV69&gt;1,($J69-AV69),""),"")</f>
        <v/>
      </c>
      <c r="AX69" s="18" t="str">
        <f t="shared" ref="AX69:AX70" si="441">IFERROR(IF((IFERROR(IF(AV69&gt;1,(AU69-AW69)/AU69,""),(($G69*0.9)-AW69)/($G69*0.9)))&gt;1%,IFERROR(IF(AV69&gt;1,(AU69-AW69)/AU69,""),(($G69*0.9)-AW69)/($G69*0.9)),""),"")</f>
        <v/>
      </c>
      <c r="AY69" s="69">
        <v>0</v>
      </c>
      <c r="AZ69" s="70" t="str">
        <f t="shared" ref="AZ69:AZ70" si="442">IFERROR(IF(AY69&gt;1,AY69*0.9,""),"")</f>
        <v/>
      </c>
      <c r="BA69" s="70">
        <v>0</v>
      </c>
      <c r="BB69" s="71" t="str">
        <f>IFERROR(IF(BA69&gt;1,($J69-BA69),""),"")</f>
        <v/>
      </c>
      <c r="BC69" s="16" t="str">
        <f t="shared" ref="BC69:BC70" si="443">IFERROR(IF((IFERROR(IF(BA69&gt;1,(AZ69-BB69)/AZ69,""),(($G69*0.9)-BB69)/($G69*0.9)))&gt;1%,IFERROR(IF(BA69&gt;1,(AZ69-BB69)/AZ69,""),(($G69*0.9)-BB69)/($G69*0.9)),""),"")</f>
        <v/>
      </c>
      <c r="BD69" s="72">
        <v>0</v>
      </c>
      <c r="BE69" s="73" t="str">
        <f t="shared" ref="BE69:BE70" si="444">IFERROR(IF(BD69&gt;1,BD69*0.9,""),"")</f>
        <v/>
      </c>
      <c r="BF69" s="73">
        <v>0</v>
      </c>
      <c r="BG69" s="74" t="str">
        <f>IFERROR(IF(BF69&gt;1,($J69-BF69),""),"")</f>
        <v/>
      </c>
      <c r="BH69" s="18" t="str">
        <f t="shared" ref="BH69:BH70" si="445">IFERROR(IF((IFERROR(IF(BF69&gt;1,(BE69-BG69)/BE69,""),(($G69*0.9)-BG69)/($G69*0.9)))&gt;1%,IFERROR(IF(BF69&gt;1,(BE69-BG69)/BE69,""),(($G69*0.9)-BG69)/($G69*0.9)),""),"")</f>
        <v/>
      </c>
      <c r="BI69" s="69">
        <v>3554</v>
      </c>
      <c r="BJ69" s="70">
        <f t="shared" ref="BJ69:BJ70" si="446">IFERROR(IF(BI69&gt;1,BI69*0.9,""),"")</f>
        <v>3198.6</v>
      </c>
      <c r="BK69" s="70">
        <v>411</v>
      </c>
      <c r="BL69" s="71">
        <f>IFERROR(IF(BK69&gt;1,($J69-BK69),""),"")</f>
        <v>2715</v>
      </c>
      <c r="BM69" s="16">
        <f t="shared" ref="BM69:BM70" si="447">IFERROR(IF((IFERROR(IF(BK69&gt;1,(BJ69-BL69)/BJ69,""),(($G69*0.9)-BL69)/($G69*0.9)))&gt;1%,IFERROR(IF(BK69&gt;1,(BJ69-BL69)/BJ69,""),(($G69*0.9)-BL69)/($G69*0.9)),""),"")</f>
        <v>0.15119114612643028</v>
      </c>
    </row>
    <row r="70" spans="1:65" s="5" customFormat="1" ht="12.75" customHeight="1">
      <c r="A70" s="42" t="s">
        <v>357</v>
      </c>
      <c r="B70" s="39" t="s">
        <v>145</v>
      </c>
      <c r="C70" s="4" t="s">
        <v>386</v>
      </c>
      <c r="D70" s="49" t="s">
        <v>545</v>
      </c>
      <c r="E70" s="40" t="s">
        <v>536</v>
      </c>
      <c r="F70" s="82">
        <v>4399</v>
      </c>
      <c r="G70" s="82">
        <v>3999</v>
      </c>
      <c r="H70" s="163">
        <v>3050</v>
      </c>
      <c r="I70" s="163">
        <v>0</v>
      </c>
      <c r="J70" s="95">
        <f t="shared" si="425"/>
        <v>3050</v>
      </c>
      <c r="K70" s="69">
        <v>0</v>
      </c>
      <c r="L70" s="70" t="str">
        <f t="shared" si="426"/>
        <v/>
      </c>
      <c r="M70" s="70">
        <v>0</v>
      </c>
      <c r="N70" s="71" t="str">
        <f>IFERROR(IF(M70&gt;1,($J70-M70),""),"")</f>
        <v/>
      </c>
      <c r="O70" s="16" t="str">
        <f t="shared" si="427"/>
        <v/>
      </c>
      <c r="P70" s="72">
        <v>0</v>
      </c>
      <c r="Q70" s="73" t="str">
        <f t="shared" si="428"/>
        <v/>
      </c>
      <c r="R70" s="73">
        <v>0</v>
      </c>
      <c r="S70" s="74" t="str">
        <f>IFERROR(IF(R70&gt;1,($J70-R70),""),"")</f>
        <v/>
      </c>
      <c r="T70" s="18" t="str">
        <f t="shared" si="429"/>
        <v/>
      </c>
      <c r="U70" s="69">
        <v>0</v>
      </c>
      <c r="V70" s="70" t="str">
        <f t="shared" si="430"/>
        <v/>
      </c>
      <c r="W70" s="70">
        <v>0</v>
      </c>
      <c r="X70" s="71" t="str">
        <f>IFERROR(IF(W70&gt;1,($J70-W70),""),"")</f>
        <v/>
      </c>
      <c r="Y70" s="16" t="str">
        <f t="shared" si="431"/>
        <v/>
      </c>
      <c r="Z70" s="72">
        <v>0</v>
      </c>
      <c r="AA70" s="73" t="str">
        <f t="shared" si="432"/>
        <v/>
      </c>
      <c r="AB70" s="73">
        <v>0</v>
      </c>
      <c r="AC70" s="74" t="str">
        <f>IFERROR(IF(AB70&gt;1,($J70-AB70),""),"")</f>
        <v/>
      </c>
      <c r="AD70" s="18" t="str">
        <f t="shared" si="433"/>
        <v/>
      </c>
      <c r="AE70" s="69">
        <v>0</v>
      </c>
      <c r="AF70" s="70" t="str">
        <f t="shared" si="434"/>
        <v/>
      </c>
      <c r="AG70" s="70">
        <v>0</v>
      </c>
      <c r="AH70" s="71" t="str">
        <f>IFERROR(IF(AG70&gt;1,($J70-AG70),""),"")</f>
        <v/>
      </c>
      <c r="AI70" s="16" t="str">
        <f t="shared" si="435"/>
        <v/>
      </c>
      <c r="AJ70" s="72">
        <v>0</v>
      </c>
      <c r="AK70" s="73" t="str">
        <f t="shared" si="436"/>
        <v/>
      </c>
      <c r="AL70" s="73">
        <v>0</v>
      </c>
      <c r="AM70" s="74" t="str">
        <f>IFERROR(IF(AL70&gt;1,($J70-AL70),""),"")</f>
        <v/>
      </c>
      <c r="AN70" s="18" t="str">
        <f t="shared" si="437"/>
        <v/>
      </c>
      <c r="AO70" s="69">
        <v>0</v>
      </c>
      <c r="AP70" s="70" t="str">
        <f t="shared" si="438"/>
        <v/>
      </c>
      <c r="AQ70" s="70">
        <v>0</v>
      </c>
      <c r="AR70" s="71" t="str">
        <f>IFERROR(IF(AQ70&gt;1,($J70-AQ70),""),"")</f>
        <v/>
      </c>
      <c r="AS70" s="16" t="str">
        <f t="shared" si="439"/>
        <v/>
      </c>
      <c r="AT70" s="72" t="s">
        <v>138</v>
      </c>
      <c r="AU70" s="73" t="str">
        <f t="shared" si="440"/>
        <v/>
      </c>
      <c r="AV70" s="73">
        <v>0</v>
      </c>
      <c r="AW70" s="74" t="str">
        <f>IFERROR(IF(AV70&gt;1,($J70-AV70),""),"")</f>
        <v/>
      </c>
      <c r="AX70" s="18" t="str">
        <f t="shared" si="441"/>
        <v/>
      </c>
      <c r="AY70" s="69">
        <v>0</v>
      </c>
      <c r="AZ70" s="70" t="str">
        <f t="shared" si="442"/>
        <v/>
      </c>
      <c r="BA70" s="70">
        <v>0</v>
      </c>
      <c r="BB70" s="71" t="str">
        <f>IFERROR(IF(BA70&gt;1,($J70-BA70),""),"")</f>
        <v/>
      </c>
      <c r="BC70" s="16" t="str">
        <f t="shared" si="443"/>
        <v/>
      </c>
      <c r="BD70" s="72">
        <v>0</v>
      </c>
      <c r="BE70" s="73" t="str">
        <f t="shared" si="444"/>
        <v/>
      </c>
      <c r="BF70" s="73">
        <v>0</v>
      </c>
      <c r="BG70" s="74" t="str">
        <f>IFERROR(IF(BF70&gt;1,($J70-BF70),""),"")</f>
        <v/>
      </c>
      <c r="BH70" s="18" t="str">
        <f t="shared" si="445"/>
        <v/>
      </c>
      <c r="BI70" s="69">
        <v>3443</v>
      </c>
      <c r="BJ70" s="70">
        <f t="shared" si="446"/>
        <v>3098.7000000000003</v>
      </c>
      <c r="BK70" s="70">
        <v>419</v>
      </c>
      <c r="BL70" s="71">
        <f>IFERROR(IF(BK70&gt;1,($J70-BK70),""),"")</f>
        <v>2631</v>
      </c>
      <c r="BM70" s="16">
        <f t="shared" si="447"/>
        <v>0.1509342627553491</v>
      </c>
    </row>
    <row r="71" spans="1:65" s="5" customFormat="1" ht="12.75" customHeight="1">
      <c r="A71" s="42" t="s">
        <v>330</v>
      </c>
      <c r="B71" s="39" t="s">
        <v>145</v>
      </c>
      <c r="C71" s="4" t="s">
        <v>6</v>
      </c>
      <c r="D71" s="49" t="s">
        <v>545</v>
      </c>
      <c r="E71" s="40" t="s">
        <v>331</v>
      </c>
      <c r="F71" s="82">
        <v>2419</v>
      </c>
      <c r="G71" s="82">
        <v>2199</v>
      </c>
      <c r="H71" s="163">
        <v>1785</v>
      </c>
      <c r="I71" s="163">
        <v>0</v>
      </c>
      <c r="J71" s="95">
        <f t="shared" ref="J71" si="448">IFERROR(H71-I71,H71)</f>
        <v>1785</v>
      </c>
      <c r="K71" s="69">
        <v>1999</v>
      </c>
      <c r="L71" s="70">
        <f t="shared" ref="L71" si="449">IFERROR(IF(K71&gt;1,K71*0.9,""),"")</f>
        <v>1799.1000000000001</v>
      </c>
      <c r="M71" s="70">
        <v>160</v>
      </c>
      <c r="N71" s="71">
        <f>IFERROR(IF(M71&gt;1,($J71-M71),""),"")</f>
        <v>1625</v>
      </c>
      <c r="O71" s="16">
        <f t="shared" ref="O71" si="450">IFERROR(IF((IFERROR(IF(M71&gt;1,(L71-N71)/L71,""),(($G71*0.9)-N71)/($G71*0.9)))&gt;1%,IFERROR(IF(M71&gt;1,(L71-N71)/L71,""),(($G71*0.9)-N71)/($G71*0.9)),""),"")</f>
        <v>9.6770607525985278E-2</v>
      </c>
      <c r="P71" s="72">
        <v>0</v>
      </c>
      <c r="Q71" s="73" t="str">
        <f t="shared" ref="Q71" si="451">IFERROR(IF(P71&gt;1,P71*0.9,""),"")</f>
        <v/>
      </c>
      <c r="R71" s="73">
        <v>0</v>
      </c>
      <c r="S71" s="74" t="str">
        <f>IFERROR(IF(R71&gt;1,($J71-R71),""),"")</f>
        <v/>
      </c>
      <c r="T71" s="18" t="str">
        <f t="shared" ref="T71" si="452">IFERROR(IF((IFERROR(IF(R71&gt;1,(Q71-S71)/Q71,""),(($G71*0.9)-S71)/($G71*0.9)))&gt;1%,IFERROR(IF(R71&gt;1,(Q71-S71)/Q71,""),(($G71*0.9)-S71)/($G71*0.9)),""),"")</f>
        <v/>
      </c>
      <c r="U71" s="69">
        <v>0</v>
      </c>
      <c r="V71" s="70" t="str">
        <f t="shared" ref="V71" si="453">IFERROR(IF(U71&gt;1,U71*0.9,""),"")</f>
        <v/>
      </c>
      <c r="W71" s="70">
        <v>0</v>
      </c>
      <c r="X71" s="71" t="str">
        <f>IFERROR(IF(W71&gt;1,($J71-W71),""),"")</f>
        <v/>
      </c>
      <c r="Y71" s="16" t="str">
        <f t="shared" ref="Y71" si="454">IFERROR(IF((IFERROR(IF(W71&gt;1,(V71-X71)/V71,""),(($G71*0.9)-X71)/($G71*0.9)))&gt;1%,IFERROR(IF(W71&gt;1,(V71-X71)/V71,""),(($G71*0.9)-X71)/($G71*0.9)),""),"")</f>
        <v/>
      </c>
      <c r="Z71" s="72">
        <v>2110</v>
      </c>
      <c r="AA71" s="73">
        <f t="shared" ref="AA71" si="455">IFERROR(IF(Z71&gt;1,Z71*0.9,""),"")</f>
        <v>1899</v>
      </c>
      <c r="AB71" s="73">
        <v>70</v>
      </c>
      <c r="AC71" s="74">
        <f>IFERROR(IF(AB71&gt;1,($J71-AB71),""),"")</f>
        <v>1715</v>
      </c>
      <c r="AD71" s="18">
        <f t="shared" ref="AD71" si="456">IFERROR(IF((IFERROR(IF(AB71&gt;1,(AA71-AC71)/AA71,""),(($G71*0.9)-AC71)/($G71*0.9)))&gt;1%,IFERROR(IF(AB71&gt;1,(AA71-AC71)/AA71,""),(($G71*0.9)-AC71)/($G71*0.9)),""),"")</f>
        <v>9.6893101632438125E-2</v>
      </c>
      <c r="AE71" s="69">
        <v>0</v>
      </c>
      <c r="AF71" s="70" t="str">
        <f t="shared" ref="AF71" si="457">IFERROR(IF(AE71&gt;1,AE71*0.9,""),"")</f>
        <v/>
      </c>
      <c r="AG71" s="70">
        <v>0</v>
      </c>
      <c r="AH71" s="71" t="str">
        <f>IFERROR(IF(AG71&gt;1,($J71-AG71),""),"")</f>
        <v/>
      </c>
      <c r="AI71" s="16" t="str">
        <f t="shared" ref="AI71" si="458">IFERROR(IF((IFERROR(IF(AG71&gt;1,(AF71-AH71)/AF71,""),(($G71*0.9)-AH71)/($G71*0.9)))&gt;1%,IFERROR(IF(AG71&gt;1,(AF71-AH71)/AF71,""),(($G71*0.9)-AH71)/($G71*0.9)),""),"")</f>
        <v/>
      </c>
      <c r="AJ71" s="72">
        <v>0</v>
      </c>
      <c r="AK71" s="73" t="str">
        <f t="shared" ref="AK71" si="459">IFERROR(IF(AJ71&gt;1,AJ71*0.9,""),"")</f>
        <v/>
      </c>
      <c r="AL71" s="73">
        <v>0</v>
      </c>
      <c r="AM71" s="74" t="str">
        <f>IFERROR(IF(AL71&gt;1,($J71-AL71),""),"")</f>
        <v/>
      </c>
      <c r="AN71" s="18" t="str">
        <f t="shared" ref="AN71" si="460">IFERROR(IF((IFERROR(IF(AL71&gt;1,(AK71-AM71)/AK71,""),(($G71*0.9)-AM71)/($G71*0.9)))&gt;1%,IFERROR(IF(AL71&gt;1,(AK71-AM71)/AK71,""),(($G71*0.9)-AM71)/($G71*0.9)),""),"")</f>
        <v/>
      </c>
      <c r="AO71" s="69">
        <v>0</v>
      </c>
      <c r="AP71" s="70" t="str">
        <f t="shared" ref="AP71" si="461">IFERROR(IF(AO71&gt;1,AO71*0.9,""),"")</f>
        <v/>
      </c>
      <c r="AQ71" s="70">
        <v>0</v>
      </c>
      <c r="AR71" s="71" t="str">
        <f>IFERROR(IF(AQ71&gt;1,($J71-AQ71),""),"")</f>
        <v/>
      </c>
      <c r="AS71" s="16" t="str">
        <f t="shared" ref="AS71" si="462">IFERROR(IF((IFERROR(IF(AQ71&gt;1,(AP71-AR71)/AP71,""),(($G71*0.9)-AR71)/($G71*0.9)))&gt;1%,IFERROR(IF(AQ71&gt;1,(AP71-AR71)/AP71,""),(($G71*0.9)-AR71)/($G71*0.9)),""),"")</f>
        <v/>
      </c>
      <c r="AT71" s="72">
        <v>2110</v>
      </c>
      <c r="AU71" s="73">
        <f t="shared" ref="AU71" si="463">IFERROR(IF(AT71&gt;1,AT71*0.9,""),"")</f>
        <v>1899</v>
      </c>
      <c r="AV71" s="73">
        <v>70</v>
      </c>
      <c r="AW71" s="74">
        <f>IFERROR(IF(AV71&gt;1,($J71-AV71),""),"")</f>
        <v>1715</v>
      </c>
      <c r="AX71" s="18">
        <f t="shared" ref="AX71" si="464">IFERROR(IF((IFERROR(IF(AV71&gt;1,(AU71-AW71)/AU71,""),(($G71*0.9)-AW71)/($G71*0.9)))&gt;1%,IFERROR(IF(AV71&gt;1,(AU71-AW71)/AU71,""),(($G71*0.9)-AW71)/($G71*0.9)),""),"")</f>
        <v>9.6893101632438125E-2</v>
      </c>
      <c r="AY71" s="69">
        <v>0</v>
      </c>
      <c r="AZ71" s="70" t="str">
        <f t="shared" ref="AZ71" si="465">IFERROR(IF(AY71&gt;1,AY71*0.9,""),"")</f>
        <v/>
      </c>
      <c r="BA71" s="70">
        <v>0</v>
      </c>
      <c r="BB71" s="71" t="str">
        <f>IFERROR(IF(BA71&gt;1,($J71-BA71),""),"")</f>
        <v/>
      </c>
      <c r="BC71" s="16" t="str">
        <f t="shared" ref="BC71" si="466">IFERROR(IF((IFERROR(IF(BA71&gt;1,(AZ71-BB71)/AZ71,""),(($G71*0.9)-BB71)/($G71*0.9)))&gt;1%,IFERROR(IF(BA71&gt;1,(AZ71-BB71)/AZ71,""),(($G71*0.9)-BB71)/($G71*0.9)),""),"")</f>
        <v/>
      </c>
      <c r="BD71" s="72">
        <v>2110</v>
      </c>
      <c r="BE71" s="73">
        <f t="shared" ref="BE71" si="467">IFERROR(IF(BD71&gt;1,BD71*0.9,""),"")</f>
        <v>1899</v>
      </c>
      <c r="BF71" s="73">
        <v>70</v>
      </c>
      <c r="BG71" s="74">
        <f>IFERROR(IF(BF71&gt;1,($J71-BF71),""),"")</f>
        <v>1715</v>
      </c>
      <c r="BH71" s="18">
        <f t="shared" ref="BH71" si="468">IFERROR(IF((IFERROR(IF(BF71&gt;1,(BE71-BG71)/BE71,""),(($G71*0.9)-BG71)/($G71*0.9)))&gt;1%,IFERROR(IF(BF71&gt;1,(BE71-BG71)/BE71,""),(($G71*0.9)-BG71)/($G71*0.9)),""),"")</f>
        <v>9.6893101632438125E-2</v>
      </c>
      <c r="BI71" s="69">
        <v>1999</v>
      </c>
      <c r="BJ71" s="70">
        <f t="shared" ref="BJ71" si="469">IFERROR(IF(BI71&gt;1,BI71*0.9,""),"")</f>
        <v>1799.1000000000001</v>
      </c>
      <c r="BK71" s="70">
        <v>160</v>
      </c>
      <c r="BL71" s="71">
        <f>IFERROR(IF(BK71&gt;1,($J71-BK71),""),"")</f>
        <v>1625</v>
      </c>
      <c r="BM71" s="16">
        <f t="shared" ref="BM71" si="470">IFERROR(IF((IFERROR(IF(BK71&gt;1,(BJ71-BL71)/BJ71,""),(($G71*0.9)-BL71)/($G71*0.9)))&gt;1%,IFERROR(IF(BK71&gt;1,(BJ71-BL71)/BJ71,""),(($G71*0.9)-BL71)/($G71*0.9)),""),"")</f>
        <v>9.6770607525985278E-2</v>
      </c>
    </row>
    <row r="72" spans="1:65" s="5" customFormat="1" ht="12.75" customHeight="1">
      <c r="A72" s="42" t="s">
        <v>139</v>
      </c>
      <c r="B72" s="39" t="s">
        <v>145</v>
      </c>
      <c r="C72" s="4"/>
      <c r="D72" s="49">
        <v>4.16</v>
      </c>
      <c r="E72" s="40" t="s">
        <v>441</v>
      </c>
      <c r="F72" s="82">
        <v>3409</v>
      </c>
      <c r="G72" s="82">
        <v>3099</v>
      </c>
      <c r="H72" s="163">
        <v>2334</v>
      </c>
      <c r="I72" s="163">
        <v>84</v>
      </c>
      <c r="J72" s="95">
        <f t="shared" ref="J72:J96" si="471">IFERROR(H72-I72,H72)</f>
        <v>2250</v>
      </c>
      <c r="K72" s="69">
        <v>2221</v>
      </c>
      <c r="L72" s="70">
        <f t="shared" si="311"/>
        <v>1998.9</v>
      </c>
      <c r="M72" s="70">
        <v>634</v>
      </c>
      <c r="N72" s="71">
        <f>IFERROR(IF(M72&gt;1,($J72-M72),""),"")</f>
        <v>1616</v>
      </c>
      <c r="O72" s="16">
        <f t="shared" si="312"/>
        <v>0.19155535544549507</v>
      </c>
      <c r="P72" s="72">
        <v>0</v>
      </c>
      <c r="Q72" s="73" t="str">
        <f t="shared" si="313"/>
        <v/>
      </c>
      <c r="R72" s="73">
        <v>0</v>
      </c>
      <c r="S72" s="74" t="str">
        <f>IFERROR(IF(R72&gt;1,($J72-R72),""),"")</f>
        <v/>
      </c>
      <c r="T72" s="18" t="str">
        <f t="shared" si="314"/>
        <v/>
      </c>
      <c r="U72" s="69">
        <v>0</v>
      </c>
      <c r="V72" s="70" t="str">
        <f t="shared" si="315"/>
        <v/>
      </c>
      <c r="W72" s="70">
        <v>0</v>
      </c>
      <c r="X72" s="71" t="str">
        <f>IFERROR(IF(W72&gt;1,($J72-W72),""),"")</f>
        <v/>
      </c>
      <c r="Y72" s="16" t="str">
        <f t="shared" si="316"/>
        <v/>
      </c>
      <c r="Z72" s="72">
        <v>2443</v>
      </c>
      <c r="AA72" s="73">
        <f t="shared" si="317"/>
        <v>2198.7000000000003</v>
      </c>
      <c r="AB72" s="73">
        <v>472</v>
      </c>
      <c r="AC72" s="74">
        <f>IFERROR(IF(AB72&gt;1,($J72-AB72),""),"")</f>
        <v>1778</v>
      </c>
      <c r="AD72" s="18">
        <f t="shared" si="318"/>
        <v>0.19134033747214274</v>
      </c>
      <c r="AE72" s="69">
        <v>0</v>
      </c>
      <c r="AF72" s="70" t="str">
        <f t="shared" si="319"/>
        <v/>
      </c>
      <c r="AG72" s="70">
        <v>0</v>
      </c>
      <c r="AH72" s="71" t="str">
        <f>IFERROR(IF(AG72&gt;1,($J72-AG72),""),"")</f>
        <v/>
      </c>
      <c r="AI72" s="16" t="str">
        <f t="shared" si="320"/>
        <v/>
      </c>
      <c r="AJ72" s="72">
        <v>0</v>
      </c>
      <c r="AK72" s="73" t="str">
        <f t="shared" si="321"/>
        <v/>
      </c>
      <c r="AL72" s="73">
        <v>0</v>
      </c>
      <c r="AM72" s="74" t="str">
        <f>IFERROR(IF(AL72&gt;1,($J72-AL72),""),"")</f>
        <v/>
      </c>
      <c r="AN72" s="18" t="str">
        <f t="shared" si="322"/>
        <v/>
      </c>
      <c r="AO72" s="69">
        <v>0</v>
      </c>
      <c r="AP72" s="70" t="str">
        <f t="shared" si="323"/>
        <v/>
      </c>
      <c r="AQ72" s="70">
        <v>0</v>
      </c>
      <c r="AR72" s="71" t="str">
        <f>IFERROR(IF(AQ72&gt;1,($J72-AQ72),""),"")</f>
        <v/>
      </c>
      <c r="AS72" s="16" t="str">
        <f t="shared" si="324"/>
        <v/>
      </c>
      <c r="AT72" s="72">
        <v>2332</v>
      </c>
      <c r="AU72" s="73">
        <f t="shared" si="325"/>
        <v>2098.8000000000002</v>
      </c>
      <c r="AV72" s="73">
        <v>553</v>
      </c>
      <c r="AW72" s="74">
        <f>IFERROR(IF(AV72&gt;1,($J72-AV72),""),"")</f>
        <v>1697</v>
      </c>
      <c r="AX72" s="18">
        <f t="shared" si="326"/>
        <v>0.1914427291785783</v>
      </c>
      <c r="AY72" s="69">
        <v>0</v>
      </c>
      <c r="AZ72" s="70" t="str">
        <f t="shared" si="327"/>
        <v/>
      </c>
      <c r="BA72" s="70">
        <v>0</v>
      </c>
      <c r="BB72" s="71" t="str">
        <f>IFERROR(IF(BA72&gt;1,($J72-BA72),""),"")</f>
        <v/>
      </c>
      <c r="BC72" s="16" t="str">
        <f t="shared" si="328"/>
        <v/>
      </c>
      <c r="BD72" s="72">
        <v>0</v>
      </c>
      <c r="BE72" s="73" t="str">
        <f t="shared" si="329"/>
        <v/>
      </c>
      <c r="BF72" s="73">
        <v>0</v>
      </c>
      <c r="BG72" s="74" t="str">
        <f>IFERROR(IF(BF72&gt;1,($J72-BF72),""),"")</f>
        <v/>
      </c>
      <c r="BH72" s="18" t="str">
        <f t="shared" si="330"/>
        <v/>
      </c>
      <c r="BI72" s="69">
        <v>2443</v>
      </c>
      <c r="BJ72" s="70">
        <f t="shared" si="331"/>
        <v>2198.7000000000003</v>
      </c>
      <c r="BK72" s="70">
        <v>472</v>
      </c>
      <c r="BL72" s="71">
        <f>IFERROR(IF(BK72&gt;1,($J72-BK72),""),"")</f>
        <v>1778</v>
      </c>
      <c r="BM72" s="16">
        <f t="shared" si="332"/>
        <v>0.19134033747214274</v>
      </c>
    </row>
    <row r="73" spans="1:65" s="5" customFormat="1" ht="12.75" customHeight="1">
      <c r="A73" s="42" t="s">
        <v>140</v>
      </c>
      <c r="B73" s="39" t="s">
        <v>145</v>
      </c>
      <c r="C73" s="4"/>
      <c r="D73" s="49">
        <v>4.16</v>
      </c>
      <c r="E73" s="40" t="s">
        <v>441</v>
      </c>
      <c r="F73" s="82">
        <v>3189</v>
      </c>
      <c r="G73" s="82">
        <v>2899</v>
      </c>
      <c r="H73" s="163">
        <v>2185</v>
      </c>
      <c r="I73" s="163">
        <v>79</v>
      </c>
      <c r="J73" s="95">
        <f t="shared" si="471"/>
        <v>2106</v>
      </c>
      <c r="K73" s="69">
        <v>2221</v>
      </c>
      <c r="L73" s="70">
        <f t="shared" si="311"/>
        <v>1998.9</v>
      </c>
      <c r="M73" s="70">
        <v>489</v>
      </c>
      <c r="N73" s="71">
        <f>IFERROR(IF(M73&gt;1,($J73-M73),""),"")</f>
        <v>1617</v>
      </c>
      <c r="O73" s="16">
        <f t="shared" si="312"/>
        <v>0.19105508029416182</v>
      </c>
      <c r="P73" s="72">
        <v>0</v>
      </c>
      <c r="Q73" s="73" t="str">
        <f t="shared" si="313"/>
        <v/>
      </c>
      <c r="R73" s="73">
        <v>0</v>
      </c>
      <c r="S73" s="74" t="str">
        <f>IFERROR(IF(R73&gt;1,($J73-R73),""),"")</f>
        <v/>
      </c>
      <c r="T73" s="18" t="str">
        <f t="shared" si="314"/>
        <v/>
      </c>
      <c r="U73" s="69">
        <v>0</v>
      </c>
      <c r="V73" s="70" t="str">
        <f t="shared" si="315"/>
        <v/>
      </c>
      <c r="W73" s="70">
        <v>0</v>
      </c>
      <c r="X73" s="71" t="str">
        <f>IFERROR(IF(W73&gt;1,($J73-W73),""),"")</f>
        <v/>
      </c>
      <c r="Y73" s="16" t="str">
        <f t="shared" si="316"/>
        <v/>
      </c>
      <c r="Z73" s="72">
        <v>2443</v>
      </c>
      <c r="AA73" s="73">
        <f t="shared" si="317"/>
        <v>2198.7000000000003</v>
      </c>
      <c r="AB73" s="73">
        <v>327</v>
      </c>
      <c r="AC73" s="74">
        <f>IFERROR(IF(AB73&gt;1,($J73-AB73),""),"")</f>
        <v>1779</v>
      </c>
      <c r="AD73" s="18">
        <f t="shared" si="318"/>
        <v>0.19088552326374686</v>
      </c>
      <c r="AE73" s="69">
        <v>0</v>
      </c>
      <c r="AF73" s="70" t="str">
        <f t="shared" si="319"/>
        <v/>
      </c>
      <c r="AG73" s="70">
        <v>0</v>
      </c>
      <c r="AH73" s="71" t="str">
        <f>IFERROR(IF(AG73&gt;1,($J73-AG73),""),"")</f>
        <v/>
      </c>
      <c r="AI73" s="16" t="str">
        <f t="shared" si="320"/>
        <v/>
      </c>
      <c r="AJ73" s="72">
        <v>0</v>
      </c>
      <c r="AK73" s="73" t="str">
        <f t="shared" si="321"/>
        <v/>
      </c>
      <c r="AL73" s="73">
        <v>0</v>
      </c>
      <c r="AM73" s="74" t="str">
        <f>IFERROR(IF(AL73&gt;1,($J73-AL73),""),"")</f>
        <v/>
      </c>
      <c r="AN73" s="18" t="str">
        <f t="shared" si="322"/>
        <v/>
      </c>
      <c r="AO73" s="69">
        <v>0</v>
      </c>
      <c r="AP73" s="70" t="str">
        <f t="shared" si="323"/>
        <v/>
      </c>
      <c r="AQ73" s="70">
        <v>0</v>
      </c>
      <c r="AR73" s="71" t="str">
        <f>IFERROR(IF(AQ73&gt;1,($J73-AQ73),""),"")</f>
        <v/>
      </c>
      <c r="AS73" s="16" t="str">
        <f t="shared" si="324"/>
        <v/>
      </c>
      <c r="AT73" s="72">
        <v>2332</v>
      </c>
      <c r="AU73" s="73">
        <f t="shared" si="325"/>
        <v>2098.8000000000002</v>
      </c>
      <c r="AV73" s="73">
        <v>408</v>
      </c>
      <c r="AW73" s="74">
        <f>IFERROR(IF(AV73&gt;1,($J73-AV73),""),"")</f>
        <v>1698</v>
      </c>
      <c r="AX73" s="18">
        <f t="shared" si="326"/>
        <v>0.19096626643796463</v>
      </c>
      <c r="AY73" s="69">
        <v>0</v>
      </c>
      <c r="AZ73" s="70" t="str">
        <f t="shared" si="327"/>
        <v/>
      </c>
      <c r="BA73" s="70">
        <v>0</v>
      </c>
      <c r="BB73" s="71" t="str">
        <f>IFERROR(IF(BA73&gt;1,($J73-BA73),""),"")</f>
        <v/>
      </c>
      <c r="BC73" s="16" t="str">
        <f t="shared" si="328"/>
        <v/>
      </c>
      <c r="BD73" s="72">
        <v>2332</v>
      </c>
      <c r="BE73" s="73">
        <f t="shared" si="329"/>
        <v>2098.8000000000002</v>
      </c>
      <c r="BF73" s="73">
        <v>408</v>
      </c>
      <c r="BG73" s="74">
        <f>IFERROR(IF(BF73&gt;1,($J73-BF73),""),"")</f>
        <v>1698</v>
      </c>
      <c r="BH73" s="18">
        <f t="shared" si="330"/>
        <v>0.19096626643796463</v>
      </c>
      <c r="BI73" s="69">
        <v>2332</v>
      </c>
      <c r="BJ73" s="70">
        <f t="shared" si="331"/>
        <v>2098.8000000000002</v>
      </c>
      <c r="BK73" s="70">
        <v>408</v>
      </c>
      <c r="BL73" s="71">
        <f>IFERROR(IF(BK73&gt;1,($J73-BK73),""),"")</f>
        <v>1698</v>
      </c>
      <c r="BM73" s="16">
        <f t="shared" si="332"/>
        <v>0.19096626643796463</v>
      </c>
    </row>
    <row r="74" spans="1:65" s="5" customFormat="1" ht="12.75" customHeight="1">
      <c r="A74" s="42" t="s">
        <v>290</v>
      </c>
      <c r="B74" s="39" t="s">
        <v>145</v>
      </c>
      <c r="C74" s="4"/>
      <c r="D74" s="49">
        <v>4.16</v>
      </c>
      <c r="E74" s="40" t="s">
        <v>442</v>
      </c>
      <c r="F74" s="82">
        <v>4069</v>
      </c>
      <c r="G74" s="82">
        <v>3699</v>
      </c>
      <c r="H74" s="163">
        <v>2819</v>
      </c>
      <c r="I74" s="163">
        <v>56</v>
      </c>
      <c r="J74" s="95">
        <f t="shared" si="471"/>
        <v>2763</v>
      </c>
      <c r="K74" s="69">
        <v>2777</v>
      </c>
      <c r="L74" s="70">
        <f>IFERROR(IF(K74&gt;1,K74*0.9,""),"")</f>
        <v>2499.3000000000002</v>
      </c>
      <c r="M74" s="70">
        <v>680</v>
      </c>
      <c r="N74" s="71">
        <f>IFERROR(IF(M74&gt;1,($J74-M74),""),"")</f>
        <v>2083</v>
      </c>
      <c r="O74" s="16">
        <f>IFERROR(IF((IFERROR(IF(M74&gt;1,(L74-N74)/L74,""),(($G74*0.9)-N74)/($G74*0.9)))&gt;1%,IFERROR(IF(M74&gt;1,(L74-N74)/L74,""),(($G74*0.9)-N74)/($G74*0.9)),""),"")</f>
        <v>0.16656663865882454</v>
      </c>
      <c r="P74" s="72">
        <v>0</v>
      </c>
      <c r="Q74" s="73" t="str">
        <f>IFERROR(IF(P74&gt;1,P74*0.9,""),"")</f>
        <v/>
      </c>
      <c r="R74" s="73">
        <v>0</v>
      </c>
      <c r="S74" s="74" t="str">
        <f>IFERROR(IF(R74&gt;1,($J74-R74),""),"")</f>
        <v/>
      </c>
      <c r="T74" s="18" t="str">
        <f>IFERROR(IF((IFERROR(IF(R74&gt;1,(Q74-S74)/Q74,""),(($G74*0.9)-S74)/($G74*0.9)))&gt;1%,IFERROR(IF(R74&gt;1,(Q74-S74)/Q74,""),(($G74*0.9)-S74)/($G74*0.9)),""),"")</f>
        <v/>
      </c>
      <c r="U74" s="69">
        <v>0</v>
      </c>
      <c r="V74" s="70" t="str">
        <f>IFERROR(IF(U74&gt;1,U74*0.9,""),"")</f>
        <v/>
      </c>
      <c r="W74" s="70">
        <v>0</v>
      </c>
      <c r="X74" s="71" t="str">
        <f>IFERROR(IF(W74&gt;1,($J74-W74),""),"")</f>
        <v/>
      </c>
      <c r="Y74" s="16" t="str">
        <f>IFERROR(IF((IFERROR(IF(W74&gt;1,(V74-X74)/V74,""),(($G74*0.9)-X74)/($G74*0.9)))&gt;1%,IFERROR(IF(W74&gt;1,(V74-X74)/V74,""),(($G74*0.9)-X74)/($G74*0.9)),""),"")</f>
        <v/>
      </c>
      <c r="Z74" s="72">
        <v>2999</v>
      </c>
      <c r="AA74" s="73">
        <f>IFERROR(IF(Z74&gt;1,Z74*0.9,""),"")</f>
        <v>2699.1</v>
      </c>
      <c r="AB74" s="73">
        <v>518</v>
      </c>
      <c r="AC74" s="74">
        <f>IFERROR(IF(AB74&gt;1,($J74-AB74),""),"")</f>
        <v>2245</v>
      </c>
      <c r="AD74" s="18">
        <f>IFERROR(IF((IFERROR(IF(AB74&gt;1,(AA74-AC74)/AA74,""),(($G74*0.9)-AC74)/($G74*0.9)))&gt;1%,IFERROR(IF(AB74&gt;1,(AA74-AC74)/AA74,""),(($G74*0.9)-AC74)/($G74*0.9)),""),"")</f>
        <v>0.16824126560705419</v>
      </c>
      <c r="AE74" s="69">
        <v>0</v>
      </c>
      <c r="AF74" s="70" t="str">
        <f>IFERROR(IF(AE74&gt;1,AE74*0.9,""),"")</f>
        <v/>
      </c>
      <c r="AG74" s="70">
        <v>0</v>
      </c>
      <c r="AH74" s="71" t="str">
        <f>IFERROR(IF(AG74&gt;1,($J74-AG74),""),"")</f>
        <v/>
      </c>
      <c r="AI74" s="16" t="str">
        <f>IFERROR(IF((IFERROR(IF(AG74&gt;1,(AF74-AH74)/AF74,""),(($G74*0.9)-AH74)/($G74*0.9)))&gt;1%,IFERROR(IF(AG74&gt;1,(AF74-AH74)/AF74,""),(($G74*0.9)-AH74)/($G74*0.9)),""),"")</f>
        <v/>
      </c>
      <c r="AJ74" s="72">
        <v>0</v>
      </c>
      <c r="AK74" s="73" t="str">
        <f>IFERROR(IF(AJ74&gt;1,AJ74*0.9,""),"")</f>
        <v/>
      </c>
      <c r="AL74" s="73">
        <v>0</v>
      </c>
      <c r="AM74" s="74" t="str">
        <f>IFERROR(IF(AL74&gt;1,($J74-AL74),""),"")</f>
        <v/>
      </c>
      <c r="AN74" s="18" t="str">
        <f>IFERROR(IF((IFERROR(IF(AL74&gt;1,(AK74-AM74)/AK74,""),(($G74*0.9)-AM74)/($G74*0.9)))&gt;1%,IFERROR(IF(AL74&gt;1,(AK74-AM74)/AK74,""),(($G74*0.9)-AM74)/($G74*0.9)),""),"")</f>
        <v/>
      </c>
      <c r="AO74" s="69">
        <v>0</v>
      </c>
      <c r="AP74" s="70" t="str">
        <f>IFERROR(IF(AO74&gt;1,AO74*0.9,""),"")</f>
        <v/>
      </c>
      <c r="AQ74" s="70">
        <v>0</v>
      </c>
      <c r="AR74" s="71" t="str">
        <f>IFERROR(IF(AQ74&gt;1,($J74-AQ74),""),"")</f>
        <v/>
      </c>
      <c r="AS74" s="16" t="str">
        <f>IFERROR(IF((IFERROR(IF(AQ74&gt;1,(AP74-AR74)/AP74,""),(($G74*0.9)-AR74)/($G74*0.9)))&gt;1%,IFERROR(IF(AQ74&gt;1,(AP74-AR74)/AP74,""),(($G74*0.9)-AR74)/($G74*0.9)),""),"")</f>
        <v/>
      </c>
      <c r="AT74" s="72">
        <v>2888</v>
      </c>
      <c r="AU74" s="73">
        <f>IFERROR(IF(AT74&gt;1,AT74*0.9,""),"")</f>
        <v>2599.2000000000003</v>
      </c>
      <c r="AV74" s="73">
        <v>601</v>
      </c>
      <c r="AW74" s="74">
        <f>IFERROR(IF(AV74&gt;1,($J74-AV74),""),"")</f>
        <v>2162</v>
      </c>
      <c r="AX74" s="18">
        <f t="shared" si="326"/>
        <v>0.16820560172360735</v>
      </c>
      <c r="AY74" s="69">
        <v>0</v>
      </c>
      <c r="AZ74" s="70" t="str">
        <f>IFERROR(IF(AY74&gt;1,AY74*0.9,""),"")</f>
        <v/>
      </c>
      <c r="BA74" s="70">
        <v>0</v>
      </c>
      <c r="BB74" s="71" t="str">
        <f>IFERROR(IF(BA74&gt;1,($J74-BA74),""),"")</f>
        <v/>
      </c>
      <c r="BC74" s="16" t="str">
        <f>IFERROR(IF((IFERROR(IF(BA74&gt;1,(AZ74-BB74)/AZ74,""),(($G74*0.9)-BB74)/($G74*0.9)))&gt;1%,IFERROR(IF(BA74&gt;1,(AZ74-BB74)/AZ74,""),(($G74*0.9)-BB74)/($G74*0.9)),""),"")</f>
        <v/>
      </c>
      <c r="BD74" s="72">
        <v>0</v>
      </c>
      <c r="BE74" s="73" t="str">
        <f>IFERROR(IF(BD74&gt;1,BD74*0.9,""),"")</f>
        <v/>
      </c>
      <c r="BF74" s="73">
        <v>0</v>
      </c>
      <c r="BG74" s="74" t="str">
        <f>IFERROR(IF(BF74&gt;1,($J74-BF74),""),"")</f>
        <v/>
      </c>
      <c r="BH74" s="18" t="str">
        <f>IFERROR(IF((IFERROR(IF(BF74&gt;1,(BE74-BG74)/BE74,""),(($G74*0.9)-BG74)/($G74*0.9)))&gt;1%,IFERROR(IF(BF74&gt;1,(BE74-BG74)/BE74,""),(($G74*0.9)-BG74)/($G74*0.9)),""),"")</f>
        <v/>
      </c>
      <c r="BI74" s="69">
        <v>2999</v>
      </c>
      <c r="BJ74" s="70">
        <f>IFERROR(IF(BI74&gt;1,BI74*0.9,""),"")</f>
        <v>2699.1</v>
      </c>
      <c r="BK74" s="70">
        <v>518</v>
      </c>
      <c r="BL74" s="71">
        <f>IFERROR(IF(BK74&gt;1,($J74-BK74),""),"")</f>
        <v>2245</v>
      </c>
      <c r="BM74" s="16">
        <f>IFERROR(IF((IFERROR(IF(BK74&gt;1,(BJ74-BL74)/BJ74,""),(($G74*0.9)-BL74)/($G74*0.9)))&gt;1%,IFERROR(IF(BK74&gt;1,(BJ74-BL74)/BJ74,""),(($G74*0.9)-BL74)/($G74*0.9)),""),"")</f>
        <v>0.16824126560705419</v>
      </c>
    </row>
    <row r="75" spans="1:65" s="5" customFormat="1" ht="12.75" customHeight="1">
      <c r="A75" s="42" t="s">
        <v>291</v>
      </c>
      <c r="B75" s="39" t="s">
        <v>145</v>
      </c>
      <c r="C75" s="4"/>
      <c r="D75" s="49">
        <v>4.16</v>
      </c>
      <c r="E75" s="40" t="s">
        <v>442</v>
      </c>
      <c r="F75" s="82">
        <v>3849</v>
      </c>
      <c r="G75" s="82">
        <v>3499</v>
      </c>
      <c r="H75" s="163">
        <v>2668</v>
      </c>
      <c r="I75" s="163">
        <v>54</v>
      </c>
      <c r="J75" s="95">
        <f t="shared" si="471"/>
        <v>2614</v>
      </c>
      <c r="K75" s="69">
        <v>2777</v>
      </c>
      <c r="L75" s="70">
        <f>IFERROR(IF(K75&gt;1,K75*0.9,""),"")</f>
        <v>2499.3000000000002</v>
      </c>
      <c r="M75" s="70">
        <v>535</v>
      </c>
      <c r="N75" s="71">
        <f>IFERROR(IF(M75&gt;1,($J75-M75),""),"")</f>
        <v>2079</v>
      </c>
      <c r="O75" s="16">
        <f>IFERROR(IF((IFERROR(IF(M75&gt;1,(L75-N75)/L75,""),(($G75*0.9)-N75)/($G75*0.9)))&gt;1%,IFERROR(IF(M75&gt;1,(L75-N75)/L75,""),(($G75*0.9)-N75)/($G75*0.9)),""),"")</f>
        <v>0.16816708678429967</v>
      </c>
      <c r="P75" s="72">
        <v>0</v>
      </c>
      <c r="Q75" s="73" t="str">
        <f>IFERROR(IF(P75&gt;1,P75*0.9,""),"")</f>
        <v/>
      </c>
      <c r="R75" s="73">
        <v>0</v>
      </c>
      <c r="S75" s="74" t="str">
        <f>IFERROR(IF(R75&gt;1,($J75-R75),""),"")</f>
        <v/>
      </c>
      <c r="T75" s="18" t="str">
        <f>IFERROR(IF((IFERROR(IF(R75&gt;1,(Q75-S75)/Q75,""),(($G75*0.9)-S75)/($G75*0.9)))&gt;1%,IFERROR(IF(R75&gt;1,(Q75-S75)/Q75,""),(($G75*0.9)-S75)/($G75*0.9)),""),"")</f>
        <v/>
      </c>
      <c r="U75" s="69">
        <v>0</v>
      </c>
      <c r="V75" s="70" t="str">
        <f>IFERROR(IF(U75&gt;1,U75*0.9,""),"")</f>
        <v/>
      </c>
      <c r="W75" s="70">
        <v>0</v>
      </c>
      <c r="X75" s="71" t="str">
        <f>IFERROR(IF(W75&gt;1,($J75-W75),""),"")</f>
        <v/>
      </c>
      <c r="Y75" s="16" t="str">
        <f>IFERROR(IF((IFERROR(IF(W75&gt;1,(V75-X75)/V75,""),(($G75*0.9)-X75)/($G75*0.9)))&gt;1%,IFERROR(IF(W75&gt;1,(V75-X75)/V75,""),(($G75*0.9)-X75)/($G75*0.9)),""),"")</f>
        <v/>
      </c>
      <c r="Z75" s="72">
        <v>2999</v>
      </c>
      <c r="AA75" s="73">
        <f>IFERROR(IF(Z75&gt;1,Z75*0.9,""),"")</f>
        <v>2699.1</v>
      </c>
      <c r="AB75" s="73">
        <v>369</v>
      </c>
      <c r="AC75" s="74">
        <f>IFERROR(IF(AB75&gt;1,($J75-AB75),""),"")</f>
        <v>2245</v>
      </c>
      <c r="AD75" s="18">
        <f>IFERROR(IF((IFERROR(IF(AB75&gt;1,(AA75-AC75)/AA75,""),(($G75*0.9)-AC75)/($G75*0.9)))&gt;1%,IFERROR(IF(AB75&gt;1,(AA75-AC75)/AA75,""),(($G75*0.9)-AC75)/($G75*0.9)),""),"")</f>
        <v>0.16824126560705419</v>
      </c>
      <c r="AE75" s="69">
        <v>0</v>
      </c>
      <c r="AF75" s="70" t="str">
        <f>IFERROR(IF(AE75&gt;1,AE75*0.9,""),"")</f>
        <v/>
      </c>
      <c r="AG75" s="70">
        <v>0</v>
      </c>
      <c r="AH75" s="71" t="str">
        <f>IFERROR(IF(AG75&gt;1,($J75-AG75),""),"")</f>
        <v/>
      </c>
      <c r="AI75" s="16" t="str">
        <f>IFERROR(IF((IFERROR(IF(AG75&gt;1,(AF75-AH75)/AF75,""),(($G75*0.9)-AH75)/($G75*0.9)))&gt;1%,IFERROR(IF(AG75&gt;1,(AF75-AH75)/AF75,""),(($G75*0.9)-AH75)/($G75*0.9)),""),"")</f>
        <v/>
      </c>
      <c r="AJ75" s="72">
        <v>0</v>
      </c>
      <c r="AK75" s="73" t="str">
        <f>IFERROR(IF(AJ75&gt;1,AJ75*0.9,""),"")</f>
        <v/>
      </c>
      <c r="AL75" s="73">
        <v>0</v>
      </c>
      <c r="AM75" s="74" t="str">
        <f>IFERROR(IF(AL75&gt;1,($J75-AL75),""),"")</f>
        <v/>
      </c>
      <c r="AN75" s="18" t="str">
        <f>IFERROR(IF((IFERROR(IF(AL75&gt;1,(AK75-AM75)/AK75,""),(($G75*0.9)-AM75)/($G75*0.9)))&gt;1%,IFERROR(IF(AL75&gt;1,(AK75-AM75)/AK75,""),(($G75*0.9)-AM75)/($G75*0.9)),""),"")</f>
        <v/>
      </c>
      <c r="AO75" s="69">
        <v>0</v>
      </c>
      <c r="AP75" s="70" t="str">
        <f>IFERROR(IF(AO75&gt;1,AO75*0.9,""),"")</f>
        <v/>
      </c>
      <c r="AQ75" s="70">
        <v>0</v>
      </c>
      <c r="AR75" s="71" t="str">
        <f>IFERROR(IF(AQ75&gt;1,($J75-AQ75),""),"")</f>
        <v/>
      </c>
      <c r="AS75" s="16" t="str">
        <f>IFERROR(IF((IFERROR(IF(AQ75&gt;1,(AP75-AR75)/AP75,""),(($G75*0.9)-AR75)/($G75*0.9)))&gt;1%,IFERROR(IF(AQ75&gt;1,(AP75-AR75)/AP75,""),(($G75*0.9)-AR75)/($G75*0.9)),""),"")</f>
        <v/>
      </c>
      <c r="AT75" s="72">
        <v>2888</v>
      </c>
      <c r="AU75" s="73">
        <f>IFERROR(IF(AT75&gt;1,AT75*0.9,""),"")</f>
        <v>2599.2000000000003</v>
      </c>
      <c r="AV75" s="73">
        <v>452</v>
      </c>
      <c r="AW75" s="74">
        <f>IFERROR(IF(AV75&gt;1,($J75-AV75),""),"")</f>
        <v>2162</v>
      </c>
      <c r="AX75" s="18">
        <f t="shared" si="326"/>
        <v>0.16820560172360735</v>
      </c>
      <c r="AY75" s="69">
        <v>0</v>
      </c>
      <c r="AZ75" s="70" t="str">
        <f>IFERROR(IF(AY75&gt;1,AY75*0.9,""),"")</f>
        <v/>
      </c>
      <c r="BA75" s="70">
        <v>0</v>
      </c>
      <c r="BB75" s="71" t="str">
        <f>IFERROR(IF(BA75&gt;1,($J75-BA75),""),"")</f>
        <v/>
      </c>
      <c r="BC75" s="16" t="str">
        <f>IFERROR(IF((IFERROR(IF(BA75&gt;1,(AZ75-BB75)/AZ75,""),(($G75*0.9)-BB75)/($G75*0.9)))&gt;1%,IFERROR(IF(BA75&gt;1,(AZ75-BB75)/AZ75,""),(($G75*0.9)-BB75)/($G75*0.9)),""),"")</f>
        <v/>
      </c>
      <c r="BD75" s="72">
        <v>0</v>
      </c>
      <c r="BE75" s="73" t="str">
        <f>IFERROR(IF(BD75&gt;1,BD75*0.9,""),"")</f>
        <v/>
      </c>
      <c r="BF75" s="73">
        <v>0</v>
      </c>
      <c r="BG75" s="74" t="str">
        <f>IFERROR(IF(BF75&gt;1,($J75-BF75),""),"")</f>
        <v/>
      </c>
      <c r="BH75" s="18" t="str">
        <f>IFERROR(IF((IFERROR(IF(BF75&gt;1,(BE75-BG75)/BE75,""),(($G75*0.9)-BG75)/($G75*0.9)))&gt;1%,IFERROR(IF(BF75&gt;1,(BE75-BG75)/BE75,""),(($G75*0.9)-BG75)/($G75*0.9)),""),"")</f>
        <v/>
      </c>
      <c r="BI75" s="69">
        <v>2888</v>
      </c>
      <c r="BJ75" s="70">
        <f>IFERROR(IF(BI75&gt;1,BI75*0.9,""),"")</f>
        <v>2599.2000000000003</v>
      </c>
      <c r="BK75" s="70">
        <v>452</v>
      </c>
      <c r="BL75" s="71">
        <f>IFERROR(IF(BK75&gt;1,($J75-BK75),""),"")</f>
        <v>2162</v>
      </c>
      <c r="BM75" s="16">
        <f>IFERROR(IF((IFERROR(IF(BK75&gt;1,(BJ75-BL75)/BJ75,""),(($G75*0.9)-BL75)/($G75*0.9)))&gt;1%,IFERROR(IF(BK75&gt;1,(BJ75-BL75)/BJ75,""),(($G75*0.9)-BL75)/($G75*0.9)),""),"")</f>
        <v>0.16820560172360735</v>
      </c>
    </row>
    <row r="76" spans="1:65" s="5" customFormat="1" ht="12.75" customHeight="1">
      <c r="A76" s="42" t="s">
        <v>18</v>
      </c>
      <c r="B76" s="39" t="s">
        <v>145</v>
      </c>
      <c r="C76" s="4" t="s">
        <v>534</v>
      </c>
      <c r="D76" s="49">
        <v>4.54</v>
      </c>
      <c r="E76" s="40" t="s">
        <v>443</v>
      </c>
      <c r="F76" s="82">
        <v>4619</v>
      </c>
      <c r="G76" s="82">
        <v>4199</v>
      </c>
      <c r="H76" s="163">
        <v>3170</v>
      </c>
      <c r="I76" s="163">
        <v>117</v>
      </c>
      <c r="J76" s="95">
        <f t="shared" si="471"/>
        <v>3053</v>
      </c>
      <c r="K76" s="69">
        <v>2777</v>
      </c>
      <c r="L76" s="70">
        <f t="shared" si="311"/>
        <v>2499.3000000000002</v>
      </c>
      <c r="M76" s="70">
        <v>1029</v>
      </c>
      <c r="N76" s="71">
        <f>IFERROR(IF(M76&gt;1,($J76-M76),""),"")</f>
        <v>2024</v>
      </c>
      <c r="O76" s="16">
        <f t="shared" si="312"/>
        <v>0.19017324850958275</v>
      </c>
      <c r="P76" s="72">
        <v>0</v>
      </c>
      <c r="Q76" s="73" t="str">
        <f t="shared" si="313"/>
        <v/>
      </c>
      <c r="R76" s="73">
        <v>0</v>
      </c>
      <c r="S76" s="74" t="str">
        <f>IFERROR(IF(R76&gt;1,($J76-R76),""),"")</f>
        <v/>
      </c>
      <c r="T76" s="18" t="str">
        <f t="shared" si="314"/>
        <v/>
      </c>
      <c r="U76" s="69">
        <v>0</v>
      </c>
      <c r="V76" s="70" t="str">
        <f t="shared" si="315"/>
        <v/>
      </c>
      <c r="W76" s="70">
        <v>0</v>
      </c>
      <c r="X76" s="71" t="str">
        <f>IFERROR(IF(W76&gt;1,($J76-W76),""),"")</f>
        <v/>
      </c>
      <c r="Y76" s="16" t="str">
        <f t="shared" si="316"/>
        <v/>
      </c>
      <c r="Z76" s="72">
        <v>2888</v>
      </c>
      <c r="AA76" s="73">
        <f t="shared" si="317"/>
        <v>2599.2000000000003</v>
      </c>
      <c r="AB76" s="73">
        <v>948</v>
      </c>
      <c r="AC76" s="74">
        <f>IFERROR(IF(AB76&gt;1,($J76-AB76),""),"")</f>
        <v>2105</v>
      </c>
      <c r="AD76" s="18">
        <f t="shared" si="318"/>
        <v>0.19013542628501084</v>
      </c>
      <c r="AE76" s="69">
        <v>0</v>
      </c>
      <c r="AF76" s="70" t="str">
        <f t="shared" si="319"/>
        <v/>
      </c>
      <c r="AG76" s="70">
        <v>0</v>
      </c>
      <c r="AH76" s="71" t="str">
        <f>IFERROR(IF(AG76&gt;1,($J76-AG76),""),"")</f>
        <v/>
      </c>
      <c r="AI76" s="16" t="str">
        <f t="shared" si="320"/>
        <v/>
      </c>
      <c r="AJ76" s="72">
        <v>2888</v>
      </c>
      <c r="AK76" s="73">
        <f t="shared" si="321"/>
        <v>2599.2000000000003</v>
      </c>
      <c r="AL76" s="73">
        <v>948</v>
      </c>
      <c r="AM76" s="74">
        <f>IFERROR(IF(AL76&gt;1,($J76-AL76),""),"")</f>
        <v>2105</v>
      </c>
      <c r="AN76" s="18">
        <f t="shared" si="322"/>
        <v>0.19013542628501084</v>
      </c>
      <c r="AO76" s="69">
        <v>0</v>
      </c>
      <c r="AP76" s="70" t="str">
        <f t="shared" si="323"/>
        <v/>
      </c>
      <c r="AQ76" s="70">
        <v>0</v>
      </c>
      <c r="AR76" s="71" t="str">
        <f>IFERROR(IF(AQ76&gt;1,($J76-AQ76),""),"")</f>
        <v/>
      </c>
      <c r="AS76" s="16" t="str">
        <f t="shared" si="324"/>
        <v/>
      </c>
      <c r="AT76" s="72">
        <v>2888</v>
      </c>
      <c r="AU76" s="73">
        <f t="shared" si="325"/>
        <v>2599.2000000000003</v>
      </c>
      <c r="AV76" s="73">
        <v>948</v>
      </c>
      <c r="AW76" s="74">
        <f>IFERROR(IF(AV76&gt;1,($J76-AV76),""),"")</f>
        <v>2105</v>
      </c>
      <c r="AX76" s="18">
        <f t="shared" si="326"/>
        <v>0.19013542628501084</v>
      </c>
      <c r="AY76" s="69">
        <v>0</v>
      </c>
      <c r="AZ76" s="70" t="str">
        <f t="shared" si="327"/>
        <v/>
      </c>
      <c r="BA76" s="70">
        <v>0</v>
      </c>
      <c r="BB76" s="71" t="str">
        <f>IFERROR(IF(BA76&gt;1,($J76-BA76),""),"")</f>
        <v/>
      </c>
      <c r="BC76" s="16" t="str">
        <f t="shared" si="328"/>
        <v/>
      </c>
      <c r="BD76" s="72">
        <v>0</v>
      </c>
      <c r="BE76" s="73" t="str">
        <f t="shared" si="329"/>
        <v/>
      </c>
      <c r="BF76" s="73">
        <v>0</v>
      </c>
      <c r="BG76" s="74" t="str">
        <f>IFERROR(IF(BF76&gt;1,($J76-BF76),""),"")</f>
        <v/>
      </c>
      <c r="BH76" s="18" t="str">
        <f t="shared" si="330"/>
        <v/>
      </c>
      <c r="BI76" s="69">
        <v>0</v>
      </c>
      <c r="BJ76" s="70" t="str">
        <f t="shared" si="331"/>
        <v/>
      </c>
      <c r="BK76" s="70">
        <v>0</v>
      </c>
      <c r="BL76" s="71" t="str">
        <f>IFERROR(IF(BK76&gt;1,($J76-BK76),""),"")</f>
        <v/>
      </c>
      <c r="BM76" s="16" t="str">
        <f t="shared" si="332"/>
        <v/>
      </c>
    </row>
    <row r="77" spans="1:65" s="5" customFormat="1" ht="12.75" customHeight="1">
      <c r="A77" s="42" t="s">
        <v>362</v>
      </c>
      <c r="B77" s="39" t="s">
        <v>145</v>
      </c>
      <c r="C77" s="4" t="s">
        <v>386</v>
      </c>
      <c r="D77" s="49">
        <v>4.54</v>
      </c>
      <c r="E77" s="40" t="s">
        <v>537</v>
      </c>
      <c r="F77" s="82">
        <v>4509</v>
      </c>
      <c r="G77" s="82">
        <v>4099</v>
      </c>
      <c r="H77" s="163">
        <v>3126</v>
      </c>
      <c r="I77" s="163">
        <v>117</v>
      </c>
      <c r="J77" s="95">
        <f t="shared" ref="J77:J83" si="472">IFERROR(H77-I77,H77)</f>
        <v>3009</v>
      </c>
      <c r="K77" s="69">
        <v>0</v>
      </c>
      <c r="L77" s="70" t="str">
        <f t="shared" ref="L77:L83" si="473">IFERROR(IF(K77&gt;1,K77*0.9,""),"")</f>
        <v/>
      </c>
      <c r="M77" s="70">
        <v>0</v>
      </c>
      <c r="N77" s="71" t="str">
        <f>IFERROR(IF(M77&gt;1,($J77-M77),""),"")</f>
        <v/>
      </c>
      <c r="O77" s="16" t="str">
        <f t="shared" ref="O77:O83" si="474">IFERROR(IF((IFERROR(IF(M77&gt;1,(L77-N77)/L77,""),(($G77*0.9)-N77)/($G77*0.9)))&gt;1%,IFERROR(IF(M77&gt;1,(L77-N77)/L77,""),(($G77*0.9)-N77)/($G77*0.9)),""),"")</f>
        <v/>
      </c>
      <c r="P77" s="72">
        <v>0</v>
      </c>
      <c r="Q77" s="73" t="str">
        <f t="shared" ref="Q77:Q83" si="475">IFERROR(IF(P77&gt;1,P77*0.9,""),"")</f>
        <v/>
      </c>
      <c r="R77" s="73">
        <v>0</v>
      </c>
      <c r="S77" s="74" t="str">
        <f>IFERROR(IF(R77&gt;1,($J77-R77),""),"")</f>
        <v/>
      </c>
      <c r="T77" s="18" t="str">
        <f t="shared" ref="T77:T83" si="476">IFERROR(IF((IFERROR(IF(R77&gt;1,(Q77-S77)/Q77,""),(($G77*0.9)-S77)/($G77*0.9)))&gt;1%,IFERROR(IF(R77&gt;1,(Q77-S77)/Q77,""),(($G77*0.9)-S77)/($G77*0.9)),""),"")</f>
        <v/>
      </c>
      <c r="U77" s="69">
        <v>0</v>
      </c>
      <c r="V77" s="70" t="str">
        <f t="shared" ref="V77:V83" si="477">IFERROR(IF(U77&gt;1,U77*0.9,""),"")</f>
        <v/>
      </c>
      <c r="W77" s="70">
        <v>0</v>
      </c>
      <c r="X77" s="71" t="str">
        <f>IFERROR(IF(W77&gt;1,($J77-W77),""),"")</f>
        <v/>
      </c>
      <c r="Y77" s="16" t="str">
        <f t="shared" ref="Y77:Y83" si="478">IFERROR(IF((IFERROR(IF(W77&gt;1,(V77-X77)/V77,""),(($G77*0.9)-X77)/($G77*0.9)))&gt;1%,IFERROR(IF(W77&gt;1,(V77-X77)/V77,""),(($G77*0.9)-X77)/($G77*0.9)),""),"")</f>
        <v/>
      </c>
      <c r="Z77" s="72">
        <v>0</v>
      </c>
      <c r="AA77" s="73" t="str">
        <f t="shared" ref="AA77:AA83" si="479">IFERROR(IF(Z77&gt;1,Z77*0.9,""),"")</f>
        <v/>
      </c>
      <c r="AB77" s="73">
        <v>0</v>
      </c>
      <c r="AC77" s="74" t="str">
        <f>IFERROR(IF(AB77&gt;1,($J77-AB77),""),"")</f>
        <v/>
      </c>
      <c r="AD77" s="18" t="str">
        <f t="shared" ref="AD77:AD83" si="480">IFERROR(IF((IFERROR(IF(AB77&gt;1,(AA77-AC77)/AA77,""),(($G77*0.9)-AC77)/($G77*0.9)))&gt;1%,IFERROR(IF(AB77&gt;1,(AA77-AC77)/AA77,""),(($G77*0.9)-AC77)/($G77*0.9)),""),"")</f>
        <v/>
      </c>
      <c r="AE77" s="69">
        <v>0</v>
      </c>
      <c r="AF77" s="70" t="str">
        <f t="shared" ref="AF77:AF83" si="481">IFERROR(IF(AE77&gt;1,AE77*0.9,""),"")</f>
        <v/>
      </c>
      <c r="AG77" s="70">
        <v>0</v>
      </c>
      <c r="AH77" s="71" t="str">
        <f>IFERROR(IF(AG77&gt;1,($J77-AG77),""),"")</f>
        <v/>
      </c>
      <c r="AI77" s="16" t="str">
        <f t="shared" ref="AI77:AI83" si="482">IFERROR(IF((IFERROR(IF(AG77&gt;1,(AF77-AH77)/AF77,""),(($G77*0.9)-AH77)/($G77*0.9)))&gt;1%,IFERROR(IF(AG77&gt;1,(AF77-AH77)/AF77,""),(($G77*0.9)-AH77)/($G77*0.9)),""),"")</f>
        <v/>
      </c>
      <c r="AJ77" s="72">
        <v>0</v>
      </c>
      <c r="AK77" s="73" t="str">
        <f t="shared" ref="AK77:AK83" si="483">IFERROR(IF(AJ77&gt;1,AJ77*0.9,""),"")</f>
        <v/>
      </c>
      <c r="AL77" s="73">
        <v>0</v>
      </c>
      <c r="AM77" s="74" t="str">
        <f>IFERROR(IF(AL77&gt;1,($J77-AL77),""),"")</f>
        <v/>
      </c>
      <c r="AN77" s="18" t="str">
        <f t="shared" ref="AN77:AN83" si="484">IFERROR(IF((IFERROR(IF(AL77&gt;1,(AK77-AM77)/AK77,""),(($G77*0.9)-AM77)/($G77*0.9)))&gt;1%,IFERROR(IF(AL77&gt;1,(AK77-AM77)/AK77,""),(($G77*0.9)-AM77)/($G77*0.9)),""),"")</f>
        <v/>
      </c>
      <c r="AO77" s="69">
        <v>0</v>
      </c>
      <c r="AP77" s="70" t="str">
        <f t="shared" ref="AP77:AP83" si="485">IFERROR(IF(AO77&gt;1,AO77*0.9,""),"")</f>
        <v/>
      </c>
      <c r="AQ77" s="70">
        <v>0</v>
      </c>
      <c r="AR77" s="71" t="str">
        <f>IFERROR(IF(AQ77&gt;1,($J77-AQ77),""),"")</f>
        <v/>
      </c>
      <c r="AS77" s="16" t="str">
        <f t="shared" ref="AS77:AS83" si="486">IFERROR(IF((IFERROR(IF(AQ77&gt;1,(AP77-AR77)/AP77,""),(($G77*0.9)-AR77)/($G77*0.9)))&gt;1%,IFERROR(IF(AQ77&gt;1,(AP77-AR77)/AP77,""),(($G77*0.9)-AR77)/($G77*0.9)),""),"")</f>
        <v/>
      </c>
      <c r="AT77" s="72">
        <v>0</v>
      </c>
      <c r="AU77" s="73" t="str">
        <f t="shared" ref="AU77:AU83" si="487">IFERROR(IF(AT77&gt;1,AT77*0.9,""),"")</f>
        <v/>
      </c>
      <c r="AV77" s="73">
        <v>0</v>
      </c>
      <c r="AW77" s="74" t="str">
        <f>IFERROR(IF(AV77&gt;1,($J77-AV77),""),"")</f>
        <v/>
      </c>
      <c r="AX77" s="18" t="str">
        <f t="shared" ref="AX77:AX83" si="488">IFERROR(IF((IFERROR(IF(AV77&gt;1,(AU77-AW77)/AU77,""),(($G77*0.9)-AW77)/($G77*0.9)))&gt;1%,IFERROR(IF(AV77&gt;1,(AU77-AW77)/AU77,""),(($G77*0.9)-AW77)/($G77*0.9)),""),"")</f>
        <v/>
      </c>
      <c r="AY77" s="69">
        <v>0</v>
      </c>
      <c r="AZ77" s="70" t="str">
        <f t="shared" ref="AZ77:AZ83" si="489">IFERROR(IF(AY77&gt;1,AY77*0.9,""),"")</f>
        <v/>
      </c>
      <c r="BA77" s="70">
        <v>0</v>
      </c>
      <c r="BB77" s="71" t="str">
        <f>IFERROR(IF(BA77&gt;1,($J77-BA77),""),"")</f>
        <v/>
      </c>
      <c r="BC77" s="16" t="str">
        <f t="shared" ref="BC77:BC83" si="490">IFERROR(IF((IFERROR(IF(BA77&gt;1,(AZ77-BB77)/AZ77,""),(($G77*0.9)-BB77)/($G77*0.9)))&gt;1%,IFERROR(IF(BA77&gt;1,(AZ77-BB77)/AZ77,""),(($G77*0.9)-BB77)/($G77*0.9)),""),"")</f>
        <v/>
      </c>
      <c r="BD77" s="72">
        <v>0</v>
      </c>
      <c r="BE77" s="73" t="str">
        <f t="shared" ref="BE77:BE83" si="491">IFERROR(IF(BD77&gt;1,BD77*0.9,""),"")</f>
        <v/>
      </c>
      <c r="BF77" s="73">
        <v>0</v>
      </c>
      <c r="BG77" s="74" t="str">
        <f>IFERROR(IF(BF77&gt;1,($J77-BF77),""),"")</f>
        <v/>
      </c>
      <c r="BH77" s="18" t="str">
        <f t="shared" ref="BH77:BH83" si="492">IFERROR(IF((IFERROR(IF(BF77&gt;1,(BE77-BG77)/BE77,""),(($G77*0.9)-BG77)/($G77*0.9)))&gt;1%,IFERROR(IF(BF77&gt;1,(BE77-BG77)/BE77,""),(($G77*0.9)-BG77)/($G77*0.9)),""),"")</f>
        <v/>
      </c>
      <c r="BI77" s="69">
        <v>3554</v>
      </c>
      <c r="BJ77" s="70">
        <f t="shared" ref="BJ77:BJ83" si="493">IFERROR(IF(BI77&gt;1,BI77*0.9,""),"")</f>
        <v>3198.6</v>
      </c>
      <c r="BK77" s="70">
        <v>394</v>
      </c>
      <c r="BL77" s="71">
        <f>IFERROR(IF(BK77&gt;1,($J77-BK77),""),"")</f>
        <v>2615</v>
      </c>
      <c r="BM77" s="16">
        <f t="shared" ref="BM77:BM83" si="494">IFERROR(IF((IFERROR(IF(BK77&gt;1,(BJ77-BL77)/BJ77,""),(($G77*0.9)-BL77)/($G77*0.9)))&gt;1%,IFERROR(IF(BK77&gt;1,(BJ77-BL77)/BJ77,""),(($G77*0.9)-BL77)/($G77*0.9)),""),"")</f>
        <v>0.18245482398549362</v>
      </c>
    </row>
    <row r="78" spans="1:65" s="5" customFormat="1" ht="12.75" customHeight="1">
      <c r="A78" s="42" t="s">
        <v>17</v>
      </c>
      <c r="B78" s="39" t="s">
        <v>145</v>
      </c>
      <c r="C78" s="4" t="s">
        <v>534</v>
      </c>
      <c r="D78" s="49">
        <v>4.54</v>
      </c>
      <c r="E78" s="40" t="s">
        <v>443</v>
      </c>
      <c r="F78" s="82">
        <v>4399</v>
      </c>
      <c r="G78" s="82">
        <v>3999</v>
      </c>
      <c r="H78" s="163">
        <v>3017</v>
      </c>
      <c r="I78" s="163">
        <v>110</v>
      </c>
      <c r="J78" s="95">
        <f t="shared" si="472"/>
        <v>2907</v>
      </c>
      <c r="K78" s="69">
        <v>2777</v>
      </c>
      <c r="L78" s="70">
        <f t="shared" si="473"/>
        <v>2499.3000000000002</v>
      </c>
      <c r="M78" s="70">
        <v>884</v>
      </c>
      <c r="N78" s="71">
        <f>IFERROR(IF(M78&gt;1,($J78-M78),""),"")</f>
        <v>2023</v>
      </c>
      <c r="O78" s="16">
        <f t="shared" si="474"/>
        <v>0.19057336054095153</v>
      </c>
      <c r="P78" s="72">
        <v>0</v>
      </c>
      <c r="Q78" s="73" t="str">
        <f t="shared" si="475"/>
        <v/>
      </c>
      <c r="R78" s="73">
        <v>0</v>
      </c>
      <c r="S78" s="74" t="str">
        <f>IFERROR(IF(R78&gt;1,($J78-R78),""),"")</f>
        <v/>
      </c>
      <c r="T78" s="18" t="str">
        <f t="shared" si="476"/>
        <v/>
      </c>
      <c r="U78" s="69">
        <v>0</v>
      </c>
      <c r="V78" s="70" t="str">
        <f t="shared" si="477"/>
        <v/>
      </c>
      <c r="W78" s="70">
        <v>0</v>
      </c>
      <c r="X78" s="71" t="str">
        <f>IFERROR(IF(W78&gt;1,($J78-W78),""),"")</f>
        <v/>
      </c>
      <c r="Y78" s="16" t="str">
        <f t="shared" si="478"/>
        <v/>
      </c>
      <c r="Z78" s="72">
        <v>2888</v>
      </c>
      <c r="AA78" s="73">
        <f t="shared" si="479"/>
        <v>2599.2000000000003</v>
      </c>
      <c r="AB78" s="73">
        <v>803</v>
      </c>
      <c r="AC78" s="74">
        <f>IFERROR(IF(AB78&gt;1,($J78-AB78),""),"")</f>
        <v>2104</v>
      </c>
      <c r="AD78" s="18">
        <f t="shared" si="480"/>
        <v>0.19052016004924602</v>
      </c>
      <c r="AE78" s="69">
        <v>0</v>
      </c>
      <c r="AF78" s="70" t="str">
        <f t="shared" si="481"/>
        <v/>
      </c>
      <c r="AG78" s="70">
        <v>0</v>
      </c>
      <c r="AH78" s="71" t="str">
        <f>IFERROR(IF(AG78&gt;1,($J78-AG78),""),"")</f>
        <v/>
      </c>
      <c r="AI78" s="16" t="str">
        <f t="shared" si="482"/>
        <v/>
      </c>
      <c r="AJ78" s="72">
        <v>2888</v>
      </c>
      <c r="AK78" s="73">
        <f t="shared" si="483"/>
        <v>2599.2000000000003</v>
      </c>
      <c r="AL78" s="73">
        <v>803</v>
      </c>
      <c r="AM78" s="74">
        <f>IFERROR(IF(AL78&gt;1,($J78-AL78),""),"")</f>
        <v>2104</v>
      </c>
      <c r="AN78" s="18">
        <f t="shared" si="484"/>
        <v>0.19052016004924602</v>
      </c>
      <c r="AO78" s="69">
        <v>0</v>
      </c>
      <c r="AP78" s="70" t="str">
        <f t="shared" si="485"/>
        <v/>
      </c>
      <c r="AQ78" s="70">
        <v>0</v>
      </c>
      <c r="AR78" s="71" t="str">
        <f>IFERROR(IF(AQ78&gt;1,($J78-AQ78),""),"")</f>
        <v/>
      </c>
      <c r="AS78" s="16" t="str">
        <f t="shared" si="486"/>
        <v/>
      </c>
      <c r="AT78" s="72">
        <v>2888</v>
      </c>
      <c r="AU78" s="73">
        <f t="shared" si="487"/>
        <v>2599.2000000000003</v>
      </c>
      <c r="AV78" s="73">
        <v>803</v>
      </c>
      <c r="AW78" s="74">
        <f>IFERROR(IF(AV78&gt;1,($J78-AV78),""),"")</f>
        <v>2104</v>
      </c>
      <c r="AX78" s="18">
        <f t="shared" si="488"/>
        <v>0.19052016004924602</v>
      </c>
      <c r="AY78" s="69">
        <v>0</v>
      </c>
      <c r="AZ78" s="70" t="str">
        <f t="shared" si="489"/>
        <v/>
      </c>
      <c r="BA78" s="70">
        <v>0</v>
      </c>
      <c r="BB78" s="71" t="str">
        <f>IFERROR(IF(BA78&gt;1,($J78-BA78),""),"")</f>
        <v/>
      </c>
      <c r="BC78" s="16" t="str">
        <f t="shared" si="490"/>
        <v/>
      </c>
      <c r="BD78" s="72">
        <v>0</v>
      </c>
      <c r="BE78" s="73" t="str">
        <f t="shared" si="491"/>
        <v/>
      </c>
      <c r="BF78" s="73">
        <v>0</v>
      </c>
      <c r="BG78" s="74" t="str">
        <f>IFERROR(IF(BF78&gt;1,($J78-BF78),""),"")</f>
        <v/>
      </c>
      <c r="BH78" s="18" t="str">
        <f t="shared" si="492"/>
        <v/>
      </c>
      <c r="BI78" s="69">
        <v>0</v>
      </c>
      <c r="BJ78" s="70" t="str">
        <f t="shared" si="493"/>
        <v/>
      </c>
      <c r="BK78" s="70">
        <v>0</v>
      </c>
      <c r="BL78" s="71" t="str">
        <f>IFERROR(IF(BK78&gt;1,($J78-BK78),""),"")</f>
        <v/>
      </c>
      <c r="BM78" s="16" t="str">
        <f t="shared" si="494"/>
        <v/>
      </c>
    </row>
    <row r="79" spans="1:65" s="5" customFormat="1" ht="12.75" customHeight="1">
      <c r="A79" s="42" t="s">
        <v>361</v>
      </c>
      <c r="B79" s="39" t="s">
        <v>145</v>
      </c>
      <c r="C79" s="4" t="s">
        <v>386</v>
      </c>
      <c r="D79" s="49">
        <v>4.54</v>
      </c>
      <c r="E79" s="40" t="s">
        <v>537</v>
      </c>
      <c r="F79" s="82">
        <v>4399</v>
      </c>
      <c r="G79" s="82">
        <v>3999</v>
      </c>
      <c r="H79" s="163">
        <v>3050</v>
      </c>
      <c r="I79" s="163">
        <v>110</v>
      </c>
      <c r="J79" s="95">
        <f t="shared" si="472"/>
        <v>2940</v>
      </c>
      <c r="K79" s="69">
        <v>0</v>
      </c>
      <c r="L79" s="70" t="str">
        <f t="shared" si="473"/>
        <v/>
      </c>
      <c r="M79" s="70">
        <v>0</v>
      </c>
      <c r="N79" s="71" t="str">
        <f>IFERROR(IF(M79&gt;1,($J79-M79),""),"")</f>
        <v/>
      </c>
      <c r="O79" s="16" t="str">
        <f t="shared" si="474"/>
        <v/>
      </c>
      <c r="P79" s="72">
        <v>0</v>
      </c>
      <c r="Q79" s="73" t="str">
        <f t="shared" si="475"/>
        <v/>
      </c>
      <c r="R79" s="73">
        <v>0</v>
      </c>
      <c r="S79" s="74" t="str">
        <f>IFERROR(IF(R79&gt;1,($J79-R79),""),"")</f>
        <v/>
      </c>
      <c r="T79" s="18" t="str">
        <f t="shared" si="476"/>
        <v/>
      </c>
      <c r="U79" s="69">
        <v>0</v>
      </c>
      <c r="V79" s="70" t="str">
        <f t="shared" si="477"/>
        <v/>
      </c>
      <c r="W79" s="70">
        <v>0</v>
      </c>
      <c r="X79" s="71" t="str">
        <f>IFERROR(IF(W79&gt;1,($J79-W79),""),"")</f>
        <v/>
      </c>
      <c r="Y79" s="16" t="str">
        <f t="shared" si="478"/>
        <v/>
      </c>
      <c r="Z79" s="72">
        <v>0</v>
      </c>
      <c r="AA79" s="73" t="str">
        <f t="shared" si="479"/>
        <v/>
      </c>
      <c r="AB79" s="73">
        <v>0</v>
      </c>
      <c r="AC79" s="74" t="str">
        <f>IFERROR(IF(AB79&gt;1,($J79-AB79),""),"")</f>
        <v/>
      </c>
      <c r="AD79" s="18" t="str">
        <f t="shared" si="480"/>
        <v/>
      </c>
      <c r="AE79" s="69">
        <v>0</v>
      </c>
      <c r="AF79" s="70" t="str">
        <f t="shared" si="481"/>
        <v/>
      </c>
      <c r="AG79" s="70">
        <v>0</v>
      </c>
      <c r="AH79" s="71" t="str">
        <f>IFERROR(IF(AG79&gt;1,($J79-AG79),""),"")</f>
        <v/>
      </c>
      <c r="AI79" s="16" t="str">
        <f t="shared" si="482"/>
        <v/>
      </c>
      <c r="AJ79" s="72">
        <v>0</v>
      </c>
      <c r="AK79" s="73" t="str">
        <f t="shared" si="483"/>
        <v/>
      </c>
      <c r="AL79" s="73">
        <v>0</v>
      </c>
      <c r="AM79" s="74" t="str">
        <f>IFERROR(IF(AL79&gt;1,($J79-AL79),""),"")</f>
        <v/>
      </c>
      <c r="AN79" s="18" t="str">
        <f t="shared" si="484"/>
        <v/>
      </c>
      <c r="AO79" s="69">
        <v>0</v>
      </c>
      <c r="AP79" s="70" t="str">
        <f t="shared" si="485"/>
        <v/>
      </c>
      <c r="AQ79" s="70">
        <v>0</v>
      </c>
      <c r="AR79" s="71" t="str">
        <f>IFERROR(IF(AQ79&gt;1,($J79-AQ79),""),"")</f>
        <v/>
      </c>
      <c r="AS79" s="16" t="str">
        <f t="shared" si="486"/>
        <v/>
      </c>
      <c r="AT79" s="72">
        <v>0</v>
      </c>
      <c r="AU79" s="73" t="str">
        <f t="shared" si="487"/>
        <v/>
      </c>
      <c r="AV79" s="73">
        <v>0</v>
      </c>
      <c r="AW79" s="74" t="str">
        <f>IFERROR(IF(AV79&gt;1,($J79-AV79),""),"")</f>
        <v/>
      </c>
      <c r="AX79" s="18" t="str">
        <f t="shared" si="488"/>
        <v/>
      </c>
      <c r="AY79" s="69">
        <v>0</v>
      </c>
      <c r="AZ79" s="70" t="str">
        <f t="shared" si="489"/>
        <v/>
      </c>
      <c r="BA79" s="70">
        <v>0</v>
      </c>
      <c r="BB79" s="71" t="str">
        <f>IFERROR(IF(BA79&gt;1,($J79-BA79),""),"")</f>
        <v/>
      </c>
      <c r="BC79" s="16" t="str">
        <f t="shared" si="490"/>
        <v/>
      </c>
      <c r="BD79" s="72">
        <v>0</v>
      </c>
      <c r="BE79" s="73" t="str">
        <f t="shared" si="491"/>
        <v/>
      </c>
      <c r="BF79" s="73">
        <v>0</v>
      </c>
      <c r="BG79" s="74" t="str">
        <f>IFERROR(IF(BF79&gt;1,($J79-BF79),""),"")</f>
        <v/>
      </c>
      <c r="BH79" s="18" t="str">
        <f t="shared" si="492"/>
        <v/>
      </c>
      <c r="BI79" s="69">
        <v>3443</v>
      </c>
      <c r="BJ79" s="70">
        <f t="shared" si="493"/>
        <v>3098.7000000000003</v>
      </c>
      <c r="BK79" s="70">
        <v>403</v>
      </c>
      <c r="BL79" s="71">
        <f>IFERROR(IF(BK79&gt;1,($J79-BK79),""),"")</f>
        <v>2537</v>
      </c>
      <c r="BM79" s="16">
        <f t="shared" si="494"/>
        <v>0.18126956465614619</v>
      </c>
    </row>
    <row r="80" spans="1:65" s="5" customFormat="1" ht="12.75" customHeight="1">
      <c r="A80" s="42" t="s">
        <v>21</v>
      </c>
      <c r="B80" s="39" t="s">
        <v>145</v>
      </c>
      <c r="C80" s="4" t="s">
        <v>534</v>
      </c>
      <c r="D80" s="49">
        <v>4.54</v>
      </c>
      <c r="E80" s="40" t="s">
        <v>444</v>
      </c>
      <c r="F80" s="82">
        <v>4839</v>
      </c>
      <c r="G80" s="82">
        <v>4399</v>
      </c>
      <c r="H80" s="163">
        <v>3320</v>
      </c>
      <c r="I80" s="163">
        <v>0</v>
      </c>
      <c r="J80" s="95">
        <f t="shared" si="472"/>
        <v>3320</v>
      </c>
      <c r="K80" s="69">
        <v>3332</v>
      </c>
      <c r="L80" s="70">
        <f t="shared" si="473"/>
        <v>2998.8</v>
      </c>
      <c r="M80" s="70">
        <v>797</v>
      </c>
      <c r="N80" s="71">
        <f>IFERROR(IF(M80&gt;1,($J80-M80),""),"")</f>
        <v>2523</v>
      </c>
      <c r="O80" s="16">
        <f t="shared" si="474"/>
        <v>0.1586634653861545</v>
      </c>
      <c r="P80" s="72">
        <v>0</v>
      </c>
      <c r="Q80" s="73" t="str">
        <f t="shared" si="475"/>
        <v/>
      </c>
      <c r="R80" s="73">
        <v>0</v>
      </c>
      <c r="S80" s="74" t="str">
        <f>IFERROR(IF(R80&gt;1,($J80-R80),""),"")</f>
        <v/>
      </c>
      <c r="T80" s="18" t="str">
        <f t="shared" si="476"/>
        <v/>
      </c>
      <c r="U80" s="69">
        <v>0</v>
      </c>
      <c r="V80" s="70" t="str">
        <f t="shared" si="477"/>
        <v/>
      </c>
      <c r="W80" s="70">
        <v>0</v>
      </c>
      <c r="X80" s="71" t="str">
        <f>IFERROR(IF(W80&gt;1,($J80-W80),""),"")</f>
        <v/>
      </c>
      <c r="Y80" s="16" t="str">
        <f t="shared" si="478"/>
        <v/>
      </c>
      <c r="Z80" s="72">
        <v>3332</v>
      </c>
      <c r="AA80" s="73">
        <f t="shared" si="479"/>
        <v>2998.8</v>
      </c>
      <c r="AB80" s="73">
        <v>797</v>
      </c>
      <c r="AC80" s="74">
        <f>IFERROR(IF(AB80&gt;1,($J80-AB80),""),"")</f>
        <v>2523</v>
      </c>
      <c r="AD80" s="18">
        <f t="shared" si="480"/>
        <v>0.1586634653861545</v>
      </c>
      <c r="AE80" s="69">
        <v>0</v>
      </c>
      <c r="AF80" s="70" t="str">
        <f t="shared" si="481"/>
        <v/>
      </c>
      <c r="AG80" s="70">
        <v>0</v>
      </c>
      <c r="AH80" s="71" t="str">
        <f>IFERROR(IF(AG80&gt;1,($J80-AG80),""),"")</f>
        <v/>
      </c>
      <c r="AI80" s="16" t="str">
        <f t="shared" si="482"/>
        <v/>
      </c>
      <c r="AJ80" s="72">
        <v>3332</v>
      </c>
      <c r="AK80" s="73">
        <f t="shared" si="483"/>
        <v>2998.8</v>
      </c>
      <c r="AL80" s="73">
        <v>797</v>
      </c>
      <c r="AM80" s="74">
        <f>IFERROR(IF(AL80&gt;1,($J80-AL80),""),"")</f>
        <v>2523</v>
      </c>
      <c r="AN80" s="18">
        <f t="shared" si="484"/>
        <v>0.1586634653861545</v>
      </c>
      <c r="AO80" s="69">
        <v>0</v>
      </c>
      <c r="AP80" s="70" t="str">
        <f t="shared" si="485"/>
        <v/>
      </c>
      <c r="AQ80" s="70">
        <v>0</v>
      </c>
      <c r="AR80" s="71" t="str">
        <f>IFERROR(IF(AQ80&gt;1,($J80-AQ80),""),"")</f>
        <v/>
      </c>
      <c r="AS80" s="16" t="str">
        <f t="shared" si="486"/>
        <v/>
      </c>
      <c r="AT80" s="72">
        <v>3332</v>
      </c>
      <c r="AU80" s="73">
        <f t="shared" si="487"/>
        <v>2998.8</v>
      </c>
      <c r="AV80" s="73">
        <v>797</v>
      </c>
      <c r="AW80" s="74">
        <f>IFERROR(IF(AV80&gt;1,($J80-AV80),""),"")</f>
        <v>2523</v>
      </c>
      <c r="AX80" s="18">
        <f t="shared" si="488"/>
        <v>0.1586634653861545</v>
      </c>
      <c r="AY80" s="69">
        <v>0</v>
      </c>
      <c r="AZ80" s="70" t="str">
        <f t="shared" si="489"/>
        <v/>
      </c>
      <c r="BA80" s="70">
        <v>0</v>
      </c>
      <c r="BB80" s="71" t="str">
        <f>IFERROR(IF(BA80&gt;1,($J80-BA80),""),"")</f>
        <v/>
      </c>
      <c r="BC80" s="16" t="str">
        <f t="shared" si="490"/>
        <v/>
      </c>
      <c r="BD80" s="72">
        <v>0</v>
      </c>
      <c r="BE80" s="73" t="str">
        <f t="shared" si="491"/>
        <v/>
      </c>
      <c r="BF80" s="73">
        <v>0</v>
      </c>
      <c r="BG80" s="74" t="str">
        <f>IFERROR(IF(BF80&gt;1,($J80-BF80),""),"")</f>
        <v/>
      </c>
      <c r="BH80" s="18" t="str">
        <f t="shared" si="492"/>
        <v/>
      </c>
      <c r="BI80" s="69">
        <v>0</v>
      </c>
      <c r="BJ80" s="70" t="str">
        <f t="shared" si="493"/>
        <v/>
      </c>
      <c r="BK80" s="70">
        <v>0</v>
      </c>
      <c r="BL80" s="71" t="str">
        <f>IFERROR(IF(BK80&gt;1,($J80-BK80),""),"")</f>
        <v/>
      </c>
      <c r="BM80" s="16" t="str">
        <f t="shared" si="494"/>
        <v/>
      </c>
    </row>
    <row r="81" spans="1:65" s="5" customFormat="1" ht="12.75" customHeight="1">
      <c r="A81" s="42" t="s">
        <v>364</v>
      </c>
      <c r="B81" s="39" t="s">
        <v>145</v>
      </c>
      <c r="C81" s="4" t="s">
        <v>386</v>
      </c>
      <c r="D81" s="49" t="s">
        <v>545</v>
      </c>
      <c r="E81" s="40" t="s">
        <v>444</v>
      </c>
      <c r="F81" s="82">
        <v>4729</v>
      </c>
      <c r="G81" s="82">
        <v>4299</v>
      </c>
      <c r="H81" s="163">
        <v>3279</v>
      </c>
      <c r="I81" s="163">
        <v>0</v>
      </c>
      <c r="J81" s="95">
        <f t="shared" si="472"/>
        <v>3279</v>
      </c>
      <c r="K81" s="69">
        <v>0</v>
      </c>
      <c r="L81" s="70" t="str">
        <f t="shared" si="473"/>
        <v/>
      </c>
      <c r="M81" s="70">
        <v>0</v>
      </c>
      <c r="N81" s="71" t="str">
        <f>IFERROR(IF(M81&gt;1,($J81-M81),""),"")</f>
        <v/>
      </c>
      <c r="O81" s="16" t="str">
        <f t="shared" si="474"/>
        <v/>
      </c>
      <c r="P81" s="72">
        <v>0</v>
      </c>
      <c r="Q81" s="73" t="str">
        <f t="shared" si="475"/>
        <v/>
      </c>
      <c r="R81" s="73">
        <v>0</v>
      </c>
      <c r="S81" s="74" t="str">
        <f>IFERROR(IF(R81&gt;1,($J81-R81),""),"")</f>
        <v/>
      </c>
      <c r="T81" s="18" t="str">
        <f t="shared" si="476"/>
        <v/>
      </c>
      <c r="U81" s="69">
        <v>0</v>
      </c>
      <c r="V81" s="70" t="str">
        <f t="shared" si="477"/>
        <v/>
      </c>
      <c r="W81" s="70">
        <v>0</v>
      </c>
      <c r="X81" s="71" t="str">
        <f>IFERROR(IF(W81&gt;1,($J81-W81),""),"")</f>
        <v/>
      </c>
      <c r="Y81" s="16" t="str">
        <f t="shared" si="478"/>
        <v/>
      </c>
      <c r="Z81" s="72">
        <v>0</v>
      </c>
      <c r="AA81" s="73" t="str">
        <f t="shared" si="479"/>
        <v/>
      </c>
      <c r="AB81" s="73">
        <v>0</v>
      </c>
      <c r="AC81" s="74" t="str">
        <f>IFERROR(IF(AB81&gt;1,($J81-AB81),""),"")</f>
        <v/>
      </c>
      <c r="AD81" s="18" t="str">
        <f t="shared" si="480"/>
        <v/>
      </c>
      <c r="AE81" s="69">
        <v>0</v>
      </c>
      <c r="AF81" s="70" t="str">
        <f t="shared" si="481"/>
        <v/>
      </c>
      <c r="AG81" s="70">
        <v>0</v>
      </c>
      <c r="AH81" s="71" t="str">
        <f>IFERROR(IF(AG81&gt;1,($J81-AG81),""),"")</f>
        <v/>
      </c>
      <c r="AI81" s="16" t="str">
        <f t="shared" si="482"/>
        <v/>
      </c>
      <c r="AJ81" s="72">
        <v>0</v>
      </c>
      <c r="AK81" s="73" t="str">
        <f t="shared" si="483"/>
        <v/>
      </c>
      <c r="AL81" s="73">
        <v>0</v>
      </c>
      <c r="AM81" s="74" t="str">
        <f>IFERROR(IF(AL81&gt;1,($J81-AL81),""),"")</f>
        <v/>
      </c>
      <c r="AN81" s="18" t="str">
        <f t="shared" si="484"/>
        <v/>
      </c>
      <c r="AO81" s="69">
        <v>0</v>
      </c>
      <c r="AP81" s="70" t="str">
        <f t="shared" si="485"/>
        <v/>
      </c>
      <c r="AQ81" s="70">
        <v>0</v>
      </c>
      <c r="AR81" s="71" t="str">
        <f>IFERROR(IF(AQ81&gt;1,($J81-AQ81),""),"")</f>
        <v/>
      </c>
      <c r="AS81" s="16" t="str">
        <f t="shared" si="486"/>
        <v/>
      </c>
      <c r="AT81" s="72">
        <v>0</v>
      </c>
      <c r="AU81" s="73" t="str">
        <f t="shared" si="487"/>
        <v/>
      </c>
      <c r="AV81" s="73">
        <v>0</v>
      </c>
      <c r="AW81" s="74" t="str">
        <f>IFERROR(IF(AV81&gt;1,($J81-AV81),""),"")</f>
        <v/>
      </c>
      <c r="AX81" s="18" t="str">
        <f t="shared" si="488"/>
        <v/>
      </c>
      <c r="AY81" s="69">
        <v>0</v>
      </c>
      <c r="AZ81" s="70" t="str">
        <f t="shared" si="489"/>
        <v/>
      </c>
      <c r="BA81" s="70">
        <v>0</v>
      </c>
      <c r="BB81" s="71" t="str">
        <f>IFERROR(IF(BA81&gt;1,($J81-BA81),""),"")</f>
        <v/>
      </c>
      <c r="BC81" s="16" t="str">
        <f t="shared" si="490"/>
        <v/>
      </c>
      <c r="BD81" s="72">
        <v>0</v>
      </c>
      <c r="BE81" s="73" t="str">
        <f t="shared" si="491"/>
        <v/>
      </c>
      <c r="BF81" s="73">
        <v>0</v>
      </c>
      <c r="BG81" s="74" t="str">
        <f>IFERROR(IF(BF81&gt;1,($J81-BF81),""),"")</f>
        <v/>
      </c>
      <c r="BH81" s="18" t="str">
        <f t="shared" si="492"/>
        <v/>
      </c>
      <c r="BI81" s="69">
        <v>3888</v>
      </c>
      <c r="BJ81" s="70">
        <f t="shared" si="493"/>
        <v>3499.2000000000003</v>
      </c>
      <c r="BK81" s="70">
        <v>308</v>
      </c>
      <c r="BL81" s="71">
        <f>IFERROR(IF(BK81&gt;1,($J81-BK81),""),"")</f>
        <v>2971</v>
      </c>
      <c r="BM81" s="16">
        <f t="shared" si="494"/>
        <v>0.15094878829446737</v>
      </c>
    </row>
    <row r="82" spans="1:65" s="5" customFormat="1" ht="12.75" customHeight="1">
      <c r="A82" s="42" t="s">
        <v>19</v>
      </c>
      <c r="B82" s="39" t="s">
        <v>145</v>
      </c>
      <c r="C82" s="4" t="s">
        <v>534</v>
      </c>
      <c r="D82" s="49">
        <v>4.54</v>
      </c>
      <c r="E82" s="40" t="s">
        <v>444</v>
      </c>
      <c r="F82" s="82">
        <v>4619</v>
      </c>
      <c r="G82" s="82">
        <v>4199</v>
      </c>
      <c r="H82" s="163">
        <v>3170</v>
      </c>
      <c r="I82" s="163">
        <v>0</v>
      </c>
      <c r="J82" s="95">
        <f t="shared" si="472"/>
        <v>3170</v>
      </c>
      <c r="K82" s="69">
        <v>3332</v>
      </c>
      <c r="L82" s="70">
        <f t="shared" si="473"/>
        <v>2998.8</v>
      </c>
      <c r="M82" s="70">
        <v>650</v>
      </c>
      <c r="N82" s="71">
        <f>IFERROR(IF(M82&gt;1,($J82-M82),""),"")</f>
        <v>2520</v>
      </c>
      <c r="O82" s="16">
        <f t="shared" si="474"/>
        <v>0.15966386554621853</v>
      </c>
      <c r="P82" s="72">
        <v>0</v>
      </c>
      <c r="Q82" s="73" t="str">
        <f t="shared" si="475"/>
        <v/>
      </c>
      <c r="R82" s="73">
        <v>0</v>
      </c>
      <c r="S82" s="74" t="str">
        <f>IFERROR(IF(R82&gt;1,($J82-R82),""),"")</f>
        <v/>
      </c>
      <c r="T82" s="18" t="str">
        <f t="shared" si="476"/>
        <v/>
      </c>
      <c r="U82" s="69">
        <v>0</v>
      </c>
      <c r="V82" s="70" t="str">
        <f t="shared" si="477"/>
        <v/>
      </c>
      <c r="W82" s="70">
        <v>0</v>
      </c>
      <c r="X82" s="71" t="str">
        <f>IFERROR(IF(W82&gt;1,($J82-W82),""),"")</f>
        <v/>
      </c>
      <c r="Y82" s="16" t="str">
        <f t="shared" si="478"/>
        <v/>
      </c>
      <c r="Z82" s="72">
        <v>3332</v>
      </c>
      <c r="AA82" s="73">
        <f t="shared" si="479"/>
        <v>2998.8</v>
      </c>
      <c r="AB82" s="73">
        <v>650</v>
      </c>
      <c r="AC82" s="74">
        <f>IFERROR(IF(AB82&gt;1,($J82-AB82),""),"")</f>
        <v>2520</v>
      </c>
      <c r="AD82" s="18">
        <f t="shared" si="480"/>
        <v>0.15966386554621853</v>
      </c>
      <c r="AE82" s="69">
        <v>0</v>
      </c>
      <c r="AF82" s="70" t="str">
        <f t="shared" si="481"/>
        <v/>
      </c>
      <c r="AG82" s="70">
        <v>0</v>
      </c>
      <c r="AH82" s="71" t="str">
        <f>IFERROR(IF(AG82&gt;1,($J82-AG82),""),"")</f>
        <v/>
      </c>
      <c r="AI82" s="16" t="str">
        <f t="shared" si="482"/>
        <v/>
      </c>
      <c r="AJ82" s="72">
        <v>3332</v>
      </c>
      <c r="AK82" s="73">
        <f t="shared" si="483"/>
        <v>2998.8</v>
      </c>
      <c r="AL82" s="73">
        <v>650</v>
      </c>
      <c r="AM82" s="74">
        <f>IFERROR(IF(AL82&gt;1,($J82-AL82),""),"")</f>
        <v>2520</v>
      </c>
      <c r="AN82" s="18">
        <f t="shared" si="484"/>
        <v>0.15966386554621853</v>
      </c>
      <c r="AO82" s="69">
        <v>0</v>
      </c>
      <c r="AP82" s="70" t="str">
        <f t="shared" si="485"/>
        <v/>
      </c>
      <c r="AQ82" s="70">
        <v>0</v>
      </c>
      <c r="AR82" s="71" t="str">
        <f>IFERROR(IF(AQ82&gt;1,($J82-AQ82),""),"")</f>
        <v/>
      </c>
      <c r="AS82" s="16" t="str">
        <f t="shared" si="486"/>
        <v/>
      </c>
      <c r="AT82" s="72">
        <v>3332</v>
      </c>
      <c r="AU82" s="73">
        <f t="shared" si="487"/>
        <v>2998.8</v>
      </c>
      <c r="AV82" s="73">
        <v>650</v>
      </c>
      <c r="AW82" s="74">
        <f>IFERROR(IF(AV82&gt;1,($J82-AV82),""),"")</f>
        <v>2520</v>
      </c>
      <c r="AX82" s="18">
        <f t="shared" si="488"/>
        <v>0.15966386554621853</v>
      </c>
      <c r="AY82" s="69">
        <v>0</v>
      </c>
      <c r="AZ82" s="70" t="str">
        <f t="shared" si="489"/>
        <v/>
      </c>
      <c r="BA82" s="70">
        <v>0</v>
      </c>
      <c r="BB82" s="71" t="str">
        <f>IFERROR(IF(BA82&gt;1,($J82-BA82),""),"")</f>
        <v/>
      </c>
      <c r="BC82" s="16" t="str">
        <f t="shared" si="490"/>
        <v/>
      </c>
      <c r="BD82" s="72">
        <v>0</v>
      </c>
      <c r="BE82" s="73" t="str">
        <f t="shared" si="491"/>
        <v/>
      </c>
      <c r="BF82" s="73">
        <v>0</v>
      </c>
      <c r="BG82" s="74" t="str">
        <f>IFERROR(IF(BF82&gt;1,($J82-BF82),""),"")</f>
        <v/>
      </c>
      <c r="BH82" s="18" t="str">
        <f t="shared" si="492"/>
        <v/>
      </c>
      <c r="BI82" s="69">
        <v>0</v>
      </c>
      <c r="BJ82" s="70" t="str">
        <f t="shared" si="493"/>
        <v/>
      </c>
      <c r="BK82" s="70">
        <v>0</v>
      </c>
      <c r="BL82" s="71" t="str">
        <f>IFERROR(IF(BK82&gt;1,($J82-BK82),""),"")</f>
        <v/>
      </c>
      <c r="BM82" s="16" t="str">
        <f t="shared" si="494"/>
        <v/>
      </c>
    </row>
    <row r="83" spans="1:65" s="5" customFormat="1" ht="12.75" customHeight="1">
      <c r="A83" s="42" t="s">
        <v>363</v>
      </c>
      <c r="B83" s="39" t="s">
        <v>145</v>
      </c>
      <c r="C83" s="4" t="s">
        <v>386</v>
      </c>
      <c r="D83" s="49" t="s">
        <v>545</v>
      </c>
      <c r="E83" s="40" t="s">
        <v>444</v>
      </c>
      <c r="F83" s="82">
        <v>4619</v>
      </c>
      <c r="G83" s="82">
        <v>4199</v>
      </c>
      <c r="H83" s="163">
        <v>3202</v>
      </c>
      <c r="I83" s="163">
        <v>0</v>
      </c>
      <c r="J83" s="95">
        <f t="shared" si="472"/>
        <v>3202</v>
      </c>
      <c r="K83" s="69">
        <v>0</v>
      </c>
      <c r="L83" s="70" t="str">
        <f t="shared" si="473"/>
        <v/>
      </c>
      <c r="M83" s="70">
        <v>0</v>
      </c>
      <c r="N83" s="71" t="str">
        <f>IFERROR(IF(M83&gt;1,($J83-M83),""),"")</f>
        <v/>
      </c>
      <c r="O83" s="16" t="str">
        <f t="shared" si="474"/>
        <v/>
      </c>
      <c r="P83" s="72">
        <v>0</v>
      </c>
      <c r="Q83" s="73" t="str">
        <f t="shared" si="475"/>
        <v/>
      </c>
      <c r="R83" s="73">
        <v>0</v>
      </c>
      <c r="S83" s="74" t="str">
        <f>IFERROR(IF(R83&gt;1,($J83-R83),""),"")</f>
        <v/>
      </c>
      <c r="T83" s="18" t="str">
        <f t="shared" si="476"/>
        <v/>
      </c>
      <c r="U83" s="69">
        <v>0</v>
      </c>
      <c r="V83" s="70" t="str">
        <f t="shared" si="477"/>
        <v/>
      </c>
      <c r="W83" s="70">
        <v>0</v>
      </c>
      <c r="X83" s="71" t="str">
        <f>IFERROR(IF(W83&gt;1,($J83-W83),""),"")</f>
        <v/>
      </c>
      <c r="Y83" s="16" t="str">
        <f t="shared" si="478"/>
        <v/>
      </c>
      <c r="Z83" s="72">
        <v>0</v>
      </c>
      <c r="AA83" s="73" t="str">
        <f t="shared" si="479"/>
        <v/>
      </c>
      <c r="AB83" s="73">
        <v>0</v>
      </c>
      <c r="AC83" s="74" t="str">
        <f>IFERROR(IF(AB83&gt;1,($J83-AB83),""),"")</f>
        <v/>
      </c>
      <c r="AD83" s="18" t="str">
        <f t="shared" si="480"/>
        <v/>
      </c>
      <c r="AE83" s="69">
        <v>0</v>
      </c>
      <c r="AF83" s="70" t="str">
        <f t="shared" si="481"/>
        <v/>
      </c>
      <c r="AG83" s="70">
        <v>0</v>
      </c>
      <c r="AH83" s="71" t="str">
        <f>IFERROR(IF(AG83&gt;1,($J83-AG83),""),"")</f>
        <v/>
      </c>
      <c r="AI83" s="16" t="str">
        <f t="shared" si="482"/>
        <v/>
      </c>
      <c r="AJ83" s="72">
        <v>0</v>
      </c>
      <c r="AK83" s="73" t="str">
        <f t="shared" si="483"/>
        <v/>
      </c>
      <c r="AL83" s="73">
        <v>0</v>
      </c>
      <c r="AM83" s="74" t="str">
        <f>IFERROR(IF(AL83&gt;1,($J83-AL83),""),"")</f>
        <v/>
      </c>
      <c r="AN83" s="18" t="str">
        <f t="shared" si="484"/>
        <v/>
      </c>
      <c r="AO83" s="69">
        <v>0</v>
      </c>
      <c r="AP83" s="70" t="str">
        <f t="shared" si="485"/>
        <v/>
      </c>
      <c r="AQ83" s="70">
        <v>0</v>
      </c>
      <c r="AR83" s="71" t="str">
        <f>IFERROR(IF(AQ83&gt;1,($J83-AQ83),""),"")</f>
        <v/>
      </c>
      <c r="AS83" s="16" t="str">
        <f t="shared" si="486"/>
        <v/>
      </c>
      <c r="AT83" s="72">
        <v>0</v>
      </c>
      <c r="AU83" s="73" t="str">
        <f t="shared" si="487"/>
        <v/>
      </c>
      <c r="AV83" s="73">
        <v>0</v>
      </c>
      <c r="AW83" s="74" t="str">
        <f>IFERROR(IF(AV83&gt;1,($J83-AV83),""),"")</f>
        <v/>
      </c>
      <c r="AX83" s="18" t="str">
        <f t="shared" si="488"/>
        <v/>
      </c>
      <c r="AY83" s="69">
        <v>0</v>
      </c>
      <c r="AZ83" s="70" t="str">
        <f t="shared" si="489"/>
        <v/>
      </c>
      <c r="BA83" s="70">
        <v>0</v>
      </c>
      <c r="BB83" s="71" t="str">
        <f>IFERROR(IF(BA83&gt;1,($J83-BA83),""),"")</f>
        <v/>
      </c>
      <c r="BC83" s="16" t="str">
        <f t="shared" si="490"/>
        <v/>
      </c>
      <c r="BD83" s="72">
        <v>0</v>
      </c>
      <c r="BE83" s="73" t="str">
        <f t="shared" si="491"/>
        <v/>
      </c>
      <c r="BF83" s="73">
        <v>0</v>
      </c>
      <c r="BG83" s="74" t="str">
        <f>IFERROR(IF(BF83&gt;1,($J83-BF83),""),"")</f>
        <v/>
      </c>
      <c r="BH83" s="18" t="str">
        <f t="shared" si="492"/>
        <v/>
      </c>
      <c r="BI83" s="69">
        <v>3777</v>
      </c>
      <c r="BJ83" s="70">
        <f t="shared" si="493"/>
        <v>3399.3</v>
      </c>
      <c r="BK83" s="70">
        <v>316</v>
      </c>
      <c r="BL83" s="71">
        <f>IFERROR(IF(BK83&gt;1,($J83-BK83),""),"")</f>
        <v>2886</v>
      </c>
      <c r="BM83" s="16">
        <f t="shared" si="494"/>
        <v>0.15100167681581506</v>
      </c>
    </row>
    <row r="84" spans="1:65" s="5" customFormat="1" ht="12.75" customHeight="1" thickBot="1">
      <c r="A84" s="43" t="s">
        <v>187</v>
      </c>
      <c r="B84" s="38" t="s">
        <v>145</v>
      </c>
      <c r="C84" s="9" t="s">
        <v>5</v>
      </c>
      <c r="D84" s="50">
        <v>4.54</v>
      </c>
      <c r="E84" s="2" t="s">
        <v>444</v>
      </c>
      <c r="F84" s="83">
        <v>7699</v>
      </c>
      <c r="G84" s="83">
        <v>0</v>
      </c>
      <c r="H84" s="75">
        <v>5333</v>
      </c>
      <c r="I84" s="75">
        <v>0</v>
      </c>
      <c r="J84" s="97">
        <f t="shared" si="471"/>
        <v>5333</v>
      </c>
      <c r="K84" s="76">
        <v>0</v>
      </c>
      <c r="L84" s="77" t="str">
        <f t="shared" si="311"/>
        <v/>
      </c>
      <c r="M84" s="77">
        <v>0</v>
      </c>
      <c r="N84" s="78" t="str">
        <f>IFERROR(IF(M84&gt;1,($J84-M84),""),"")</f>
        <v/>
      </c>
      <c r="O84" s="17" t="str">
        <f t="shared" si="312"/>
        <v/>
      </c>
      <c r="P84" s="79">
        <v>0</v>
      </c>
      <c r="Q84" s="80" t="str">
        <f t="shared" si="313"/>
        <v/>
      </c>
      <c r="R84" s="80">
        <v>0</v>
      </c>
      <c r="S84" s="81" t="str">
        <f>IFERROR(IF(R84&gt;1,($J84-R84),""),"")</f>
        <v/>
      </c>
      <c r="T84" s="19" t="str">
        <f t="shared" si="314"/>
        <v/>
      </c>
      <c r="U84" s="76">
        <v>0</v>
      </c>
      <c r="V84" s="77" t="str">
        <f t="shared" si="315"/>
        <v/>
      </c>
      <c r="W84" s="77">
        <v>0</v>
      </c>
      <c r="X84" s="78" t="str">
        <f>IFERROR(IF(W84&gt;1,($J84-W84),""),"")</f>
        <v/>
      </c>
      <c r="Y84" s="17" t="str">
        <f t="shared" si="316"/>
        <v/>
      </c>
      <c r="Z84" s="79">
        <v>0</v>
      </c>
      <c r="AA84" s="80" t="str">
        <f t="shared" si="317"/>
        <v/>
      </c>
      <c r="AB84" s="80">
        <v>0</v>
      </c>
      <c r="AC84" s="81" t="str">
        <f>IFERROR(IF(AB84&gt;1,($J84-AB84),""),"")</f>
        <v/>
      </c>
      <c r="AD84" s="19" t="str">
        <f t="shared" si="318"/>
        <v/>
      </c>
      <c r="AE84" s="76">
        <v>0</v>
      </c>
      <c r="AF84" s="77" t="str">
        <f t="shared" si="319"/>
        <v/>
      </c>
      <c r="AG84" s="77">
        <v>0</v>
      </c>
      <c r="AH84" s="78" t="str">
        <f>IFERROR(IF(AG84&gt;1,($J84-AG84),""),"")</f>
        <v/>
      </c>
      <c r="AI84" s="17" t="str">
        <f t="shared" si="320"/>
        <v/>
      </c>
      <c r="AJ84" s="79">
        <v>0</v>
      </c>
      <c r="AK84" s="80" t="str">
        <f t="shared" si="321"/>
        <v/>
      </c>
      <c r="AL84" s="80">
        <v>0</v>
      </c>
      <c r="AM84" s="81" t="str">
        <f>IFERROR(IF(AL84&gt;1,($J84-AL84),""),"")</f>
        <v/>
      </c>
      <c r="AN84" s="19" t="str">
        <f t="shared" si="322"/>
        <v/>
      </c>
      <c r="AO84" s="76">
        <v>0</v>
      </c>
      <c r="AP84" s="77" t="str">
        <f t="shared" si="323"/>
        <v/>
      </c>
      <c r="AQ84" s="77">
        <v>0</v>
      </c>
      <c r="AR84" s="78" t="str">
        <f>IFERROR(IF(AQ84&gt;1,($J84-AQ84),""),"")</f>
        <v/>
      </c>
      <c r="AS84" s="17" t="str">
        <f t="shared" si="324"/>
        <v/>
      </c>
      <c r="AT84" s="79">
        <v>0</v>
      </c>
      <c r="AU84" s="80" t="str">
        <f t="shared" si="325"/>
        <v/>
      </c>
      <c r="AV84" s="80">
        <v>0</v>
      </c>
      <c r="AW84" s="81" t="str">
        <f>IFERROR(IF(AV84&gt;1,($J84-AV84),""),"")</f>
        <v/>
      </c>
      <c r="AX84" s="19" t="str">
        <f t="shared" si="326"/>
        <v/>
      </c>
      <c r="AY84" s="76">
        <v>0</v>
      </c>
      <c r="AZ84" s="77" t="str">
        <f t="shared" si="327"/>
        <v/>
      </c>
      <c r="BA84" s="77">
        <v>0</v>
      </c>
      <c r="BB84" s="78" t="str">
        <f>IFERROR(IF(BA84&gt;1,($J84-BA84),""),"")</f>
        <v/>
      </c>
      <c r="BC84" s="17" t="str">
        <f t="shared" si="328"/>
        <v/>
      </c>
      <c r="BD84" s="79">
        <v>0</v>
      </c>
      <c r="BE84" s="80" t="str">
        <f t="shared" si="329"/>
        <v/>
      </c>
      <c r="BF84" s="80">
        <v>0</v>
      </c>
      <c r="BG84" s="81" t="str">
        <f>IFERROR(IF(BF84&gt;1,($J84-BF84),""),"")</f>
        <v/>
      </c>
      <c r="BH84" s="19" t="str">
        <f t="shared" si="330"/>
        <v/>
      </c>
      <c r="BI84" s="76">
        <v>0</v>
      </c>
      <c r="BJ84" s="77" t="str">
        <f t="shared" si="331"/>
        <v/>
      </c>
      <c r="BK84" s="77">
        <v>0</v>
      </c>
      <c r="BL84" s="78" t="str">
        <f>IFERROR(IF(BK84&gt;1,($J84-BK84),""),"")</f>
        <v/>
      </c>
      <c r="BM84" s="17" t="str">
        <f t="shared" si="332"/>
        <v/>
      </c>
    </row>
    <row r="85" spans="1:65" s="5" customFormat="1" ht="12.75" customHeight="1">
      <c r="A85" s="44" t="s">
        <v>151</v>
      </c>
      <c r="B85" s="36" t="s">
        <v>145</v>
      </c>
      <c r="C85" s="6" t="s">
        <v>5</v>
      </c>
      <c r="D85" s="51">
        <v>2.77</v>
      </c>
      <c r="E85" s="7" t="s">
        <v>445</v>
      </c>
      <c r="F85" s="84">
        <v>2639</v>
      </c>
      <c r="G85" s="84">
        <v>2399</v>
      </c>
      <c r="H85" s="164">
        <v>1838</v>
      </c>
      <c r="I85" s="164">
        <v>3</v>
      </c>
      <c r="J85" s="93">
        <f t="shared" si="471"/>
        <v>1835</v>
      </c>
      <c r="K85" s="106">
        <v>0</v>
      </c>
      <c r="L85" s="107" t="str">
        <f t="shared" si="311"/>
        <v/>
      </c>
      <c r="M85" s="107">
        <v>0</v>
      </c>
      <c r="N85" s="110" t="str">
        <f>IFERROR(IF(M85&gt;1,($J85-M85),""),"")</f>
        <v/>
      </c>
      <c r="O85" s="15" t="str">
        <f t="shared" si="312"/>
        <v/>
      </c>
      <c r="P85" s="108">
        <v>0</v>
      </c>
      <c r="Q85" s="109" t="str">
        <f t="shared" si="313"/>
        <v/>
      </c>
      <c r="R85" s="109">
        <v>0</v>
      </c>
      <c r="S85" s="111" t="str">
        <f>IFERROR(IF(R85&gt;1,($J85-R85),""),"")</f>
        <v/>
      </c>
      <c r="T85" s="20" t="str">
        <f t="shared" si="314"/>
        <v/>
      </c>
      <c r="U85" s="106">
        <v>0</v>
      </c>
      <c r="V85" s="107" t="str">
        <f t="shared" si="315"/>
        <v/>
      </c>
      <c r="W85" s="107">
        <v>0</v>
      </c>
      <c r="X85" s="110" t="str">
        <f>IFERROR(IF(W85&gt;1,($J85-W85),""),"")</f>
        <v/>
      </c>
      <c r="Y85" s="15" t="str">
        <f t="shared" si="316"/>
        <v/>
      </c>
      <c r="Z85" s="108">
        <v>0</v>
      </c>
      <c r="AA85" s="109" t="str">
        <f t="shared" si="317"/>
        <v/>
      </c>
      <c r="AB85" s="109">
        <v>0</v>
      </c>
      <c r="AC85" s="111" t="str">
        <f>IFERROR(IF(AB85&gt;1,($J85-AB85),""),"")</f>
        <v/>
      </c>
      <c r="AD85" s="20" t="str">
        <f t="shared" si="318"/>
        <v/>
      </c>
      <c r="AE85" s="106">
        <v>0</v>
      </c>
      <c r="AF85" s="107" t="str">
        <f t="shared" si="319"/>
        <v/>
      </c>
      <c r="AG85" s="107">
        <v>0</v>
      </c>
      <c r="AH85" s="110" t="str">
        <f>IFERROR(IF(AG85&gt;1,($J85-AG85),""),"")</f>
        <v/>
      </c>
      <c r="AI85" s="15" t="str">
        <f t="shared" si="320"/>
        <v/>
      </c>
      <c r="AJ85" s="108">
        <v>0</v>
      </c>
      <c r="AK85" s="109" t="str">
        <f t="shared" si="321"/>
        <v/>
      </c>
      <c r="AL85" s="109">
        <v>0</v>
      </c>
      <c r="AM85" s="111" t="str">
        <f>IFERROR(IF(AL85&gt;1,($J85-AL85),""),"")</f>
        <v/>
      </c>
      <c r="AN85" s="20" t="str">
        <f t="shared" si="322"/>
        <v/>
      </c>
      <c r="AO85" s="106">
        <v>0</v>
      </c>
      <c r="AP85" s="107" t="str">
        <f t="shared" si="323"/>
        <v/>
      </c>
      <c r="AQ85" s="107">
        <v>0</v>
      </c>
      <c r="AR85" s="110" t="str">
        <f>IFERROR(IF(AQ85&gt;1,($J85-AQ85),""),"")</f>
        <v/>
      </c>
      <c r="AS85" s="15" t="str">
        <f t="shared" si="324"/>
        <v/>
      </c>
      <c r="AT85" s="108">
        <v>0</v>
      </c>
      <c r="AU85" s="109" t="str">
        <f t="shared" si="325"/>
        <v/>
      </c>
      <c r="AV85" s="109">
        <v>0</v>
      </c>
      <c r="AW85" s="111" t="str">
        <f>IFERROR(IF(AV85&gt;1,($J85-AV85),""),"")</f>
        <v/>
      </c>
      <c r="AX85" s="20" t="str">
        <f t="shared" si="326"/>
        <v/>
      </c>
      <c r="AY85" s="106">
        <v>0</v>
      </c>
      <c r="AZ85" s="107" t="str">
        <f t="shared" si="327"/>
        <v/>
      </c>
      <c r="BA85" s="107">
        <v>0</v>
      </c>
      <c r="BB85" s="110" t="str">
        <f>IFERROR(IF(BA85&gt;1,($J85-BA85),""),"")</f>
        <v/>
      </c>
      <c r="BC85" s="15" t="str">
        <f t="shared" si="328"/>
        <v/>
      </c>
      <c r="BD85" s="108">
        <v>0</v>
      </c>
      <c r="BE85" s="109" t="str">
        <f t="shared" si="329"/>
        <v/>
      </c>
      <c r="BF85" s="109">
        <v>0</v>
      </c>
      <c r="BG85" s="111" t="str">
        <f>IFERROR(IF(BF85&gt;1,($J85-BF85),""),"")</f>
        <v/>
      </c>
      <c r="BH85" s="20" t="str">
        <f t="shared" si="330"/>
        <v/>
      </c>
      <c r="BI85" s="106">
        <v>0</v>
      </c>
      <c r="BJ85" s="107" t="str">
        <f t="shared" si="331"/>
        <v/>
      </c>
      <c r="BK85" s="107">
        <v>0</v>
      </c>
      <c r="BL85" s="110" t="str">
        <f>IFERROR(IF(BK85&gt;1,($J85-BK85),""),"")</f>
        <v/>
      </c>
      <c r="BM85" s="15" t="str">
        <f t="shared" si="332"/>
        <v/>
      </c>
    </row>
    <row r="86" spans="1:65" s="5" customFormat="1" ht="12.75" customHeight="1">
      <c r="A86" s="42" t="s">
        <v>30</v>
      </c>
      <c r="B86" s="39" t="s">
        <v>145</v>
      </c>
      <c r="C86" s="4"/>
      <c r="D86" s="49">
        <v>2.77</v>
      </c>
      <c r="E86" s="40" t="s">
        <v>445</v>
      </c>
      <c r="F86" s="82">
        <v>2529</v>
      </c>
      <c r="G86" s="82">
        <v>2299</v>
      </c>
      <c r="H86" s="163">
        <v>1762</v>
      </c>
      <c r="I86" s="163">
        <v>3</v>
      </c>
      <c r="J86" s="95">
        <f t="shared" si="471"/>
        <v>1759</v>
      </c>
      <c r="K86" s="69">
        <v>2110</v>
      </c>
      <c r="L86" s="70">
        <f t="shared" si="311"/>
        <v>1899</v>
      </c>
      <c r="M86" s="70">
        <v>142</v>
      </c>
      <c r="N86" s="71">
        <f>IFERROR(IF(M86&gt;1,($J86-M86),""),"")</f>
        <v>1617</v>
      </c>
      <c r="O86" s="16">
        <f t="shared" si="312"/>
        <v>0.14849921011058451</v>
      </c>
      <c r="P86" s="72">
        <v>0</v>
      </c>
      <c r="Q86" s="73" t="str">
        <f t="shared" si="313"/>
        <v/>
      </c>
      <c r="R86" s="73">
        <v>0</v>
      </c>
      <c r="S86" s="74" t="str">
        <f>IFERROR(IF(R86&gt;1,($J86-R86),""),"")</f>
        <v/>
      </c>
      <c r="T86" s="18" t="str">
        <f t="shared" si="314"/>
        <v/>
      </c>
      <c r="U86" s="69">
        <v>0</v>
      </c>
      <c r="V86" s="70" t="str">
        <f t="shared" si="315"/>
        <v/>
      </c>
      <c r="W86" s="70">
        <v>0</v>
      </c>
      <c r="X86" s="71" t="str">
        <f>IFERROR(IF(W86&gt;1,($J86-W86),""),"")</f>
        <v/>
      </c>
      <c r="Y86" s="16" t="str">
        <f t="shared" si="316"/>
        <v/>
      </c>
      <c r="Z86" s="72">
        <v>0</v>
      </c>
      <c r="AA86" s="73" t="str">
        <f t="shared" si="317"/>
        <v/>
      </c>
      <c r="AB86" s="73">
        <v>0</v>
      </c>
      <c r="AC86" s="74" t="str">
        <f>IFERROR(IF(AB86&gt;1,($J86-AB86),""),"")</f>
        <v/>
      </c>
      <c r="AD86" s="18" t="str">
        <f t="shared" si="318"/>
        <v/>
      </c>
      <c r="AE86" s="69">
        <v>0</v>
      </c>
      <c r="AF86" s="70" t="str">
        <f t="shared" si="319"/>
        <v/>
      </c>
      <c r="AG86" s="70">
        <v>0</v>
      </c>
      <c r="AH86" s="71" t="str">
        <f>IFERROR(IF(AG86&gt;1,($J86-AG86),""),"")</f>
        <v/>
      </c>
      <c r="AI86" s="16" t="str">
        <f t="shared" si="320"/>
        <v/>
      </c>
      <c r="AJ86" s="72">
        <v>0</v>
      </c>
      <c r="AK86" s="73" t="str">
        <f t="shared" si="321"/>
        <v/>
      </c>
      <c r="AL86" s="73">
        <v>0</v>
      </c>
      <c r="AM86" s="74" t="str">
        <f>IFERROR(IF(AL86&gt;1,($J86-AL86),""),"")</f>
        <v/>
      </c>
      <c r="AN86" s="18" t="str">
        <f t="shared" si="322"/>
        <v/>
      </c>
      <c r="AO86" s="69">
        <v>0</v>
      </c>
      <c r="AP86" s="70" t="str">
        <f t="shared" si="323"/>
        <v/>
      </c>
      <c r="AQ86" s="70">
        <v>0</v>
      </c>
      <c r="AR86" s="71" t="str">
        <f>IFERROR(IF(AQ86&gt;1,($J86-AQ86),""),"")</f>
        <v/>
      </c>
      <c r="AS86" s="16" t="str">
        <f t="shared" si="324"/>
        <v/>
      </c>
      <c r="AT86" s="72">
        <v>2110</v>
      </c>
      <c r="AU86" s="73">
        <f t="shared" si="325"/>
        <v>1899</v>
      </c>
      <c r="AV86" s="73">
        <v>142</v>
      </c>
      <c r="AW86" s="74">
        <f>IFERROR(IF(AV86&gt;1,($J86-AV86),""),"")</f>
        <v>1617</v>
      </c>
      <c r="AX86" s="18">
        <f t="shared" si="326"/>
        <v>0.14849921011058451</v>
      </c>
      <c r="AY86" s="69">
        <v>0</v>
      </c>
      <c r="AZ86" s="70" t="str">
        <f t="shared" si="327"/>
        <v/>
      </c>
      <c r="BA86" s="70">
        <v>0</v>
      </c>
      <c r="BB86" s="71" t="str">
        <f>IFERROR(IF(BA86&gt;1,($J86-BA86),""),"")</f>
        <v/>
      </c>
      <c r="BC86" s="16" t="str">
        <f t="shared" si="328"/>
        <v/>
      </c>
      <c r="BD86" s="72">
        <v>0</v>
      </c>
      <c r="BE86" s="73" t="str">
        <f t="shared" si="329"/>
        <v/>
      </c>
      <c r="BF86" s="73">
        <v>0</v>
      </c>
      <c r="BG86" s="74" t="str">
        <f>IFERROR(IF(BF86&gt;1,($J86-BF86),""),"")</f>
        <v/>
      </c>
      <c r="BH86" s="18" t="str">
        <f t="shared" si="330"/>
        <v/>
      </c>
      <c r="BI86" s="69">
        <v>1999</v>
      </c>
      <c r="BJ86" s="70">
        <f t="shared" si="331"/>
        <v>1799.1000000000001</v>
      </c>
      <c r="BK86" s="70">
        <v>227</v>
      </c>
      <c r="BL86" s="71">
        <f>IFERROR(IF(BK86&gt;1,($J86-BK86),""),"")</f>
        <v>1532</v>
      </c>
      <c r="BM86" s="16">
        <f t="shared" si="332"/>
        <v>0.1484631204491135</v>
      </c>
    </row>
    <row r="87" spans="1:65" s="5" customFormat="1" ht="12.75" customHeight="1">
      <c r="A87" s="42" t="s">
        <v>26</v>
      </c>
      <c r="B87" s="39" t="s">
        <v>145</v>
      </c>
      <c r="C87" s="4"/>
      <c r="D87" s="49">
        <v>3.57</v>
      </c>
      <c r="E87" s="40" t="s">
        <v>446</v>
      </c>
      <c r="F87" s="82">
        <v>1869</v>
      </c>
      <c r="G87" s="82">
        <v>1699</v>
      </c>
      <c r="H87" s="163">
        <v>1340</v>
      </c>
      <c r="I87" s="163">
        <v>41</v>
      </c>
      <c r="J87" s="95">
        <f t="shared" si="471"/>
        <v>1299</v>
      </c>
      <c r="K87" s="69">
        <v>1554</v>
      </c>
      <c r="L87" s="70">
        <f t="shared" si="311"/>
        <v>1398.6000000000001</v>
      </c>
      <c r="M87" s="70">
        <v>109</v>
      </c>
      <c r="N87" s="71">
        <f>IFERROR(IF(M87&gt;1,($J87-M87),""),"")</f>
        <v>1190</v>
      </c>
      <c r="O87" s="16">
        <f t="shared" si="312"/>
        <v>0.14914914914914923</v>
      </c>
      <c r="P87" s="72">
        <v>0</v>
      </c>
      <c r="Q87" s="73" t="str">
        <f t="shared" si="313"/>
        <v/>
      </c>
      <c r="R87" s="73">
        <v>0</v>
      </c>
      <c r="S87" s="74" t="str">
        <f>IFERROR(IF(R87&gt;1,($J87-R87),""),"")</f>
        <v/>
      </c>
      <c r="T87" s="18" t="str">
        <f t="shared" si="314"/>
        <v/>
      </c>
      <c r="U87" s="69">
        <v>0</v>
      </c>
      <c r="V87" s="70" t="str">
        <f t="shared" si="315"/>
        <v/>
      </c>
      <c r="W87" s="70">
        <v>0</v>
      </c>
      <c r="X87" s="71" t="str">
        <f>IFERROR(IF(W87&gt;1,($J87-W87),""),"")</f>
        <v/>
      </c>
      <c r="Y87" s="16" t="str">
        <f t="shared" si="316"/>
        <v/>
      </c>
      <c r="Z87" s="72">
        <v>1443</v>
      </c>
      <c r="AA87" s="73">
        <f t="shared" si="317"/>
        <v>1298.7</v>
      </c>
      <c r="AB87" s="73">
        <v>194</v>
      </c>
      <c r="AC87" s="74">
        <f>IFERROR(IF(AB87&gt;1,($J87-AB87),""),"")</f>
        <v>1105</v>
      </c>
      <c r="AD87" s="18">
        <f t="shared" si="318"/>
        <v>0.14914914914914917</v>
      </c>
      <c r="AE87" s="69">
        <v>0</v>
      </c>
      <c r="AF87" s="70" t="str">
        <f t="shared" si="319"/>
        <v/>
      </c>
      <c r="AG87" s="70">
        <v>0</v>
      </c>
      <c r="AH87" s="71" t="str">
        <f>IFERROR(IF(AG87&gt;1,($J87-AG87),""),"")</f>
        <v/>
      </c>
      <c r="AI87" s="16" t="str">
        <f t="shared" si="320"/>
        <v/>
      </c>
      <c r="AJ87" s="72">
        <v>0</v>
      </c>
      <c r="AK87" s="73" t="str">
        <f t="shared" si="321"/>
        <v/>
      </c>
      <c r="AL87" s="73">
        <v>0</v>
      </c>
      <c r="AM87" s="74" t="str">
        <f>IFERROR(IF(AL87&gt;1,($J87-AL87),""),"")</f>
        <v/>
      </c>
      <c r="AN87" s="18" t="str">
        <f t="shared" si="322"/>
        <v/>
      </c>
      <c r="AO87" s="69">
        <v>0</v>
      </c>
      <c r="AP87" s="70" t="str">
        <f t="shared" si="323"/>
        <v/>
      </c>
      <c r="AQ87" s="70">
        <v>0</v>
      </c>
      <c r="AR87" s="71" t="str">
        <f>IFERROR(IF(AQ87&gt;1,($J87-AQ87),""),"")</f>
        <v/>
      </c>
      <c r="AS87" s="16" t="str">
        <f t="shared" si="324"/>
        <v/>
      </c>
      <c r="AT87" s="72">
        <v>1443</v>
      </c>
      <c r="AU87" s="73">
        <f t="shared" si="325"/>
        <v>1298.7</v>
      </c>
      <c r="AV87" s="73">
        <v>194</v>
      </c>
      <c r="AW87" s="74">
        <f>IFERROR(IF(AV87&gt;1,($J87-AV87),""),"")</f>
        <v>1105</v>
      </c>
      <c r="AX87" s="18">
        <f t="shared" si="326"/>
        <v>0.14914914914914917</v>
      </c>
      <c r="AY87" s="69">
        <v>0</v>
      </c>
      <c r="AZ87" s="70" t="str">
        <f t="shared" si="327"/>
        <v/>
      </c>
      <c r="BA87" s="70">
        <v>0</v>
      </c>
      <c r="BB87" s="71" t="str">
        <f>IFERROR(IF(BA87&gt;1,($J87-BA87),""),"")</f>
        <v/>
      </c>
      <c r="BC87" s="16" t="str">
        <f t="shared" si="328"/>
        <v/>
      </c>
      <c r="BD87" s="72">
        <v>0</v>
      </c>
      <c r="BE87" s="73" t="str">
        <f t="shared" si="329"/>
        <v/>
      </c>
      <c r="BF87" s="73">
        <v>0</v>
      </c>
      <c r="BG87" s="74" t="str">
        <f>IFERROR(IF(BF87&gt;1,($J87-BF87),""),"")</f>
        <v/>
      </c>
      <c r="BH87" s="18" t="str">
        <f t="shared" si="330"/>
        <v/>
      </c>
      <c r="BI87" s="69">
        <v>1554</v>
      </c>
      <c r="BJ87" s="70">
        <f t="shared" si="331"/>
        <v>1398.6000000000001</v>
      </c>
      <c r="BK87" s="70">
        <v>109</v>
      </c>
      <c r="BL87" s="71">
        <f>IFERROR(IF(BK87&gt;1,($J87-BK87),""),"")</f>
        <v>1190</v>
      </c>
      <c r="BM87" s="16">
        <f t="shared" si="332"/>
        <v>0.14914914914914923</v>
      </c>
    </row>
    <row r="88" spans="1:65" s="5" customFormat="1" ht="12.75" customHeight="1">
      <c r="A88" s="42" t="s">
        <v>28</v>
      </c>
      <c r="B88" s="39" t="s">
        <v>145</v>
      </c>
      <c r="C88" s="4" t="s">
        <v>5</v>
      </c>
      <c r="D88" s="49">
        <v>2.77</v>
      </c>
      <c r="E88" s="40" t="s">
        <v>447</v>
      </c>
      <c r="F88" s="82">
        <v>2309</v>
      </c>
      <c r="G88" s="82">
        <v>2099</v>
      </c>
      <c r="H88" s="163">
        <v>1606</v>
      </c>
      <c r="I88" s="163">
        <v>0</v>
      </c>
      <c r="J88" s="95">
        <f t="shared" si="471"/>
        <v>1606</v>
      </c>
      <c r="K88" s="69">
        <v>0</v>
      </c>
      <c r="L88" s="70" t="str">
        <f t="shared" si="311"/>
        <v/>
      </c>
      <c r="M88" s="70">
        <v>0</v>
      </c>
      <c r="N88" s="71" t="str">
        <f>IFERROR(IF(M88&gt;1,($J88-M88),""),"")</f>
        <v/>
      </c>
      <c r="O88" s="16" t="str">
        <f t="shared" si="312"/>
        <v/>
      </c>
      <c r="P88" s="72">
        <v>0</v>
      </c>
      <c r="Q88" s="73" t="str">
        <f t="shared" si="313"/>
        <v/>
      </c>
      <c r="R88" s="73">
        <v>0</v>
      </c>
      <c r="S88" s="74" t="str">
        <f>IFERROR(IF(R88&gt;1,($J88-R88),""),"")</f>
        <v/>
      </c>
      <c r="T88" s="18" t="str">
        <f t="shared" si="314"/>
        <v/>
      </c>
      <c r="U88" s="69">
        <v>0</v>
      </c>
      <c r="V88" s="70" t="str">
        <f t="shared" si="315"/>
        <v/>
      </c>
      <c r="W88" s="70">
        <v>0</v>
      </c>
      <c r="X88" s="71" t="str">
        <f>IFERROR(IF(W88&gt;1,($J88-W88),""),"")</f>
        <v/>
      </c>
      <c r="Y88" s="16" t="str">
        <f t="shared" si="316"/>
        <v/>
      </c>
      <c r="Z88" s="72">
        <v>0</v>
      </c>
      <c r="AA88" s="73" t="str">
        <f t="shared" si="317"/>
        <v/>
      </c>
      <c r="AB88" s="73">
        <v>0</v>
      </c>
      <c r="AC88" s="74" t="str">
        <f>IFERROR(IF(AB88&gt;1,($J88-AB88),""),"")</f>
        <v/>
      </c>
      <c r="AD88" s="18" t="str">
        <f t="shared" si="318"/>
        <v/>
      </c>
      <c r="AE88" s="69">
        <v>0</v>
      </c>
      <c r="AF88" s="70" t="str">
        <f t="shared" si="319"/>
        <v/>
      </c>
      <c r="AG88" s="70">
        <v>0</v>
      </c>
      <c r="AH88" s="71" t="str">
        <f>IFERROR(IF(AG88&gt;1,($J88-AG88),""),"")</f>
        <v/>
      </c>
      <c r="AI88" s="16" t="str">
        <f t="shared" si="320"/>
        <v/>
      </c>
      <c r="AJ88" s="72">
        <v>0</v>
      </c>
      <c r="AK88" s="73" t="str">
        <f t="shared" si="321"/>
        <v/>
      </c>
      <c r="AL88" s="73">
        <v>0</v>
      </c>
      <c r="AM88" s="74" t="str">
        <f>IFERROR(IF(AL88&gt;1,($J88-AL88),""),"")</f>
        <v/>
      </c>
      <c r="AN88" s="18" t="str">
        <f t="shared" si="322"/>
        <v/>
      </c>
      <c r="AO88" s="69">
        <v>0</v>
      </c>
      <c r="AP88" s="70" t="str">
        <f t="shared" si="323"/>
        <v/>
      </c>
      <c r="AQ88" s="70">
        <v>0</v>
      </c>
      <c r="AR88" s="71" t="str">
        <f>IFERROR(IF(AQ88&gt;1,($J88-AQ88),""),"")</f>
        <v/>
      </c>
      <c r="AS88" s="16" t="str">
        <f t="shared" si="324"/>
        <v/>
      </c>
      <c r="AT88" s="72">
        <v>0</v>
      </c>
      <c r="AU88" s="73" t="str">
        <f t="shared" si="325"/>
        <v/>
      </c>
      <c r="AV88" s="73">
        <v>0</v>
      </c>
      <c r="AW88" s="74" t="str">
        <f>IFERROR(IF(AV88&gt;1,($J88-AV88),""),"")</f>
        <v/>
      </c>
      <c r="AX88" s="18" t="str">
        <f t="shared" si="326"/>
        <v/>
      </c>
      <c r="AY88" s="69">
        <v>0</v>
      </c>
      <c r="AZ88" s="70" t="str">
        <f t="shared" si="327"/>
        <v/>
      </c>
      <c r="BA88" s="70">
        <v>0</v>
      </c>
      <c r="BB88" s="71" t="str">
        <f>IFERROR(IF(BA88&gt;1,($J88-BA88),""),"")</f>
        <v/>
      </c>
      <c r="BC88" s="16" t="str">
        <f t="shared" si="328"/>
        <v/>
      </c>
      <c r="BD88" s="72">
        <v>0</v>
      </c>
      <c r="BE88" s="73" t="str">
        <f t="shared" si="329"/>
        <v/>
      </c>
      <c r="BF88" s="73">
        <v>0</v>
      </c>
      <c r="BG88" s="74" t="str">
        <f>IFERROR(IF(BF88&gt;1,($J88-BF88),""),"")</f>
        <v/>
      </c>
      <c r="BH88" s="18" t="str">
        <f t="shared" si="330"/>
        <v/>
      </c>
      <c r="BI88" s="69">
        <v>0</v>
      </c>
      <c r="BJ88" s="70" t="str">
        <f t="shared" si="331"/>
        <v/>
      </c>
      <c r="BK88" s="70">
        <v>0</v>
      </c>
      <c r="BL88" s="71" t="str">
        <f>IFERROR(IF(BK88&gt;1,($J88-BK88),""),"")</f>
        <v/>
      </c>
      <c r="BM88" s="16" t="str">
        <f t="shared" si="332"/>
        <v/>
      </c>
    </row>
    <row r="89" spans="1:65" s="5" customFormat="1" ht="12.75" customHeight="1">
      <c r="A89" s="42" t="s">
        <v>27</v>
      </c>
      <c r="B89" s="39" t="s">
        <v>145</v>
      </c>
      <c r="C89" s="4" t="s">
        <v>5</v>
      </c>
      <c r="D89" s="49">
        <v>2.77</v>
      </c>
      <c r="E89" s="40" t="s">
        <v>447</v>
      </c>
      <c r="F89" s="82">
        <v>2199</v>
      </c>
      <c r="G89" s="82">
        <v>1999</v>
      </c>
      <c r="H89" s="163">
        <v>1529</v>
      </c>
      <c r="I89" s="163">
        <v>0</v>
      </c>
      <c r="J89" s="95">
        <f t="shared" si="471"/>
        <v>1529</v>
      </c>
      <c r="K89" s="69">
        <v>0</v>
      </c>
      <c r="L89" s="70" t="str">
        <f t="shared" si="311"/>
        <v/>
      </c>
      <c r="M89" s="70">
        <v>0</v>
      </c>
      <c r="N89" s="71" t="str">
        <f>IFERROR(IF(M89&gt;1,($J89-M89),""),"")</f>
        <v/>
      </c>
      <c r="O89" s="16" t="str">
        <f t="shared" si="312"/>
        <v/>
      </c>
      <c r="P89" s="72">
        <v>0</v>
      </c>
      <c r="Q89" s="73" t="str">
        <f t="shared" si="313"/>
        <v/>
      </c>
      <c r="R89" s="73">
        <v>0</v>
      </c>
      <c r="S89" s="74" t="str">
        <f>IFERROR(IF(R89&gt;1,($J89-R89),""),"")</f>
        <v/>
      </c>
      <c r="T89" s="18" t="str">
        <f t="shared" si="314"/>
        <v/>
      </c>
      <c r="U89" s="69">
        <v>0</v>
      </c>
      <c r="V89" s="70" t="str">
        <f t="shared" si="315"/>
        <v/>
      </c>
      <c r="W89" s="70">
        <v>0</v>
      </c>
      <c r="X89" s="71" t="str">
        <f>IFERROR(IF(W89&gt;1,($J89-W89),""),"")</f>
        <v/>
      </c>
      <c r="Y89" s="16" t="str">
        <f t="shared" si="316"/>
        <v/>
      </c>
      <c r="Z89" s="72">
        <v>0</v>
      </c>
      <c r="AA89" s="73" t="str">
        <f t="shared" si="317"/>
        <v/>
      </c>
      <c r="AB89" s="73">
        <v>0</v>
      </c>
      <c r="AC89" s="74" t="str">
        <f>IFERROR(IF(AB89&gt;1,($J89-AB89),""),"")</f>
        <v/>
      </c>
      <c r="AD89" s="18" t="str">
        <f t="shared" si="318"/>
        <v/>
      </c>
      <c r="AE89" s="69">
        <v>0</v>
      </c>
      <c r="AF89" s="70" t="str">
        <f t="shared" si="319"/>
        <v/>
      </c>
      <c r="AG89" s="70">
        <v>0</v>
      </c>
      <c r="AH89" s="71" t="str">
        <f>IFERROR(IF(AG89&gt;1,($J89-AG89),""),"")</f>
        <v/>
      </c>
      <c r="AI89" s="16" t="str">
        <f t="shared" si="320"/>
        <v/>
      </c>
      <c r="AJ89" s="72">
        <v>0</v>
      </c>
      <c r="AK89" s="73" t="str">
        <f t="shared" si="321"/>
        <v/>
      </c>
      <c r="AL89" s="73">
        <v>0</v>
      </c>
      <c r="AM89" s="74" t="str">
        <f>IFERROR(IF(AL89&gt;1,($J89-AL89),""),"")</f>
        <v/>
      </c>
      <c r="AN89" s="18" t="str">
        <f t="shared" si="322"/>
        <v/>
      </c>
      <c r="AO89" s="69">
        <v>0</v>
      </c>
      <c r="AP89" s="70" t="str">
        <f t="shared" si="323"/>
        <v/>
      </c>
      <c r="AQ89" s="70">
        <v>0</v>
      </c>
      <c r="AR89" s="71" t="str">
        <f>IFERROR(IF(AQ89&gt;1,($J89-AQ89),""),"")</f>
        <v/>
      </c>
      <c r="AS89" s="16" t="str">
        <f t="shared" si="324"/>
        <v/>
      </c>
      <c r="AT89" s="72">
        <v>0</v>
      </c>
      <c r="AU89" s="73" t="str">
        <f t="shared" si="325"/>
        <v/>
      </c>
      <c r="AV89" s="73">
        <v>0</v>
      </c>
      <c r="AW89" s="74" t="str">
        <f>IFERROR(IF(AV89&gt;1,($J89-AV89),""),"")</f>
        <v/>
      </c>
      <c r="AX89" s="18" t="str">
        <f t="shared" si="326"/>
        <v/>
      </c>
      <c r="AY89" s="69">
        <v>0</v>
      </c>
      <c r="AZ89" s="70" t="str">
        <f t="shared" si="327"/>
        <v/>
      </c>
      <c r="BA89" s="70">
        <v>0</v>
      </c>
      <c r="BB89" s="71" t="str">
        <f>IFERROR(IF(BA89&gt;1,($J89-BA89),""),"")</f>
        <v/>
      </c>
      <c r="BC89" s="16" t="str">
        <f t="shared" si="328"/>
        <v/>
      </c>
      <c r="BD89" s="72">
        <v>0</v>
      </c>
      <c r="BE89" s="73" t="str">
        <f t="shared" si="329"/>
        <v/>
      </c>
      <c r="BF89" s="73">
        <v>0</v>
      </c>
      <c r="BG89" s="74" t="str">
        <f>IFERROR(IF(BF89&gt;1,($J89-BF89),""),"")</f>
        <v/>
      </c>
      <c r="BH89" s="18" t="str">
        <f t="shared" si="330"/>
        <v/>
      </c>
      <c r="BI89" s="69">
        <v>0</v>
      </c>
      <c r="BJ89" s="70" t="str">
        <f t="shared" si="331"/>
        <v/>
      </c>
      <c r="BK89" s="70">
        <v>0</v>
      </c>
      <c r="BL89" s="71" t="str">
        <f>IFERROR(IF(BK89&gt;1,($J89-BK89),""),"")</f>
        <v/>
      </c>
      <c r="BM89" s="16" t="str">
        <f t="shared" si="332"/>
        <v/>
      </c>
    </row>
    <row r="90" spans="1:65" s="5" customFormat="1" ht="12.75" customHeight="1">
      <c r="A90" s="42" t="s">
        <v>365</v>
      </c>
      <c r="B90" s="39" t="s">
        <v>145</v>
      </c>
      <c r="C90" s="4" t="s">
        <v>6</v>
      </c>
      <c r="D90" s="49" t="s">
        <v>545</v>
      </c>
      <c r="E90" s="40" t="s">
        <v>538</v>
      </c>
      <c r="F90" s="82">
        <v>1869</v>
      </c>
      <c r="G90" s="82">
        <v>1699</v>
      </c>
      <c r="H90" s="163">
        <v>1379</v>
      </c>
      <c r="I90" s="163">
        <v>0</v>
      </c>
      <c r="J90" s="95">
        <f t="shared" ref="J90" si="495">IFERROR(H90-I90,H90)</f>
        <v>1379</v>
      </c>
      <c r="K90" s="69">
        <v>0</v>
      </c>
      <c r="L90" s="70" t="str">
        <f t="shared" ref="L90" si="496">IFERROR(IF(K90&gt;1,K90*0.9,""),"")</f>
        <v/>
      </c>
      <c r="M90" s="70">
        <v>0</v>
      </c>
      <c r="N90" s="71" t="str">
        <f>IFERROR(IF(M90&gt;1,($J90-M90),""),"")</f>
        <v/>
      </c>
      <c r="O90" s="16" t="str">
        <f t="shared" ref="O90" si="497">IFERROR(IF((IFERROR(IF(M90&gt;1,(L90-N90)/L90,""),(($G90*0.9)-N90)/($G90*0.9)))&gt;1%,IFERROR(IF(M90&gt;1,(L90-N90)/L90,""),(($G90*0.9)-N90)/($G90*0.9)),""),"")</f>
        <v/>
      </c>
      <c r="P90" s="72">
        <v>0</v>
      </c>
      <c r="Q90" s="73" t="str">
        <f t="shared" ref="Q90" si="498">IFERROR(IF(P90&gt;1,P90*0.9,""),"")</f>
        <v/>
      </c>
      <c r="R90" s="73">
        <v>0</v>
      </c>
      <c r="S90" s="74" t="str">
        <f>IFERROR(IF(R90&gt;1,($J90-R90),""),"")</f>
        <v/>
      </c>
      <c r="T90" s="18" t="str">
        <f t="shared" ref="T90" si="499">IFERROR(IF((IFERROR(IF(R90&gt;1,(Q90-S90)/Q90,""),(($G90*0.9)-S90)/($G90*0.9)))&gt;1%,IFERROR(IF(R90&gt;1,(Q90-S90)/Q90,""),(($G90*0.9)-S90)/($G90*0.9)),""),"")</f>
        <v/>
      </c>
      <c r="U90" s="69">
        <v>0</v>
      </c>
      <c r="V90" s="70" t="str">
        <f t="shared" ref="V90" si="500">IFERROR(IF(U90&gt;1,U90*0.9,""),"")</f>
        <v/>
      </c>
      <c r="W90" s="70">
        <v>0</v>
      </c>
      <c r="X90" s="71" t="str">
        <f>IFERROR(IF(W90&gt;1,($J90-W90),""),"")</f>
        <v/>
      </c>
      <c r="Y90" s="16" t="str">
        <f t="shared" ref="Y90" si="501">IFERROR(IF((IFERROR(IF(W90&gt;1,(V90-X90)/V90,""),(($G90*0.9)-X90)/($G90*0.9)))&gt;1%,IFERROR(IF(W90&gt;1,(V90-X90)/V90,""),(($G90*0.9)-X90)/($G90*0.9)),""),"")</f>
        <v/>
      </c>
      <c r="Z90" s="72">
        <v>0</v>
      </c>
      <c r="AA90" s="73" t="str">
        <f t="shared" ref="AA90" si="502">IFERROR(IF(Z90&gt;1,Z90*0.9,""),"")</f>
        <v/>
      </c>
      <c r="AB90" s="73">
        <v>0</v>
      </c>
      <c r="AC90" s="74" t="str">
        <f>IFERROR(IF(AB90&gt;1,($J90-AB90),""),"")</f>
        <v/>
      </c>
      <c r="AD90" s="18" t="str">
        <f t="shared" ref="AD90" si="503">IFERROR(IF((IFERROR(IF(AB90&gt;1,(AA90-AC90)/AA90,""),(($G90*0.9)-AC90)/($G90*0.9)))&gt;1%,IFERROR(IF(AB90&gt;1,(AA90-AC90)/AA90,""),(($G90*0.9)-AC90)/($G90*0.9)),""),"")</f>
        <v/>
      </c>
      <c r="AE90" s="69">
        <v>0</v>
      </c>
      <c r="AF90" s="70" t="str">
        <f t="shared" ref="AF90" si="504">IFERROR(IF(AE90&gt;1,AE90*0.9,""),"")</f>
        <v/>
      </c>
      <c r="AG90" s="70">
        <v>0</v>
      </c>
      <c r="AH90" s="71" t="str">
        <f>IFERROR(IF(AG90&gt;1,($J90-AG90),""),"")</f>
        <v/>
      </c>
      <c r="AI90" s="16" t="str">
        <f t="shared" ref="AI90" si="505">IFERROR(IF((IFERROR(IF(AG90&gt;1,(AF90-AH90)/AF90,""),(($G90*0.9)-AH90)/($G90*0.9)))&gt;1%,IFERROR(IF(AG90&gt;1,(AF90-AH90)/AF90,""),(($G90*0.9)-AH90)/($G90*0.9)),""),"")</f>
        <v/>
      </c>
      <c r="AJ90" s="72">
        <v>0</v>
      </c>
      <c r="AK90" s="73" t="str">
        <f t="shared" ref="AK90" si="506">IFERROR(IF(AJ90&gt;1,AJ90*0.9,""),"")</f>
        <v/>
      </c>
      <c r="AL90" s="73">
        <v>0</v>
      </c>
      <c r="AM90" s="74" t="str">
        <f>IFERROR(IF(AL90&gt;1,($J90-AL90),""),"")</f>
        <v/>
      </c>
      <c r="AN90" s="18" t="str">
        <f t="shared" ref="AN90" si="507">IFERROR(IF((IFERROR(IF(AL90&gt;1,(AK90-AM90)/AK90,""),(($G90*0.9)-AM90)/($G90*0.9)))&gt;1%,IFERROR(IF(AL90&gt;1,(AK90-AM90)/AK90,""),(($G90*0.9)-AM90)/($G90*0.9)),""),"")</f>
        <v/>
      </c>
      <c r="AO90" s="69">
        <v>0</v>
      </c>
      <c r="AP90" s="70" t="str">
        <f t="shared" ref="AP90" si="508">IFERROR(IF(AO90&gt;1,AO90*0.9,""),"")</f>
        <v/>
      </c>
      <c r="AQ90" s="70">
        <v>0</v>
      </c>
      <c r="AR90" s="71" t="str">
        <f>IFERROR(IF(AQ90&gt;1,($J90-AQ90),""),"")</f>
        <v/>
      </c>
      <c r="AS90" s="16" t="str">
        <f t="shared" ref="AS90" si="509">IFERROR(IF((IFERROR(IF(AQ90&gt;1,(AP90-AR90)/AP90,""),(($G90*0.9)-AR90)/($G90*0.9)))&gt;1%,IFERROR(IF(AQ90&gt;1,(AP90-AR90)/AP90,""),(($G90*0.9)-AR90)/($G90*0.9)),""),"")</f>
        <v/>
      </c>
      <c r="AT90" s="72">
        <v>1666</v>
      </c>
      <c r="AU90" s="73">
        <f t="shared" ref="AU90" si="510">IFERROR(IF(AT90&gt;1,AT90*0.9,""),"")</f>
        <v>1499.4</v>
      </c>
      <c r="AV90" s="73">
        <v>25</v>
      </c>
      <c r="AW90" s="74">
        <f>IFERROR(IF(AV90&gt;1,($J90-AV90),""),"")</f>
        <v>1354</v>
      </c>
      <c r="AX90" s="18">
        <f t="shared" ref="AX90" si="511">IFERROR(IF((IFERROR(IF(AV90&gt;1,(AU90-AW90)/AU90,""),(($G90*0.9)-AW90)/($G90*0.9)))&gt;1%,IFERROR(IF(AV90&gt;1,(AU90-AW90)/AU90,""),(($G90*0.9)-AW90)/($G90*0.9)),""),"")</f>
        <v>9.6972122182206272E-2</v>
      </c>
      <c r="AY90" s="69">
        <v>0</v>
      </c>
      <c r="AZ90" s="70" t="str">
        <f t="shared" ref="AZ90" si="512">IFERROR(IF(AY90&gt;1,AY90*0.9,""),"")</f>
        <v/>
      </c>
      <c r="BA90" s="70">
        <v>0</v>
      </c>
      <c r="BB90" s="71" t="str">
        <f>IFERROR(IF(BA90&gt;1,($J90-BA90),""),"")</f>
        <v/>
      </c>
      <c r="BC90" s="16" t="str">
        <f t="shared" ref="BC90" si="513">IFERROR(IF((IFERROR(IF(BA90&gt;1,(AZ90-BB90)/AZ90,""),(($G90*0.9)-BB90)/($G90*0.9)))&gt;1%,IFERROR(IF(BA90&gt;1,(AZ90-BB90)/AZ90,""),(($G90*0.9)-BB90)/($G90*0.9)),""),"")</f>
        <v/>
      </c>
      <c r="BD90" s="72">
        <v>0</v>
      </c>
      <c r="BE90" s="73" t="str">
        <f t="shared" ref="BE90" si="514">IFERROR(IF(BD90&gt;1,BD90*0.9,""),"")</f>
        <v/>
      </c>
      <c r="BF90" s="73">
        <v>0</v>
      </c>
      <c r="BG90" s="74" t="str">
        <f>IFERROR(IF(BF90&gt;1,($J90-BF90),""),"")</f>
        <v/>
      </c>
      <c r="BH90" s="18" t="str">
        <f t="shared" ref="BH90" si="515">IFERROR(IF((IFERROR(IF(BF90&gt;1,(BE90-BG90)/BE90,""),(($G90*0.9)-BG90)/($G90*0.9)))&gt;1%,IFERROR(IF(BF90&gt;1,(BE90-BG90)/BE90,""),(($G90*0.9)-BG90)/($G90*0.9)),""),"")</f>
        <v/>
      </c>
      <c r="BI90" s="69">
        <v>1443</v>
      </c>
      <c r="BJ90" s="70">
        <f t="shared" ref="BJ90" si="516">IFERROR(IF(BI90&gt;1,BI90*0.9,""),"")</f>
        <v>1298.7</v>
      </c>
      <c r="BK90" s="70">
        <v>206</v>
      </c>
      <c r="BL90" s="71">
        <f>IFERROR(IF(BK90&gt;1,($J90-BK90),""),"")</f>
        <v>1173</v>
      </c>
      <c r="BM90" s="16">
        <f t="shared" ref="BM90" si="517">IFERROR(IF((IFERROR(IF(BK90&gt;1,(BJ90-BL90)/BJ90,""),(($G90*0.9)-BL90)/($G90*0.9)))&gt;1%,IFERROR(IF(BK90&gt;1,(BJ90-BL90)/BJ90,""),(($G90*0.9)-BL90)/($G90*0.9)),""),"")</f>
        <v>9.6789096789096821E-2</v>
      </c>
    </row>
    <row r="91" spans="1:65" s="5" customFormat="1" ht="12.75" customHeight="1">
      <c r="A91" s="42" t="s">
        <v>23</v>
      </c>
      <c r="B91" s="39" t="s">
        <v>145</v>
      </c>
      <c r="C91" s="4"/>
      <c r="D91" s="49">
        <v>3.12</v>
      </c>
      <c r="E91" s="40" t="s">
        <v>339</v>
      </c>
      <c r="F91" s="82">
        <v>1649</v>
      </c>
      <c r="G91" s="82">
        <v>1499</v>
      </c>
      <c r="H91" s="163">
        <v>1169</v>
      </c>
      <c r="I91" s="163">
        <v>23</v>
      </c>
      <c r="J91" s="95">
        <f t="shared" si="471"/>
        <v>1146</v>
      </c>
      <c r="K91" s="69">
        <v>1443</v>
      </c>
      <c r="L91" s="70">
        <f t="shared" si="311"/>
        <v>1298.7</v>
      </c>
      <c r="M91" s="70">
        <v>41</v>
      </c>
      <c r="N91" s="71">
        <f>IFERROR(IF(M91&gt;1,($J91-M91),""),"")</f>
        <v>1105</v>
      </c>
      <c r="O91" s="16">
        <f t="shared" si="312"/>
        <v>0.14914914914914917</v>
      </c>
      <c r="P91" s="72">
        <v>0</v>
      </c>
      <c r="Q91" s="73" t="str">
        <f t="shared" si="313"/>
        <v/>
      </c>
      <c r="R91" s="73">
        <v>0</v>
      </c>
      <c r="S91" s="74" t="str">
        <f>IFERROR(IF(R91&gt;1,($J91-R91),""),"")</f>
        <v/>
      </c>
      <c r="T91" s="18" t="str">
        <f t="shared" si="314"/>
        <v/>
      </c>
      <c r="U91" s="69">
        <v>0</v>
      </c>
      <c r="V91" s="70" t="str">
        <f t="shared" si="315"/>
        <v/>
      </c>
      <c r="W91" s="70">
        <v>0</v>
      </c>
      <c r="X91" s="71" t="str">
        <f>IFERROR(IF(W91&gt;1,($J91-W91),""),"")</f>
        <v/>
      </c>
      <c r="Y91" s="16" t="str">
        <f t="shared" si="316"/>
        <v/>
      </c>
      <c r="Z91" s="72">
        <v>1443</v>
      </c>
      <c r="AA91" s="73">
        <f t="shared" si="317"/>
        <v>1298.7</v>
      </c>
      <c r="AB91" s="73">
        <v>41</v>
      </c>
      <c r="AC91" s="74">
        <f>IFERROR(IF(AB91&gt;1,($J91-AB91),""),"")</f>
        <v>1105</v>
      </c>
      <c r="AD91" s="18">
        <f t="shared" si="318"/>
        <v>0.14914914914914917</v>
      </c>
      <c r="AE91" s="69">
        <v>0</v>
      </c>
      <c r="AF91" s="70" t="str">
        <f t="shared" si="319"/>
        <v/>
      </c>
      <c r="AG91" s="70">
        <v>0</v>
      </c>
      <c r="AH91" s="71" t="str">
        <f>IFERROR(IF(AG91&gt;1,($J91-AG91),""),"")</f>
        <v/>
      </c>
      <c r="AI91" s="16" t="str">
        <f t="shared" si="320"/>
        <v/>
      </c>
      <c r="AJ91" s="72">
        <v>0</v>
      </c>
      <c r="AK91" s="73" t="str">
        <f t="shared" si="321"/>
        <v/>
      </c>
      <c r="AL91" s="73">
        <v>0</v>
      </c>
      <c r="AM91" s="74" t="str">
        <f>IFERROR(IF(AL91&gt;1,($J91-AL91),""),"")</f>
        <v/>
      </c>
      <c r="AN91" s="18" t="str">
        <f t="shared" si="322"/>
        <v/>
      </c>
      <c r="AO91" s="69">
        <v>0</v>
      </c>
      <c r="AP91" s="70" t="str">
        <f t="shared" si="323"/>
        <v/>
      </c>
      <c r="AQ91" s="70">
        <v>0</v>
      </c>
      <c r="AR91" s="71" t="str">
        <f>IFERROR(IF(AQ91&gt;1,($J91-AQ91),""),"")</f>
        <v/>
      </c>
      <c r="AS91" s="16" t="str">
        <f t="shared" si="324"/>
        <v/>
      </c>
      <c r="AT91" s="72">
        <v>1443</v>
      </c>
      <c r="AU91" s="73">
        <f t="shared" si="325"/>
        <v>1298.7</v>
      </c>
      <c r="AV91" s="73">
        <v>41</v>
      </c>
      <c r="AW91" s="74">
        <f>IFERROR(IF(AV91&gt;1,($J91-AV91),""),"")</f>
        <v>1105</v>
      </c>
      <c r="AX91" s="18">
        <f t="shared" si="326"/>
        <v>0.14914914914914917</v>
      </c>
      <c r="AY91" s="69">
        <v>0</v>
      </c>
      <c r="AZ91" s="70" t="str">
        <f t="shared" si="327"/>
        <v/>
      </c>
      <c r="BA91" s="70">
        <v>0</v>
      </c>
      <c r="BB91" s="71" t="str">
        <f>IFERROR(IF(BA91&gt;1,($J91-BA91),""),"")</f>
        <v/>
      </c>
      <c r="BC91" s="16" t="str">
        <f t="shared" si="328"/>
        <v/>
      </c>
      <c r="BD91" s="72">
        <v>0</v>
      </c>
      <c r="BE91" s="73" t="str">
        <f t="shared" si="329"/>
        <v/>
      </c>
      <c r="BF91" s="73">
        <v>0</v>
      </c>
      <c r="BG91" s="74" t="str">
        <f>IFERROR(IF(BF91&gt;1,($J91-BF91),""),"")</f>
        <v/>
      </c>
      <c r="BH91" s="18" t="str">
        <f t="shared" si="330"/>
        <v/>
      </c>
      <c r="BI91" s="69">
        <v>1443</v>
      </c>
      <c r="BJ91" s="70">
        <f t="shared" si="331"/>
        <v>1298.7</v>
      </c>
      <c r="BK91" s="70">
        <v>41</v>
      </c>
      <c r="BL91" s="71">
        <f>IFERROR(IF(BK91&gt;1,($J91-BK91),""),"")</f>
        <v>1105</v>
      </c>
      <c r="BM91" s="16">
        <f t="shared" si="332"/>
        <v>0.14914914914914917</v>
      </c>
    </row>
    <row r="92" spans="1:65" s="5" customFormat="1" ht="12.75" customHeight="1">
      <c r="A92" s="42" t="s">
        <v>25</v>
      </c>
      <c r="B92" s="39" t="s">
        <v>145</v>
      </c>
      <c r="C92" s="4"/>
      <c r="D92" s="49">
        <v>3.12</v>
      </c>
      <c r="E92" s="40" t="s">
        <v>448</v>
      </c>
      <c r="F92" s="82">
        <v>2089</v>
      </c>
      <c r="G92" s="82">
        <v>1899</v>
      </c>
      <c r="H92" s="163">
        <v>1498</v>
      </c>
      <c r="I92" s="163">
        <v>53</v>
      </c>
      <c r="J92" s="95">
        <f t="shared" si="471"/>
        <v>1445</v>
      </c>
      <c r="K92" s="69">
        <v>1777</v>
      </c>
      <c r="L92" s="70">
        <f t="shared" si="311"/>
        <v>1599.3</v>
      </c>
      <c r="M92" s="70">
        <v>90</v>
      </c>
      <c r="N92" s="71">
        <f>IFERROR(IF(M92&gt;1,($J92-M92),""),"")</f>
        <v>1355</v>
      </c>
      <c r="O92" s="16">
        <f t="shared" si="312"/>
        <v>0.15275433001938346</v>
      </c>
      <c r="P92" s="72">
        <v>0</v>
      </c>
      <c r="Q92" s="73" t="str">
        <f t="shared" si="313"/>
        <v/>
      </c>
      <c r="R92" s="73">
        <v>0</v>
      </c>
      <c r="S92" s="74" t="str">
        <f>IFERROR(IF(R92&gt;1,($J92-R92),""),"")</f>
        <v/>
      </c>
      <c r="T92" s="18" t="str">
        <f t="shared" si="314"/>
        <v/>
      </c>
      <c r="U92" s="69">
        <v>0</v>
      </c>
      <c r="V92" s="70" t="str">
        <f t="shared" si="315"/>
        <v/>
      </c>
      <c r="W92" s="70">
        <v>0</v>
      </c>
      <c r="X92" s="71" t="str">
        <f>IFERROR(IF(W92&gt;1,($J92-W92),""),"")</f>
        <v/>
      </c>
      <c r="Y92" s="16" t="str">
        <f t="shared" si="316"/>
        <v/>
      </c>
      <c r="Z92" s="72">
        <v>1777</v>
      </c>
      <c r="AA92" s="73">
        <f t="shared" si="317"/>
        <v>1599.3</v>
      </c>
      <c r="AB92" s="73">
        <v>90</v>
      </c>
      <c r="AC92" s="74">
        <f>IFERROR(IF(AB92&gt;1,($J92-AB92),""),"")</f>
        <v>1355</v>
      </c>
      <c r="AD92" s="18">
        <f t="shared" si="318"/>
        <v>0.15275433001938346</v>
      </c>
      <c r="AE92" s="69">
        <v>0</v>
      </c>
      <c r="AF92" s="70" t="str">
        <f t="shared" si="319"/>
        <v/>
      </c>
      <c r="AG92" s="70">
        <v>0</v>
      </c>
      <c r="AH92" s="71" t="str">
        <f>IFERROR(IF(AG92&gt;1,($J92-AG92),""),"")</f>
        <v/>
      </c>
      <c r="AI92" s="16" t="str">
        <f t="shared" si="320"/>
        <v/>
      </c>
      <c r="AJ92" s="72">
        <v>0</v>
      </c>
      <c r="AK92" s="73" t="str">
        <f t="shared" si="321"/>
        <v/>
      </c>
      <c r="AL92" s="73">
        <v>0</v>
      </c>
      <c r="AM92" s="74" t="str">
        <f>IFERROR(IF(AL92&gt;1,($J92-AL92),""),"")</f>
        <v/>
      </c>
      <c r="AN92" s="18" t="str">
        <f t="shared" si="322"/>
        <v/>
      </c>
      <c r="AO92" s="69">
        <v>0</v>
      </c>
      <c r="AP92" s="70" t="str">
        <f t="shared" si="323"/>
        <v/>
      </c>
      <c r="AQ92" s="70">
        <v>0</v>
      </c>
      <c r="AR92" s="71" t="str">
        <f>IFERROR(IF(AQ92&gt;1,($J92-AQ92),""),"")</f>
        <v/>
      </c>
      <c r="AS92" s="16" t="str">
        <f t="shared" si="324"/>
        <v/>
      </c>
      <c r="AT92" s="72">
        <v>1777</v>
      </c>
      <c r="AU92" s="73">
        <f t="shared" si="325"/>
        <v>1599.3</v>
      </c>
      <c r="AV92" s="73">
        <v>90</v>
      </c>
      <c r="AW92" s="74">
        <f>IFERROR(IF(AV92&gt;1,($J92-AV92),""),"")</f>
        <v>1355</v>
      </c>
      <c r="AX92" s="18">
        <f t="shared" si="326"/>
        <v>0.15275433001938346</v>
      </c>
      <c r="AY92" s="69">
        <v>0</v>
      </c>
      <c r="AZ92" s="70" t="str">
        <f t="shared" si="327"/>
        <v/>
      </c>
      <c r="BA92" s="70">
        <v>0</v>
      </c>
      <c r="BB92" s="71" t="str">
        <f>IFERROR(IF(BA92&gt;1,($J92-BA92),""),"")</f>
        <v/>
      </c>
      <c r="BC92" s="16" t="str">
        <f t="shared" si="328"/>
        <v/>
      </c>
      <c r="BD92" s="72">
        <v>0</v>
      </c>
      <c r="BE92" s="73" t="str">
        <f t="shared" si="329"/>
        <v/>
      </c>
      <c r="BF92" s="73">
        <v>0</v>
      </c>
      <c r="BG92" s="74" t="str">
        <f>IFERROR(IF(BF92&gt;1,($J92-BF92),""),"")</f>
        <v/>
      </c>
      <c r="BH92" s="18" t="str">
        <f t="shared" si="330"/>
        <v/>
      </c>
      <c r="BI92" s="69">
        <v>1777</v>
      </c>
      <c r="BJ92" s="70">
        <f t="shared" si="331"/>
        <v>1599.3</v>
      </c>
      <c r="BK92" s="70">
        <v>90</v>
      </c>
      <c r="BL92" s="71">
        <f>IFERROR(IF(BK92&gt;1,($J92-BK92),""),"")</f>
        <v>1355</v>
      </c>
      <c r="BM92" s="16">
        <f t="shared" si="332"/>
        <v>0.15275433001938346</v>
      </c>
    </row>
    <row r="93" spans="1:65" s="5" customFormat="1" ht="12.75" customHeight="1">
      <c r="A93" s="42" t="s">
        <v>24</v>
      </c>
      <c r="B93" s="39" t="s">
        <v>145</v>
      </c>
      <c r="C93" s="4"/>
      <c r="D93" s="49">
        <v>3.12</v>
      </c>
      <c r="E93" s="40" t="s">
        <v>448</v>
      </c>
      <c r="F93" s="82">
        <v>1979</v>
      </c>
      <c r="G93" s="82">
        <v>1799</v>
      </c>
      <c r="H93" s="163">
        <v>1419</v>
      </c>
      <c r="I93" s="163">
        <v>51</v>
      </c>
      <c r="J93" s="95">
        <f t="shared" si="471"/>
        <v>1368</v>
      </c>
      <c r="K93" s="69">
        <v>1666</v>
      </c>
      <c r="L93" s="70">
        <f t="shared" si="311"/>
        <v>1499.4</v>
      </c>
      <c r="M93" s="70">
        <v>99</v>
      </c>
      <c r="N93" s="71">
        <f>IFERROR(IF(M93&gt;1,($J93-M93),""),"")</f>
        <v>1269</v>
      </c>
      <c r="O93" s="16">
        <f t="shared" si="312"/>
        <v>0.15366146458583438</v>
      </c>
      <c r="P93" s="72">
        <v>0</v>
      </c>
      <c r="Q93" s="73" t="str">
        <f t="shared" si="313"/>
        <v/>
      </c>
      <c r="R93" s="73">
        <v>0</v>
      </c>
      <c r="S93" s="74" t="str">
        <f>IFERROR(IF(R93&gt;1,($J93-R93),""),"")</f>
        <v/>
      </c>
      <c r="T93" s="18" t="str">
        <f t="shared" si="314"/>
        <v/>
      </c>
      <c r="U93" s="69">
        <v>0</v>
      </c>
      <c r="V93" s="70" t="str">
        <f t="shared" si="315"/>
        <v/>
      </c>
      <c r="W93" s="70">
        <v>0</v>
      </c>
      <c r="X93" s="71" t="str">
        <f>IFERROR(IF(W93&gt;1,($J93-W93),""),"")</f>
        <v/>
      </c>
      <c r="Y93" s="16" t="str">
        <f t="shared" si="316"/>
        <v/>
      </c>
      <c r="Z93" s="72">
        <v>1777</v>
      </c>
      <c r="AA93" s="73">
        <f t="shared" si="317"/>
        <v>1599.3</v>
      </c>
      <c r="AB93" s="73">
        <v>14</v>
      </c>
      <c r="AC93" s="74">
        <f>IFERROR(IF(AB93&gt;1,($J93-AB93),""),"")</f>
        <v>1354</v>
      </c>
      <c r="AD93" s="18">
        <f t="shared" si="318"/>
        <v>0.15337960357656472</v>
      </c>
      <c r="AE93" s="69">
        <v>0</v>
      </c>
      <c r="AF93" s="70" t="str">
        <f t="shared" si="319"/>
        <v/>
      </c>
      <c r="AG93" s="70">
        <v>0</v>
      </c>
      <c r="AH93" s="71" t="str">
        <f>IFERROR(IF(AG93&gt;1,($J93-AG93),""),"")</f>
        <v/>
      </c>
      <c r="AI93" s="16" t="str">
        <f t="shared" si="320"/>
        <v/>
      </c>
      <c r="AJ93" s="72">
        <v>0</v>
      </c>
      <c r="AK93" s="73" t="str">
        <f t="shared" si="321"/>
        <v/>
      </c>
      <c r="AL93" s="73">
        <v>0</v>
      </c>
      <c r="AM93" s="74" t="str">
        <f>IFERROR(IF(AL93&gt;1,($J93-AL93),""),"")</f>
        <v/>
      </c>
      <c r="AN93" s="18" t="str">
        <f t="shared" si="322"/>
        <v/>
      </c>
      <c r="AO93" s="69">
        <v>0</v>
      </c>
      <c r="AP93" s="70" t="str">
        <f t="shared" si="323"/>
        <v/>
      </c>
      <c r="AQ93" s="70">
        <v>0</v>
      </c>
      <c r="AR93" s="71" t="str">
        <f>IFERROR(IF(AQ93&gt;1,($J93-AQ93),""),"")</f>
        <v/>
      </c>
      <c r="AS93" s="16" t="str">
        <f t="shared" si="324"/>
        <v/>
      </c>
      <c r="AT93" s="72">
        <v>1777</v>
      </c>
      <c r="AU93" s="73">
        <f t="shared" si="325"/>
        <v>1599.3</v>
      </c>
      <c r="AV93" s="73">
        <v>14</v>
      </c>
      <c r="AW93" s="74">
        <f>IFERROR(IF(AV93&gt;1,($J93-AV93),""),"")</f>
        <v>1354</v>
      </c>
      <c r="AX93" s="18">
        <f t="shared" si="326"/>
        <v>0.15337960357656472</v>
      </c>
      <c r="AY93" s="69">
        <v>0</v>
      </c>
      <c r="AZ93" s="70" t="str">
        <f t="shared" si="327"/>
        <v/>
      </c>
      <c r="BA93" s="70">
        <v>0</v>
      </c>
      <c r="BB93" s="71" t="str">
        <f>IFERROR(IF(BA93&gt;1,($J93-BA93),""),"")</f>
        <v/>
      </c>
      <c r="BC93" s="16" t="str">
        <f t="shared" si="328"/>
        <v/>
      </c>
      <c r="BD93" s="72">
        <v>0</v>
      </c>
      <c r="BE93" s="73" t="str">
        <f t="shared" si="329"/>
        <v/>
      </c>
      <c r="BF93" s="73">
        <v>0</v>
      </c>
      <c r="BG93" s="74" t="str">
        <f>IFERROR(IF(BF93&gt;1,($J93-BF93),""),"")</f>
        <v/>
      </c>
      <c r="BH93" s="18" t="str">
        <f t="shared" si="330"/>
        <v/>
      </c>
      <c r="BI93" s="69">
        <v>1777</v>
      </c>
      <c r="BJ93" s="70">
        <f t="shared" si="331"/>
        <v>1599.3</v>
      </c>
      <c r="BK93" s="70">
        <v>14</v>
      </c>
      <c r="BL93" s="71">
        <f>IFERROR(IF(BK93&gt;1,($J93-BK93),""),"")</f>
        <v>1354</v>
      </c>
      <c r="BM93" s="16">
        <f t="shared" si="332"/>
        <v>0.15337960357656472</v>
      </c>
    </row>
    <row r="94" spans="1:65" s="5" customFormat="1" ht="12.75" customHeight="1" thickBot="1">
      <c r="A94" s="157" t="s">
        <v>29</v>
      </c>
      <c r="B94" s="165" t="s">
        <v>145</v>
      </c>
      <c r="C94" s="158"/>
      <c r="D94" s="166">
        <v>3.12</v>
      </c>
      <c r="E94" s="159" t="s">
        <v>449</v>
      </c>
      <c r="F94" s="167">
        <v>2419</v>
      </c>
      <c r="G94" s="167">
        <v>2199</v>
      </c>
      <c r="H94" s="168">
        <v>1734</v>
      </c>
      <c r="I94" s="168">
        <v>0</v>
      </c>
      <c r="J94" s="184">
        <f t="shared" si="471"/>
        <v>1734</v>
      </c>
      <c r="K94" s="190">
        <v>0</v>
      </c>
      <c r="L94" s="169" t="str">
        <f t="shared" si="311"/>
        <v/>
      </c>
      <c r="M94" s="169">
        <v>0</v>
      </c>
      <c r="N94" s="170" t="str">
        <f>IFERROR(IF(M94&gt;1,($J94-M94),""),"")</f>
        <v/>
      </c>
      <c r="O94" s="173" t="str">
        <f t="shared" si="312"/>
        <v/>
      </c>
      <c r="P94" s="195">
        <v>0</v>
      </c>
      <c r="Q94" s="171" t="str">
        <f t="shared" si="313"/>
        <v/>
      </c>
      <c r="R94" s="171">
        <v>0</v>
      </c>
      <c r="S94" s="172" t="str">
        <f>IFERROR(IF(R94&gt;1,($J94-R94),""),"")</f>
        <v/>
      </c>
      <c r="T94" s="196" t="str">
        <f t="shared" si="314"/>
        <v/>
      </c>
      <c r="U94" s="190">
        <v>2110</v>
      </c>
      <c r="V94" s="169">
        <f t="shared" si="315"/>
        <v>1899</v>
      </c>
      <c r="W94" s="169">
        <v>68</v>
      </c>
      <c r="X94" s="170">
        <f>IFERROR(IF(W94&gt;1,($J94-W94),""),"")</f>
        <v>1666</v>
      </c>
      <c r="Y94" s="173">
        <f t="shared" si="316"/>
        <v>0.12269615587151132</v>
      </c>
      <c r="Z94" s="195">
        <v>0</v>
      </c>
      <c r="AA94" s="171" t="str">
        <f t="shared" si="317"/>
        <v/>
      </c>
      <c r="AB94" s="171">
        <v>0</v>
      </c>
      <c r="AC94" s="172" t="str">
        <f>IFERROR(IF(AB94&gt;1,($J94-AB94),""),"")</f>
        <v/>
      </c>
      <c r="AD94" s="196" t="str">
        <f t="shared" si="318"/>
        <v/>
      </c>
      <c r="AE94" s="190">
        <v>0</v>
      </c>
      <c r="AF94" s="169" t="str">
        <f t="shared" si="319"/>
        <v/>
      </c>
      <c r="AG94" s="169">
        <v>0</v>
      </c>
      <c r="AH94" s="170" t="str">
        <f>IFERROR(IF(AG94&gt;1,($J94-AG94),""),"")</f>
        <v/>
      </c>
      <c r="AI94" s="173" t="str">
        <f t="shared" si="320"/>
        <v/>
      </c>
      <c r="AJ94" s="195">
        <v>2110</v>
      </c>
      <c r="AK94" s="171">
        <f t="shared" si="321"/>
        <v>1899</v>
      </c>
      <c r="AL94" s="171">
        <v>68</v>
      </c>
      <c r="AM94" s="172">
        <f>IFERROR(IF(AL94&gt;1,($J94-AL94),""),"")</f>
        <v>1666</v>
      </c>
      <c r="AN94" s="196">
        <f t="shared" si="322"/>
        <v>0.12269615587151132</v>
      </c>
      <c r="AO94" s="190">
        <v>0</v>
      </c>
      <c r="AP94" s="169" t="str">
        <f t="shared" si="323"/>
        <v/>
      </c>
      <c r="AQ94" s="169">
        <v>0</v>
      </c>
      <c r="AR94" s="170" t="str">
        <f>IFERROR(IF(AQ94&gt;1,($J94-AQ94),""),"")</f>
        <v/>
      </c>
      <c r="AS94" s="173" t="str">
        <f t="shared" si="324"/>
        <v/>
      </c>
      <c r="AT94" s="195">
        <v>0</v>
      </c>
      <c r="AU94" s="171" t="str">
        <f t="shared" si="325"/>
        <v/>
      </c>
      <c r="AV94" s="171">
        <v>0</v>
      </c>
      <c r="AW94" s="172" t="str">
        <f>IFERROR(IF(AV94&gt;1,($J94-AV94),""),"")</f>
        <v/>
      </c>
      <c r="AX94" s="196" t="str">
        <f t="shared" si="326"/>
        <v/>
      </c>
      <c r="AY94" s="190">
        <v>0</v>
      </c>
      <c r="AZ94" s="169" t="str">
        <f t="shared" si="327"/>
        <v/>
      </c>
      <c r="BA94" s="169">
        <v>0</v>
      </c>
      <c r="BB94" s="170" t="str">
        <f>IFERROR(IF(BA94&gt;1,($J94-BA94),""),"")</f>
        <v/>
      </c>
      <c r="BC94" s="173" t="str">
        <f t="shared" si="328"/>
        <v/>
      </c>
      <c r="BD94" s="195">
        <v>2110</v>
      </c>
      <c r="BE94" s="171">
        <f t="shared" si="329"/>
        <v>1899</v>
      </c>
      <c r="BF94" s="171">
        <v>68</v>
      </c>
      <c r="BG94" s="172">
        <f>IFERROR(IF(BF94&gt;1,($J94-BF94),""),"")</f>
        <v>1666</v>
      </c>
      <c r="BH94" s="196">
        <f t="shared" si="330"/>
        <v>0.12269615587151132</v>
      </c>
      <c r="BI94" s="190">
        <v>1999</v>
      </c>
      <c r="BJ94" s="169">
        <f t="shared" si="331"/>
        <v>1799.1000000000001</v>
      </c>
      <c r="BK94" s="169">
        <v>155</v>
      </c>
      <c r="BL94" s="170">
        <f>IFERROR(IF(BK94&gt;1,($J94-BK94),""),"")</f>
        <v>1579</v>
      </c>
      <c r="BM94" s="173">
        <f t="shared" si="332"/>
        <v>0.12233894725140354</v>
      </c>
    </row>
    <row r="95" spans="1:65" s="5" customFormat="1" ht="12.75" customHeight="1">
      <c r="A95" s="177" t="s">
        <v>224</v>
      </c>
      <c r="B95" s="178" t="s">
        <v>145</v>
      </c>
      <c r="C95" s="179" t="s">
        <v>403</v>
      </c>
      <c r="D95" s="180" t="s">
        <v>545</v>
      </c>
      <c r="E95" s="181" t="s">
        <v>450</v>
      </c>
      <c r="F95" s="182">
        <v>1649</v>
      </c>
      <c r="G95" s="182">
        <v>1499</v>
      </c>
      <c r="H95" s="185">
        <v>1302</v>
      </c>
      <c r="I95" s="185">
        <v>0</v>
      </c>
      <c r="J95" s="183">
        <f t="shared" si="471"/>
        <v>1302</v>
      </c>
      <c r="K95" s="186">
        <v>0</v>
      </c>
      <c r="L95" s="187" t="str">
        <f>IFERROR(IF(K95&gt;1,K95*0.9,""),"")</f>
        <v/>
      </c>
      <c r="M95" s="187">
        <v>0</v>
      </c>
      <c r="N95" s="188" t="str">
        <f>IFERROR(IF(M95&gt;1,($J95-M95),""),"")</f>
        <v/>
      </c>
      <c r="O95" s="189" t="str">
        <f>IFERROR(IF((IFERROR(IF(M95&gt;1,(L95-N95)/L95,""),(($G95*0.9)-N95)/($G95*0.9)))&gt;1%,IFERROR(IF(M95&gt;1,(L95-N95)/L95,""),(($G95*0.9)-N95)/($G95*0.9)),""),"")</f>
        <v/>
      </c>
      <c r="P95" s="191">
        <v>0</v>
      </c>
      <c r="Q95" s="192" t="str">
        <f>IFERROR(IF(P95&gt;1,P95*0.9,""),"")</f>
        <v/>
      </c>
      <c r="R95" s="192">
        <v>0</v>
      </c>
      <c r="S95" s="193" t="str">
        <f>IFERROR(IF(R95&gt;1,($J95-R95),""),"")</f>
        <v/>
      </c>
      <c r="T95" s="194" t="str">
        <f>IFERROR(IF((IFERROR(IF(R95&gt;1,(Q95-S95)/Q95,""),(($G95*0.9)-S95)/($G95*0.9)))&gt;1%,IFERROR(IF(R95&gt;1,(Q95-S95)/Q95,""),(($G95*0.9)-S95)/($G95*0.9)),""),"")</f>
        <v/>
      </c>
      <c r="U95" s="186">
        <v>0</v>
      </c>
      <c r="V95" s="187" t="str">
        <f>IFERROR(IF(U95&gt;1,U95*0.9,""),"")</f>
        <v/>
      </c>
      <c r="W95" s="187">
        <v>0</v>
      </c>
      <c r="X95" s="188" t="str">
        <f>IFERROR(IF(W95&gt;1,($J95-W95),""),"")</f>
        <v/>
      </c>
      <c r="Y95" s="189" t="str">
        <f>IFERROR(IF((IFERROR(IF(W95&gt;1,(V95-X95)/V95,""),(($G95*0.9)-X95)/($G95*0.9)))&gt;1%,IFERROR(IF(W95&gt;1,(V95-X95)/V95,""),(($G95*0.9)-X95)/($G95*0.9)),""),"")</f>
        <v/>
      </c>
      <c r="Z95" s="191">
        <v>0</v>
      </c>
      <c r="AA95" s="192" t="str">
        <f>IFERROR(IF(Z95&gt;1,Z95*0.9,""),"")</f>
        <v/>
      </c>
      <c r="AB95" s="192">
        <v>0</v>
      </c>
      <c r="AC95" s="193" t="str">
        <f>IFERROR(IF(AB95&gt;1,($J95-AB95),""),"")</f>
        <v/>
      </c>
      <c r="AD95" s="194" t="str">
        <f>IFERROR(IF((IFERROR(IF(AB95&gt;1,(AA95-AC95)/AA95,""),(($G95*0.9)-AC95)/($G95*0.9)))&gt;1%,IFERROR(IF(AB95&gt;1,(AA95-AC95)/AA95,""),(($G95*0.9)-AC95)/($G95*0.9)),""),"")</f>
        <v/>
      </c>
      <c r="AE95" s="186">
        <v>0</v>
      </c>
      <c r="AF95" s="187" t="str">
        <f>IFERROR(IF(AE95&gt;1,AE95*0.9,""),"")</f>
        <v/>
      </c>
      <c r="AG95" s="187">
        <v>0</v>
      </c>
      <c r="AH95" s="188" t="str">
        <f>IFERROR(IF(AG95&gt;1,($J95-AG95),""),"")</f>
        <v/>
      </c>
      <c r="AI95" s="189" t="str">
        <f>IFERROR(IF((IFERROR(IF(AG95&gt;1,(AF95-AH95)/AF95,""),(($G95*0.9)-AH95)/($G95*0.9)))&gt;1%,IFERROR(IF(AG95&gt;1,(AF95-AH95)/AF95,""),(($G95*0.9)-AH95)/($G95*0.9)),""),"")</f>
        <v/>
      </c>
      <c r="AJ95" s="191">
        <v>0</v>
      </c>
      <c r="AK95" s="192" t="str">
        <f>IFERROR(IF(AJ95&gt;1,AJ95*0.9,""),"")</f>
        <v/>
      </c>
      <c r="AL95" s="192">
        <v>0</v>
      </c>
      <c r="AM95" s="193" t="str">
        <f>IFERROR(IF(AL95&gt;1,($J95-AL95),""),"")</f>
        <v/>
      </c>
      <c r="AN95" s="194" t="str">
        <f>IFERROR(IF((IFERROR(IF(AL95&gt;1,(AK95-AM95)/AK95,""),(($G95*0.9)-AM95)/($G95*0.9)))&gt;1%,IFERROR(IF(AL95&gt;1,(AK95-AM95)/AK95,""),(($G95*0.9)-AM95)/($G95*0.9)),""),"")</f>
        <v/>
      </c>
      <c r="AO95" s="186">
        <v>0</v>
      </c>
      <c r="AP95" s="187" t="str">
        <f>IFERROR(IF(AO95&gt;1,AO95*0.9,""),"")</f>
        <v/>
      </c>
      <c r="AQ95" s="187">
        <v>0</v>
      </c>
      <c r="AR95" s="188" t="str">
        <f>IFERROR(IF(AQ95&gt;1,($J95-AQ95),""),"")</f>
        <v/>
      </c>
      <c r="AS95" s="189" t="str">
        <f>IFERROR(IF((IFERROR(IF(AQ95&gt;1,(AP95-AR95)/AP95,""),(($G95*0.9)-AR95)/($G95*0.9)))&gt;1%,IFERROR(IF(AQ95&gt;1,(AP95-AR95)/AP95,""),(($G95*0.9)-AR95)/($G95*0.9)),""),"")</f>
        <v/>
      </c>
      <c r="AT95" s="191">
        <v>0</v>
      </c>
      <c r="AU95" s="192" t="str">
        <f>IFERROR(IF(AT95&gt;1,AT95*0.9,""),"")</f>
        <v/>
      </c>
      <c r="AV95" s="192">
        <v>0</v>
      </c>
      <c r="AW95" s="193" t="str">
        <f>IFERROR(IF(AV95&gt;1,($J95-AV95),""),"")</f>
        <v/>
      </c>
      <c r="AX95" s="194" t="str">
        <f t="shared" si="326"/>
        <v/>
      </c>
      <c r="AY95" s="186">
        <v>0</v>
      </c>
      <c r="AZ95" s="187" t="str">
        <f>IFERROR(IF(AY95&gt;1,AY95*0.9,""),"")</f>
        <v/>
      </c>
      <c r="BA95" s="187">
        <v>0</v>
      </c>
      <c r="BB95" s="188" t="str">
        <f>IFERROR(IF(BA95&gt;1,($J95-BA95),""),"")</f>
        <v/>
      </c>
      <c r="BC95" s="189" t="str">
        <f>IFERROR(IF((IFERROR(IF(BA95&gt;1,(AZ95-BB95)/AZ95,""),(($G95*0.9)-BB95)/($G95*0.9)))&gt;1%,IFERROR(IF(BA95&gt;1,(AZ95-BB95)/AZ95,""),(($G95*0.9)-BB95)/($G95*0.9)),""),"")</f>
        <v/>
      </c>
      <c r="BD95" s="191">
        <v>0</v>
      </c>
      <c r="BE95" s="192" t="str">
        <f>IFERROR(IF(BD95&gt;1,BD95*0.9,""),"")</f>
        <v/>
      </c>
      <c r="BF95" s="192">
        <v>0</v>
      </c>
      <c r="BG95" s="193" t="str">
        <f>IFERROR(IF(BF95&gt;1,($J95-BF95),""),"")</f>
        <v/>
      </c>
      <c r="BH95" s="194" t="str">
        <f>IFERROR(IF((IFERROR(IF(BF95&gt;1,(BE95-BG95)/BE95,""),(($G95*0.9)-BG95)/($G95*0.9)))&gt;1%,IFERROR(IF(BF95&gt;1,(BE95-BG95)/BE95,""),(($G95*0.9)-BG95)/($G95*0.9)),""),"")</f>
        <v/>
      </c>
      <c r="BI95" s="186">
        <v>0</v>
      </c>
      <c r="BJ95" s="187" t="str">
        <f>IFERROR(IF(BI95&gt;1,BI95*0.9,""),"")</f>
        <v/>
      </c>
      <c r="BK95" s="187">
        <v>0</v>
      </c>
      <c r="BL95" s="188" t="str">
        <f>IFERROR(IF(BK95&gt;1,($J95-BK95),""),"")</f>
        <v/>
      </c>
      <c r="BM95" s="189" t="str">
        <f>IFERROR(IF((IFERROR(IF(BK95&gt;1,(BJ95-BL95)/BJ95,""),(($G95*0.9)-BL95)/($G95*0.9)))&gt;1%,IFERROR(IF(BK95&gt;1,(BJ95-BL95)/BJ95,""),(($G95*0.9)-BL95)/($G95*0.9)),""),"")</f>
        <v/>
      </c>
    </row>
    <row r="96" spans="1:65" s="5" customFormat="1" ht="12.75" customHeight="1" thickBot="1">
      <c r="A96" s="43" t="s">
        <v>225</v>
      </c>
      <c r="B96" s="38" t="s">
        <v>145</v>
      </c>
      <c r="C96" s="9"/>
      <c r="D96" s="50" t="s">
        <v>545</v>
      </c>
      <c r="E96" s="2" t="s">
        <v>451</v>
      </c>
      <c r="F96" s="83">
        <v>3299</v>
      </c>
      <c r="G96" s="83">
        <v>2999</v>
      </c>
      <c r="H96" s="75">
        <v>2499</v>
      </c>
      <c r="I96" s="75">
        <v>0</v>
      </c>
      <c r="J96" s="97">
        <f t="shared" si="471"/>
        <v>2499</v>
      </c>
      <c r="K96" s="76">
        <v>0</v>
      </c>
      <c r="L96" s="77" t="str">
        <f>IFERROR(IF(K96&gt;1,K96*0.9,""),"")</f>
        <v/>
      </c>
      <c r="M96" s="77">
        <v>0</v>
      </c>
      <c r="N96" s="78" t="str">
        <f>IFERROR(IF(M96&gt;1,($J96-M96),""),"")</f>
        <v/>
      </c>
      <c r="O96" s="17" t="str">
        <f>IFERROR(IF((IFERROR(IF(M96&gt;1,(L96-N96)/L96,""),(($G96*0.9)-N96)/($G96*0.9)))&gt;1%,IFERROR(IF(M96&gt;1,(L96-N96)/L96,""),(($G96*0.9)-N96)/($G96*0.9)),""),"")</f>
        <v/>
      </c>
      <c r="P96" s="79">
        <v>0</v>
      </c>
      <c r="Q96" s="80" t="str">
        <f>IFERROR(IF(P96&gt;1,P96*0.9,""),"")</f>
        <v/>
      </c>
      <c r="R96" s="80">
        <v>0</v>
      </c>
      <c r="S96" s="81" t="str">
        <f>IFERROR(IF(R96&gt;1,($J96-R96),""),"")</f>
        <v/>
      </c>
      <c r="T96" s="19" t="str">
        <f>IFERROR(IF((IFERROR(IF(R96&gt;1,(Q96-S96)/Q96,""),(($G96*0.9)-S96)/($G96*0.9)))&gt;1%,IFERROR(IF(R96&gt;1,(Q96-S96)/Q96,""),(($G96*0.9)-S96)/($G96*0.9)),""),"")</f>
        <v/>
      </c>
      <c r="U96" s="76">
        <v>0</v>
      </c>
      <c r="V96" s="77" t="str">
        <f>IFERROR(IF(U96&gt;1,U96*0.9,""),"")</f>
        <v/>
      </c>
      <c r="W96" s="77">
        <v>0</v>
      </c>
      <c r="X96" s="78" t="str">
        <f>IFERROR(IF(W96&gt;1,($J96-W96),""),"")</f>
        <v/>
      </c>
      <c r="Y96" s="17" t="str">
        <f>IFERROR(IF((IFERROR(IF(W96&gt;1,(V96-X96)/V96,""),(($G96*0.9)-X96)/($G96*0.9)))&gt;1%,IFERROR(IF(W96&gt;1,(V96-X96)/V96,""),(($G96*0.9)-X96)/($G96*0.9)),""),"")</f>
        <v/>
      </c>
      <c r="Z96" s="79">
        <v>0</v>
      </c>
      <c r="AA96" s="80" t="str">
        <f>IFERROR(IF(Z96&gt;1,Z96*0.9,""),"")</f>
        <v/>
      </c>
      <c r="AB96" s="80">
        <v>0</v>
      </c>
      <c r="AC96" s="81" t="str">
        <f>IFERROR(IF(AB96&gt;1,($J96-AB96),""),"")</f>
        <v/>
      </c>
      <c r="AD96" s="19" t="str">
        <f>IFERROR(IF((IFERROR(IF(AB96&gt;1,(AA96-AC96)/AA96,""),(($G96*0.9)-AC96)/($G96*0.9)))&gt;1%,IFERROR(IF(AB96&gt;1,(AA96-AC96)/AA96,""),(($G96*0.9)-AC96)/($G96*0.9)),""),"")</f>
        <v/>
      </c>
      <c r="AE96" s="76">
        <v>0</v>
      </c>
      <c r="AF96" s="77" t="str">
        <f>IFERROR(IF(AE96&gt;1,AE96*0.9,""),"")</f>
        <v/>
      </c>
      <c r="AG96" s="77">
        <v>0</v>
      </c>
      <c r="AH96" s="78" t="str">
        <f>IFERROR(IF(AG96&gt;1,($J96-AG96),""),"")</f>
        <v/>
      </c>
      <c r="AI96" s="17" t="str">
        <f>IFERROR(IF((IFERROR(IF(AG96&gt;1,(AF96-AH96)/AF96,""),(($G96*0.9)-AH96)/($G96*0.9)))&gt;1%,IFERROR(IF(AG96&gt;1,(AF96-AH96)/AF96,""),(($G96*0.9)-AH96)/($G96*0.9)),""),"")</f>
        <v/>
      </c>
      <c r="AJ96" s="79">
        <v>0</v>
      </c>
      <c r="AK96" s="80" t="str">
        <f>IFERROR(IF(AJ96&gt;1,AJ96*0.9,""),"")</f>
        <v/>
      </c>
      <c r="AL96" s="80">
        <v>0</v>
      </c>
      <c r="AM96" s="81" t="str">
        <f>IFERROR(IF(AL96&gt;1,($J96-AL96),""),"")</f>
        <v/>
      </c>
      <c r="AN96" s="19" t="str">
        <f>IFERROR(IF((IFERROR(IF(AL96&gt;1,(AK96-AM96)/AK96,""),(($G96*0.9)-AM96)/($G96*0.9)))&gt;1%,IFERROR(IF(AL96&gt;1,(AK96-AM96)/AK96,""),(($G96*0.9)-AM96)/($G96*0.9)),""),"")</f>
        <v/>
      </c>
      <c r="AO96" s="76">
        <v>0</v>
      </c>
      <c r="AP96" s="77" t="str">
        <f>IFERROR(IF(AO96&gt;1,AO96*0.9,""),"")</f>
        <v/>
      </c>
      <c r="AQ96" s="77">
        <v>0</v>
      </c>
      <c r="AR96" s="78" t="str">
        <f>IFERROR(IF(AQ96&gt;1,($J96-AQ96),""),"")</f>
        <v/>
      </c>
      <c r="AS96" s="17" t="str">
        <f>IFERROR(IF((IFERROR(IF(AQ96&gt;1,(AP96-AR96)/AP96,""),(($G96*0.9)-AR96)/($G96*0.9)))&gt;1%,IFERROR(IF(AQ96&gt;1,(AP96-AR96)/AP96,""),(($G96*0.9)-AR96)/($G96*0.9)),""),"")</f>
        <v/>
      </c>
      <c r="AT96" s="79">
        <v>0</v>
      </c>
      <c r="AU96" s="80" t="str">
        <f>IFERROR(IF(AT96&gt;1,AT96*0.9,""),"")</f>
        <v/>
      </c>
      <c r="AV96" s="80">
        <v>0</v>
      </c>
      <c r="AW96" s="81" t="str">
        <f>IFERROR(IF(AV96&gt;1,($J96-AV96),""),"")</f>
        <v/>
      </c>
      <c r="AX96" s="19" t="str">
        <f t="shared" si="326"/>
        <v/>
      </c>
      <c r="AY96" s="76">
        <v>0</v>
      </c>
      <c r="AZ96" s="77" t="str">
        <f>IFERROR(IF(AY96&gt;1,AY96*0.9,""),"")</f>
        <v/>
      </c>
      <c r="BA96" s="77">
        <v>0</v>
      </c>
      <c r="BB96" s="78" t="str">
        <f>IFERROR(IF(BA96&gt;1,($J96-BA96),""),"")</f>
        <v/>
      </c>
      <c r="BC96" s="17" t="str">
        <f>IFERROR(IF((IFERROR(IF(BA96&gt;1,(AZ96-BB96)/AZ96,""),(($G96*0.9)-BB96)/($G96*0.9)))&gt;1%,IFERROR(IF(BA96&gt;1,(AZ96-BB96)/AZ96,""),(($G96*0.9)-BB96)/($G96*0.9)),""),"")</f>
        <v/>
      </c>
      <c r="BD96" s="79">
        <v>0</v>
      </c>
      <c r="BE96" s="80" t="str">
        <f>IFERROR(IF(BD96&gt;1,BD96*0.9,""),"")</f>
        <v/>
      </c>
      <c r="BF96" s="80">
        <v>0</v>
      </c>
      <c r="BG96" s="81" t="str">
        <f>IFERROR(IF(BF96&gt;1,($J96-BF96),""),"")</f>
        <v/>
      </c>
      <c r="BH96" s="19" t="str">
        <f>IFERROR(IF((IFERROR(IF(BF96&gt;1,(BE96-BG96)/BE96,""),(($G96*0.9)-BG96)/($G96*0.9)))&gt;1%,IFERROR(IF(BF96&gt;1,(BE96-BG96)/BE96,""),(($G96*0.9)-BG96)/($G96*0.9)),""),"")</f>
        <v/>
      </c>
      <c r="BI96" s="76">
        <v>0</v>
      </c>
      <c r="BJ96" s="77" t="str">
        <f>IFERROR(IF(BI96&gt;1,BI96*0.9,""),"")</f>
        <v/>
      </c>
      <c r="BK96" s="77">
        <v>0</v>
      </c>
      <c r="BL96" s="78" t="str">
        <f>IFERROR(IF(BK96&gt;1,($J96-BK96),""),"")</f>
        <v/>
      </c>
      <c r="BM96" s="17" t="str">
        <f>IFERROR(IF((IFERROR(IF(BK96&gt;1,(BJ96-BL96)/BJ96,""),(($G96*0.9)-BL96)/($G96*0.9)))&gt;1%,IFERROR(IF(BK96&gt;1,(BJ96-BL96)/BJ96,""),(($G96*0.9)-BL96)/($G96*0.9)),""),"")</f>
        <v/>
      </c>
    </row>
    <row r="97" spans="1:65" s="5" customFormat="1" ht="12.75" customHeight="1">
      <c r="A97" s="177" t="s">
        <v>38</v>
      </c>
      <c r="B97" s="178" t="s">
        <v>147</v>
      </c>
      <c r="C97" s="179"/>
      <c r="D97" s="180">
        <v>0.71</v>
      </c>
      <c r="E97" s="181" t="s">
        <v>452</v>
      </c>
      <c r="F97" s="182">
        <v>714</v>
      </c>
      <c r="G97" s="182">
        <v>649</v>
      </c>
      <c r="H97" s="185">
        <v>506</v>
      </c>
      <c r="I97" s="185">
        <v>0</v>
      </c>
      <c r="J97" s="183">
        <f t="shared" ref="J97:J121" si="518">IFERROR(H97-I97,H97)</f>
        <v>506</v>
      </c>
      <c r="K97" s="186">
        <v>0</v>
      </c>
      <c r="L97" s="187" t="str">
        <f t="shared" ref="L97:L116" si="519">IFERROR(IF(K97&gt;1,K97*0.9,""),"")</f>
        <v/>
      </c>
      <c r="M97" s="187">
        <v>0</v>
      </c>
      <c r="N97" s="188" t="str">
        <f>IFERROR(IF(M97&gt;1,($J97-M97),""),"")</f>
        <v/>
      </c>
      <c r="O97" s="189" t="str">
        <f t="shared" ref="O97:O116" si="520">IFERROR(IF((IFERROR(IF(M97&gt;1,(L97-N97)/L97,""),(($G97*0.9)-N97)/($G97*0.9)))&gt;1%,IFERROR(IF(M97&gt;1,(L97-N97)/L97,""),(($G97*0.9)-N97)/($G97*0.9)),""),"")</f>
        <v/>
      </c>
      <c r="P97" s="191">
        <v>0</v>
      </c>
      <c r="Q97" s="192" t="str">
        <f t="shared" ref="Q97:Q116" si="521">IFERROR(IF(P97&gt;1,P97*0.9,""),"")</f>
        <v/>
      </c>
      <c r="R97" s="192">
        <v>0</v>
      </c>
      <c r="S97" s="193" t="str">
        <f>IFERROR(IF(R97&gt;1,($J97-R97),""),"")</f>
        <v/>
      </c>
      <c r="T97" s="194" t="str">
        <f t="shared" ref="T97:T116" si="522">IFERROR(IF((IFERROR(IF(R97&gt;1,(Q97-S97)/Q97,""),(($G97*0.9)-S97)/($G97*0.9)))&gt;1%,IFERROR(IF(R97&gt;1,(Q97-S97)/Q97,""),(($G97*0.9)-S97)/($G97*0.9)),""),"")</f>
        <v/>
      </c>
      <c r="U97" s="186">
        <v>0</v>
      </c>
      <c r="V97" s="187" t="str">
        <f t="shared" ref="V97:V116" si="523">IFERROR(IF(U97&gt;1,U97*0.9,""),"")</f>
        <v/>
      </c>
      <c r="W97" s="187">
        <v>0</v>
      </c>
      <c r="X97" s="188" t="str">
        <f>IFERROR(IF(W97&gt;1,($J97-W97),""),"")</f>
        <v/>
      </c>
      <c r="Y97" s="189" t="str">
        <f t="shared" ref="Y97:Y116" si="524">IFERROR(IF((IFERROR(IF(W97&gt;1,(V97-X97)/V97,""),(($G97*0.9)-X97)/($G97*0.9)))&gt;1%,IFERROR(IF(W97&gt;1,(V97-X97)/V97,""),(($G97*0.9)-X97)/($G97*0.9)),""),"")</f>
        <v/>
      </c>
      <c r="Z97" s="191">
        <v>0</v>
      </c>
      <c r="AA97" s="192" t="str">
        <f t="shared" ref="AA97:AA116" si="525">IFERROR(IF(Z97&gt;1,Z97*0.9,""),"")</f>
        <v/>
      </c>
      <c r="AB97" s="192">
        <v>0</v>
      </c>
      <c r="AC97" s="193" t="str">
        <f>IFERROR(IF(AB97&gt;1,($J97-AB97),""),"")</f>
        <v/>
      </c>
      <c r="AD97" s="194" t="str">
        <f t="shared" ref="AD97:AD116" si="526">IFERROR(IF((IFERROR(IF(AB97&gt;1,(AA97-AC97)/AA97,""),(($G97*0.9)-AC97)/($G97*0.9)))&gt;1%,IFERROR(IF(AB97&gt;1,(AA97-AC97)/AA97,""),(($G97*0.9)-AC97)/($G97*0.9)),""),"")</f>
        <v/>
      </c>
      <c r="AE97" s="186">
        <v>0</v>
      </c>
      <c r="AF97" s="187" t="str">
        <f t="shared" ref="AF97:AF116" si="527">IFERROR(IF(AE97&gt;1,AE97*0.9,""),"")</f>
        <v/>
      </c>
      <c r="AG97" s="187">
        <v>0</v>
      </c>
      <c r="AH97" s="188" t="str">
        <f>IFERROR(IF(AG97&gt;1,($J97-AG97),""),"")</f>
        <v/>
      </c>
      <c r="AI97" s="189" t="str">
        <f t="shared" ref="AI97:AI116" si="528">IFERROR(IF((IFERROR(IF(AG97&gt;1,(AF97-AH97)/AF97,""),(($G97*0.9)-AH97)/($G97*0.9)))&gt;1%,IFERROR(IF(AG97&gt;1,(AF97-AH97)/AF97,""),(($G97*0.9)-AH97)/($G97*0.9)),""),"")</f>
        <v/>
      </c>
      <c r="AJ97" s="191">
        <v>532</v>
      </c>
      <c r="AK97" s="192">
        <f t="shared" ref="AK97:AK116" si="529">IFERROR(IF(AJ97&gt;1,AJ97*0.9,""),"")</f>
        <v>478.8</v>
      </c>
      <c r="AL97" s="192">
        <v>91</v>
      </c>
      <c r="AM97" s="193">
        <f>IFERROR(IF(AL97&gt;1,($J97-AL97),""),"")</f>
        <v>415</v>
      </c>
      <c r="AN97" s="194">
        <f t="shared" ref="AN97:AN116" si="530">IFERROR(IF((IFERROR(IF(AL97&gt;1,(AK97-AM97)/AK97,""),(($G97*0.9)-AM97)/($G97*0.9)))&gt;1%,IFERROR(IF(AL97&gt;1,(AK97-AM97)/AK97,""),(($G97*0.9)-AM97)/($G97*0.9)),""),"")</f>
        <v>0.13324979114452801</v>
      </c>
      <c r="AO97" s="186">
        <v>0</v>
      </c>
      <c r="AP97" s="187" t="str">
        <f t="shared" ref="AP97:AP116" si="531">IFERROR(IF(AO97&gt;1,AO97*0.9,""),"")</f>
        <v/>
      </c>
      <c r="AQ97" s="187">
        <v>0</v>
      </c>
      <c r="AR97" s="188" t="str">
        <f>IFERROR(IF(AQ97&gt;1,($J97-AQ97),""),"")</f>
        <v/>
      </c>
      <c r="AS97" s="189" t="str">
        <f t="shared" ref="AS97:AS116" si="532">IFERROR(IF((IFERROR(IF(AQ97&gt;1,(AP97-AR97)/AP97,""),(($G97*0.9)-AR97)/($G97*0.9)))&gt;1%,IFERROR(IF(AQ97&gt;1,(AP97-AR97)/AP97,""),(($G97*0.9)-AR97)/($G97*0.9)),""),"")</f>
        <v/>
      </c>
      <c r="AT97" s="191">
        <v>532</v>
      </c>
      <c r="AU97" s="192">
        <f t="shared" ref="AU97:AU116" si="533">IFERROR(IF(AT97&gt;1,AT97*0.9,""),"")</f>
        <v>478.8</v>
      </c>
      <c r="AV97" s="192">
        <v>91</v>
      </c>
      <c r="AW97" s="193">
        <f>IFERROR(IF(AV97&gt;1,($J97-AV97),""),"")</f>
        <v>415</v>
      </c>
      <c r="AX97" s="194">
        <f t="shared" ref="AX97:AX121" si="534">IFERROR(IF((IFERROR(IF(AV97&gt;1,(AU97-AW97)/AU97,""),(($G97*0.9)-AW97)/($G97*0.9)))&gt;1%,IFERROR(IF(AV97&gt;1,(AU97-AW97)/AU97,""),(($G97*0.9)-AW97)/($G97*0.9)),""),"")</f>
        <v>0.13324979114452801</v>
      </c>
      <c r="AY97" s="186">
        <v>0</v>
      </c>
      <c r="AZ97" s="187" t="str">
        <f t="shared" ref="AZ97:AZ116" si="535">IFERROR(IF(AY97&gt;1,AY97*0.9,""),"")</f>
        <v/>
      </c>
      <c r="BA97" s="187">
        <v>0</v>
      </c>
      <c r="BB97" s="188" t="str">
        <f>IFERROR(IF(BA97&gt;1,($J97-BA97),""),"")</f>
        <v/>
      </c>
      <c r="BC97" s="189" t="str">
        <f t="shared" ref="BC97:BC116" si="536">IFERROR(IF((IFERROR(IF(BA97&gt;1,(AZ97-BB97)/AZ97,""),(($G97*0.9)-BB97)/($G97*0.9)))&gt;1%,IFERROR(IF(BA97&gt;1,(AZ97-BB97)/AZ97,""),(($G97*0.9)-BB97)/($G97*0.9)),""),"")</f>
        <v/>
      </c>
      <c r="BD97" s="191">
        <v>0</v>
      </c>
      <c r="BE97" s="192" t="str">
        <f t="shared" ref="BE97:BE116" si="537">IFERROR(IF(BD97&gt;1,BD97*0.9,""),"")</f>
        <v/>
      </c>
      <c r="BF97" s="192">
        <v>0</v>
      </c>
      <c r="BG97" s="193" t="str">
        <f>IFERROR(IF(BF97&gt;1,($J97-BF97),""),"")</f>
        <v/>
      </c>
      <c r="BH97" s="194" t="str">
        <f t="shared" ref="BH97:BH116" si="538">IFERROR(IF((IFERROR(IF(BF97&gt;1,(BE97-BG97)/BE97,""),(($G97*0.9)-BG97)/($G97*0.9)))&gt;1%,IFERROR(IF(BF97&gt;1,(BE97-BG97)/BE97,""),(($G97*0.9)-BG97)/($G97*0.9)),""),"")</f>
        <v/>
      </c>
      <c r="BI97" s="186">
        <v>532</v>
      </c>
      <c r="BJ97" s="187">
        <f t="shared" ref="BJ97:BJ116" si="539">IFERROR(IF(BI97&gt;1,BI97*0.9,""),"")</f>
        <v>478.8</v>
      </c>
      <c r="BK97" s="187">
        <v>91</v>
      </c>
      <c r="BL97" s="188">
        <f>IFERROR(IF(BK97&gt;1,($J97-BK97),""),"")</f>
        <v>415</v>
      </c>
      <c r="BM97" s="189">
        <f t="shared" ref="BM97:BM116" si="540">IFERROR(IF((IFERROR(IF(BK97&gt;1,(BJ97-BL97)/BJ97,""),(($G97*0.9)-BL97)/($G97*0.9)))&gt;1%,IFERROR(IF(BK97&gt;1,(BJ97-BL97)/BJ97,""),(($G97*0.9)-BL97)/($G97*0.9)),""),"")</f>
        <v>0.13324979114452801</v>
      </c>
    </row>
    <row r="98" spans="1:65" s="5" customFormat="1" ht="12.75" customHeight="1">
      <c r="A98" s="42" t="s">
        <v>40</v>
      </c>
      <c r="B98" s="39" t="s">
        <v>147</v>
      </c>
      <c r="C98" s="4"/>
      <c r="D98" s="49">
        <v>0.71</v>
      </c>
      <c r="E98" s="40" t="s">
        <v>452</v>
      </c>
      <c r="F98" s="82">
        <v>879</v>
      </c>
      <c r="G98" s="82">
        <v>799</v>
      </c>
      <c r="H98" s="163">
        <v>623</v>
      </c>
      <c r="I98" s="163">
        <v>12</v>
      </c>
      <c r="J98" s="95">
        <f t="shared" si="518"/>
        <v>611</v>
      </c>
      <c r="K98" s="69">
        <v>721</v>
      </c>
      <c r="L98" s="70">
        <f t="shared" si="519"/>
        <v>648.9</v>
      </c>
      <c r="M98" s="70">
        <v>58</v>
      </c>
      <c r="N98" s="71">
        <f>IFERROR(IF(M98&gt;1,($J98-M98),""),"")</f>
        <v>553</v>
      </c>
      <c r="O98" s="16">
        <f t="shared" si="520"/>
        <v>0.1477885652642934</v>
      </c>
      <c r="P98" s="72">
        <v>0</v>
      </c>
      <c r="Q98" s="73" t="str">
        <f t="shared" si="521"/>
        <v/>
      </c>
      <c r="R98" s="73">
        <v>0</v>
      </c>
      <c r="S98" s="74" t="str">
        <f>IFERROR(IF(R98&gt;1,($J98-R98),""),"")</f>
        <v/>
      </c>
      <c r="T98" s="18" t="str">
        <f t="shared" si="522"/>
        <v/>
      </c>
      <c r="U98" s="69">
        <v>0</v>
      </c>
      <c r="V98" s="70" t="str">
        <f t="shared" si="523"/>
        <v/>
      </c>
      <c r="W98" s="70">
        <v>0</v>
      </c>
      <c r="X98" s="71" t="str">
        <f>IFERROR(IF(W98&gt;1,($J98-W98),""),"")</f>
        <v/>
      </c>
      <c r="Y98" s="16" t="str">
        <f t="shared" si="524"/>
        <v/>
      </c>
      <c r="Z98" s="72">
        <v>699</v>
      </c>
      <c r="AA98" s="73">
        <f t="shared" si="525"/>
        <v>629.1</v>
      </c>
      <c r="AB98" s="73">
        <v>74</v>
      </c>
      <c r="AC98" s="74">
        <f>IFERROR(IF(AB98&gt;1,($J98-AB98),""),"")</f>
        <v>537</v>
      </c>
      <c r="AD98" s="18">
        <f t="shared" si="526"/>
        <v>0.14639961850262281</v>
      </c>
      <c r="AE98" s="69">
        <v>0</v>
      </c>
      <c r="AF98" s="70" t="str">
        <f t="shared" si="527"/>
        <v/>
      </c>
      <c r="AG98" s="70">
        <v>0</v>
      </c>
      <c r="AH98" s="71" t="str">
        <f>IFERROR(IF(AG98&gt;1,($J98-AG98),""),"")</f>
        <v/>
      </c>
      <c r="AI98" s="16" t="str">
        <f t="shared" si="528"/>
        <v/>
      </c>
      <c r="AJ98" s="72">
        <v>699</v>
      </c>
      <c r="AK98" s="73">
        <f t="shared" si="529"/>
        <v>629.1</v>
      </c>
      <c r="AL98" s="73">
        <v>74</v>
      </c>
      <c r="AM98" s="74">
        <f>IFERROR(IF(AL98&gt;1,($J98-AL98),""),"")</f>
        <v>537</v>
      </c>
      <c r="AN98" s="18">
        <f t="shared" si="530"/>
        <v>0.14639961850262281</v>
      </c>
      <c r="AO98" s="69">
        <v>0</v>
      </c>
      <c r="AP98" s="70" t="str">
        <f t="shared" si="531"/>
        <v/>
      </c>
      <c r="AQ98" s="70">
        <v>0</v>
      </c>
      <c r="AR98" s="71" t="str">
        <f>IFERROR(IF(AQ98&gt;1,($J98-AQ98),""),"")</f>
        <v/>
      </c>
      <c r="AS98" s="16" t="str">
        <f t="shared" si="532"/>
        <v/>
      </c>
      <c r="AT98" s="72">
        <v>699</v>
      </c>
      <c r="AU98" s="73">
        <f t="shared" si="533"/>
        <v>629.1</v>
      </c>
      <c r="AV98" s="73">
        <v>74</v>
      </c>
      <c r="AW98" s="74">
        <f>IFERROR(IF(AV98&gt;1,($J98-AV98),""),"")</f>
        <v>537</v>
      </c>
      <c r="AX98" s="18">
        <f t="shared" si="534"/>
        <v>0.14639961850262281</v>
      </c>
      <c r="AY98" s="69">
        <v>0</v>
      </c>
      <c r="AZ98" s="70" t="str">
        <f t="shared" si="535"/>
        <v/>
      </c>
      <c r="BA98" s="70">
        <v>0</v>
      </c>
      <c r="BB98" s="71" t="str">
        <f>IFERROR(IF(BA98&gt;1,($J98-BA98),""),"")</f>
        <v/>
      </c>
      <c r="BC98" s="16" t="str">
        <f t="shared" si="536"/>
        <v/>
      </c>
      <c r="BD98" s="72">
        <v>0</v>
      </c>
      <c r="BE98" s="73" t="str">
        <f t="shared" si="537"/>
        <v/>
      </c>
      <c r="BF98" s="73">
        <v>0</v>
      </c>
      <c r="BG98" s="74" t="str">
        <f>IFERROR(IF(BF98&gt;1,($J98-BF98),""),"")</f>
        <v/>
      </c>
      <c r="BH98" s="18" t="str">
        <f t="shared" si="538"/>
        <v/>
      </c>
      <c r="BI98" s="69">
        <v>699</v>
      </c>
      <c r="BJ98" s="70">
        <f t="shared" si="539"/>
        <v>629.1</v>
      </c>
      <c r="BK98" s="70">
        <v>75</v>
      </c>
      <c r="BL98" s="71">
        <f>IFERROR(IF(BK98&gt;1,($J98-BK98),""),"")</f>
        <v>536</v>
      </c>
      <c r="BM98" s="16">
        <f t="shared" si="540"/>
        <v>0.14798919090764587</v>
      </c>
    </row>
    <row r="99" spans="1:65" s="5" customFormat="1" ht="12.75" customHeight="1">
      <c r="A99" s="42" t="s">
        <v>39</v>
      </c>
      <c r="B99" s="39" t="s">
        <v>147</v>
      </c>
      <c r="C99" s="4" t="s">
        <v>349</v>
      </c>
      <c r="D99" s="49">
        <v>0.71</v>
      </c>
      <c r="E99" s="40" t="s">
        <v>452</v>
      </c>
      <c r="F99" s="82">
        <v>769</v>
      </c>
      <c r="G99" s="82">
        <v>699</v>
      </c>
      <c r="H99" s="163">
        <v>545</v>
      </c>
      <c r="I99" s="163">
        <v>10</v>
      </c>
      <c r="J99" s="95">
        <f t="shared" si="518"/>
        <v>535</v>
      </c>
      <c r="K99" s="69">
        <v>610</v>
      </c>
      <c r="L99" s="70">
        <f t="shared" si="519"/>
        <v>549</v>
      </c>
      <c r="M99" s="70">
        <v>67</v>
      </c>
      <c r="N99" s="71">
        <f>IFERROR(IF(M99&gt;1,($J99-M99),""),"")</f>
        <v>468</v>
      </c>
      <c r="O99" s="16">
        <f t="shared" si="520"/>
        <v>0.14754098360655737</v>
      </c>
      <c r="P99" s="72">
        <v>0</v>
      </c>
      <c r="Q99" s="73" t="str">
        <f t="shared" si="521"/>
        <v/>
      </c>
      <c r="R99" s="73">
        <v>0</v>
      </c>
      <c r="S99" s="74" t="str">
        <f>IFERROR(IF(R99&gt;1,($J99-R99),""),"")</f>
        <v/>
      </c>
      <c r="T99" s="18" t="str">
        <f t="shared" si="522"/>
        <v/>
      </c>
      <c r="U99" s="69">
        <v>0</v>
      </c>
      <c r="V99" s="70" t="str">
        <f t="shared" si="523"/>
        <v/>
      </c>
      <c r="W99" s="70">
        <v>0</v>
      </c>
      <c r="X99" s="71" t="str">
        <f>IFERROR(IF(W99&gt;1,($J99-W99),""),"")</f>
        <v/>
      </c>
      <c r="Y99" s="16" t="str">
        <f t="shared" si="524"/>
        <v/>
      </c>
      <c r="Z99" s="72">
        <v>588</v>
      </c>
      <c r="AA99" s="73">
        <f t="shared" si="525"/>
        <v>529.20000000000005</v>
      </c>
      <c r="AB99" s="73">
        <v>84</v>
      </c>
      <c r="AC99" s="74">
        <f>IFERROR(IF(AB99&gt;1,($J99-AB99),""),"")</f>
        <v>451</v>
      </c>
      <c r="AD99" s="18">
        <f t="shared" si="526"/>
        <v>0.14777021919879071</v>
      </c>
      <c r="AE99" s="69">
        <v>0</v>
      </c>
      <c r="AF99" s="70" t="str">
        <f t="shared" si="527"/>
        <v/>
      </c>
      <c r="AG99" s="70">
        <v>0</v>
      </c>
      <c r="AH99" s="71" t="str">
        <f>IFERROR(IF(AG99&gt;1,($J99-AG99),""),"")</f>
        <v/>
      </c>
      <c r="AI99" s="16" t="str">
        <f t="shared" si="528"/>
        <v/>
      </c>
      <c r="AJ99" s="72">
        <v>588</v>
      </c>
      <c r="AK99" s="73">
        <f t="shared" si="529"/>
        <v>529.20000000000005</v>
      </c>
      <c r="AL99" s="73">
        <v>84</v>
      </c>
      <c r="AM99" s="74">
        <f>IFERROR(IF(AL99&gt;1,($J99-AL99),""),"")</f>
        <v>451</v>
      </c>
      <c r="AN99" s="18">
        <f t="shared" si="530"/>
        <v>0.14777021919879071</v>
      </c>
      <c r="AO99" s="69">
        <v>0</v>
      </c>
      <c r="AP99" s="70" t="str">
        <f t="shared" si="531"/>
        <v/>
      </c>
      <c r="AQ99" s="70">
        <v>0</v>
      </c>
      <c r="AR99" s="71" t="str">
        <f>IFERROR(IF(AQ99&gt;1,($J99-AQ99),""),"")</f>
        <v/>
      </c>
      <c r="AS99" s="16" t="str">
        <f t="shared" si="532"/>
        <v/>
      </c>
      <c r="AT99" s="72">
        <v>588</v>
      </c>
      <c r="AU99" s="73">
        <f t="shared" si="533"/>
        <v>529.20000000000005</v>
      </c>
      <c r="AV99" s="73">
        <v>84</v>
      </c>
      <c r="AW99" s="74">
        <f>IFERROR(IF(AV99&gt;1,($J99-AV99),""),"")</f>
        <v>451</v>
      </c>
      <c r="AX99" s="18">
        <f t="shared" si="534"/>
        <v>0.14777021919879071</v>
      </c>
      <c r="AY99" s="69">
        <v>0</v>
      </c>
      <c r="AZ99" s="70" t="str">
        <f t="shared" si="535"/>
        <v/>
      </c>
      <c r="BA99" s="70">
        <v>0</v>
      </c>
      <c r="BB99" s="71" t="str">
        <f>IFERROR(IF(BA99&gt;1,($J99-BA99),""),"")</f>
        <v/>
      </c>
      <c r="BC99" s="16" t="str">
        <f t="shared" si="536"/>
        <v/>
      </c>
      <c r="BD99" s="72">
        <v>0</v>
      </c>
      <c r="BE99" s="73" t="str">
        <f t="shared" si="537"/>
        <v/>
      </c>
      <c r="BF99" s="73">
        <v>0</v>
      </c>
      <c r="BG99" s="74" t="str">
        <f>IFERROR(IF(BF99&gt;1,($J99-BF99),""),"")</f>
        <v/>
      </c>
      <c r="BH99" s="18" t="str">
        <f t="shared" si="538"/>
        <v/>
      </c>
      <c r="BI99" s="69">
        <v>554</v>
      </c>
      <c r="BJ99" s="70">
        <f t="shared" si="539"/>
        <v>498.6</v>
      </c>
      <c r="BK99" s="70">
        <v>110</v>
      </c>
      <c r="BL99" s="71">
        <f>IFERROR(IF(BK99&gt;1,($J99-BK99),""),"")</f>
        <v>425</v>
      </c>
      <c r="BM99" s="16">
        <f t="shared" si="540"/>
        <v>0.14761331728840757</v>
      </c>
    </row>
    <row r="100" spans="1:65" s="5" customFormat="1" ht="12.75" customHeight="1">
      <c r="A100" s="42" t="s">
        <v>307</v>
      </c>
      <c r="B100" s="39" t="s">
        <v>147</v>
      </c>
      <c r="C100" s="4"/>
      <c r="D100" s="49">
        <v>0.71</v>
      </c>
      <c r="E100" s="40" t="s">
        <v>452</v>
      </c>
      <c r="F100" s="82">
        <v>824</v>
      </c>
      <c r="G100" s="82">
        <v>749</v>
      </c>
      <c r="H100" s="163">
        <v>585</v>
      </c>
      <c r="I100" s="163">
        <v>12</v>
      </c>
      <c r="J100" s="95">
        <f t="shared" si="518"/>
        <v>573</v>
      </c>
      <c r="K100" s="69">
        <v>666</v>
      </c>
      <c r="L100" s="70">
        <f>IFERROR(IF(K100&gt;1,K100*0.9,""),"")</f>
        <v>599.4</v>
      </c>
      <c r="M100" s="70">
        <v>63</v>
      </c>
      <c r="N100" s="71">
        <f>IFERROR(IF(M100&gt;1,($J100-M100),""),"")</f>
        <v>510</v>
      </c>
      <c r="O100" s="16">
        <f>IFERROR(IF((IFERROR(IF(M100&gt;1,(L100-N100)/L100,""),(($G100*0.9)-N100)/($G100*0.9)))&gt;1%,IFERROR(IF(M100&gt;1,(L100-N100)/L100,""),(($G100*0.9)-N100)/($G100*0.9)),""),"")</f>
        <v>0.14914914914914912</v>
      </c>
      <c r="P100" s="72">
        <v>0</v>
      </c>
      <c r="Q100" s="73" t="str">
        <f>IFERROR(IF(P100&gt;1,P100*0.9,""),"")</f>
        <v/>
      </c>
      <c r="R100" s="73">
        <v>0</v>
      </c>
      <c r="S100" s="74" t="str">
        <f>IFERROR(IF(R100&gt;1,($J100-R100),""),"")</f>
        <v/>
      </c>
      <c r="T100" s="18" t="str">
        <f>IFERROR(IF((IFERROR(IF(R100&gt;1,(Q100-S100)/Q100,""),(($G100*0.9)-S100)/($G100*0.9)))&gt;1%,IFERROR(IF(R100&gt;1,(Q100-S100)/Q100,""),(($G100*0.9)-S100)/($G100*0.9)),""),"")</f>
        <v/>
      </c>
      <c r="U100" s="69">
        <v>0</v>
      </c>
      <c r="V100" s="70" t="str">
        <f>IFERROR(IF(U100&gt;1,U100*0.9,""),"")</f>
        <v/>
      </c>
      <c r="W100" s="70">
        <v>0</v>
      </c>
      <c r="X100" s="71" t="str">
        <f>IFERROR(IF(W100&gt;1,($J100-W100),""),"")</f>
        <v/>
      </c>
      <c r="Y100" s="16" t="str">
        <f>IFERROR(IF((IFERROR(IF(W100&gt;1,(V100-X100)/V100,""),(($G100*0.9)-X100)/($G100*0.9)))&gt;1%,IFERROR(IF(W100&gt;1,(V100-X100)/V100,""),(($G100*0.9)-X100)/($G100*0.9)),""),"")</f>
        <v/>
      </c>
      <c r="Z100" s="72">
        <v>643</v>
      </c>
      <c r="AA100" s="73">
        <f>IFERROR(IF(Z100&gt;1,Z100*0.9,""),"")</f>
        <v>578.70000000000005</v>
      </c>
      <c r="AB100" s="73">
        <v>80</v>
      </c>
      <c r="AC100" s="74">
        <f>IFERROR(IF(AB100&gt;1,($J100-AB100),""),"")</f>
        <v>493</v>
      </c>
      <c r="AD100" s="18">
        <f>IFERROR(IF((IFERROR(IF(AB100&gt;1,(AA100-AC100)/AA100,""),(($G100*0.9)-AC100)/($G100*0.9)))&gt;1%,IFERROR(IF(AB100&gt;1,(AA100-AC100)/AA100,""),(($G100*0.9)-AC100)/($G100*0.9)),""),"")</f>
        <v>0.14809054777950587</v>
      </c>
      <c r="AE100" s="69">
        <v>0</v>
      </c>
      <c r="AF100" s="70" t="str">
        <f>IFERROR(IF(AE100&gt;1,AE100*0.9,""),"")</f>
        <v/>
      </c>
      <c r="AG100" s="70">
        <v>0</v>
      </c>
      <c r="AH100" s="71" t="str">
        <f>IFERROR(IF(AG100&gt;1,($J100-AG100),""),"")</f>
        <v/>
      </c>
      <c r="AI100" s="16" t="str">
        <f>IFERROR(IF((IFERROR(IF(AG100&gt;1,(AF100-AH100)/AF100,""),(($G100*0.9)-AH100)/($G100*0.9)))&gt;1%,IFERROR(IF(AG100&gt;1,(AF100-AH100)/AF100,""),(($G100*0.9)-AH100)/($G100*0.9)),""),"")</f>
        <v/>
      </c>
      <c r="AJ100" s="72">
        <v>643</v>
      </c>
      <c r="AK100" s="73">
        <f>IFERROR(IF(AJ100&gt;1,AJ100*0.9,""),"")</f>
        <v>578.70000000000005</v>
      </c>
      <c r="AL100" s="73">
        <v>80</v>
      </c>
      <c r="AM100" s="74">
        <f>IFERROR(IF(AL100&gt;1,($J100-AL100),""),"")</f>
        <v>493</v>
      </c>
      <c r="AN100" s="18">
        <f>IFERROR(IF((IFERROR(IF(AL100&gt;1,(AK100-AM100)/AK100,""),(($G100*0.9)-AM100)/($G100*0.9)))&gt;1%,IFERROR(IF(AL100&gt;1,(AK100-AM100)/AK100,""),(($G100*0.9)-AM100)/($G100*0.9)),""),"")</f>
        <v>0.14809054777950587</v>
      </c>
      <c r="AO100" s="69">
        <v>0</v>
      </c>
      <c r="AP100" s="70" t="str">
        <f>IFERROR(IF(AO100&gt;1,AO100*0.9,""),"")</f>
        <v/>
      </c>
      <c r="AQ100" s="70">
        <v>0</v>
      </c>
      <c r="AR100" s="71" t="str">
        <f>IFERROR(IF(AQ100&gt;1,($J100-AQ100),""),"")</f>
        <v/>
      </c>
      <c r="AS100" s="16" t="str">
        <f>IFERROR(IF((IFERROR(IF(AQ100&gt;1,(AP100-AR100)/AP100,""),(($G100*0.9)-AR100)/($G100*0.9)))&gt;1%,IFERROR(IF(AQ100&gt;1,(AP100-AR100)/AP100,""),(($G100*0.9)-AR100)/($G100*0.9)),""),"")</f>
        <v/>
      </c>
      <c r="AT100" s="72">
        <v>643</v>
      </c>
      <c r="AU100" s="73">
        <f>IFERROR(IF(AT100&gt;1,AT100*0.9,""),"")</f>
        <v>578.70000000000005</v>
      </c>
      <c r="AV100" s="73">
        <v>80</v>
      </c>
      <c r="AW100" s="74">
        <f>IFERROR(IF(AV100&gt;1,($J100-AV100),""),"")</f>
        <v>493</v>
      </c>
      <c r="AX100" s="18">
        <f t="shared" si="534"/>
        <v>0.14809054777950587</v>
      </c>
      <c r="AY100" s="69">
        <v>0</v>
      </c>
      <c r="AZ100" s="70" t="str">
        <f>IFERROR(IF(AY100&gt;1,AY100*0.9,""),"")</f>
        <v/>
      </c>
      <c r="BA100" s="70">
        <v>0</v>
      </c>
      <c r="BB100" s="71" t="str">
        <f>IFERROR(IF(BA100&gt;1,($J100-BA100),""),"")</f>
        <v/>
      </c>
      <c r="BC100" s="16" t="str">
        <f>IFERROR(IF((IFERROR(IF(BA100&gt;1,(AZ100-BB100)/AZ100,""),(($G100*0.9)-BB100)/($G100*0.9)))&gt;1%,IFERROR(IF(BA100&gt;1,(AZ100-BB100)/AZ100,""),(($G100*0.9)-BB100)/($G100*0.9)),""),"")</f>
        <v/>
      </c>
      <c r="BD100" s="72">
        <v>0</v>
      </c>
      <c r="BE100" s="73" t="str">
        <f>IFERROR(IF(BD100&gt;1,BD100*0.9,""),"")</f>
        <v/>
      </c>
      <c r="BF100" s="73">
        <v>0</v>
      </c>
      <c r="BG100" s="74" t="str">
        <f>IFERROR(IF(BF100&gt;1,($J100-BF100),""),"")</f>
        <v/>
      </c>
      <c r="BH100" s="18" t="str">
        <f>IFERROR(IF((IFERROR(IF(BF100&gt;1,(BE100-BG100)/BE100,""),(($G100*0.9)-BG100)/($G100*0.9)))&gt;1%,IFERROR(IF(BF100&gt;1,(BE100-BG100)/BE100,""),(($G100*0.9)-BG100)/($G100*0.9)),""),"")</f>
        <v/>
      </c>
      <c r="BI100" s="69">
        <v>643</v>
      </c>
      <c r="BJ100" s="70">
        <f>IFERROR(IF(BI100&gt;1,BI100*0.9,""),"")</f>
        <v>578.70000000000005</v>
      </c>
      <c r="BK100" s="70">
        <v>80</v>
      </c>
      <c r="BL100" s="71">
        <f>IFERROR(IF(BK100&gt;1,($J100-BK100),""),"")</f>
        <v>493</v>
      </c>
      <c r="BM100" s="16">
        <f>IFERROR(IF((IFERROR(IF(BK100&gt;1,(BJ100-BL100)/BJ100,""),(($G100*0.9)-BL100)/($G100*0.9)))&gt;1%,IFERROR(IF(BK100&gt;1,(BJ100-BL100)/BJ100,""),(($G100*0.9)-BL100)/($G100*0.9)),""),"")</f>
        <v>0.14809054777950587</v>
      </c>
    </row>
    <row r="101" spans="1:65" s="5" customFormat="1" ht="12.75" customHeight="1" thickBot="1">
      <c r="A101" s="43" t="s">
        <v>37</v>
      </c>
      <c r="B101" s="38" t="s">
        <v>147</v>
      </c>
      <c r="C101" s="9"/>
      <c r="D101" s="50">
        <v>0.71</v>
      </c>
      <c r="E101" s="2" t="s">
        <v>452</v>
      </c>
      <c r="F101" s="83">
        <v>714</v>
      </c>
      <c r="G101" s="83">
        <v>649</v>
      </c>
      <c r="H101" s="75">
        <v>506</v>
      </c>
      <c r="I101" s="75">
        <v>0</v>
      </c>
      <c r="J101" s="97">
        <f t="shared" si="518"/>
        <v>506</v>
      </c>
      <c r="K101" s="76">
        <v>0</v>
      </c>
      <c r="L101" s="77" t="str">
        <f t="shared" si="519"/>
        <v/>
      </c>
      <c r="M101" s="77">
        <v>0</v>
      </c>
      <c r="N101" s="78" t="str">
        <f>IFERROR(IF(M101&gt;1,($J101-M101),""),"")</f>
        <v/>
      </c>
      <c r="O101" s="17" t="str">
        <f t="shared" si="520"/>
        <v/>
      </c>
      <c r="P101" s="79">
        <v>0</v>
      </c>
      <c r="Q101" s="80" t="str">
        <f t="shared" si="521"/>
        <v/>
      </c>
      <c r="R101" s="80">
        <v>0</v>
      </c>
      <c r="S101" s="81" t="str">
        <f>IFERROR(IF(R101&gt;1,($J101-R101),""),"")</f>
        <v/>
      </c>
      <c r="T101" s="19" t="str">
        <f t="shared" si="522"/>
        <v/>
      </c>
      <c r="U101" s="76">
        <v>0</v>
      </c>
      <c r="V101" s="77" t="str">
        <f t="shared" si="523"/>
        <v/>
      </c>
      <c r="W101" s="77">
        <v>0</v>
      </c>
      <c r="X101" s="78" t="str">
        <f>IFERROR(IF(W101&gt;1,($J101-W101),""),"")</f>
        <v/>
      </c>
      <c r="Y101" s="17" t="str">
        <f t="shared" si="524"/>
        <v/>
      </c>
      <c r="Z101" s="79">
        <v>0</v>
      </c>
      <c r="AA101" s="80" t="str">
        <f t="shared" si="525"/>
        <v/>
      </c>
      <c r="AB101" s="80">
        <v>0</v>
      </c>
      <c r="AC101" s="81" t="str">
        <f>IFERROR(IF(AB101&gt;1,($J101-AB101),""),"")</f>
        <v/>
      </c>
      <c r="AD101" s="19" t="str">
        <f t="shared" si="526"/>
        <v/>
      </c>
      <c r="AE101" s="76">
        <v>0</v>
      </c>
      <c r="AF101" s="77" t="str">
        <f t="shared" si="527"/>
        <v/>
      </c>
      <c r="AG101" s="77">
        <v>0</v>
      </c>
      <c r="AH101" s="78" t="str">
        <f>IFERROR(IF(AG101&gt;1,($J101-AG101),""),"")</f>
        <v/>
      </c>
      <c r="AI101" s="17" t="str">
        <f t="shared" si="528"/>
        <v/>
      </c>
      <c r="AJ101" s="79">
        <v>532</v>
      </c>
      <c r="AK101" s="80">
        <f t="shared" si="529"/>
        <v>478.8</v>
      </c>
      <c r="AL101" s="80">
        <v>91</v>
      </c>
      <c r="AM101" s="81">
        <f>IFERROR(IF(AL101&gt;1,($J101-AL101),""),"")</f>
        <v>415</v>
      </c>
      <c r="AN101" s="19">
        <f t="shared" si="530"/>
        <v>0.13324979114452801</v>
      </c>
      <c r="AO101" s="76">
        <v>0</v>
      </c>
      <c r="AP101" s="77" t="str">
        <f t="shared" si="531"/>
        <v/>
      </c>
      <c r="AQ101" s="77">
        <v>0</v>
      </c>
      <c r="AR101" s="78" t="str">
        <f>IFERROR(IF(AQ101&gt;1,($J101-AQ101),""),"")</f>
        <v/>
      </c>
      <c r="AS101" s="17" t="str">
        <f t="shared" si="532"/>
        <v/>
      </c>
      <c r="AT101" s="79">
        <v>532</v>
      </c>
      <c r="AU101" s="80">
        <f t="shared" si="533"/>
        <v>478.8</v>
      </c>
      <c r="AV101" s="80">
        <v>91</v>
      </c>
      <c r="AW101" s="81">
        <f>IFERROR(IF(AV101&gt;1,($J101-AV101),""),"")</f>
        <v>415</v>
      </c>
      <c r="AX101" s="19">
        <f t="shared" si="534"/>
        <v>0.13324979114452801</v>
      </c>
      <c r="AY101" s="76">
        <v>0</v>
      </c>
      <c r="AZ101" s="77" t="str">
        <f t="shared" si="535"/>
        <v/>
      </c>
      <c r="BA101" s="77">
        <v>0</v>
      </c>
      <c r="BB101" s="78" t="str">
        <f>IFERROR(IF(BA101&gt;1,($J101-BA101),""),"")</f>
        <v/>
      </c>
      <c r="BC101" s="17" t="str">
        <f t="shared" si="536"/>
        <v/>
      </c>
      <c r="BD101" s="79">
        <v>0</v>
      </c>
      <c r="BE101" s="80" t="str">
        <f t="shared" si="537"/>
        <v/>
      </c>
      <c r="BF101" s="80">
        <v>0</v>
      </c>
      <c r="BG101" s="81" t="str">
        <f>IFERROR(IF(BF101&gt;1,($J101-BF101),""),"")</f>
        <v/>
      </c>
      <c r="BH101" s="19" t="str">
        <f t="shared" si="538"/>
        <v/>
      </c>
      <c r="BI101" s="76">
        <v>532</v>
      </c>
      <c r="BJ101" s="77">
        <f t="shared" si="539"/>
        <v>478.8</v>
      </c>
      <c r="BK101" s="77">
        <v>91</v>
      </c>
      <c r="BL101" s="78">
        <f>IFERROR(IF(BK101&gt;1,($J101-BK101),""),"")</f>
        <v>415</v>
      </c>
      <c r="BM101" s="17">
        <f t="shared" si="540"/>
        <v>0.13324979114452801</v>
      </c>
    </row>
    <row r="102" spans="1:65" s="5" customFormat="1" ht="12.75" customHeight="1">
      <c r="A102" s="42" t="s">
        <v>185</v>
      </c>
      <c r="B102" s="39" t="s">
        <v>147</v>
      </c>
      <c r="C102" s="4"/>
      <c r="D102" s="49">
        <v>0.71</v>
      </c>
      <c r="E102" s="40" t="s">
        <v>453</v>
      </c>
      <c r="F102" s="82">
        <v>989</v>
      </c>
      <c r="G102" s="82">
        <v>899</v>
      </c>
      <c r="H102" s="163">
        <v>688</v>
      </c>
      <c r="I102" s="163">
        <v>8</v>
      </c>
      <c r="J102" s="95">
        <f t="shared" si="518"/>
        <v>680</v>
      </c>
      <c r="K102" s="69">
        <v>832</v>
      </c>
      <c r="L102" s="70">
        <f>IFERROR(IF(K102&gt;1,K102*0.9,""),"")</f>
        <v>748.80000000000007</v>
      </c>
      <c r="M102" s="70">
        <v>49</v>
      </c>
      <c r="N102" s="71">
        <f>IFERROR(IF(M102&gt;1,($J102-M102),""),"")</f>
        <v>631</v>
      </c>
      <c r="O102" s="16">
        <f t="shared" ref="O102:O107" si="541">IFERROR(IF((IFERROR(IF(M102&gt;1,(L102-N102)/L102,""),(($G102*0.9)-N102)/($G102*0.9)))&gt;1%,IFERROR(IF(M102&gt;1,(L102-N102)/L102,""),(($G102*0.9)-N102)/($G102*0.9)),""),"")</f>
        <v>0.15731837606837615</v>
      </c>
      <c r="P102" s="72">
        <v>0</v>
      </c>
      <c r="Q102" s="73" t="str">
        <f>IFERROR(IF(P102&gt;1,P102*0.9,""),"")</f>
        <v/>
      </c>
      <c r="R102" s="73">
        <v>0</v>
      </c>
      <c r="S102" s="74" t="str">
        <f>IFERROR(IF(R102&gt;1,($J102-R102),""),"")</f>
        <v/>
      </c>
      <c r="T102" s="18" t="str">
        <f t="shared" ref="T102:T107" si="542">IFERROR(IF((IFERROR(IF(R102&gt;1,(Q102-S102)/Q102,""),(($G102*0.9)-S102)/($G102*0.9)))&gt;1%,IFERROR(IF(R102&gt;1,(Q102-S102)/Q102,""),(($G102*0.9)-S102)/($G102*0.9)),""),"")</f>
        <v/>
      </c>
      <c r="U102" s="69">
        <v>832</v>
      </c>
      <c r="V102" s="70">
        <f>IFERROR(IF(U102&gt;1,U102*0.9,""),"")</f>
        <v>748.80000000000007</v>
      </c>
      <c r="W102" s="70">
        <v>49</v>
      </c>
      <c r="X102" s="71">
        <f>IFERROR(IF(W102&gt;1,($J102-W102),""),"")</f>
        <v>631</v>
      </c>
      <c r="Y102" s="16">
        <f t="shared" ref="Y102:Y107" si="543">IFERROR(IF((IFERROR(IF(W102&gt;1,(V102-X102)/V102,""),(($G102*0.9)-X102)/($G102*0.9)))&gt;1%,IFERROR(IF(W102&gt;1,(V102-X102)/V102,""),(($G102*0.9)-X102)/($G102*0.9)),""),"")</f>
        <v>0.15731837606837615</v>
      </c>
      <c r="Z102" s="72">
        <v>810</v>
      </c>
      <c r="AA102" s="73">
        <f>IFERROR(IF(Z102&gt;1,Z102*0.9,""),"")</f>
        <v>729</v>
      </c>
      <c r="AB102" s="73">
        <v>66</v>
      </c>
      <c r="AC102" s="74">
        <f>IFERROR(IF(AB102&gt;1,($J102-AB102),""),"")</f>
        <v>614</v>
      </c>
      <c r="AD102" s="18">
        <f t="shared" ref="AD102:AD107" si="544">IFERROR(IF((IFERROR(IF(AB102&gt;1,(AA102-AC102)/AA102,""),(($G102*0.9)-AC102)/($G102*0.9)))&gt;1%,IFERROR(IF(AB102&gt;1,(AA102-AC102)/AA102,""),(($G102*0.9)-AC102)/($G102*0.9)),""),"")</f>
        <v>0.15775034293552812</v>
      </c>
      <c r="AE102" s="69">
        <v>0</v>
      </c>
      <c r="AF102" s="70" t="str">
        <f>IFERROR(IF(AE102&gt;1,AE102*0.9,""),"")</f>
        <v/>
      </c>
      <c r="AG102" s="70">
        <v>0</v>
      </c>
      <c r="AH102" s="71" t="str">
        <f>IFERROR(IF(AG102&gt;1,($J102-AG102),""),"")</f>
        <v/>
      </c>
      <c r="AI102" s="16" t="str">
        <f t="shared" ref="AI102:AI107" si="545">IFERROR(IF((IFERROR(IF(AG102&gt;1,(AF102-AH102)/AF102,""),(($G102*0.9)-AH102)/($G102*0.9)))&gt;1%,IFERROR(IF(AG102&gt;1,(AF102-AH102)/AF102,""),(($G102*0.9)-AH102)/($G102*0.9)),""),"")</f>
        <v/>
      </c>
      <c r="AJ102" s="72">
        <v>0</v>
      </c>
      <c r="AK102" s="73" t="str">
        <f>IFERROR(IF(AJ102&gt;1,AJ102*0.9,""),"")</f>
        <v/>
      </c>
      <c r="AL102" s="73">
        <v>0</v>
      </c>
      <c r="AM102" s="74" t="str">
        <f>IFERROR(IF(AL102&gt;1,($J102-AL102),""),"")</f>
        <v/>
      </c>
      <c r="AN102" s="18" t="str">
        <f t="shared" ref="AN102:AN107" si="546">IFERROR(IF((IFERROR(IF(AL102&gt;1,(AK102-AM102)/AK102,""),(($G102*0.9)-AM102)/($G102*0.9)))&gt;1%,IFERROR(IF(AL102&gt;1,(AK102-AM102)/AK102,""),(($G102*0.9)-AM102)/($G102*0.9)),""),"")</f>
        <v/>
      </c>
      <c r="AO102" s="69">
        <v>0</v>
      </c>
      <c r="AP102" s="70" t="str">
        <f>IFERROR(IF(AO102&gt;1,AO102*0.9,""),"")</f>
        <v/>
      </c>
      <c r="AQ102" s="70">
        <v>0</v>
      </c>
      <c r="AR102" s="71" t="str">
        <f>IFERROR(IF(AQ102&gt;1,($J102-AQ102),""),"")</f>
        <v/>
      </c>
      <c r="AS102" s="16" t="str">
        <f t="shared" ref="AS102:AS107" si="547">IFERROR(IF((IFERROR(IF(AQ102&gt;1,(AP102-AR102)/AP102,""),(($G102*0.9)-AR102)/($G102*0.9)))&gt;1%,IFERROR(IF(AQ102&gt;1,(AP102-AR102)/AP102,""),(($G102*0.9)-AR102)/($G102*0.9)),""),"")</f>
        <v/>
      </c>
      <c r="AT102" s="72">
        <v>810</v>
      </c>
      <c r="AU102" s="73">
        <f>IFERROR(IF(AT102&gt;1,AT102*0.9,""),"")</f>
        <v>729</v>
      </c>
      <c r="AV102" s="73">
        <v>66</v>
      </c>
      <c r="AW102" s="74">
        <f>IFERROR(IF(AV102&gt;1,($J102-AV102),""),"")</f>
        <v>614</v>
      </c>
      <c r="AX102" s="18">
        <f t="shared" si="534"/>
        <v>0.15775034293552812</v>
      </c>
      <c r="AY102" s="69">
        <v>0</v>
      </c>
      <c r="AZ102" s="70" t="str">
        <f>IFERROR(IF(AY102&gt;1,AY102*0.9,""),"")</f>
        <v/>
      </c>
      <c r="BA102" s="70">
        <v>0</v>
      </c>
      <c r="BB102" s="71" t="str">
        <f>IFERROR(IF(BA102&gt;1,($J102-BA102),""),"")</f>
        <v/>
      </c>
      <c r="BC102" s="16" t="str">
        <f t="shared" ref="BC102:BC107" si="548">IFERROR(IF((IFERROR(IF(BA102&gt;1,(AZ102-BB102)/AZ102,""),(($G102*0.9)-BB102)/($G102*0.9)))&gt;1%,IFERROR(IF(BA102&gt;1,(AZ102-BB102)/AZ102,""),(($G102*0.9)-BB102)/($G102*0.9)),""),"")</f>
        <v/>
      </c>
      <c r="BD102" s="72">
        <v>832</v>
      </c>
      <c r="BE102" s="73">
        <f>IFERROR(IF(BD102&gt;1,BD102*0.9,""),"")</f>
        <v>748.80000000000007</v>
      </c>
      <c r="BF102" s="73">
        <v>49</v>
      </c>
      <c r="BG102" s="74">
        <f>IFERROR(IF(BF102&gt;1,($J102-BF102),""),"")</f>
        <v>631</v>
      </c>
      <c r="BH102" s="18">
        <f t="shared" ref="BH102:BH107" si="549">IFERROR(IF((IFERROR(IF(BF102&gt;1,(BE102-BG102)/BE102,""),(($G102*0.9)-BG102)/($G102*0.9)))&gt;1%,IFERROR(IF(BF102&gt;1,(BE102-BG102)/BE102,""),(($G102*0.9)-BG102)/($G102*0.9)),""),"")</f>
        <v>0.15731837606837615</v>
      </c>
      <c r="BI102" s="69">
        <v>810</v>
      </c>
      <c r="BJ102" s="70">
        <f>IFERROR(IF(BI102&gt;1,BI102*0.9,""),"")</f>
        <v>729</v>
      </c>
      <c r="BK102" s="70">
        <v>66</v>
      </c>
      <c r="BL102" s="71">
        <f>IFERROR(IF(BK102&gt;1,($J102-BK102),""),"")</f>
        <v>614</v>
      </c>
      <c r="BM102" s="16">
        <f t="shared" ref="BM102:BM107" si="550">IFERROR(IF((IFERROR(IF(BK102&gt;1,(BJ102-BL102)/BJ102,""),(($G102*0.9)-BL102)/($G102*0.9)))&gt;1%,IFERROR(IF(BK102&gt;1,(BJ102-BL102)/BJ102,""),(($G102*0.9)-BL102)/($G102*0.9)),""),"")</f>
        <v>0.15775034293552812</v>
      </c>
    </row>
    <row r="103" spans="1:65" s="5" customFormat="1" ht="12.75" customHeight="1">
      <c r="A103" s="42" t="s">
        <v>243</v>
      </c>
      <c r="B103" s="39" t="s">
        <v>147</v>
      </c>
      <c r="C103" s="4"/>
      <c r="D103" s="49">
        <v>0.71</v>
      </c>
      <c r="E103" s="40" t="s">
        <v>456</v>
      </c>
      <c r="F103" s="82">
        <v>989</v>
      </c>
      <c r="G103" s="82">
        <v>899</v>
      </c>
      <c r="H103" s="163">
        <v>688</v>
      </c>
      <c r="I103" s="163">
        <v>4</v>
      </c>
      <c r="J103" s="95">
        <f>IFERROR(H103-I103,H103)</f>
        <v>684</v>
      </c>
      <c r="K103" s="69">
        <v>832</v>
      </c>
      <c r="L103" s="70">
        <f>IFERROR(IF(K103&gt;1,K103*0.9,""),"")</f>
        <v>748.80000000000007</v>
      </c>
      <c r="M103" s="70">
        <v>50</v>
      </c>
      <c r="N103" s="71">
        <f>IFERROR(IF(M103&gt;1,($J103-M103),""),"")</f>
        <v>634</v>
      </c>
      <c r="O103" s="16">
        <f t="shared" si="541"/>
        <v>0.15331196581196588</v>
      </c>
      <c r="P103" s="72">
        <v>0</v>
      </c>
      <c r="Q103" s="73" t="str">
        <f>IFERROR(IF(P103&gt;1,P103*0.9,""),"")</f>
        <v/>
      </c>
      <c r="R103" s="73">
        <v>0</v>
      </c>
      <c r="S103" s="74" t="str">
        <f>IFERROR(IF(R103&gt;1,($J103-R103),""),"")</f>
        <v/>
      </c>
      <c r="T103" s="18" t="str">
        <f t="shared" si="542"/>
        <v/>
      </c>
      <c r="U103" s="69">
        <v>832</v>
      </c>
      <c r="V103" s="70">
        <f>IFERROR(IF(U103&gt;1,U103*0.9,""),"")</f>
        <v>748.80000000000007</v>
      </c>
      <c r="W103" s="70">
        <v>50</v>
      </c>
      <c r="X103" s="71">
        <f>IFERROR(IF(W103&gt;1,($J103-W103),""),"")</f>
        <v>634</v>
      </c>
      <c r="Y103" s="16">
        <f t="shared" si="543"/>
        <v>0.15331196581196588</v>
      </c>
      <c r="Z103" s="72">
        <v>810</v>
      </c>
      <c r="AA103" s="73">
        <f>IFERROR(IF(Z103&gt;1,Z103*0.9,""),"")</f>
        <v>729</v>
      </c>
      <c r="AB103" s="73">
        <v>67</v>
      </c>
      <c r="AC103" s="74">
        <f>IFERROR(IF(AB103&gt;1,($J103-AB103),""),"")</f>
        <v>617</v>
      </c>
      <c r="AD103" s="18">
        <f t="shared" si="544"/>
        <v>0.15363511659807957</v>
      </c>
      <c r="AE103" s="69">
        <v>0</v>
      </c>
      <c r="AF103" s="70" t="str">
        <f>IFERROR(IF(AE103&gt;1,AE103*0.9,""),"")</f>
        <v/>
      </c>
      <c r="AG103" s="70">
        <v>0</v>
      </c>
      <c r="AH103" s="71" t="str">
        <f>IFERROR(IF(AG103&gt;1,($J103-AG103),""),"")</f>
        <v/>
      </c>
      <c r="AI103" s="16" t="str">
        <f t="shared" si="545"/>
        <v/>
      </c>
      <c r="AJ103" s="72">
        <v>0</v>
      </c>
      <c r="AK103" s="73" t="str">
        <f>IFERROR(IF(AJ103&gt;1,AJ103*0.9,""),"")</f>
        <v/>
      </c>
      <c r="AL103" s="73">
        <v>0</v>
      </c>
      <c r="AM103" s="74" t="str">
        <f>IFERROR(IF(AL103&gt;1,($J103-AL103),""),"")</f>
        <v/>
      </c>
      <c r="AN103" s="18" t="str">
        <f t="shared" si="546"/>
        <v/>
      </c>
      <c r="AO103" s="69">
        <v>0</v>
      </c>
      <c r="AP103" s="70" t="str">
        <f>IFERROR(IF(AO103&gt;1,AO103*0.9,""),"")</f>
        <v/>
      </c>
      <c r="AQ103" s="70">
        <v>0</v>
      </c>
      <c r="AR103" s="71" t="str">
        <f>IFERROR(IF(AQ103&gt;1,($J103-AQ103),""),"")</f>
        <v/>
      </c>
      <c r="AS103" s="16" t="str">
        <f t="shared" si="547"/>
        <v/>
      </c>
      <c r="AT103" s="72">
        <v>810</v>
      </c>
      <c r="AU103" s="73">
        <f>IFERROR(IF(AT103&gt;1,AT103*0.9,""),"")</f>
        <v>729</v>
      </c>
      <c r="AV103" s="73">
        <v>67</v>
      </c>
      <c r="AW103" s="74">
        <f>IFERROR(IF(AV103&gt;1,($J103-AV103),""),"")</f>
        <v>617</v>
      </c>
      <c r="AX103" s="18">
        <f>IFERROR(IF((IFERROR(IF(AV103&gt;1,(AU103-AW103)/AU103,""),(($G103*0.9)-AW103)/($G103*0.9)))&gt;1%,IFERROR(IF(AV103&gt;1,(AU103-AW103)/AU103,""),(($G103*0.9)-AW103)/($G103*0.9)),""),"")</f>
        <v>0.15363511659807957</v>
      </c>
      <c r="AY103" s="69">
        <v>0</v>
      </c>
      <c r="AZ103" s="70" t="str">
        <f>IFERROR(IF(AY103&gt;1,AY103*0.9,""),"")</f>
        <v/>
      </c>
      <c r="BA103" s="70">
        <v>0</v>
      </c>
      <c r="BB103" s="71" t="str">
        <f>IFERROR(IF(BA103&gt;1,($J103-BA103),""),"")</f>
        <v/>
      </c>
      <c r="BC103" s="16" t="str">
        <f t="shared" si="548"/>
        <v/>
      </c>
      <c r="BD103" s="72">
        <v>832</v>
      </c>
      <c r="BE103" s="73">
        <f>IFERROR(IF(BD103&gt;1,BD103*0.9,""),"")</f>
        <v>748.80000000000007</v>
      </c>
      <c r="BF103" s="73">
        <v>50</v>
      </c>
      <c r="BG103" s="74">
        <f>IFERROR(IF(BF103&gt;1,($J103-BF103),""),"")</f>
        <v>634</v>
      </c>
      <c r="BH103" s="18">
        <f t="shared" si="549"/>
        <v>0.15331196581196588</v>
      </c>
      <c r="BI103" s="69">
        <v>810</v>
      </c>
      <c r="BJ103" s="70">
        <f>IFERROR(IF(BI103&gt;1,BI103*0.9,""),"")</f>
        <v>729</v>
      </c>
      <c r="BK103" s="70">
        <v>67</v>
      </c>
      <c r="BL103" s="71">
        <f>IFERROR(IF(BK103&gt;1,($J103-BK103),""),"")</f>
        <v>617</v>
      </c>
      <c r="BM103" s="16">
        <f t="shared" si="550"/>
        <v>0.15363511659807957</v>
      </c>
    </row>
    <row r="104" spans="1:65" s="5" customFormat="1" ht="12.75" customHeight="1">
      <c r="A104" s="42" t="s">
        <v>186</v>
      </c>
      <c r="B104" s="39" t="s">
        <v>147</v>
      </c>
      <c r="C104" s="4" t="s">
        <v>401</v>
      </c>
      <c r="D104" s="49">
        <v>0.71</v>
      </c>
      <c r="E104" s="40" t="s">
        <v>453</v>
      </c>
      <c r="F104" s="82">
        <v>879</v>
      </c>
      <c r="G104" s="82">
        <v>799</v>
      </c>
      <c r="H104" s="163">
        <v>629</v>
      </c>
      <c r="I104" s="163">
        <v>0</v>
      </c>
      <c r="J104" s="95">
        <f t="shared" si="518"/>
        <v>629</v>
      </c>
      <c r="K104" s="69">
        <v>721</v>
      </c>
      <c r="L104" s="70">
        <f>IFERROR(IF(K104&gt;1,K104*0.9,""),"")</f>
        <v>648.9</v>
      </c>
      <c r="M104" s="70">
        <v>59</v>
      </c>
      <c r="N104" s="71">
        <f>IFERROR(IF(M104&gt;1,($J104-M104),""),"")</f>
        <v>570</v>
      </c>
      <c r="O104" s="16">
        <f t="shared" si="541"/>
        <v>0.12159038372630603</v>
      </c>
      <c r="P104" s="72">
        <v>0</v>
      </c>
      <c r="Q104" s="73" t="str">
        <f>IFERROR(IF(P104&gt;1,P104*0.9,""),"")</f>
        <v/>
      </c>
      <c r="R104" s="73">
        <v>0</v>
      </c>
      <c r="S104" s="74" t="str">
        <f>IFERROR(IF(R104&gt;1,($J104-R104),""),"")</f>
        <v/>
      </c>
      <c r="T104" s="18" t="str">
        <f t="shared" si="542"/>
        <v/>
      </c>
      <c r="U104" s="69">
        <v>721</v>
      </c>
      <c r="V104" s="70">
        <f>IFERROR(IF(U104&gt;1,U104*0.9,""),"")</f>
        <v>648.9</v>
      </c>
      <c r="W104" s="70">
        <v>59</v>
      </c>
      <c r="X104" s="71">
        <f>IFERROR(IF(W104&gt;1,($J104-W104),""),"")</f>
        <v>570</v>
      </c>
      <c r="Y104" s="16">
        <f t="shared" si="543"/>
        <v>0.12159038372630603</v>
      </c>
      <c r="Z104" s="72">
        <v>699</v>
      </c>
      <c r="AA104" s="73">
        <f>IFERROR(IF(Z104&gt;1,Z104*0.9,""),"")</f>
        <v>629.1</v>
      </c>
      <c r="AB104" s="73">
        <v>75</v>
      </c>
      <c r="AC104" s="74">
        <f>IFERROR(IF(AB104&gt;1,($J104-AB104),""),"")</f>
        <v>554</v>
      </c>
      <c r="AD104" s="18">
        <f t="shared" si="544"/>
        <v>0.119376887617231</v>
      </c>
      <c r="AE104" s="69">
        <v>0</v>
      </c>
      <c r="AF104" s="70" t="str">
        <f>IFERROR(IF(AE104&gt;1,AE104*0.9,""),"")</f>
        <v/>
      </c>
      <c r="AG104" s="70">
        <v>0</v>
      </c>
      <c r="AH104" s="71" t="str">
        <f>IFERROR(IF(AG104&gt;1,($J104-AG104),""),"")</f>
        <v/>
      </c>
      <c r="AI104" s="16" t="str">
        <f t="shared" si="545"/>
        <v/>
      </c>
      <c r="AJ104" s="72">
        <v>0</v>
      </c>
      <c r="AK104" s="73" t="str">
        <f>IFERROR(IF(AJ104&gt;1,AJ104*0.9,""),"")</f>
        <v/>
      </c>
      <c r="AL104" s="73">
        <v>0</v>
      </c>
      <c r="AM104" s="74" t="str">
        <f>IFERROR(IF(AL104&gt;1,($J104-AL104),""),"")</f>
        <v/>
      </c>
      <c r="AN104" s="18" t="str">
        <f t="shared" si="546"/>
        <v/>
      </c>
      <c r="AO104" s="69">
        <v>0</v>
      </c>
      <c r="AP104" s="70" t="str">
        <f>IFERROR(IF(AO104&gt;1,AO104*0.9,""),"")</f>
        <v/>
      </c>
      <c r="AQ104" s="70">
        <v>0</v>
      </c>
      <c r="AR104" s="71" t="str">
        <f>IFERROR(IF(AQ104&gt;1,($J104-AQ104),""),"")</f>
        <v/>
      </c>
      <c r="AS104" s="16" t="str">
        <f t="shared" si="547"/>
        <v/>
      </c>
      <c r="AT104" s="72">
        <v>0</v>
      </c>
      <c r="AU104" s="73" t="str">
        <f>IFERROR(IF(AT104&gt;1,AT104*0.9,""),"")</f>
        <v/>
      </c>
      <c r="AV104" s="73">
        <v>0</v>
      </c>
      <c r="AW104" s="74" t="str">
        <f>IFERROR(IF(AV104&gt;1,($J104-AV104),""),"")</f>
        <v/>
      </c>
      <c r="AX104" s="18" t="str">
        <f t="shared" si="534"/>
        <v/>
      </c>
      <c r="AY104" s="69">
        <v>0</v>
      </c>
      <c r="AZ104" s="70" t="str">
        <f>IFERROR(IF(AY104&gt;1,AY104*0.9,""),"")</f>
        <v/>
      </c>
      <c r="BA104" s="70">
        <v>0</v>
      </c>
      <c r="BB104" s="71" t="str">
        <f>IFERROR(IF(BA104&gt;1,($J104-BA104),""),"")</f>
        <v/>
      </c>
      <c r="BC104" s="16" t="str">
        <f t="shared" si="548"/>
        <v/>
      </c>
      <c r="BD104" s="72">
        <v>0</v>
      </c>
      <c r="BE104" s="73" t="str">
        <f>IFERROR(IF(BD104&gt;1,BD104*0.9,""),"")</f>
        <v/>
      </c>
      <c r="BF104" s="73">
        <v>0</v>
      </c>
      <c r="BG104" s="74" t="str">
        <f>IFERROR(IF(BF104&gt;1,($J104-BF104),""),"")</f>
        <v/>
      </c>
      <c r="BH104" s="18" t="str">
        <f t="shared" si="549"/>
        <v/>
      </c>
      <c r="BI104" s="69">
        <v>0</v>
      </c>
      <c r="BJ104" s="70" t="str">
        <f>IFERROR(IF(BI104&gt;1,BI104*0.9,""),"")</f>
        <v/>
      </c>
      <c r="BK104" s="70">
        <v>0</v>
      </c>
      <c r="BL104" s="71" t="str">
        <f>IFERROR(IF(BK104&gt;1,($J104-BK104),""),"")</f>
        <v/>
      </c>
      <c r="BM104" s="16" t="str">
        <f t="shared" si="550"/>
        <v/>
      </c>
    </row>
    <row r="105" spans="1:65" s="5" customFormat="1" ht="12.75" customHeight="1">
      <c r="A105" s="42" t="s">
        <v>242</v>
      </c>
      <c r="B105" s="39" t="s">
        <v>147</v>
      </c>
      <c r="C105" s="4" t="s">
        <v>401</v>
      </c>
      <c r="D105" s="49">
        <v>0.71</v>
      </c>
      <c r="E105" s="40" t="s">
        <v>456</v>
      </c>
      <c r="F105" s="82">
        <v>879</v>
      </c>
      <c r="G105" s="82">
        <v>799</v>
      </c>
      <c r="H105" s="163">
        <v>629</v>
      </c>
      <c r="I105" s="163">
        <v>0</v>
      </c>
      <c r="J105" s="95">
        <f>IFERROR(H105-I105,H105)</f>
        <v>629</v>
      </c>
      <c r="K105" s="69">
        <v>721</v>
      </c>
      <c r="L105" s="70">
        <f>IFERROR(IF(K105&gt;1,K105*0.9,""),"")</f>
        <v>648.9</v>
      </c>
      <c r="M105" s="70">
        <v>58</v>
      </c>
      <c r="N105" s="71">
        <f>IFERROR(IF(M105&gt;1,($J105-M105),""),"")</f>
        <v>571</v>
      </c>
      <c r="O105" s="16">
        <f t="shared" si="541"/>
        <v>0.12004931422407147</v>
      </c>
      <c r="P105" s="72">
        <v>0</v>
      </c>
      <c r="Q105" s="73" t="str">
        <f>IFERROR(IF(P105&gt;1,P105*0.9,""),"")</f>
        <v/>
      </c>
      <c r="R105" s="73">
        <v>0</v>
      </c>
      <c r="S105" s="74" t="str">
        <f>IFERROR(IF(R105&gt;1,($J105-R105),""),"")</f>
        <v/>
      </c>
      <c r="T105" s="18" t="str">
        <f t="shared" si="542"/>
        <v/>
      </c>
      <c r="U105" s="69">
        <v>721</v>
      </c>
      <c r="V105" s="70">
        <f>IFERROR(IF(U105&gt;1,U105*0.9,""),"")</f>
        <v>648.9</v>
      </c>
      <c r="W105" s="70">
        <v>58</v>
      </c>
      <c r="X105" s="71">
        <f>IFERROR(IF(W105&gt;1,($J105-W105),""),"")</f>
        <v>571</v>
      </c>
      <c r="Y105" s="16">
        <f t="shared" si="543"/>
        <v>0.12004931422407147</v>
      </c>
      <c r="Z105" s="72">
        <v>699</v>
      </c>
      <c r="AA105" s="73">
        <f>IFERROR(IF(Z105&gt;1,Z105*0.9,""),"")</f>
        <v>629.1</v>
      </c>
      <c r="AB105" s="73">
        <v>75</v>
      </c>
      <c r="AC105" s="74">
        <f>IFERROR(IF(AB105&gt;1,($J105-AB105),""),"")</f>
        <v>554</v>
      </c>
      <c r="AD105" s="18">
        <f t="shared" si="544"/>
        <v>0.119376887617231</v>
      </c>
      <c r="AE105" s="69">
        <v>0</v>
      </c>
      <c r="AF105" s="70" t="str">
        <f>IFERROR(IF(AE105&gt;1,AE105*0.9,""),"")</f>
        <v/>
      </c>
      <c r="AG105" s="70">
        <v>0</v>
      </c>
      <c r="AH105" s="71" t="str">
        <f>IFERROR(IF(AG105&gt;1,($J105-AG105),""),"")</f>
        <v/>
      </c>
      <c r="AI105" s="16" t="str">
        <f t="shared" si="545"/>
        <v/>
      </c>
      <c r="AJ105" s="72">
        <v>0</v>
      </c>
      <c r="AK105" s="73" t="str">
        <f>IFERROR(IF(AJ105&gt;1,AJ105*0.9,""),"")</f>
        <v/>
      </c>
      <c r="AL105" s="73">
        <v>0</v>
      </c>
      <c r="AM105" s="74" t="str">
        <f>IFERROR(IF(AL105&gt;1,($J105-AL105),""),"")</f>
        <v/>
      </c>
      <c r="AN105" s="18" t="str">
        <f t="shared" si="546"/>
        <v/>
      </c>
      <c r="AO105" s="69">
        <v>0</v>
      </c>
      <c r="AP105" s="70" t="str">
        <f>IFERROR(IF(AO105&gt;1,AO105*0.9,""),"")</f>
        <v/>
      </c>
      <c r="AQ105" s="70">
        <v>0</v>
      </c>
      <c r="AR105" s="71" t="str">
        <f>IFERROR(IF(AQ105&gt;1,($J105-AQ105),""),"")</f>
        <v/>
      </c>
      <c r="AS105" s="16" t="str">
        <f t="shared" si="547"/>
        <v/>
      </c>
      <c r="AT105" s="72">
        <v>0</v>
      </c>
      <c r="AU105" s="73" t="str">
        <f>IFERROR(IF(AT105&gt;1,AT105*0.9,""),"")</f>
        <v/>
      </c>
      <c r="AV105" s="73">
        <v>0</v>
      </c>
      <c r="AW105" s="74" t="str">
        <f>IFERROR(IF(AV105&gt;1,($J105-AV105),""),"")</f>
        <v/>
      </c>
      <c r="AX105" s="18" t="str">
        <f>IFERROR(IF((IFERROR(IF(AV105&gt;1,(AU105-AW105)/AU105,""),(($G105*0.9)-AW105)/($G105*0.9)))&gt;1%,IFERROR(IF(AV105&gt;1,(AU105-AW105)/AU105,""),(($G105*0.9)-AW105)/($G105*0.9)),""),"")</f>
        <v/>
      </c>
      <c r="AY105" s="69">
        <v>0</v>
      </c>
      <c r="AZ105" s="70" t="str">
        <f>IFERROR(IF(AY105&gt;1,AY105*0.9,""),"")</f>
        <v/>
      </c>
      <c r="BA105" s="70">
        <v>0</v>
      </c>
      <c r="BB105" s="71" t="str">
        <f>IFERROR(IF(BA105&gt;1,($J105-BA105),""),"")</f>
        <v/>
      </c>
      <c r="BC105" s="16" t="str">
        <f t="shared" si="548"/>
        <v/>
      </c>
      <c r="BD105" s="72">
        <v>0</v>
      </c>
      <c r="BE105" s="73" t="str">
        <f>IFERROR(IF(BD105&gt;1,BD105*0.9,""),"")</f>
        <v/>
      </c>
      <c r="BF105" s="73">
        <v>0</v>
      </c>
      <c r="BG105" s="74" t="str">
        <f>IFERROR(IF(BF105&gt;1,($J105-BF105),""),"")</f>
        <v/>
      </c>
      <c r="BH105" s="18" t="str">
        <f t="shared" si="549"/>
        <v/>
      </c>
      <c r="BI105" s="69">
        <v>0</v>
      </c>
      <c r="BJ105" s="70" t="str">
        <f>IFERROR(IF(BI105&gt;1,BI105*0.9,""),"")</f>
        <v/>
      </c>
      <c r="BK105" s="70">
        <v>0</v>
      </c>
      <c r="BL105" s="71" t="str">
        <f>IFERROR(IF(BK105&gt;1,($J105-BK105),""),"")</f>
        <v/>
      </c>
      <c r="BM105" s="16" t="str">
        <f t="shared" si="550"/>
        <v/>
      </c>
    </row>
    <row r="106" spans="1:65" s="5" customFormat="1" ht="12.75" customHeight="1">
      <c r="A106" s="42" t="s">
        <v>327</v>
      </c>
      <c r="B106" s="39" t="s">
        <v>147</v>
      </c>
      <c r="C106" s="4"/>
      <c r="D106" s="49">
        <v>0.71</v>
      </c>
      <c r="E106" s="40" t="s">
        <v>453</v>
      </c>
      <c r="F106" s="82">
        <v>934</v>
      </c>
      <c r="G106" s="82">
        <v>849</v>
      </c>
      <c r="H106" s="163">
        <v>668</v>
      </c>
      <c r="I106" s="163">
        <v>18</v>
      </c>
      <c r="J106" s="95">
        <f t="shared" ref="J106" si="551">IFERROR(H106-I106,H106)</f>
        <v>650</v>
      </c>
      <c r="K106" s="69">
        <v>777</v>
      </c>
      <c r="L106" s="70">
        <f>IFERROR(IF(K106&gt;1,K106*0.9,""),"")</f>
        <v>699.30000000000007</v>
      </c>
      <c r="M106" s="70">
        <v>54</v>
      </c>
      <c r="N106" s="71">
        <f>IFERROR(IF(M106&gt;1,($J106-M106),""),"")</f>
        <v>596</v>
      </c>
      <c r="O106" s="16">
        <f t="shared" si="541"/>
        <v>0.14771914771914779</v>
      </c>
      <c r="P106" s="72">
        <v>0</v>
      </c>
      <c r="Q106" s="73" t="str">
        <f>IFERROR(IF(P106&gt;1,P106*0.9,""),"")</f>
        <v/>
      </c>
      <c r="R106" s="73">
        <v>0</v>
      </c>
      <c r="S106" s="74" t="str">
        <f>IFERROR(IF(R106&gt;1,($J106-R106),""),"")</f>
        <v/>
      </c>
      <c r="T106" s="18" t="str">
        <f t="shared" si="542"/>
        <v/>
      </c>
      <c r="U106" s="69">
        <v>777</v>
      </c>
      <c r="V106" s="70">
        <f>IFERROR(IF(U106&gt;1,U106*0.9,""),"")</f>
        <v>699.30000000000007</v>
      </c>
      <c r="W106" s="70">
        <v>54</v>
      </c>
      <c r="X106" s="71">
        <f>IFERROR(IF(W106&gt;1,($J106-W106),""),"")</f>
        <v>596</v>
      </c>
      <c r="Y106" s="16">
        <f t="shared" si="543"/>
        <v>0.14771914771914779</v>
      </c>
      <c r="Z106" s="72">
        <v>754</v>
      </c>
      <c r="AA106" s="73">
        <f>IFERROR(IF(Z106&gt;1,Z106*0.9,""),"")</f>
        <v>678.6</v>
      </c>
      <c r="AB106" s="73">
        <v>72</v>
      </c>
      <c r="AC106" s="74">
        <f>IFERROR(IF(AB106&gt;1,($J106-AB106),""),"")</f>
        <v>578</v>
      </c>
      <c r="AD106" s="18">
        <f t="shared" si="544"/>
        <v>0.1482463896257</v>
      </c>
      <c r="AE106" s="69">
        <v>0</v>
      </c>
      <c r="AF106" s="70" t="str">
        <f>IFERROR(IF(AE106&gt;1,AE106*0.9,""),"")</f>
        <v/>
      </c>
      <c r="AG106" s="70">
        <v>0</v>
      </c>
      <c r="AH106" s="71" t="str">
        <f>IFERROR(IF(AG106&gt;1,($J106-AG106),""),"")</f>
        <v/>
      </c>
      <c r="AI106" s="16" t="str">
        <f t="shared" si="545"/>
        <v/>
      </c>
      <c r="AJ106" s="72">
        <v>0</v>
      </c>
      <c r="AK106" s="73" t="str">
        <f>IFERROR(IF(AJ106&gt;1,AJ106*0.9,""),"")</f>
        <v/>
      </c>
      <c r="AL106" s="73">
        <v>0</v>
      </c>
      <c r="AM106" s="74" t="str">
        <f>IFERROR(IF(AL106&gt;1,($J106-AL106),""),"")</f>
        <v/>
      </c>
      <c r="AN106" s="18" t="str">
        <f t="shared" si="546"/>
        <v/>
      </c>
      <c r="AO106" s="69">
        <v>0</v>
      </c>
      <c r="AP106" s="70" t="str">
        <f>IFERROR(IF(AO106&gt;1,AO106*0.9,""),"")</f>
        <v/>
      </c>
      <c r="AQ106" s="70">
        <v>0</v>
      </c>
      <c r="AR106" s="71" t="str">
        <f>IFERROR(IF(AQ106&gt;1,($J106-AQ106),""),"")</f>
        <v/>
      </c>
      <c r="AS106" s="16" t="str">
        <f t="shared" si="547"/>
        <v/>
      </c>
      <c r="AT106" s="72">
        <v>754</v>
      </c>
      <c r="AU106" s="73">
        <f>IFERROR(IF(AT106&gt;1,AT106*0.9,""),"")</f>
        <v>678.6</v>
      </c>
      <c r="AV106" s="73">
        <v>72</v>
      </c>
      <c r="AW106" s="74">
        <f>IFERROR(IF(AV106&gt;1,($J106-AV106),""),"")</f>
        <v>578</v>
      </c>
      <c r="AX106" s="18">
        <f t="shared" ref="AX106" si="552">IFERROR(IF((IFERROR(IF(AV106&gt;1,(AU106-AW106)/AU106,""),(($G106*0.9)-AW106)/($G106*0.9)))&gt;1%,IFERROR(IF(AV106&gt;1,(AU106-AW106)/AU106,""),(($G106*0.9)-AW106)/($G106*0.9)),""),"")</f>
        <v>0.1482463896257</v>
      </c>
      <c r="AY106" s="69">
        <v>0</v>
      </c>
      <c r="AZ106" s="70" t="str">
        <f>IFERROR(IF(AY106&gt;1,AY106*0.9,""),"")</f>
        <v/>
      </c>
      <c r="BA106" s="70">
        <v>0</v>
      </c>
      <c r="BB106" s="71" t="str">
        <f>IFERROR(IF(BA106&gt;1,($J106-BA106),""),"")</f>
        <v/>
      </c>
      <c r="BC106" s="16" t="str">
        <f t="shared" si="548"/>
        <v/>
      </c>
      <c r="BD106" s="72">
        <v>777</v>
      </c>
      <c r="BE106" s="73">
        <f>IFERROR(IF(BD106&gt;1,BD106*0.9,""),"")</f>
        <v>699.30000000000007</v>
      </c>
      <c r="BF106" s="73">
        <v>54</v>
      </c>
      <c r="BG106" s="74">
        <f>IFERROR(IF(BF106&gt;1,($J106-BF106),""),"")</f>
        <v>596</v>
      </c>
      <c r="BH106" s="18">
        <f t="shared" si="549"/>
        <v>0.14771914771914779</v>
      </c>
      <c r="BI106" s="69">
        <v>754</v>
      </c>
      <c r="BJ106" s="70">
        <f>IFERROR(IF(BI106&gt;1,BI106*0.9,""),"")</f>
        <v>678.6</v>
      </c>
      <c r="BK106" s="70">
        <v>72</v>
      </c>
      <c r="BL106" s="71">
        <f>IFERROR(IF(BK106&gt;1,($J106-BK106),""),"")</f>
        <v>578</v>
      </c>
      <c r="BM106" s="16">
        <f t="shared" si="550"/>
        <v>0.1482463896257</v>
      </c>
    </row>
    <row r="107" spans="1:65" s="5" customFormat="1" ht="12.75" customHeight="1" thickBot="1">
      <c r="A107" s="43" t="s">
        <v>328</v>
      </c>
      <c r="B107" s="38" t="s">
        <v>147</v>
      </c>
      <c r="C107" s="9"/>
      <c r="D107" s="50">
        <v>0.71</v>
      </c>
      <c r="E107" s="2" t="s">
        <v>456</v>
      </c>
      <c r="F107" s="83">
        <v>934</v>
      </c>
      <c r="G107" s="83">
        <v>849</v>
      </c>
      <c r="H107" s="75">
        <v>668</v>
      </c>
      <c r="I107" s="75">
        <v>21</v>
      </c>
      <c r="J107" s="97">
        <f t="shared" ref="J107" si="553">IFERROR(H107-I107,H107)</f>
        <v>647</v>
      </c>
      <c r="K107" s="76">
        <v>777</v>
      </c>
      <c r="L107" s="77">
        <f t="shared" ref="L107" si="554">IFERROR(IF(K107&gt;1,K107*0.9,""),"")</f>
        <v>699.30000000000007</v>
      </c>
      <c r="M107" s="77">
        <v>54</v>
      </c>
      <c r="N107" s="78">
        <f>IFERROR(IF(M107&gt;1,($J107-M107),""),"")</f>
        <v>593</v>
      </c>
      <c r="O107" s="17">
        <f t="shared" si="541"/>
        <v>0.1520091520091521</v>
      </c>
      <c r="P107" s="79">
        <v>0</v>
      </c>
      <c r="Q107" s="80" t="str">
        <f t="shared" ref="Q107" si="555">IFERROR(IF(P107&gt;1,P107*0.9,""),"")</f>
        <v/>
      </c>
      <c r="R107" s="80">
        <v>0</v>
      </c>
      <c r="S107" s="81" t="str">
        <f>IFERROR(IF(R107&gt;1,($J107-R107),""),"")</f>
        <v/>
      </c>
      <c r="T107" s="19" t="str">
        <f t="shared" si="542"/>
        <v/>
      </c>
      <c r="U107" s="76">
        <v>777</v>
      </c>
      <c r="V107" s="77">
        <f t="shared" ref="V107" si="556">IFERROR(IF(U107&gt;1,U107*0.9,""),"")</f>
        <v>699.30000000000007</v>
      </c>
      <c r="W107" s="77">
        <v>54</v>
      </c>
      <c r="X107" s="78">
        <f>IFERROR(IF(W107&gt;1,($J107-W107),""),"")</f>
        <v>593</v>
      </c>
      <c r="Y107" s="17">
        <f t="shared" si="543"/>
        <v>0.1520091520091521</v>
      </c>
      <c r="Z107" s="79">
        <v>754</v>
      </c>
      <c r="AA107" s="80">
        <f t="shared" ref="AA107" si="557">IFERROR(IF(Z107&gt;1,Z107*0.9,""),"")</f>
        <v>678.6</v>
      </c>
      <c r="AB107" s="80">
        <v>71</v>
      </c>
      <c r="AC107" s="81">
        <f>IFERROR(IF(AB107&gt;1,($J107-AB107),""),"")</f>
        <v>576</v>
      </c>
      <c r="AD107" s="19">
        <f t="shared" si="544"/>
        <v>0.15119363395225466</v>
      </c>
      <c r="AE107" s="76">
        <v>0</v>
      </c>
      <c r="AF107" s="77" t="str">
        <f t="shared" ref="AF107" si="558">IFERROR(IF(AE107&gt;1,AE107*0.9,""),"")</f>
        <v/>
      </c>
      <c r="AG107" s="77">
        <v>0</v>
      </c>
      <c r="AH107" s="78" t="str">
        <f>IFERROR(IF(AG107&gt;1,($J107-AG107),""),"")</f>
        <v/>
      </c>
      <c r="AI107" s="17" t="str">
        <f t="shared" si="545"/>
        <v/>
      </c>
      <c r="AJ107" s="79">
        <v>0</v>
      </c>
      <c r="AK107" s="80" t="str">
        <f t="shared" ref="AK107" si="559">IFERROR(IF(AJ107&gt;1,AJ107*0.9,""),"")</f>
        <v/>
      </c>
      <c r="AL107" s="80">
        <v>0</v>
      </c>
      <c r="AM107" s="81" t="str">
        <f>IFERROR(IF(AL107&gt;1,($J107-AL107),""),"")</f>
        <v/>
      </c>
      <c r="AN107" s="19" t="str">
        <f t="shared" si="546"/>
        <v/>
      </c>
      <c r="AO107" s="76">
        <v>0</v>
      </c>
      <c r="AP107" s="77" t="str">
        <f t="shared" ref="AP107" si="560">IFERROR(IF(AO107&gt;1,AO107*0.9,""),"")</f>
        <v/>
      </c>
      <c r="AQ107" s="77">
        <v>0</v>
      </c>
      <c r="AR107" s="78" t="str">
        <f>IFERROR(IF(AQ107&gt;1,($J107-AQ107),""),"")</f>
        <v/>
      </c>
      <c r="AS107" s="17" t="str">
        <f t="shared" si="547"/>
        <v/>
      </c>
      <c r="AT107" s="79">
        <v>754</v>
      </c>
      <c r="AU107" s="80">
        <f t="shared" ref="AU107" si="561">IFERROR(IF(AT107&gt;1,AT107*0.9,""),"")</f>
        <v>678.6</v>
      </c>
      <c r="AV107" s="80">
        <v>71</v>
      </c>
      <c r="AW107" s="81">
        <f>IFERROR(IF(AV107&gt;1,($J107-AV107),""),"")</f>
        <v>576</v>
      </c>
      <c r="AX107" s="19">
        <f>IFERROR(IF((IFERROR(IF(AV107&gt;1,(AU107-AW107)/AU107,""),(($G107*0.9)-AW107)/($G107*0.9)))&gt;1%,IFERROR(IF(AV107&gt;1,(AU107-AW107)/AU107,""),(($G107*0.9)-AW107)/($G107*0.9)),""),"")</f>
        <v>0.15119363395225466</v>
      </c>
      <c r="AY107" s="76">
        <v>0</v>
      </c>
      <c r="AZ107" s="77" t="str">
        <f t="shared" ref="AZ107" si="562">IFERROR(IF(AY107&gt;1,AY107*0.9,""),"")</f>
        <v/>
      </c>
      <c r="BA107" s="77">
        <v>0</v>
      </c>
      <c r="BB107" s="78" t="str">
        <f>IFERROR(IF(BA107&gt;1,($J107-BA107),""),"")</f>
        <v/>
      </c>
      <c r="BC107" s="17" t="str">
        <f t="shared" si="548"/>
        <v/>
      </c>
      <c r="BD107" s="79">
        <v>777</v>
      </c>
      <c r="BE107" s="80">
        <f t="shared" ref="BE107" si="563">IFERROR(IF(BD107&gt;1,BD107*0.9,""),"")</f>
        <v>699.30000000000007</v>
      </c>
      <c r="BF107" s="80">
        <v>54</v>
      </c>
      <c r="BG107" s="81">
        <f>IFERROR(IF(BF107&gt;1,($J107-BF107),""),"")</f>
        <v>593</v>
      </c>
      <c r="BH107" s="19">
        <f t="shared" si="549"/>
        <v>0.1520091520091521</v>
      </c>
      <c r="BI107" s="76">
        <v>754</v>
      </c>
      <c r="BJ107" s="77">
        <f t="shared" ref="BJ107" si="564">IFERROR(IF(BI107&gt;1,BI107*0.9,""),"")</f>
        <v>678.6</v>
      </c>
      <c r="BK107" s="77">
        <v>71</v>
      </c>
      <c r="BL107" s="78">
        <f>IFERROR(IF(BK107&gt;1,($J107-BK107),""),"")</f>
        <v>576</v>
      </c>
      <c r="BM107" s="17">
        <f t="shared" si="550"/>
        <v>0.15119363395225466</v>
      </c>
    </row>
    <row r="108" spans="1:65" s="5" customFormat="1" ht="12.75" customHeight="1">
      <c r="A108" s="44" t="s">
        <v>41</v>
      </c>
      <c r="B108" s="36" t="s">
        <v>147</v>
      </c>
      <c r="C108" s="6" t="s">
        <v>5</v>
      </c>
      <c r="D108" s="51">
        <v>0.71</v>
      </c>
      <c r="E108" s="7" t="s">
        <v>340</v>
      </c>
      <c r="F108" s="84">
        <v>934</v>
      </c>
      <c r="G108" s="84">
        <v>0</v>
      </c>
      <c r="H108" s="164">
        <v>648</v>
      </c>
      <c r="I108" s="164">
        <v>0</v>
      </c>
      <c r="J108" s="93">
        <f t="shared" si="518"/>
        <v>648</v>
      </c>
      <c r="K108" s="106">
        <v>0</v>
      </c>
      <c r="L108" s="107" t="str">
        <f t="shared" si="519"/>
        <v/>
      </c>
      <c r="M108" s="107">
        <v>0</v>
      </c>
      <c r="N108" s="110" t="str">
        <f>IFERROR(IF(M108&gt;1,($J108-M108),""),"")</f>
        <v/>
      </c>
      <c r="O108" s="15" t="str">
        <f t="shared" si="520"/>
        <v/>
      </c>
      <c r="P108" s="108">
        <v>0</v>
      </c>
      <c r="Q108" s="109" t="str">
        <f t="shared" si="521"/>
        <v/>
      </c>
      <c r="R108" s="109">
        <v>0</v>
      </c>
      <c r="S108" s="111" t="str">
        <f>IFERROR(IF(R108&gt;1,($J108-R108),""),"")</f>
        <v/>
      </c>
      <c r="T108" s="20" t="str">
        <f t="shared" si="522"/>
        <v/>
      </c>
      <c r="U108" s="106">
        <v>0</v>
      </c>
      <c r="V108" s="107" t="str">
        <f t="shared" si="523"/>
        <v/>
      </c>
      <c r="W108" s="107">
        <v>0</v>
      </c>
      <c r="X108" s="110" t="str">
        <f>IFERROR(IF(W108&gt;1,($J108-W108),""),"")</f>
        <v/>
      </c>
      <c r="Y108" s="15" t="str">
        <f t="shared" si="524"/>
        <v/>
      </c>
      <c r="Z108" s="108">
        <v>0</v>
      </c>
      <c r="AA108" s="109" t="str">
        <f t="shared" si="525"/>
        <v/>
      </c>
      <c r="AB108" s="109">
        <v>0</v>
      </c>
      <c r="AC108" s="111" t="str">
        <f>IFERROR(IF(AB108&gt;1,($J108-AB108),""),"")</f>
        <v/>
      </c>
      <c r="AD108" s="20" t="str">
        <f t="shared" si="526"/>
        <v/>
      </c>
      <c r="AE108" s="106">
        <v>0</v>
      </c>
      <c r="AF108" s="107" t="str">
        <f t="shared" si="527"/>
        <v/>
      </c>
      <c r="AG108" s="107">
        <v>0</v>
      </c>
      <c r="AH108" s="110" t="str">
        <f>IFERROR(IF(AG108&gt;1,($J108-AG108),""),"")</f>
        <v/>
      </c>
      <c r="AI108" s="15" t="str">
        <f t="shared" si="528"/>
        <v/>
      </c>
      <c r="AJ108" s="108">
        <v>0</v>
      </c>
      <c r="AK108" s="109" t="str">
        <f t="shared" si="529"/>
        <v/>
      </c>
      <c r="AL108" s="109">
        <v>0</v>
      </c>
      <c r="AM108" s="111" t="str">
        <f>IFERROR(IF(AL108&gt;1,($J108-AL108),""),"")</f>
        <v/>
      </c>
      <c r="AN108" s="20" t="str">
        <f t="shared" si="530"/>
        <v/>
      </c>
      <c r="AO108" s="106">
        <v>0</v>
      </c>
      <c r="AP108" s="107" t="str">
        <f t="shared" si="531"/>
        <v/>
      </c>
      <c r="AQ108" s="107">
        <v>0</v>
      </c>
      <c r="AR108" s="110" t="str">
        <f>IFERROR(IF(AQ108&gt;1,($J108-AQ108),""),"")</f>
        <v/>
      </c>
      <c r="AS108" s="15" t="str">
        <f t="shared" si="532"/>
        <v/>
      </c>
      <c r="AT108" s="108">
        <v>0</v>
      </c>
      <c r="AU108" s="109" t="str">
        <f t="shared" si="533"/>
        <v/>
      </c>
      <c r="AV108" s="109">
        <v>0</v>
      </c>
      <c r="AW108" s="111" t="str">
        <f>IFERROR(IF(AV108&gt;1,($J108-AV108),""),"")</f>
        <v/>
      </c>
      <c r="AX108" s="20" t="str">
        <f t="shared" si="534"/>
        <v/>
      </c>
      <c r="AY108" s="106">
        <v>0</v>
      </c>
      <c r="AZ108" s="107" t="str">
        <f t="shared" si="535"/>
        <v/>
      </c>
      <c r="BA108" s="107">
        <v>0</v>
      </c>
      <c r="BB108" s="110" t="str">
        <f>IFERROR(IF(BA108&gt;1,($J108-BA108),""),"")</f>
        <v/>
      </c>
      <c r="BC108" s="15" t="str">
        <f t="shared" si="536"/>
        <v/>
      </c>
      <c r="BD108" s="108">
        <v>0</v>
      </c>
      <c r="BE108" s="109" t="str">
        <f t="shared" si="537"/>
        <v/>
      </c>
      <c r="BF108" s="109">
        <v>0</v>
      </c>
      <c r="BG108" s="111" t="str">
        <f>IFERROR(IF(BF108&gt;1,($J108-BF108),""),"")</f>
        <v/>
      </c>
      <c r="BH108" s="20" t="str">
        <f t="shared" si="538"/>
        <v/>
      </c>
      <c r="BI108" s="106">
        <v>0</v>
      </c>
      <c r="BJ108" s="107" t="str">
        <f t="shared" si="539"/>
        <v/>
      </c>
      <c r="BK108" s="107">
        <v>0</v>
      </c>
      <c r="BL108" s="110" t="str">
        <f>IFERROR(IF(BK108&gt;1,($J108-BK108),""),"")</f>
        <v/>
      </c>
      <c r="BM108" s="15" t="str">
        <f t="shared" si="540"/>
        <v/>
      </c>
    </row>
    <row r="109" spans="1:65" s="5" customFormat="1" ht="12.75" customHeight="1">
      <c r="A109" s="42" t="s">
        <v>43</v>
      </c>
      <c r="B109" s="39" t="s">
        <v>147</v>
      </c>
      <c r="C109" s="4" t="s">
        <v>349</v>
      </c>
      <c r="D109" s="49">
        <v>0.71</v>
      </c>
      <c r="E109" s="40" t="s">
        <v>340</v>
      </c>
      <c r="F109" s="82">
        <v>1099</v>
      </c>
      <c r="G109" s="82">
        <v>999</v>
      </c>
      <c r="H109" s="163">
        <v>765</v>
      </c>
      <c r="I109" s="163">
        <v>0</v>
      </c>
      <c r="J109" s="95">
        <f t="shared" si="518"/>
        <v>765</v>
      </c>
      <c r="K109" s="69">
        <v>832</v>
      </c>
      <c r="L109" s="70">
        <f t="shared" si="519"/>
        <v>748.80000000000007</v>
      </c>
      <c r="M109" s="70">
        <v>127</v>
      </c>
      <c r="N109" s="71">
        <f>IFERROR(IF(M109&gt;1,($J109-M109),""),"")</f>
        <v>638</v>
      </c>
      <c r="O109" s="16">
        <f t="shared" si="520"/>
        <v>0.14797008547008556</v>
      </c>
      <c r="P109" s="72">
        <v>0</v>
      </c>
      <c r="Q109" s="73" t="str">
        <f t="shared" si="521"/>
        <v/>
      </c>
      <c r="R109" s="73">
        <v>0</v>
      </c>
      <c r="S109" s="74" t="str">
        <f>IFERROR(IF(R109&gt;1,($J109-R109),""),"")</f>
        <v/>
      </c>
      <c r="T109" s="18" t="str">
        <f t="shared" si="522"/>
        <v/>
      </c>
      <c r="U109" s="69">
        <v>0</v>
      </c>
      <c r="V109" s="70" t="str">
        <f t="shared" si="523"/>
        <v/>
      </c>
      <c r="W109" s="70">
        <v>0</v>
      </c>
      <c r="X109" s="71" t="str">
        <f>IFERROR(IF(W109&gt;1,($J109-W109),""),"")</f>
        <v/>
      </c>
      <c r="Y109" s="16" t="str">
        <f t="shared" si="524"/>
        <v/>
      </c>
      <c r="Z109" s="72">
        <v>832</v>
      </c>
      <c r="AA109" s="73">
        <f t="shared" si="525"/>
        <v>748.80000000000007</v>
      </c>
      <c r="AB109" s="73">
        <v>127</v>
      </c>
      <c r="AC109" s="74">
        <f>IFERROR(IF(AB109&gt;1,($J109-AB109),""),"")</f>
        <v>638</v>
      </c>
      <c r="AD109" s="18">
        <f t="shared" si="526"/>
        <v>0.14797008547008556</v>
      </c>
      <c r="AE109" s="69">
        <v>0</v>
      </c>
      <c r="AF109" s="70" t="str">
        <f t="shared" si="527"/>
        <v/>
      </c>
      <c r="AG109" s="70">
        <v>0</v>
      </c>
      <c r="AH109" s="71" t="str">
        <f>IFERROR(IF(AG109&gt;1,($J109-AG109),""),"")</f>
        <v/>
      </c>
      <c r="AI109" s="16" t="str">
        <f t="shared" si="528"/>
        <v/>
      </c>
      <c r="AJ109" s="72">
        <v>810</v>
      </c>
      <c r="AK109" s="73">
        <f t="shared" si="529"/>
        <v>729</v>
      </c>
      <c r="AL109" s="73">
        <v>144</v>
      </c>
      <c r="AM109" s="74">
        <f>IFERROR(IF(AL109&gt;1,($J109-AL109),""),"")</f>
        <v>621</v>
      </c>
      <c r="AN109" s="18">
        <f t="shared" si="530"/>
        <v>0.14814814814814814</v>
      </c>
      <c r="AO109" s="69">
        <v>0</v>
      </c>
      <c r="AP109" s="70" t="str">
        <f t="shared" si="531"/>
        <v/>
      </c>
      <c r="AQ109" s="70">
        <v>0</v>
      </c>
      <c r="AR109" s="71" t="str">
        <f>IFERROR(IF(AQ109&gt;1,($J109-AQ109),""),"")</f>
        <v/>
      </c>
      <c r="AS109" s="16" t="str">
        <f t="shared" si="532"/>
        <v/>
      </c>
      <c r="AT109" s="72">
        <v>810</v>
      </c>
      <c r="AU109" s="73">
        <f t="shared" si="533"/>
        <v>729</v>
      </c>
      <c r="AV109" s="73">
        <v>144</v>
      </c>
      <c r="AW109" s="74">
        <f>IFERROR(IF(AV109&gt;1,($J109-AV109),""),"")</f>
        <v>621</v>
      </c>
      <c r="AX109" s="18">
        <f t="shared" si="534"/>
        <v>0.14814814814814814</v>
      </c>
      <c r="AY109" s="69">
        <v>0</v>
      </c>
      <c r="AZ109" s="70" t="str">
        <f t="shared" si="535"/>
        <v/>
      </c>
      <c r="BA109" s="70">
        <v>0</v>
      </c>
      <c r="BB109" s="71" t="str">
        <f>IFERROR(IF(BA109&gt;1,($J109-BA109),""),"")</f>
        <v/>
      </c>
      <c r="BC109" s="16" t="str">
        <f t="shared" si="536"/>
        <v/>
      </c>
      <c r="BD109" s="72">
        <v>0</v>
      </c>
      <c r="BE109" s="73" t="str">
        <f t="shared" si="537"/>
        <v/>
      </c>
      <c r="BF109" s="73">
        <v>0</v>
      </c>
      <c r="BG109" s="74" t="str">
        <f>IFERROR(IF(BF109&gt;1,($J109-BF109),""),"")</f>
        <v/>
      </c>
      <c r="BH109" s="18" t="str">
        <f t="shared" si="538"/>
        <v/>
      </c>
      <c r="BI109" s="69">
        <v>810</v>
      </c>
      <c r="BJ109" s="70">
        <f t="shared" si="539"/>
        <v>729</v>
      </c>
      <c r="BK109" s="70">
        <v>144</v>
      </c>
      <c r="BL109" s="71">
        <f>IFERROR(IF(BK109&gt;1,($J109-BK109),""),"")</f>
        <v>621</v>
      </c>
      <c r="BM109" s="16">
        <f t="shared" si="540"/>
        <v>0.14814814814814814</v>
      </c>
    </row>
    <row r="110" spans="1:65" s="5" customFormat="1" ht="12.75" customHeight="1">
      <c r="A110" s="42" t="s">
        <v>174</v>
      </c>
      <c r="B110" s="39" t="s">
        <v>147</v>
      </c>
      <c r="C110" s="4" t="s">
        <v>5</v>
      </c>
      <c r="D110" s="49">
        <v>0.71</v>
      </c>
      <c r="E110" s="40" t="s">
        <v>340</v>
      </c>
      <c r="F110" s="82">
        <v>1154</v>
      </c>
      <c r="G110" s="82">
        <v>0</v>
      </c>
      <c r="H110" s="163">
        <v>805</v>
      </c>
      <c r="I110" s="163">
        <v>0</v>
      </c>
      <c r="J110" s="95">
        <f t="shared" si="518"/>
        <v>805</v>
      </c>
      <c r="K110" s="69">
        <v>0</v>
      </c>
      <c r="L110" s="70" t="str">
        <f t="shared" si="519"/>
        <v/>
      </c>
      <c r="M110" s="70">
        <v>0</v>
      </c>
      <c r="N110" s="71" t="str">
        <f>IFERROR(IF(M110&gt;1,($J110-M110),""),"")</f>
        <v/>
      </c>
      <c r="O110" s="16" t="str">
        <f t="shared" si="520"/>
        <v/>
      </c>
      <c r="P110" s="72">
        <v>0</v>
      </c>
      <c r="Q110" s="73" t="str">
        <f t="shared" si="521"/>
        <v/>
      </c>
      <c r="R110" s="73">
        <v>0</v>
      </c>
      <c r="S110" s="74" t="str">
        <f>IFERROR(IF(R110&gt;1,($J110-R110),""),"")</f>
        <v/>
      </c>
      <c r="T110" s="18" t="str">
        <f t="shared" si="522"/>
        <v/>
      </c>
      <c r="U110" s="69">
        <v>0</v>
      </c>
      <c r="V110" s="70" t="str">
        <f t="shared" si="523"/>
        <v/>
      </c>
      <c r="W110" s="70">
        <v>0</v>
      </c>
      <c r="X110" s="71" t="str">
        <f>IFERROR(IF(W110&gt;1,($J110-W110),""),"")</f>
        <v/>
      </c>
      <c r="Y110" s="16" t="str">
        <f t="shared" si="524"/>
        <v/>
      </c>
      <c r="Z110" s="72">
        <v>0</v>
      </c>
      <c r="AA110" s="73" t="str">
        <f t="shared" si="525"/>
        <v/>
      </c>
      <c r="AB110" s="73">
        <v>0</v>
      </c>
      <c r="AC110" s="74" t="str">
        <f>IFERROR(IF(AB110&gt;1,($J110-AB110),""),"")</f>
        <v/>
      </c>
      <c r="AD110" s="18" t="str">
        <f t="shared" si="526"/>
        <v/>
      </c>
      <c r="AE110" s="69">
        <v>0</v>
      </c>
      <c r="AF110" s="70" t="str">
        <f t="shared" si="527"/>
        <v/>
      </c>
      <c r="AG110" s="70">
        <v>0</v>
      </c>
      <c r="AH110" s="71" t="str">
        <f>IFERROR(IF(AG110&gt;1,($J110-AG110),""),"")</f>
        <v/>
      </c>
      <c r="AI110" s="16" t="str">
        <f t="shared" si="528"/>
        <v/>
      </c>
      <c r="AJ110" s="72">
        <v>0</v>
      </c>
      <c r="AK110" s="73" t="str">
        <f t="shared" si="529"/>
        <v/>
      </c>
      <c r="AL110" s="73">
        <v>0</v>
      </c>
      <c r="AM110" s="74" t="str">
        <f>IFERROR(IF(AL110&gt;1,($J110-AL110),""),"")</f>
        <v/>
      </c>
      <c r="AN110" s="18" t="str">
        <f t="shared" si="530"/>
        <v/>
      </c>
      <c r="AO110" s="69">
        <v>0</v>
      </c>
      <c r="AP110" s="70" t="str">
        <f t="shared" si="531"/>
        <v/>
      </c>
      <c r="AQ110" s="70">
        <v>0</v>
      </c>
      <c r="AR110" s="71" t="str">
        <f>IFERROR(IF(AQ110&gt;1,($J110-AQ110),""),"")</f>
        <v/>
      </c>
      <c r="AS110" s="16" t="str">
        <f t="shared" si="532"/>
        <v/>
      </c>
      <c r="AT110" s="72">
        <v>0</v>
      </c>
      <c r="AU110" s="73" t="str">
        <f t="shared" si="533"/>
        <v/>
      </c>
      <c r="AV110" s="73">
        <v>0</v>
      </c>
      <c r="AW110" s="74" t="str">
        <f>IFERROR(IF(AV110&gt;1,($J110-AV110),""),"")</f>
        <v/>
      </c>
      <c r="AX110" s="18" t="str">
        <f t="shared" si="534"/>
        <v/>
      </c>
      <c r="AY110" s="69">
        <v>0</v>
      </c>
      <c r="AZ110" s="70" t="str">
        <f t="shared" si="535"/>
        <v/>
      </c>
      <c r="BA110" s="70">
        <v>0</v>
      </c>
      <c r="BB110" s="71" t="str">
        <f>IFERROR(IF(BA110&gt;1,($J110-BA110),""),"")</f>
        <v/>
      </c>
      <c r="BC110" s="16" t="str">
        <f t="shared" si="536"/>
        <v/>
      </c>
      <c r="BD110" s="72">
        <v>0</v>
      </c>
      <c r="BE110" s="73" t="str">
        <f t="shared" si="537"/>
        <v/>
      </c>
      <c r="BF110" s="73">
        <v>0</v>
      </c>
      <c r="BG110" s="74" t="str">
        <f>IFERROR(IF(BF110&gt;1,($J110-BF110),""),"")</f>
        <v/>
      </c>
      <c r="BH110" s="18" t="str">
        <f t="shared" si="538"/>
        <v/>
      </c>
      <c r="BI110" s="69">
        <v>0</v>
      </c>
      <c r="BJ110" s="70" t="str">
        <f t="shared" si="539"/>
        <v/>
      </c>
      <c r="BK110" s="70">
        <v>0</v>
      </c>
      <c r="BL110" s="71" t="str">
        <f>IFERROR(IF(BK110&gt;1,($J110-BK110),""),"")</f>
        <v/>
      </c>
      <c r="BM110" s="16" t="str">
        <f t="shared" si="540"/>
        <v/>
      </c>
    </row>
    <row r="111" spans="1:65" s="5" customFormat="1" ht="12.75" customHeight="1" thickBot="1">
      <c r="A111" s="43" t="s">
        <v>42</v>
      </c>
      <c r="B111" s="38" t="s">
        <v>147</v>
      </c>
      <c r="C111" s="9" t="s">
        <v>349</v>
      </c>
      <c r="D111" s="50">
        <v>0.71</v>
      </c>
      <c r="E111" s="2" t="s">
        <v>340</v>
      </c>
      <c r="F111" s="83">
        <v>989</v>
      </c>
      <c r="G111" s="83">
        <v>899</v>
      </c>
      <c r="H111" s="75">
        <v>688</v>
      </c>
      <c r="I111" s="75">
        <v>0</v>
      </c>
      <c r="J111" s="97">
        <f t="shared" si="518"/>
        <v>688</v>
      </c>
      <c r="K111" s="76">
        <v>777</v>
      </c>
      <c r="L111" s="77">
        <f t="shared" si="519"/>
        <v>699.30000000000007</v>
      </c>
      <c r="M111" s="77">
        <v>92</v>
      </c>
      <c r="N111" s="78">
        <f>IFERROR(IF(M111&gt;1,($J111-M111),""),"")</f>
        <v>596</v>
      </c>
      <c r="O111" s="17">
        <f t="shared" si="520"/>
        <v>0.14771914771914779</v>
      </c>
      <c r="P111" s="79">
        <v>0</v>
      </c>
      <c r="Q111" s="80" t="str">
        <f t="shared" si="521"/>
        <v/>
      </c>
      <c r="R111" s="80">
        <v>0</v>
      </c>
      <c r="S111" s="81" t="str">
        <f>IFERROR(IF(R111&gt;1,($J111-R111),""),"")</f>
        <v/>
      </c>
      <c r="T111" s="19" t="str">
        <f t="shared" si="522"/>
        <v/>
      </c>
      <c r="U111" s="76">
        <v>0</v>
      </c>
      <c r="V111" s="77" t="str">
        <f t="shared" si="523"/>
        <v/>
      </c>
      <c r="W111" s="77">
        <v>0</v>
      </c>
      <c r="X111" s="78" t="str">
        <f>IFERROR(IF(W111&gt;1,($J111-W111),""),"")</f>
        <v/>
      </c>
      <c r="Y111" s="17" t="str">
        <f t="shared" si="524"/>
        <v/>
      </c>
      <c r="Z111" s="79">
        <v>777</v>
      </c>
      <c r="AA111" s="80">
        <f t="shared" si="525"/>
        <v>699.30000000000007</v>
      </c>
      <c r="AB111" s="80">
        <v>92</v>
      </c>
      <c r="AC111" s="81">
        <f>IFERROR(IF(AB111&gt;1,($J111-AB111),""),"")</f>
        <v>596</v>
      </c>
      <c r="AD111" s="19">
        <f t="shared" si="526"/>
        <v>0.14771914771914779</v>
      </c>
      <c r="AE111" s="76">
        <v>0</v>
      </c>
      <c r="AF111" s="77" t="str">
        <f t="shared" si="527"/>
        <v/>
      </c>
      <c r="AG111" s="77">
        <v>0</v>
      </c>
      <c r="AH111" s="78" t="str">
        <f>IFERROR(IF(AG111&gt;1,($J111-AG111),""),"")</f>
        <v/>
      </c>
      <c r="AI111" s="17" t="str">
        <f t="shared" si="528"/>
        <v/>
      </c>
      <c r="AJ111" s="79">
        <v>754</v>
      </c>
      <c r="AK111" s="80">
        <f t="shared" si="529"/>
        <v>678.6</v>
      </c>
      <c r="AL111" s="80">
        <v>110</v>
      </c>
      <c r="AM111" s="81">
        <f>IFERROR(IF(AL111&gt;1,($J111-AL111),""),"")</f>
        <v>578</v>
      </c>
      <c r="AN111" s="19">
        <f t="shared" si="530"/>
        <v>0.1482463896257</v>
      </c>
      <c r="AO111" s="76">
        <v>0</v>
      </c>
      <c r="AP111" s="77" t="str">
        <f t="shared" si="531"/>
        <v/>
      </c>
      <c r="AQ111" s="77">
        <v>0</v>
      </c>
      <c r="AR111" s="78" t="str">
        <f>IFERROR(IF(AQ111&gt;1,($J111-AQ111),""),"")</f>
        <v/>
      </c>
      <c r="AS111" s="17" t="str">
        <f t="shared" si="532"/>
        <v/>
      </c>
      <c r="AT111" s="79">
        <v>754</v>
      </c>
      <c r="AU111" s="80">
        <f t="shared" si="533"/>
        <v>678.6</v>
      </c>
      <c r="AV111" s="80">
        <v>110</v>
      </c>
      <c r="AW111" s="81">
        <f>IFERROR(IF(AV111&gt;1,($J111-AV111),""),"")</f>
        <v>578</v>
      </c>
      <c r="AX111" s="19">
        <f t="shared" si="534"/>
        <v>0.1482463896257</v>
      </c>
      <c r="AY111" s="76">
        <v>0</v>
      </c>
      <c r="AZ111" s="77" t="str">
        <f t="shared" si="535"/>
        <v/>
      </c>
      <c r="BA111" s="77">
        <v>0</v>
      </c>
      <c r="BB111" s="78" t="str">
        <f>IFERROR(IF(BA111&gt;1,($J111-BA111),""),"")</f>
        <v/>
      </c>
      <c r="BC111" s="17" t="str">
        <f t="shared" si="536"/>
        <v/>
      </c>
      <c r="BD111" s="79">
        <v>0</v>
      </c>
      <c r="BE111" s="80" t="str">
        <f t="shared" si="537"/>
        <v/>
      </c>
      <c r="BF111" s="80">
        <v>0</v>
      </c>
      <c r="BG111" s="81" t="str">
        <f>IFERROR(IF(BF111&gt;1,($J111-BF111),""),"")</f>
        <v/>
      </c>
      <c r="BH111" s="19" t="str">
        <f t="shared" si="538"/>
        <v/>
      </c>
      <c r="BI111" s="76">
        <v>754</v>
      </c>
      <c r="BJ111" s="77">
        <f t="shared" si="539"/>
        <v>678.6</v>
      </c>
      <c r="BK111" s="77">
        <v>110</v>
      </c>
      <c r="BL111" s="78">
        <f>IFERROR(IF(BK111&gt;1,($J111-BK111),""),"")</f>
        <v>578</v>
      </c>
      <c r="BM111" s="17">
        <f t="shared" si="540"/>
        <v>0.1482463896257</v>
      </c>
    </row>
    <row r="112" spans="1:65" s="5" customFormat="1" ht="12.75" customHeight="1">
      <c r="A112" s="42" t="s">
        <v>292</v>
      </c>
      <c r="B112" s="39" t="s">
        <v>147</v>
      </c>
      <c r="C112" s="4" t="s">
        <v>349</v>
      </c>
      <c r="D112" s="49">
        <v>0.71</v>
      </c>
      <c r="E112" s="40" t="s">
        <v>454</v>
      </c>
      <c r="F112" s="82">
        <v>1154</v>
      </c>
      <c r="G112" s="82">
        <v>1049</v>
      </c>
      <c r="H112" s="163">
        <v>813</v>
      </c>
      <c r="I112" s="163">
        <v>20</v>
      </c>
      <c r="J112" s="95">
        <f t="shared" si="518"/>
        <v>793</v>
      </c>
      <c r="K112" s="69">
        <v>888</v>
      </c>
      <c r="L112" s="70">
        <f>IFERROR(IF(K112&gt;1,K112*0.9,""),"")</f>
        <v>799.2</v>
      </c>
      <c r="M112" s="70">
        <v>120</v>
      </c>
      <c r="N112" s="71">
        <f>IFERROR(IF(M112&gt;1,($J112-M112),""),"")</f>
        <v>673</v>
      </c>
      <c r="O112" s="16">
        <f>IFERROR(IF((IFERROR(IF(M112&gt;1,(L112-N112)/L112,""),(($G112*0.9)-N112)/($G112*0.9)))&gt;1%,IFERROR(IF(M112&gt;1,(L112-N112)/L112,""),(($G112*0.9)-N112)/($G112*0.9)),""),"")</f>
        <v>0.15790790790790796</v>
      </c>
      <c r="P112" s="72">
        <v>0</v>
      </c>
      <c r="Q112" s="73" t="str">
        <f>IFERROR(IF(P112&gt;1,P112*0.9,""),"")</f>
        <v/>
      </c>
      <c r="R112" s="73">
        <v>0</v>
      </c>
      <c r="S112" s="74" t="str">
        <f>IFERROR(IF(R112&gt;1,($J112-R112),""),"")</f>
        <v/>
      </c>
      <c r="T112" s="18" t="str">
        <f>IFERROR(IF((IFERROR(IF(R112&gt;1,(Q112-S112)/Q112,""),(($G112*0.9)-S112)/($G112*0.9)))&gt;1%,IFERROR(IF(R112&gt;1,(Q112-S112)/Q112,""),(($G112*0.9)-S112)/($G112*0.9)),""),"")</f>
        <v/>
      </c>
      <c r="U112" s="69">
        <v>0</v>
      </c>
      <c r="V112" s="70" t="str">
        <f>IFERROR(IF(U112&gt;1,U112*0.9,""),"")</f>
        <v/>
      </c>
      <c r="W112" s="70">
        <v>0</v>
      </c>
      <c r="X112" s="71" t="str">
        <f>IFERROR(IF(W112&gt;1,($J112-W112),""),"")</f>
        <v/>
      </c>
      <c r="Y112" s="16" t="str">
        <f>IFERROR(IF((IFERROR(IF(W112&gt;1,(V112-X112)/V112,""),(($G112*0.9)-X112)/($G112*0.9)))&gt;1%,IFERROR(IF(W112&gt;1,(V112-X112)/V112,""),(($G112*0.9)-X112)/($G112*0.9)),""),"")</f>
        <v/>
      </c>
      <c r="Z112" s="72">
        <v>866</v>
      </c>
      <c r="AA112" s="73">
        <f>IFERROR(IF(Z112&gt;1,Z112*0.9,""),"")</f>
        <v>779.4</v>
      </c>
      <c r="AB112" s="73">
        <v>137</v>
      </c>
      <c r="AC112" s="74">
        <f>IFERROR(IF(AB112&gt;1,($J112-AB112),""),"")</f>
        <v>656</v>
      </c>
      <c r="AD112" s="18">
        <f>IFERROR(IF((IFERROR(IF(AB112&gt;1,(AA112-AC112)/AA112,""),(($G112*0.9)-AC112)/($G112*0.9)))&gt;1%,IFERROR(IF(AB112&gt;1,(AA112-AC112)/AA112,""),(($G112*0.9)-AC112)/($G112*0.9)),""),"")</f>
        <v>0.1583269181421606</v>
      </c>
      <c r="AE112" s="69">
        <v>0</v>
      </c>
      <c r="AF112" s="70" t="str">
        <f>IFERROR(IF(AE112&gt;1,AE112*0.9,""),"")</f>
        <v/>
      </c>
      <c r="AG112" s="70">
        <v>0</v>
      </c>
      <c r="AH112" s="71" t="str">
        <f>IFERROR(IF(AG112&gt;1,($J112-AG112),""),"")</f>
        <v/>
      </c>
      <c r="AI112" s="16" t="str">
        <f>IFERROR(IF((IFERROR(IF(AG112&gt;1,(AF112-AH112)/AF112,""),(($G112*0.9)-AH112)/($G112*0.9)))&gt;1%,IFERROR(IF(AG112&gt;1,(AF112-AH112)/AF112,""),(($G112*0.9)-AH112)/($G112*0.9)),""),"")</f>
        <v/>
      </c>
      <c r="AJ112" s="72">
        <v>866</v>
      </c>
      <c r="AK112" s="73">
        <f>IFERROR(IF(AJ112&gt;1,AJ112*0.9,""),"")</f>
        <v>779.4</v>
      </c>
      <c r="AL112" s="73">
        <v>137</v>
      </c>
      <c r="AM112" s="74">
        <f>IFERROR(IF(AL112&gt;1,($J112-AL112),""),"")</f>
        <v>656</v>
      </c>
      <c r="AN112" s="18">
        <f>IFERROR(IF((IFERROR(IF(AL112&gt;1,(AK112-AM112)/AK112,""),(($G112*0.9)-AM112)/($G112*0.9)))&gt;1%,IFERROR(IF(AL112&gt;1,(AK112-AM112)/AK112,""),(($G112*0.9)-AM112)/($G112*0.9)),""),"")</f>
        <v>0.1583269181421606</v>
      </c>
      <c r="AO112" s="69">
        <v>0</v>
      </c>
      <c r="AP112" s="70" t="str">
        <f>IFERROR(IF(AO112&gt;1,AO112*0.9,""),"")</f>
        <v/>
      </c>
      <c r="AQ112" s="70">
        <v>0</v>
      </c>
      <c r="AR112" s="71" t="str">
        <f>IFERROR(IF(AQ112&gt;1,($J112-AQ112),""),"")</f>
        <v/>
      </c>
      <c r="AS112" s="16" t="str">
        <f>IFERROR(IF((IFERROR(IF(AQ112&gt;1,(AP112-AR112)/AP112,""),(($G112*0.9)-AR112)/($G112*0.9)))&gt;1%,IFERROR(IF(AQ112&gt;1,(AP112-AR112)/AP112,""),(($G112*0.9)-AR112)/($G112*0.9)),""),"")</f>
        <v/>
      </c>
      <c r="AT112" s="72">
        <v>888</v>
      </c>
      <c r="AU112" s="73">
        <f>IFERROR(IF(AT112&gt;1,AT112*0.9,""),"")</f>
        <v>799.2</v>
      </c>
      <c r="AV112" s="73">
        <v>120</v>
      </c>
      <c r="AW112" s="74">
        <f>IFERROR(IF(AV112&gt;1,($J112-AV112),""),"")</f>
        <v>673</v>
      </c>
      <c r="AX112" s="18">
        <f t="shared" si="534"/>
        <v>0.15790790790790796</v>
      </c>
      <c r="AY112" s="69">
        <v>0</v>
      </c>
      <c r="AZ112" s="70" t="str">
        <f>IFERROR(IF(AY112&gt;1,AY112*0.9,""),"")</f>
        <v/>
      </c>
      <c r="BA112" s="70">
        <v>0</v>
      </c>
      <c r="BB112" s="71" t="str">
        <f>IFERROR(IF(BA112&gt;1,($J112-BA112),""),"")</f>
        <v/>
      </c>
      <c r="BC112" s="16" t="str">
        <f>IFERROR(IF((IFERROR(IF(BA112&gt;1,(AZ112-BB112)/AZ112,""),(($G112*0.9)-BB112)/($G112*0.9)))&gt;1%,IFERROR(IF(BA112&gt;1,(AZ112-BB112)/AZ112,""),(($G112*0.9)-BB112)/($G112*0.9)),""),"")</f>
        <v/>
      </c>
      <c r="BD112" s="72">
        <v>888</v>
      </c>
      <c r="BE112" s="73">
        <f>IFERROR(IF(BD112&gt;1,BD112*0.9,""),"")</f>
        <v>799.2</v>
      </c>
      <c r="BF112" s="73">
        <v>120</v>
      </c>
      <c r="BG112" s="74">
        <f>IFERROR(IF(BF112&gt;1,($J112-BF112),""),"")</f>
        <v>673</v>
      </c>
      <c r="BH112" s="18">
        <f>IFERROR(IF((IFERROR(IF(BF112&gt;1,(BE112-BG112)/BE112,""),(($G112*0.9)-BG112)/($G112*0.9)))&gt;1%,IFERROR(IF(BF112&gt;1,(BE112-BG112)/BE112,""),(($G112*0.9)-BG112)/($G112*0.9)),""),"")</f>
        <v>0.15790790790790796</v>
      </c>
      <c r="BI112" s="69">
        <v>866</v>
      </c>
      <c r="BJ112" s="70">
        <f>IFERROR(IF(BI112&gt;1,BI112*0.9,""),"")</f>
        <v>779.4</v>
      </c>
      <c r="BK112" s="70">
        <v>137</v>
      </c>
      <c r="BL112" s="71">
        <f>IFERROR(IF(BK112&gt;1,($J112-BK112),""),"")</f>
        <v>656</v>
      </c>
      <c r="BM112" s="16">
        <f>IFERROR(IF((IFERROR(IF(BK112&gt;1,(BJ112-BL112)/BJ112,""),(($G112*0.9)-BL112)/($G112*0.9)))&gt;1%,IFERROR(IF(BK112&gt;1,(BJ112-BL112)/BJ112,""),(($G112*0.9)-BL112)/($G112*0.9)),""),"")</f>
        <v>0.1583269181421606</v>
      </c>
    </row>
    <row r="113" spans="1:65" s="5" customFormat="1" ht="12.75" customHeight="1">
      <c r="A113" s="42" t="s">
        <v>293</v>
      </c>
      <c r="B113" s="39" t="s">
        <v>147</v>
      </c>
      <c r="C113" s="4" t="s">
        <v>349</v>
      </c>
      <c r="D113" s="49">
        <v>0.71</v>
      </c>
      <c r="E113" s="40" t="s">
        <v>454</v>
      </c>
      <c r="F113" s="82">
        <v>1099</v>
      </c>
      <c r="G113" s="82">
        <v>999</v>
      </c>
      <c r="H113" s="163">
        <v>775</v>
      </c>
      <c r="I113" s="163">
        <v>19</v>
      </c>
      <c r="J113" s="95">
        <f>IFERROR(H113-I113,H113)</f>
        <v>756</v>
      </c>
      <c r="K113" s="69">
        <v>832</v>
      </c>
      <c r="L113" s="70">
        <f>IFERROR(IF(K113&gt;1,K113*0.9,""),"")</f>
        <v>748.80000000000007</v>
      </c>
      <c r="M113" s="70">
        <v>125</v>
      </c>
      <c r="N113" s="71">
        <f>IFERROR(IF(M113&gt;1,($J113-M113),""),"")</f>
        <v>631</v>
      </c>
      <c r="O113" s="16">
        <f>IFERROR(IF((IFERROR(IF(M113&gt;1,(L113-N113)/L113,""),(($G113*0.9)-N113)/($G113*0.9)))&gt;1%,IFERROR(IF(M113&gt;1,(L113-N113)/L113,""),(($G113*0.9)-N113)/($G113*0.9)),""),"")</f>
        <v>0.15731837606837615</v>
      </c>
      <c r="P113" s="72">
        <v>0</v>
      </c>
      <c r="Q113" s="73" t="str">
        <f>IFERROR(IF(P113&gt;1,P113*0.9,""),"")</f>
        <v/>
      </c>
      <c r="R113" s="73">
        <v>0</v>
      </c>
      <c r="S113" s="74" t="str">
        <f>IFERROR(IF(R113&gt;1,($J113-R113),""),"")</f>
        <v/>
      </c>
      <c r="T113" s="18" t="str">
        <f>IFERROR(IF((IFERROR(IF(R113&gt;1,(Q113-S113)/Q113,""),(($G113*0.9)-S113)/($G113*0.9)))&gt;1%,IFERROR(IF(R113&gt;1,(Q113-S113)/Q113,""),(($G113*0.9)-S113)/($G113*0.9)),""),"")</f>
        <v/>
      </c>
      <c r="U113" s="69">
        <v>0</v>
      </c>
      <c r="V113" s="70" t="str">
        <f>IFERROR(IF(U113&gt;1,U113*0.9,""),"")</f>
        <v/>
      </c>
      <c r="W113" s="70">
        <v>0</v>
      </c>
      <c r="X113" s="71" t="str">
        <f>IFERROR(IF(W113&gt;1,($J113-W113),""),"")</f>
        <v/>
      </c>
      <c r="Y113" s="16" t="str">
        <f>IFERROR(IF((IFERROR(IF(W113&gt;1,(V113-X113)/V113,""),(($G113*0.9)-X113)/($G113*0.9)))&gt;1%,IFERROR(IF(W113&gt;1,(V113-X113)/V113,""),(($G113*0.9)-X113)/($G113*0.9)),""),"")</f>
        <v/>
      </c>
      <c r="Z113" s="72">
        <v>810</v>
      </c>
      <c r="AA113" s="73">
        <f>IFERROR(IF(Z113&gt;1,Z113*0.9,""),"")</f>
        <v>729</v>
      </c>
      <c r="AB113" s="73">
        <v>142</v>
      </c>
      <c r="AC113" s="74">
        <f>IFERROR(IF(AB113&gt;1,($J113-AB113),""),"")</f>
        <v>614</v>
      </c>
      <c r="AD113" s="18">
        <f>IFERROR(IF((IFERROR(IF(AB113&gt;1,(AA113-AC113)/AA113,""),(($G113*0.9)-AC113)/($G113*0.9)))&gt;1%,IFERROR(IF(AB113&gt;1,(AA113-AC113)/AA113,""),(($G113*0.9)-AC113)/($G113*0.9)),""),"")</f>
        <v>0.15775034293552812</v>
      </c>
      <c r="AE113" s="69">
        <v>0</v>
      </c>
      <c r="AF113" s="70" t="str">
        <f>IFERROR(IF(AE113&gt;1,AE113*0.9,""),"")</f>
        <v/>
      </c>
      <c r="AG113" s="70">
        <v>0</v>
      </c>
      <c r="AH113" s="71" t="str">
        <f>IFERROR(IF(AG113&gt;1,($J113-AG113),""),"")</f>
        <v/>
      </c>
      <c r="AI113" s="16" t="str">
        <f>IFERROR(IF((IFERROR(IF(AG113&gt;1,(AF113-AH113)/AF113,""),(($G113*0.9)-AH113)/($G113*0.9)))&gt;1%,IFERROR(IF(AG113&gt;1,(AF113-AH113)/AF113,""),(($G113*0.9)-AH113)/($G113*0.9)),""),"")</f>
        <v/>
      </c>
      <c r="AJ113" s="72">
        <v>810</v>
      </c>
      <c r="AK113" s="73">
        <f>IFERROR(IF(AJ113&gt;1,AJ113*0.9,""),"")</f>
        <v>729</v>
      </c>
      <c r="AL113" s="73">
        <v>142</v>
      </c>
      <c r="AM113" s="74">
        <f>IFERROR(IF(AL113&gt;1,($J113-AL113),""),"")</f>
        <v>614</v>
      </c>
      <c r="AN113" s="18">
        <f>IFERROR(IF((IFERROR(IF(AL113&gt;1,(AK113-AM113)/AK113,""),(($G113*0.9)-AM113)/($G113*0.9)))&gt;1%,IFERROR(IF(AL113&gt;1,(AK113-AM113)/AK113,""),(($G113*0.9)-AM113)/($G113*0.9)),""),"")</f>
        <v>0.15775034293552812</v>
      </c>
      <c r="AO113" s="69">
        <v>0</v>
      </c>
      <c r="AP113" s="70" t="str">
        <f>IFERROR(IF(AO113&gt;1,AO113*0.9,""),"")</f>
        <v/>
      </c>
      <c r="AQ113" s="70">
        <v>0</v>
      </c>
      <c r="AR113" s="71" t="str">
        <f>IFERROR(IF(AQ113&gt;1,($J113-AQ113),""),"")</f>
        <v/>
      </c>
      <c r="AS113" s="16" t="str">
        <f>IFERROR(IF((IFERROR(IF(AQ113&gt;1,(AP113-AR113)/AP113,""),(($G113*0.9)-AR113)/($G113*0.9)))&gt;1%,IFERROR(IF(AQ113&gt;1,(AP113-AR113)/AP113,""),(($G113*0.9)-AR113)/($G113*0.9)),""),"")</f>
        <v/>
      </c>
      <c r="AT113" s="72">
        <v>832</v>
      </c>
      <c r="AU113" s="73">
        <f>IFERROR(IF(AT113&gt;1,AT113*0.9,""),"")</f>
        <v>748.80000000000007</v>
      </c>
      <c r="AV113" s="73">
        <v>125</v>
      </c>
      <c r="AW113" s="74">
        <f>IFERROR(IF(AV113&gt;1,($J113-AV113),""),"")</f>
        <v>631</v>
      </c>
      <c r="AX113" s="18">
        <f>IFERROR(IF((IFERROR(IF(AV113&gt;1,(AU113-AW113)/AU113,""),(($G113*0.9)-AW113)/($G113*0.9)))&gt;1%,IFERROR(IF(AV113&gt;1,(AU113-AW113)/AU113,""),(($G113*0.9)-AW113)/($G113*0.9)),""),"")</f>
        <v>0.15731837606837615</v>
      </c>
      <c r="AY113" s="69">
        <v>0</v>
      </c>
      <c r="AZ113" s="70" t="str">
        <f>IFERROR(IF(AY113&gt;1,AY113*0.9,""),"")</f>
        <v/>
      </c>
      <c r="BA113" s="70">
        <v>0</v>
      </c>
      <c r="BB113" s="71" t="str">
        <f>IFERROR(IF(BA113&gt;1,($J113-BA113),""),"")</f>
        <v/>
      </c>
      <c r="BC113" s="16" t="str">
        <f>IFERROR(IF((IFERROR(IF(BA113&gt;1,(AZ113-BB113)/AZ113,""),(($G113*0.9)-BB113)/($G113*0.9)))&gt;1%,IFERROR(IF(BA113&gt;1,(AZ113-BB113)/AZ113,""),(($G113*0.9)-BB113)/($G113*0.9)),""),"")</f>
        <v/>
      </c>
      <c r="BD113" s="72">
        <v>832</v>
      </c>
      <c r="BE113" s="73">
        <f>IFERROR(IF(BD113&gt;1,BD113*0.9,""),"")</f>
        <v>748.80000000000007</v>
      </c>
      <c r="BF113" s="73">
        <v>125</v>
      </c>
      <c r="BG113" s="74">
        <f>IFERROR(IF(BF113&gt;1,($J113-BF113),""),"")</f>
        <v>631</v>
      </c>
      <c r="BH113" s="18">
        <f>IFERROR(IF((IFERROR(IF(BF113&gt;1,(BE113-BG113)/BE113,""),(($G113*0.9)-BG113)/($G113*0.9)))&gt;1%,IFERROR(IF(BF113&gt;1,(BE113-BG113)/BE113,""),(($G113*0.9)-BG113)/($G113*0.9)),""),"")</f>
        <v>0.15731837606837615</v>
      </c>
      <c r="BI113" s="69">
        <v>810</v>
      </c>
      <c r="BJ113" s="70">
        <f>IFERROR(IF(BI113&gt;1,BI113*0.9,""),"")</f>
        <v>729</v>
      </c>
      <c r="BK113" s="70">
        <v>142</v>
      </c>
      <c r="BL113" s="71">
        <f>IFERROR(IF(BK113&gt;1,($J113-BK113),""),"")</f>
        <v>614</v>
      </c>
      <c r="BM113" s="16">
        <f>IFERROR(IF((IFERROR(IF(BK113&gt;1,(BJ113-BL113)/BJ113,""),(($G113*0.9)-BL113)/($G113*0.9)))&gt;1%,IFERROR(IF(BK113&gt;1,(BJ113-BL113)/BJ113,""),(($G113*0.9)-BL113)/($G113*0.9)),""),"")</f>
        <v>0.15775034293552812</v>
      </c>
    </row>
    <row r="114" spans="1:65" s="5" customFormat="1" ht="12.75" customHeight="1">
      <c r="A114" s="42" t="s">
        <v>295</v>
      </c>
      <c r="B114" s="39" t="s">
        <v>147</v>
      </c>
      <c r="C114" s="4" t="s">
        <v>349</v>
      </c>
      <c r="D114" s="49">
        <v>0.71</v>
      </c>
      <c r="E114" s="40" t="s">
        <v>454</v>
      </c>
      <c r="F114" s="82">
        <v>1099</v>
      </c>
      <c r="G114" s="82">
        <v>999</v>
      </c>
      <c r="H114" s="163">
        <v>750</v>
      </c>
      <c r="I114" s="163">
        <v>0</v>
      </c>
      <c r="J114" s="95">
        <f>IFERROR(H114-I114,H114)</f>
        <v>750</v>
      </c>
      <c r="K114" s="69">
        <v>832</v>
      </c>
      <c r="L114" s="70">
        <f>IFERROR(IF(K114&gt;1,K114*0.9,""),"")</f>
        <v>748.80000000000007</v>
      </c>
      <c r="M114" s="70">
        <v>124</v>
      </c>
      <c r="N114" s="71">
        <f>IFERROR(IF(M114&gt;1,($J114-M114),""),"")</f>
        <v>626</v>
      </c>
      <c r="O114" s="16">
        <f>IFERROR(IF((IFERROR(IF(M114&gt;1,(L114-N114)/L114,""),(($G114*0.9)-N114)/($G114*0.9)))&gt;1%,IFERROR(IF(M114&gt;1,(L114-N114)/L114,""),(($G114*0.9)-N114)/($G114*0.9)),""),"")</f>
        <v>0.16399572649572658</v>
      </c>
      <c r="P114" s="72">
        <v>0</v>
      </c>
      <c r="Q114" s="73" t="str">
        <f>IFERROR(IF(P114&gt;1,P114*0.9,""),"")</f>
        <v/>
      </c>
      <c r="R114" s="73">
        <v>0</v>
      </c>
      <c r="S114" s="74" t="str">
        <f>IFERROR(IF(R114&gt;1,($J114-R114),""),"")</f>
        <v/>
      </c>
      <c r="T114" s="18" t="str">
        <f>IFERROR(IF((IFERROR(IF(R114&gt;1,(Q114-S114)/Q114,""),(($G114*0.9)-S114)/($G114*0.9)))&gt;1%,IFERROR(IF(R114&gt;1,(Q114-S114)/Q114,""),(($G114*0.9)-S114)/($G114*0.9)),""),"")</f>
        <v/>
      </c>
      <c r="U114" s="69">
        <v>0</v>
      </c>
      <c r="V114" s="70" t="str">
        <f>IFERROR(IF(U114&gt;1,U114*0.9,""),"")</f>
        <v/>
      </c>
      <c r="W114" s="70">
        <v>0</v>
      </c>
      <c r="X114" s="71" t="str">
        <f>IFERROR(IF(W114&gt;1,($J114-W114),""),"")</f>
        <v/>
      </c>
      <c r="Y114" s="16" t="str">
        <f>IFERROR(IF((IFERROR(IF(W114&gt;1,(V114-X114)/V114,""),(($G114*0.9)-X114)/($G114*0.9)))&gt;1%,IFERROR(IF(W114&gt;1,(V114-X114)/V114,""),(($G114*0.9)-X114)/($G114*0.9)),""),"")</f>
        <v/>
      </c>
      <c r="Z114" s="72">
        <v>810</v>
      </c>
      <c r="AA114" s="73">
        <f>IFERROR(IF(Z114&gt;1,Z114*0.9,""),"")</f>
        <v>729</v>
      </c>
      <c r="AB114" s="73">
        <v>140</v>
      </c>
      <c r="AC114" s="74">
        <f>IFERROR(IF(AB114&gt;1,($J114-AB114),""),"")</f>
        <v>610</v>
      </c>
      <c r="AD114" s="18">
        <f>IFERROR(IF((IFERROR(IF(AB114&gt;1,(AA114-AC114)/AA114,""),(($G114*0.9)-AC114)/($G114*0.9)))&gt;1%,IFERROR(IF(AB114&gt;1,(AA114-AC114)/AA114,""),(($G114*0.9)-AC114)/($G114*0.9)),""),"")</f>
        <v>0.16323731138545952</v>
      </c>
      <c r="AE114" s="69">
        <v>0</v>
      </c>
      <c r="AF114" s="70" t="str">
        <f>IFERROR(IF(AE114&gt;1,AE114*0.9,""),"")</f>
        <v/>
      </c>
      <c r="AG114" s="70">
        <v>0</v>
      </c>
      <c r="AH114" s="71" t="str">
        <f>IFERROR(IF(AG114&gt;1,($J114-AG114),""),"")</f>
        <v/>
      </c>
      <c r="AI114" s="16" t="str">
        <f>IFERROR(IF((IFERROR(IF(AG114&gt;1,(AF114-AH114)/AF114,""),(($G114*0.9)-AH114)/($G114*0.9)))&gt;1%,IFERROR(IF(AG114&gt;1,(AF114-AH114)/AF114,""),(($G114*0.9)-AH114)/($G114*0.9)),""),"")</f>
        <v/>
      </c>
      <c r="AJ114" s="72">
        <v>810</v>
      </c>
      <c r="AK114" s="73">
        <f>IFERROR(IF(AJ114&gt;1,AJ114*0.9,""),"")</f>
        <v>729</v>
      </c>
      <c r="AL114" s="73">
        <v>140</v>
      </c>
      <c r="AM114" s="74">
        <f>IFERROR(IF(AL114&gt;1,($J114-AL114),""),"")</f>
        <v>610</v>
      </c>
      <c r="AN114" s="18">
        <f>IFERROR(IF((IFERROR(IF(AL114&gt;1,(AK114-AM114)/AK114,""),(($G114*0.9)-AM114)/($G114*0.9)))&gt;1%,IFERROR(IF(AL114&gt;1,(AK114-AM114)/AK114,""),(($G114*0.9)-AM114)/($G114*0.9)),""),"")</f>
        <v>0.16323731138545952</v>
      </c>
      <c r="AO114" s="69">
        <v>0</v>
      </c>
      <c r="AP114" s="70" t="str">
        <f>IFERROR(IF(AO114&gt;1,AO114*0.9,""),"")</f>
        <v/>
      </c>
      <c r="AQ114" s="70">
        <v>0</v>
      </c>
      <c r="AR114" s="71" t="str">
        <f>IFERROR(IF(AQ114&gt;1,($J114-AQ114),""),"")</f>
        <v/>
      </c>
      <c r="AS114" s="16" t="str">
        <f>IFERROR(IF((IFERROR(IF(AQ114&gt;1,(AP114-AR114)/AP114,""),(($G114*0.9)-AR114)/($G114*0.9)))&gt;1%,IFERROR(IF(AQ114&gt;1,(AP114-AR114)/AP114,""),(($G114*0.9)-AR114)/($G114*0.9)),""),"")</f>
        <v/>
      </c>
      <c r="AT114" s="72">
        <v>832</v>
      </c>
      <c r="AU114" s="73">
        <f>IFERROR(IF(AT114&gt;1,AT114*0.9,""),"")</f>
        <v>748.80000000000007</v>
      </c>
      <c r="AV114" s="73">
        <v>124</v>
      </c>
      <c r="AW114" s="74">
        <f>IFERROR(IF(AV114&gt;1,($J114-AV114),""),"")</f>
        <v>626</v>
      </c>
      <c r="AX114" s="18">
        <f>IFERROR(IF((IFERROR(IF(AV114&gt;1,(AU114-AW114)/AU114,""),(($G114*0.9)-AW114)/($G114*0.9)))&gt;1%,IFERROR(IF(AV114&gt;1,(AU114-AW114)/AU114,""),(($G114*0.9)-AW114)/($G114*0.9)),""),"")</f>
        <v>0.16399572649572658</v>
      </c>
      <c r="AY114" s="69">
        <v>0</v>
      </c>
      <c r="AZ114" s="70" t="str">
        <f>IFERROR(IF(AY114&gt;1,AY114*0.9,""),"")</f>
        <v/>
      </c>
      <c r="BA114" s="70">
        <v>0</v>
      </c>
      <c r="BB114" s="71" t="str">
        <f>IFERROR(IF(BA114&gt;1,($J114-BA114),""),"")</f>
        <v/>
      </c>
      <c r="BC114" s="16" t="str">
        <f>IFERROR(IF((IFERROR(IF(BA114&gt;1,(AZ114-BB114)/AZ114,""),(($G114*0.9)-BB114)/($G114*0.9)))&gt;1%,IFERROR(IF(BA114&gt;1,(AZ114-BB114)/AZ114,""),(($G114*0.9)-BB114)/($G114*0.9)),""),"")</f>
        <v/>
      </c>
      <c r="BD114" s="72">
        <v>832</v>
      </c>
      <c r="BE114" s="73">
        <f>IFERROR(IF(BD114&gt;1,BD114*0.9,""),"")</f>
        <v>748.80000000000007</v>
      </c>
      <c r="BF114" s="73">
        <v>124</v>
      </c>
      <c r="BG114" s="74">
        <f>IFERROR(IF(BF114&gt;1,($J114-BF114),""),"")</f>
        <v>626</v>
      </c>
      <c r="BH114" s="18">
        <f>IFERROR(IF((IFERROR(IF(BF114&gt;1,(BE114-BG114)/BE114,""),(($G114*0.9)-BG114)/($G114*0.9)))&gt;1%,IFERROR(IF(BF114&gt;1,(BE114-BG114)/BE114,""),(($G114*0.9)-BG114)/($G114*0.9)),""),"")</f>
        <v>0.16399572649572658</v>
      </c>
      <c r="BI114" s="69">
        <v>810</v>
      </c>
      <c r="BJ114" s="70">
        <f>IFERROR(IF(BI114&gt;1,BI114*0.9,""),"")</f>
        <v>729</v>
      </c>
      <c r="BK114" s="70">
        <v>140</v>
      </c>
      <c r="BL114" s="71">
        <f>IFERROR(IF(BK114&gt;1,($J114-BK114),""),"")</f>
        <v>610</v>
      </c>
      <c r="BM114" s="16">
        <f>IFERROR(IF((IFERROR(IF(BK114&gt;1,(BJ114-BL114)/BJ114,""),(($G114*0.9)-BL114)/($G114*0.9)))&gt;1%,IFERROR(IF(BK114&gt;1,(BJ114-BL114)/BJ114,""),(($G114*0.9)-BL114)/($G114*0.9)),""),"")</f>
        <v>0.16323731138545952</v>
      </c>
    </row>
    <row r="115" spans="1:65" s="5" customFormat="1" ht="12.75" customHeight="1" thickBot="1">
      <c r="A115" s="43" t="s">
        <v>294</v>
      </c>
      <c r="B115" s="38" t="s">
        <v>147</v>
      </c>
      <c r="C115" s="9" t="s">
        <v>349</v>
      </c>
      <c r="D115" s="50">
        <v>0.71</v>
      </c>
      <c r="E115" s="2" t="s">
        <v>454</v>
      </c>
      <c r="F115" s="83">
        <v>1154</v>
      </c>
      <c r="G115" s="83">
        <v>1049</v>
      </c>
      <c r="H115" s="75">
        <v>787</v>
      </c>
      <c r="I115" s="75">
        <v>0</v>
      </c>
      <c r="J115" s="97">
        <f>IFERROR(H115-I115,H115)</f>
        <v>787</v>
      </c>
      <c r="K115" s="76">
        <v>888</v>
      </c>
      <c r="L115" s="77">
        <f>IFERROR(IF(K115&gt;1,K115*0.9,""),"")</f>
        <v>799.2</v>
      </c>
      <c r="M115" s="77">
        <v>119</v>
      </c>
      <c r="N115" s="78">
        <f>IFERROR(IF(M115&gt;1,($J115-M115),""),"")</f>
        <v>668</v>
      </c>
      <c r="O115" s="17">
        <f>IFERROR(IF((IFERROR(IF(M115&gt;1,(L115-N115)/L115,""),(($G115*0.9)-N115)/($G115*0.9)))&gt;1%,IFERROR(IF(M115&gt;1,(L115-N115)/L115,""),(($G115*0.9)-N115)/($G115*0.9)),""),"")</f>
        <v>0.16416416416416421</v>
      </c>
      <c r="P115" s="79">
        <v>0</v>
      </c>
      <c r="Q115" s="80" t="str">
        <f>IFERROR(IF(P115&gt;1,P115*0.9,""),"")</f>
        <v/>
      </c>
      <c r="R115" s="80">
        <v>0</v>
      </c>
      <c r="S115" s="81" t="str">
        <f>IFERROR(IF(R115&gt;1,($J115-R115),""),"")</f>
        <v/>
      </c>
      <c r="T115" s="19" t="str">
        <f>IFERROR(IF((IFERROR(IF(R115&gt;1,(Q115-S115)/Q115,""),(($G115*0.9)-S115)/($G115*0.9)))&gt;1%,IFERROR(IF(R115&gt;1,(Q115-S115)/Q115,""),(($G115*0.9)-S115)/($G115*0.9)),""),"")</f>
        <v/>
      </c>
      <c r="U115" s="76">
        <v>0</v>
      </c>
      <c r="V115" s="77" t="str">
        <f>IFERROR(IF(U115&gt;1,U115*0.9,""),"")</f>
        <v/>
      </c>
      <c r="W115" s="77">
        <v>0</v>
      </c>
      <c r="X115" s="78" t="str">
        <f>IFERROR(IF(W115&gt;1,($J115-W115),""),"")</f>
        <v/>
      </c>
      <c r="Y115" s="17" t="str">
        <f>IFERROR(IF((IFERROR(IF(W115&gt;1,(V115-X115)/V115,""),(($G115*0.9)-X115)/($G115*0.9)))&gt;1%,IFERROR(IF(W115&gt;1,(V115-X115)/V115,""),(($G115*0.9)-X115)/($G115*0.9)),""),"")</f>
        <v/>
      </c>
      <c r="Z115" s="79">
        <v>866</v>
      </c>
      <c r="AA115" s="80">
        <f>IFERROR(IF(Z115&gt;1,Z115*0.9,""),"")</f>
        <v>779.4</v>
      </c>
      <c r="AB115" s="80">
        <v>136</v>
      </c>
      <c r="AC115" s="81">
        <f>IFERROR(IF(AB115&gt;1,($J115-AB115),""),"")</f>
        <v>651</v>
      </c>
      <c r="AD115" s="19">
        <f>IFERROR(IF((IFERROR(IF(AB115&gt;1,(AA115-AC115)/AA115,""),(($G115*0.9)-AC115)/($G115*0.9)))&gt;1%,IFERROR(IF(AB115&gt;1,(AA115-AC115)/AA115,""),(($G115*0.9)-AC115)/($G115*0.9)),""),"")</f>
        <v>0.16474210931485755</v>
      </c>
      <c r="AE115" s="76">
        <v>0</v>
      </c>
      <c r="AF115" s="77" t="str">
        <f>IFERROR(IF(AE115&gt;1,AE115*0.9,""),"")</f>
        <v/>
      </c>
      <c r="AG115" s="77">
        <v>0</v>
      </c>
      <c r="AH115" s="78" t="str">
        <f>IFERROR(IF(AG115&gt;1,($J115-AG115),""),"")</f>
        <v/>
      </c>
      <c r="AI115" s="17" t="str">
        <f>IFERROR(IF((IFERROR(IF(AG115&gt;1,(AF115-AH115)/AF115,""),(($G115*0.9)-AH115)/($G115*0.9)))&gt;1%,IFERROR(IF(AG115&gt;1,(AF115-AH115)/AF115,""),(($G115*0.9)-AH115)/($G115*0.9)),""),"")</f>
        <v/>
      </c>
      <c r="AJ115" s="79">
        <v>866</v>
      </c>
      <c r="AK115" s="80">
        <f>IFERROR(IF(AJ115&gt;1,AJ115*0.9,""),"")</f>
        <v>779.4</v>
      </c>
      <c r="AL115" s="80">
        <v>136</v>
      </c>
      <c r="AM115" s="81">
        <f>IFERROR(IF(AL115&gt;1,($J115-AL115),""),"")</f>
        <v>651</v>
      </c>
      <c r="AN115" s="19">
        <f>IFERROR(IF((IFERROR(IF(AL115&gt;1,(AK115-AM115)/AK115,""),(($G115*0.9)-AM115)/($G115*0.9)))&gt;1%,IFERROR(IF(AL115&gt;1,(AK115-AM115)/AK115,""),(($G115*0.9)-AM115)/($G115*0.9)),""),"")</f>
        <v>0.16474210931485755</v>
      </c>
      <c r="AO115" s="76">
        <v>0</v>
      </c>
      <c r="AP115" s="77" t="str">
        <f>IFERROR(IF(AO115&gt;1,AO115*0.9,""),"")</f>
        <v/>
      </c>
      <c r="AQ115" s="77">
        <v>0</v>
      </c>
      <c r="AR115" s="78" t="str">
        <f>IFERROR(IF(AQ115&gt;1,($J115-AQ115),""),"")</f>
        <v/>
      </c>
      <c r="AS115" s="17" t="str">
        <f>IFERROR(IF((IFERROR(IF(AQ115&gt;1,(AP115-AR115)/AP115,""),(($G115*0.9)-AR115)/($G115*0.9)))&gt;1%,IFERROR(IF(AQ115&gt;1,(AP115-AR115)/AP115,""),(($G115*0.9)-AR115)/($G115*0.9)),""),"")</f>
        <v/>
      </c>
      <c r="AT115" s="79">
        <v>888</v>
      </c>
      <c r="AU115" s="80">
        <f>IFERROR(IF(AT115&gt;1,AT115*0.9,""),"")</f>
        <v>799.2</v>
      </c>
      <c r="AV115" s="80">
        <v>119</v>
      </c>
      <c r="AW115" s="81">
        <f>IFERROR(IF(AV115&gt;1,($J115-AV115),""),"")</f>
        <v>668</v>
      </c>
      <c r="AX115" s="19">
        <f>IFERROR(IF((IFERROR(IF(AV115&gt;1,(AU115-AW115)/AU115,""),(($G115*0.9)-AW115)/($G115*0.9)))&gt;1%,IFERROR(IF(AV115&gt;1,(AU115-AW115)/AU115,""),(($G115*0.9)-AW115)/($G115*0.9)),""),"")</f>
        <v>0.16416416416416421</v>
      </c>
      <c r="AY115" s="76">
        <v>0</v>
      </c>
      <c r="AZ115" s="77" t="str">
        <f>IFERROR(IF(AY115&gt;1,AY115*0.9,""),"")</f>
        <v/>
      </c>
      <c r="BA115" s="77">
        <v>0</v>
      </c>
      <c r="BB115" s="78" t="str">
        <f>IFERROR(IF(BA115&gt;1,($J115-BA115),""),"")</f>
        <v/>
      </c>
      <c r="BC115" s="17" t="str">
        <f>IFERROR(IF((IFERROR(IF(BA115&gt;1,(AZ115-BB115)/AZ115,""),(($G115*0.9)-BB115)/($G115*0.9)))&gt;1%,IFERROR(IF(BA115&gt;1,(AZ115-BB115)/AZ115,""),(($G115*0.9)-BB115)/($G115*0.9)),""),"")</f>
        <v/>
      </c>
      <c r="BD115" s="79">
        <v>888</v>
      </c>
      <c r="BE115" s="80">
        <f>IFERROR(IF(BD115&gt;1,BD115*0.9,""),"")</f>
        <v>799.2</v>
      </c>
      <c r="BF115" s="80">
        <v>119</v>
      </c>
      <c r="BG115" s="81">
        <f>IFERROR(IF(BF115&gt;1,($J115-BF115),""),"")</f>
        <v>668</v>
      </c>
      <c r="BH115" s="19">
        <f>IFERROR(IF((IFERROR(IF(BF115&gt;1,(BE115-BG115)/BE115,""),(($G115*0.9)-BG115)/($G115*0.9)))&gt;1%,IFERROR(IF(BF115&gt;1,(BE115-BG115)/BE115,""),(($G115*0.9)-BG115)/($G115*0.9)),""),"")</f>
        <v>0.16416416416416421</v>
      </c>
      <c r="BI115" s="76">
        <v>866</v>
      </c>
      <c r="BJ115" s="77">
        <f>IFERROR(IF(BI115&gt;1,BI115*0.9,""),"")</f>
        <v>779.4</v>
      </c>
      <c r="BK115" s="77">
        <v>136</v>
      </c>
      <c r="BL115" s="78">
        <f>IFERROR(IF(BK115&gt;1,($J115-BK115),""),"")</f>
        <v>651</v>
      </c>
      <c r="BM115" s="17">
        <f>IFERROR(IF((IFERROR(IF(BK115&gt;1,(BJ115-BL115)/BJ115,""),(($G115*0.9)-BL115)/($G115*0.9)))&gt;1%,IFERROR(IF(BK115&gt;1,(BJ115-BL115)/BJ115,""),(($G115*0.9)-BL115)/($G115*0.9)),""),"")</f>
        <v>0.16474210931485755</v>
      </c>
    </row>
    <row r="116" spans="1:65" s="5" customFormat="1" ht="12.75" customHeight="1">
      <c r="A116" s="42" t="s">
        <v>231</v>
      </c>
      <c r="B116" s="39" t="s">
        <v>147</v>
      </c>
      <c r="C116" s="4" t="s">
        <v>5</v>
      </c>
      <c r="D116" s="49">
        <v>0.71</v>
      </c>
      <c r="E116" s="40" t="s">
        <v>251</v>
      </c>
      <c r="F116" s="82">
        <v>1154</v>
      </c>
      <c r="G116" s="82">
        <v>0</v>
      </c>
      <c r="H116" s="163">
        <v>813</v>
      </c>
      <c r="I116" s="163">
        <v>0</v>
      </c>
      <c r="J116" s="95">
        <f t="shared" si="518"/>
        <v>813</v>
      </c>
      <c r="K116" s="69">
        <v>0</v>
      </c>
      <c r="L116" s="70" t="str">
        <f t="shared" si="519"/>
        <v/>
      </c>
      <c r="M116" s="70">
        <v>0</v>
      </c>
      <c r="N116" s="71" t="str">
        <f>IFERROR(IF(M116&gt;1,($J116-M116),""),"")</f>
        <v/>
      </c>
      <c r="O116" s="16" t="str">
        <f t="shared" si="520"/>
        <v/>
      </c>
      <c r="P116" s="72">
        <v>0</v>
      </c>
      <c r="Q116" s="73" t="str">
        <f t="shared" si="521"/>
        <v/>
      </c>
      <c r="R116" s="73">
        <v>0</v>
      </c>
      <c r="S116" s="74" t="str">
        <f>IFERROR(IF(R116&gt;1,($J116-R116),""),"")</f>
        <v/>
      </c>
      <c r="T116" s="18" t="str">
        <f t="shared" si="522"/>
        <v/>
      </c>
      <c r="U116" s="69">
        <v>0</v>
      </c>
      <c r="V116" s="70" t="str">
        <f t="shared" si="523"/>
        <v/>
      </c>
      <c r="W116" s="70">
        <v>0</v>
      </c>
      <c r="X116" s="71" t="str">
        <f>IFERROR(IF(W116&gt;1,($J116-W116),""),"")</f>
        <v/>
      </c>
      <c r="Y116" s="16" t="str">
        <f t="shared" si="524"/>
        <v/>
      </c>
      <c r="Z116" s="72">
        <v>0</v>
      </c>
      <c r="AA116" s="73" t="str">
        <f t="shared" si="525"/>
        <v/>
      </c>
      <c r="AB116" s="73">
        <v>0</v>
      </c>
      <c r="AC116" s="74" t="str">
        <f>IFERROR(IF(AB116&gt;1,($J116-AB116),""),"")</f>
        <v/>
      </c>
      <c r="AD116" s="18" t="str">
        <f t="shared" si="526"/>
        <v/>
      </c>
      <c r="AE116" s="69">
        <v>0</v>
      </c>
      <c r="AF116" s="70" t="str">
        <f t="shared" si="527"/>
        <v/>
      </c>
      <c r="AG116" s="70">
        <v>0</v>
      </c>
      <c r="AH116" s="71" t="str">
        <f>IFERROR(IF(AG116&gt;1,($J116-AG116),""),"")</f>
        <v/>
      </c>
      <c r="AI116" s="16" t="str">
        <f t="shared" si="528"/>
        <v/>
      </c>
      <c r="AJ116" s="72">
        <v>0</v>
      </c>
      <c r="AK116" s="73" t="str">
        <f t="shared" si="529"/>
        <v/>
      </c>
      <c r="AL116" s="73">
        <v>0</v>
      </c>
      <c r="AM116" s="74" t="str">
        <f>IFERROR(IF(AL116&gt;1,($J116-AL116),""),"")</f>
        <v/>
      </c>
      <c r="AN116" s="18" t="str">
        <f t="shared" si="530"/>
        <v/>
      </c>
      <c r="AO116" s="69">
        <v>0</v>
      </c>
      <c r="AP116" s="70" t="str">
        <f t="shared" si="531"/>
        <v/>
      </c>
      <c r="AQ116" s="70">
        <v>0</v>
      </c>
      <c r="AR116" s="71" t="str">
        <f>IFERROR(IF(AQ116&gt;1,($J116-AQ116),""),"")</f>
        <v/>
      </c>
      <c r="AS116" s="16" t="str">
        <f t="shared" si="532"/>
        <v/>
      </c>
      <c r="AT116" s="72">
        <v>0</v>
      </c>
      <c r="AU116" s="73" t="str">
        <f t="shared" si="533"/>
        <v/>
      </c>
      <c r="AV116" s="73">
        <v>0</v>
      </c>
      <c r="AW116" s="74" t="str">
        <f>IFERROR(IF(AV116&gt;1,($J116-AV116),""),"")</f>
        <v/>
      </c>
      <c r="AX116" s="18" t="str">
        <f t="shared" si="534"/>
        <v/>
      </c>
      <c r="AY116" s="69">
        <v>0</v>
      </c>
      <c r="AZ116" s="70" t="str">
        <f t="shared" si="535"/>
        <v/>
      </c>
      <c r="BA116" s="70">
        <v>0</v>
      </c>
      <c r="BB116" s="71" t="str">
        <f>IFERROR(IF(BA116&gt;1,($J116-BA116),""),"")</f>
        <v/>
      </c>
      <c r="BC116" s="16" t="str">
        <f t="shared" si="536"/>
        <v/>
      </c>
      <c r="BD116" s="72">
        <v>0</v>
      </c>
      <c r="BE116" s="73" t="str">
        <f t="shared" si="537"/>
        <v/>
      </c>
      <c r="BF116" s="73">
        <v>0</v>
      </c>
      <c r="BG116" s="74" t="str">
        <f>IFERROR(IF(BF116&gt;1,($J116-BF116),""),"")</f>
        <v/>
      </c>
      <c r="BH116" s="18" t="str">
        <f t="shared" si="538"/>
        <v/>
      </c>
      <c r="BI116" s="69">
        <v>0</v>
      </c>
      <c r="BJ116" s="70" t="str">
        <f t="shared" si="539"/>
        <v/>
      </c>
      <c r="BK116" s="70">
        <v>0</v>
      </c>
      <c r="BL116" s="71" t="str">
        <f>IFERROR(IF(BK116&gt;1,($J116-BK116),""),"")</f>
        <v/>
      </c>
      <c r="BM116" s="16" t="str">
        <f t="shared" si="540"/>
        <v/>
      </c>
    </row>
    <row r="117" spans="1:65" s="5" customFormat="1" ht="12.75" customHeight="1">
      <c r="A117" s="42" t="s">
        <v>183</v>
      </c>
      <c r="B117" s="39" t="s">
        <v>147</v>
      </c>
      <c r="C117" s="4"/>
      <c r="D117" s="49">
        <v>0.71</v>
      </c>
      <c r="E117" s="40" t="s">
        <v>457</v>
      </c>
      <c r="F117" s="82">
        <v>1319</v>
      </c>
      <c r="G117" s="82">
        <v>1199</v>
      </c>
      <c r="H117" s="163">
        <v>900</v>
      </c>
      <c r="I117" s="163">
        <v>21</v>
      </c>
      <c r="J117" s="95">
        <f>IFERROR(H117-I117,H117)</f>
        <v>879</v>
      </c>
      <c r="K117" s="69">
        <v>1110</v>
      </c>
      <c r="L117" s="70">
        <f>IFERROR(IF(K117&gt;1,K117*0.9,""),"")</f>
        <v>999</v>
      </c>
      <c r="M117" s="70">
        <v>63</v>
      </c>
      <c r="N117" s="71">
        <f>IFERROR(IF(M117&gt;1,($J117-M117),""),"")</f>
        <v>816</v>
      </c>
      <c r="O117" s="16">
        <f>IFERROR(IF((IFERROR(IF(M117&gt;1,(L117-N117)/L117,""),(($G117*0.9)-N117)/($G117*0.9)))&gt;1%,IFERROR(IF(M117&gt;1,(L117-N117)/L117,""),(($G117*0.9)-N117)/($G117*0.9)),""),"")</f>
        <v>0.18318318318318319</v>
      </c>
      <c r="P117" s="72">
        <v>0</v>
      </c>
      <c r="Q117" s="73" t="str">
        <f>IFERROR(IF(P117&gt;1,P117*0.9,""),"")</f>
        <v/>
      </c>
      <c r="R117" s="73">
        <v>0</v>
      </c>
      <c r="S117" s="74" t="str">
        <f>IFERROR(IF(R117&gt;1,($J117-R117),""),"")</f>
        <v/>
      </c>
      <c r="T117" s="18" t="str">
        <f>IFERROR(IF((IFERROR(IF(R117&gt;1,(Q117-S117)/Q117,""),(($G117*0.9)-S117)/($G117*0.9)))&gt;1%,IFERROR(IF(R117&gt;1,(Q117-S117)/Q117,""),(($G117*0.9)-S117)/($G117*0.9)),""),"")</f>
        <v/>
      </c>
      <c r="U117" s="69" t="s">
        <v>138</v>
      </c>
      <c r="V117" s="70" t="str">
        <f>IFERROR(IF(U117&gt;1,U117*0.9,""),"")</f>
        <v/>
      </c>
      <c r="W117" s="70">
        <v>0</v>
      </c>
      <c r="X117" s="71" t="str">
        <f>IFERROR(IF(W117&gt;1,($J117-W117),""),"")</f>
        <v/>
      </c>
      <c r="Y117" s="16" t="str">
        <f>IFERROR(IF((IFERROR(IF(W117&gt;1,(V117-X117)/V117,""),(($G117*0.9)-X117)/($G117*0.9)))&gt;1%,IFERROR(IF(W117&gt;1,(V117-X117)/V117,""),(($G117*0.9)-X117)/($G117*0.9)),""),"")</f>
        <v/>
      </c>
      <c r="Z117" s="72" t="s">
        <v>138</v>
      </c>
      <c r="AA117" s="73" t="str">
        <f>IFERROR(IF(Z117&gt;1,Z117*0.9,""),"")</f>
        <v/>
      </c>
      <c r="AB117" s="73">
        <v>0</v>
      </c>
      <c r="AC117" s="74" t="str">
        <f>IFERROR(IF(AB117&gt;1,($J117-AB117),""),"")</f>
        <v/>
      </c>
      <c r="AD117" s="18" t="str">
        <f>IFERROR(IF((IFERROR(IF(AB117&gt;1,(AA117-AC117)/AA117,""),(($G117*0.9)-AC117)/($G117*0.9)))&gt;1%,IFERROR(IF(AB117&gt;1,(AA117-AC117)/AA117,""),(($G117*0.9)-AC117)/($G117*0.9)),""),"")</f>
        <v/>
      </c>
      <c r="AE117" s="69">
        <v>0</v>
      </c>
      <c r="AF117" s="70" t="str">
        <f>IFERROR(IF(AE117&gt;1,AE117*0.9,""),"")</f>
        <v/>
      </c>
      <c r="AG117" s="70">
        <v>0</v>
      </c>
      <c r="AH117" s="71" t="str">
        <f>IFERROR(IF(AG117&gt;1,($J117-AG117),""),"")</f>
        <v/>
      </c>
      <c r="AI117" s="16" t="str">
        <f>IFERROR(IF((IFERROR(IF(AG117&gt;1,(AF117-AH117)/AF117,""),(($G117*0.9)-AH117)/($G117*0.9)))&gt;1%,IFERROR(IF(AG117&gt;1,(AF117-AH117)/AF117,""),(($G117*0.9)-AH117)/($G117*0.9)),""),"")</f>
        <v/>
      </c>
      <c r="AJ117" s="72">
        <v>0</v>
      </c>
      <c r="AK117" s="73" t="str">
        <f>IFERROR(IF(AJ117&gt;1,AJ117*0.9,""),"")</f>
        <v/>
      </c>
      <c r="AL117" s="73">
        <v>0</v>
      </c>
      <c r="AM117" s="74" t="str">
        <f>IFERROR(IF(AL117&gt;1,($J117-AL117),""),"")</f>
        <v/>
      </c>
      <c r="AN117" s="18" t="str">
        <f>IFERROR(IF((IFERROR(IF(AL117&gt;1,(AK117-AM117)/AK117,""),(($G117*0.9)-AM117)/($G117*0.9)))&gt;1%,IFERROR(IF(AL117&gt;1,(AK117-AM117)/AK117,""),(($G117*0.9)-AM117)/($G117*0.9)),""),"")</f>
        <v/>
      </c>
      <c r="AO117" s="69">
        <v>0</v>
      </c>
      <c r="AP117" s="70" t="str">
        <f>IFERROR(IF(AO117&gt;1,AO117*0.9,""),"")</f>
        <v/>
      </c>
      <c r="AQ117" s="70">
        <v>0</v>
      </c>
      <c r="AR117" s="71" t="str">
        <f>IFERROR(IF(AQ117&gt;1,($J117-AQ117),""),"")</f>
        <v/>
      </c>
      <c r="AS117" s="16" t="str">
        <f>IFERROR(IF((IFERROR(IF(AQ117&gt;1,(AP117-AR117)/AP117,""),(($G117*0.9)-AR117)/($G117*0.9)))&gt;1%,IFERROR(IF(AQ117&gt;1,(AP117-AR117)/AP117,""),(($G117*0.9)-AR117)/($G117*0.9)),""),"")</f>
        <v/>
      </c>
      <c r="AT117" s="72">
        <v>1032</v>
      </c>
      <c r="AU117" s="73">
        <f>IFERROR(IF(AT117&gt;1,AT117*0.9,""),"")</f>
        <v>928.80000000000007</v>
      </c>
      <c r="AV117" s="73">
        <v>121</v>
      </c>
      <c r="AW117" s="74">
        <f>IFERROR(IF(AV117&gt;1,($J117-AV117),""),"")</f>
        <v>758</v>
      </c>
      <c r="AX117" s="18">
        <f>IFERROR(IF((IFERROR(IF(AV117&gt;1,(AU117-AW117)/AU117,""),(($G117*0.9)-AW117)/($G117*0.9)))&gt;1%,IFERROR(IF(AV117&gt;1,(AU117-AW117)/AU117,""),(($G117*0.9)-AW117)/($G117*0.9)),""),"")</f>
        <v>0.18389319552110256</v>
      </c>
      <c r="AY117" s="69">
        <v>0</v>
      </c>
      <c r="AZ117" s="70" t="str">
        <f>IFERROR(IF(AY117&gt;1,AY117*0.9,""),"")</f>
        <v/>
      </c>
      <c r="BA117" s="70">
        <v>0</v>
      </c>
      <c r="BB117" s="71" t="str">
        <f>IFERROR(IF(BA117&gt;1,($J117-BA117),""),"")</f>
        <v/>
      </c>
      <c r="BC117" s="16" t="str">
        <f>IFERROR(IF((IFERROR(IF(BA117&gt;1,(AZ117-BB117)/AZ117,""),(($G117*0.9)-BB117)/($G117*0.9)))&gt;1%,IFERROR(IF(BA117&gt;1,(AZ117-BB117)/AZ117,""),(($G117*0.9)-BB117)/($G117*0.9)),""),"")</f>
        <v/>
      </c>
      <c r="BD117" s="72">
        <v>1110</v>
      </c>
      <c r="BE117" s="73">
        <f>IFERROR(IF(BD117&gt;1,BD117*0.9,""),"")</f>
        <v>999</v>
      </c>
      <c r="BF117" s="73">
        <v>63</v>
      </c>
      <c r="BG117" s="74">
        <f>IFERROR(IF(BF117&gt;1,($J117-BF117),""),"")</f>
        <v>816</v>
      </c>
      <c r="BH117" s="18">
        <f>IFERROR(IF((IFERROR(IF(BF117&gt;1,(BE117-BG117)/BE117,""),(($G117*0.9)-BG117)/($G117*0.9)))&gt;1%,IFERROR(IF(BF117&gt;1,(BE117-BG117)/BE117,""),(($G117*0.9)-BG117)/($G117*0.9)),""),"")</f>
        <v>0.18318318318318319</v>
      </c>
      <c r="BI117" s="69">
        <v>1032</v>
      </c>
      <c r="BJ117" s="70">
        <f>IFERROR(IF(BI117&gt;1,BI117*0.9,""),"")</f>
        <v>928.80000000000007</v>
      </c>
      <c r="BK117" s="70">
        <v>121</v>
      </c>
      <c r="BL117" s="71">
        <f>IFERROR(IF(BK117&gt;1,($J117-BK117),""),"")</f>
        <v>758</v>
      </c>
      <c r="BM117" s="16">
        <f>IFERROR(IF((IFERROR(IF(BK117&gt;1,(BJ117-BL117)/BJ117,""),(($G117*0.9)-BL117)/($G117*0.9)))&gt;1%,IFERROR(IF(BK117&gt;1,(BJ117-BL117)/BJ117,""),(($G117*0.9)-BL117)/($G117*0.9)),""),"")</f>
        <v>0.18389319552110256</v>
      </c>
    </row>
    <row r="118" spans="1:65" s="5" customFormat="1" ht="12.75" customHeight="1">
      <c r="A118" s="42" t="s">
        <v>315</v>
      </c>
      <c r="B118" s="39" t="s">
        <v>147</v>
      </c>
      <c r="C118" s="4" t="s">
        <v>6</v>
      </c>
      <c r="D118" s="49">
        <v>0.71</v>
      </c>
      <c r="E118" s="40" t="s">
        <v>455</v>
      </c>
      <c r="F118" s="82">
        <v>1319</v>
      </c>
      <c r="G118" s="82">
        <v>1199</v>
      </c>
      <c r="H118" s="163">
        <v>901</v>
      </c>
      <c r="I118" s="163">
        <v>0</v>
      </c>
      <c r="J118" s="95">
        <f t="shared" ref="J118" si="565">IFERROR(H118-I118,H118)</f>
        <v>901</v>
      </c>
      <c r="K118" s="69">
        <v>1110</v>
      </c>
      <c r="L118" s="70">
        <f t="shared" ref="L118" si="566">IFERROR(IF(K118&gt;1,K118*0.9,""),"")</f>
        <v>999</v>
      </c>
      <c r="M118" s="70">
        <v>65</v>
      </c>
      <c r="N118" s="71">
        <f>IFERROR(IF(M118&gt;1,($J118-M118),""),"")</f>
        <v>836</v>
      </c>
      <c r="O118" s="16">
        <f t="shared" ref="O118" si="567">IFERROR(IF((IFERROR(IF(M118&gt;1,(L118-N118)/L118,""),(($G118*0.9)-N118)/($G118*0.9)))&gt;1%,IFERROR(IF(M118&gt;1,(L118-N118)/L118,""),(($G118*0.9)-N118)/($G118*0.9)),""),"")</f>
        <v>0.16316316316316315</v>
      </c>
      <c r="P118" s="72">
        <v>0</v>
      </c>
      <c r="Q118" s="73" t="str">
        <f t="shared" ref="Q118" si="568">IFERROR(IF(P118&gt;1,P118*0.9,""),"")</f>
        <v/>
      </c>
      <c r="R118" s="73">
        <v>0</v>
      </c>
      <c r="S118" s="74" t="str">
        <f>IFERROR(IF(R118&gt;1,($J118-R118),""),"")</f>
        <v/>
      </c>
      <c r="T118" s="18" t="str">
        <f t="shared" ref="T118" si="569">IFERROR(IF((IFERROR(IF(R118&gt;1,(Q118-S118)/Q118,""),(($G118*0.9)-S118)/($G118*0.9)))&gt;1%,IFERROR(IF(R118&gt;1,(Q118-S118)/Q118,""),(($G118*0.9)-S118)/($G118*0.9)),""),"")</f>
        <v/>
      </c>
      <c r="U118" s="69" t="s">
        <v>138</v>
      </c>
      <c r="V118" s="70" t="str">
        <f t="shared" ref="V118" si="570">IFERROR(IF(U118&gt;1,U118*0.9,""),"")</f>
        <v/>
      </c>
      <c r="W118" s="70">
        <v>0</v>
      </c>
      <c r="X118" s="71" t="str">
        <f>IFERROR(IF(W118&gt;1,($J118-W118),""),"")</f>
        <v/>
      </c>
      <c r="Y118" s="16" t="str">
        <f t="shared" ref="Y118" si="571">IFERROR(IF((IFERROR(IF(W118&gt;1,(V118-X118)/V118,""),(($G118*0.9)-X118)/($G118*0.9)))&gt;1%,IFERROR(IF(W118&gt;1,(V118-X118)/V118,""),(($G118*0.9)-X118)/($G118*0.9)),""),"")</f>
        <v/>
      </c>
      <c r="Z118" s="72" t="s">
        <v>138</v>
      </c>
      <c r="AA118" s="73" t="str">
        <f t="shared" ref="AA118" si="572">IFERROR(IF(Z118&gt;1,Z118*0.9,""),"")</f>
        <v/>
      </c>
      <c r="AB118" s="73">
        <v>0</v>
      </c>
      <c r="AC118" s="74" t="str">
        <f>IFERROR(IF(AB118&gt;1,($J118-AB118),""),"")</f>
        <v/>
      </c>
      <c r="AD118" s="18" t="str">
        <f t="shared" ref="AD118" si="573">IFERROR(IF((IFERROR(IF(AB118&gt;1,(AA118-AC118)/AA118,""),(($G118*0.9)-AC118)/($G118*0.9)))&gt;1%,IFERROR(IF(AB118&gt;1,(AA118-AC118)/AA118,""),(($G118*0.9)-AC118)/($G118*0.9)),""),"")</f>
        <v/>
      </c>
      <c r="AE118" s="69">
        <v>0</v>
      </c>
      <c r="AF118" s="70" t="str">
        <f t="shared" ref="AF118" si="574">IFERROR(IF(AE118&gt;1,AE118*0.9,""),"")</f>
        <v/>
      </c>
      <c r="AG118" s="70">
        <v>0</v>
      </c>
      <c r="AH118" s="71" t="str">
        <f>IFERROR(IF(AG118&gt;1,($J118-AG118),""),"")</f>
        <v/>
      </c>
      <c r="AI118" s="16" t="str">
        <f t="shared" ref="AI118" si="575">IFERROR(IF((IFERROR(IF(AG118&gt;1,(AF118-AH118)/AF118,""),(($G118*0.9)-AH118)/($G118*0.9)))&gt;1%,IFERROR(IF(AG118&gt;1,(AF118-AH118)/AF118,""),(($G118*0.9)-AH118)/($G118*0.9)),""),"")</f>
        <v/>
      </c>
      <c r="AJ118" s="72">
        <v>0</v>
      </c>
      <c r="AK118" s="73" t="str">
        <f t="shared" ref="AK118" si="576">IFERROR(IF(AJ118&gt;1,AJ118*0.9,""),"")</f>
        <v/>
      </c>
      <c r="AL118" s="73">
        <v>0</v>
      </c>
      <c r="AM118" s="74" t="str">
        <f>IFERROR(IF(AL118&gt;1,($J118-AL118),""),"")</f>
        <v/>
      </c>
      <c r="AN118" s="18" t="str">
        <f t="shared" ref="AN118" si="577">IFERROR(IF((IFERROR(IF(AL118&gt;1,(AK118-AM118)/AK118,""),(($G118*0.9)-AM118)/($G118*0.9)))&gt;1%,IFERROR(IF(AL118&gt;1,(AK118-AM118)/AK118,""),(($G118*0.9)-AM118)/($G118*0.9)),""),"")</f>
        <v/>
      </c>
      <c r="AO118" s="69">
        <v>0</v>
      </c>
      <c r="AP118" s="70" t="str">
        <f t="shared" ref="AP118" si="578">IFERROR(IF(AO118&gt;1,AO118*0.9,""),"")</f>
        <v/>
      </c>
      <c r="AQ118" s="70">
        <v>0</v>
      </c>
      <c r="AR118" s="71" t="str">
        <f>IFERROR(IF(AQ118&gt;1,($J118-AQ118),""),"")</f>
        <v/>
      </c>
      <c r="AS118" s="16" t="str">
        <f t="shared" ref="AS118" si="579">IFERROR(IF((IFERROR(IF(AQ118&gt;1,(AP118-AR118)/AP118,""),(($G118*0.9)-AR118)/($G118*0.9)))&gt;1%,IFERROR(IF(AQ118&gt;1,(AP118-AR118)/AP118,""),(($G118*0.9)-AR118)/($G118*0.9)),""),"")</f>
        <v/>
      </c>
      <c r="AT118" s="72">
        <v>1032</v>
      </c>
      <c r="AU118" s="73">
        <f t="shared" ref="AU118" si="580">IFERROR(IF(AT118&gt;1,AT118*0.9,""),"")</f>
        <v>928.80000000000007</v>
      </c>
      <c r="AV118" s="73">
        <v>124</v>
      </c>
      <c r="AW118" s="74">
        <f>IFERROR(IF(AV118&gt;1,($J118-AV118),""),"")</f>
        <v>777</v>
      </c>
      <c r="AX118" s="18">
        <f t="shared" ref="AX118" si="581">IFERROR(IF((IFERROR(IF(AV118&gt;1,(AU118-AW118)/AU118,""),(($G118*0.9)-AW118)/($G118*0.9)))&gt;1%,IFERROR(IF(AV118&gt;1,(AU118-AW118)/AU118,""),(($G118*0.9)-AW118)/($G118*0.9)),""),"")</f>
        <v>0.16343669250646001</v>
      </c>
      <c r="AY118" s="69">
        <v>0</v>
      </c>
      <c r="AZ118" s="70" t="str">
        <f t="shared" ref="AZ118" si="582">IFERROR(IF(AY118&gt;1,AY118*0.9,""),"")</f>
        <v/>
      </c>
      <c r="BA118" s="70">
        <v>0</v>
      </c>
      <c r="BB118" s="71" t="str">
        <f>IFERROR(IF(BA118&gt;1,($J118-BA118),""),"")</f>
        <v/>
      </c>
      <c r="BC118" s="16" t="str">
        <f t="shared" ref="BC118" si="583">IFERROR(IF((IFERROR(IF(BA118&gt;1,(AZ118-BB118)/AZ118,""),(($G118*0.9)-BB118)/($G118*0.9)))&gt;1%,IFERROR(IF(BA118&gt;1,(AZ118-BB118)/AZ118,""),(($G118*0.9)-BB118)/($G118*0.9)),""),"")</f>
        <v/>
      </c>
      <c r="BD118" s="72">
        <v>1110</v>
      </c>
      <c r="BE118" s="73">
        <f t="shared" ref="BE118" si="584">IFERROR(IF(BD118&gt;1,BD118*0.9,""),"")</f>
        <v>999</v>
      </c>
      <c r="BF118" s="73">
        <v>65</v>
      </c>
      <c r="BG118" s="74">
        <f>IFERROR(IF(BF118&gt;1,($J118-BF118),""),"")</f>
        <v>836</v>
      </c>
      <c r="BH118" s="18">
        <f t="shared" ref="BH118" si="585">IFERROR(IF((IFERROR(IF(BF118&gt;1,(BE118-BG118)/BE118,""),(($G118*0.9)-BG118)/($G118*0.9)))&gt;1%,IFERROR(IF(BF118&gt;1,(BE118-BG118)/BE118,""),(($G118*0.9)-BG118)/($G118*0.9)),""),"")</f>
        <v>0.16316316316316315</v>
      </c>
      <c r="BI118" s="69">
        <v>1032</v>
      </c>
      <c r="BJ118" s="70">
        <f t="shared" ref="BJ118" si="586">IFERROR(IF(BI118&gt;1,BI118*0.9,""),"")</f>
        <v>928.80000000000007</v>
      </c>
      <c r="BK118" s="70">
        <v>124</v>
      </c>
      <c r="BL118" s="71">
        <f>IFERROR(IF(BK118&gt;1,($J118-BK118),""),"")</f>
        <v>777</v>
      </c>
      <c r="BM118" s="16">
        <f t="shared" ref="BM118" si="587">IFERROR(IF((IFERROR(IF(BK118&gt;1,(BJ118-BL118)/BJ118,""),(($G118*0.9)-BL118)/($G118*0.9)))&gt;1%,IFERROR(IF(BK118&gt;1,(BJ118-BL118)/BJ118,""),(($G118*0.9)-BL118)/($G118*0.9)),""),"")</f>
        <v>0.16343669250646001</v>
      </c>
    </row>
    <row r="119" spans="1:65" s="5" customFormat="1" ht="12.75" customHeight="1">
      <c r="A119" s="42" t="s">
        <v>184</v>
      </c>
      <c r="B119" s="39" t="s">
        <v>147</v>
      </c>
      <c r="C119" s="4" t="s">
        <v>402</v>
      </c>
      <c r="D119" s="49">
        <v>0.71</v>
      </c>
      <c r="E119" s="40" t="s">
        <v>457</v>
      </c>
      <c r="F119" s="82">
        <v>1374</v>
      </c>
      <c r="G119" s="82">
        <v>1249</v>
      </c>
      <c r="H119" s="163">
        <v>938</v>
      </c>
      <c r="I119" s="163">
        <v>0</v>
      </c>
      <c r="J119" s="95">
        <f>IFERROR(H119-I119,H119)</f>
        <v>938</v>
      </c>
      <c r="K119" s="69">
        <v>1110</v>
      </c>
      <c r="L119" s="70">
        <f>IFERROR(IF(K119&gt;1,K119*0.9,""),"")</f>
        <v>999</v>
      </c>
      <c r="M119" s="70">
        <v>100</v>
      </c>
      <c r="N119" s="71">
        <f>IFERROR(IF(M119&gt;1,($J119-M119),""),"")</f>
        <v>838</v>
      </c>
      <c r="O119" s="16">
        <f>IFERROR(IF((IFERROR(IF(M119&gt;1,(L119-N119)/L119,""),(($G119*0.9)-N119)/($G119*0.9)))&gt;1%,IFERROR(IF(M119&gt;1,(L119-N119)/L119,""),(($G119*0.9)-N119)/($G119*0.9)),""),"")</f>
        <v>0.16116116116116116</v>
      </c>
      <c r="P119" s="72">
        <v>0</v>
      </c>
      <c r="Q119" s="73" t="str">
        <f>IFERROR(IF(P119&gt;1,P119*0.9,""),"")</f>
        <v/>
      </c>
      <c r="R119" s="73">
        <v>0</v>
      </c>
      <c r="S119" s="74" t="str">
        <f>IFERROR(IF(R119&gt;1,($J119-R119),""),"")</f>
        <v/>
      </c>
      <c r="T119" s="18" t="str">
        <f>IFERROR(IF((IFERROR(IF(R119&gt;1,(Q119-S119)/Q119,""),(($G119*0.9)-S119)/($G119*0.9)))&gt;1%,IFERROR(IF(R119&gt;1,(Q119-S119)/Q119,""),(($G119*0.9)-S119)/($G119*0.9)),""),"")</f>
        <v/>
      </c>
      <c r="U119" s="69" t="s">
        <v>138</v>
      </c>
      <c r="V119" s="70" t="str">
        <f>IFERROR(IF(U119&gt;1,U119*0.9,""),"")</f>
        <v/>
      </c>
      <c r="W119" s="70">
        <v>0</v>
      </c>
      <c r="X119" s="71" t="str">
        <f>IFERROR(IF(W119&gt;1,($J119-W119),""),"")</f>
        <v/>
      </c>
      <c r="Y119" s="16" t="str">
        <f>IFERROR(IF((IFERROR(IF(W119&gt;1,(V119-X119)/V119,""),(($G119*0.9)-X119)/($G119*0.9)))&gt;1%,IFERROR(IF(W119&gt;1,(V119-X119)/V119,""),(($G119*0.9)-X119)/($G119*0.9)),""),"")</f>
        <v/>
      </c>
      <c r="Z119" s="72" t="s">
        <v>138</v>
      </c>
      <c r="AA119" s="73" t="str">
        <f>IFERROR(IF(Z119&gt;1,Z119*0.9,""),"")</f>
        <v/>
      </c>
      <c r="AB119" s="73">
        <v>0</v>
      </c>
      <c r="AC119" s="74" t="str">
        <f>IFERROR(IF(AB119&gt;1,($J119-AB119),""),"")</f>
        <v/>
      </c>
      <c r="AD119" s="18" t="str">
        <f>IFERROR(IF((IFERROR(IF(AB119&gt;1,(AA119-AC119)/AA119,""),(($G119*0.9)-AC119)/($G119*0.9)))&gt;1%,IFERROR(IF(AB119&gt;1,(AA119-AC119)/AA119,""),(($G119*0.9)-AC119)/($G119*0.9)),""),"")</f>
        <v/>
      </c>
      <c r="AE119" s="69">
        <v>0</v>
      </c>
      <c r="AF119" s="70" t="str">
        <f>IFERROR(IF(AE119&gt;1,AE119*0.9,""),"")</f>
        <v/>
      </c>
      <c r="AG119" s="70">
        <v>0</v>
      </c>
      <c r="AH119" s="71" t="str">
        <f>IFERROR(IF(AG119&gt;1,($J119-AG119),""),"")</f>
        <v/>
      </c>
      <c r="AI119" s="16" t="str">
        <f>IFERROR(IF((IFERROR(IF(AG119&gt;1,(AF119-AH119)/AF119,""),(($G119*0.9)-AH119)/($G119*0.9)))&gt;1%,IFERROR(IF(AG119&gt;1,(AF119-AH119)/AF119,""),(($G119*0.9)-AH119)/($G119*0.9)),""),"")</f>
        <v/>
      </c>
      <c r="AJ119" s="72">
        <v>0</v>
      </c>
      <c r="AK119" s="73" t="str">
        <f>IFERROR(IF(AJ119&gt;1,AJ119*0.9,""),"")</f>
        <v/>
      </c>
      <c r="AL119" s="73">
        <v>0</v>
      </c>
      <c r="AM119" s="74" t="str">
        <f>IFERROR(IF(AL119&gt;1,($J119-AL119),""),"")</f>
        <v/>
      </c>
      <c r="AN119" s="18" t="str">
        <f>IFERROR(IF((IFERROR(IF(AL119&gt;1,(AK119-AM119)/AK119,""),(($G119*0.9)-AM119)/($G119*0.9)))&gt;1%,IFERROR(IF(AL119&gt;1,(AK119-AM119)/AK119,""),(($G119*0.9)-AM119)/($G119*0.9)),""),"")</f>
        <v/>
      </c>
      <c r="AO119" s="69">
        <v>0</v>
      </c>
      <c r="AP119" s="70" t="str">
        <f>IFERROR(IF(AO119&gt;1,AO119*0.9,""),"")</f>
        <v/>
      </c>
      <c r="AQ119" s="70">
        <v>0</v>
      </c>
      <c r="AR119" s="71" t="str">
        <f>IFERROR(IF(AQ119&gt;1,($J119-AQ119),""),"")</f>
        <v/>
      </c>
      <c r="AS119" s="16" t="str">
        <f>IFERROR(IF((IFERROR(IF(AQ119&gt;1,(AP119-AR119)/AP119,""),(($G119*0.9)-AR119)/($G119*0.9)))&gt;1%,IFERROR(IF(AQ119&gt;1,(AP119-AR119)/AP119,""),(($G119*0.9)-AR119)/($G119*0.9)),""),"")</f>
        <v/>
      </c>
      <c r="AT119" s="72">
        <v>1032</v>
      </c>
      <c r="AU119" s="73">
        <f>IFERROR(IF(AT119&gt;1,AT119*0.9,""),"")</f>
        <v>928.80000000000007</v>
      </c>
      <c r="AV119" s="73">
        <v>157</v>
      </c>
      <c r="AW119" s="74">
        <f>IFERROR(IF(AV119&gt;1,($J119-AV119),""),"")</f>
        <v>781</v>
      </c>
      <c r="AX119" s="18">
        <f>IFERROR(IF((IFERROR(IF(AV119&gt;1,(AU119-AW119)/AU119,""),(($G119*0.9)-AW119)/($G119*0.9)))&gt;1%,IFERROR(IF(AV119&gt;1,(AU119-AW119)/AU119,""),(($G119*0.9)-AW119)/($G119*0.9)),""),"")</f>
        <v>0.15913006029285104</v>
      </c>
      <c r="AY119" s="69">
        <v>0</v>
      </c>
      <c r="AZ119" s="70" t="str">
        <f>IFERROR(IF(AY119&gt;1,AY119*0.9,""),"")</f>
        <v/>
      </c>
      <c r="BA119" s="70">
        <v>0</v>
      </c>
      <c r="BB119" s="71" t="str">
        <f>IFERROR(IF(BA119&gt;1,($J119-BA119),""),"")</f>
        <v/>
      </c>
      <c r="BC119" s="16" t="str">
        <f>IFERROR(IF((IFERROR(IF(BA119&gt;1,(AZ119-BB119)/AZ119,""),(($G119*0.9)-BB119)/($G119*0.9)))&gt;1%,IFERROR(IF(BA119&gt;1,(AZ119-BB119)/AZ119,""),(($G119*0.9)-BB119)/($G119*0.9)),""),"")</f>
        <v/>
      </c>
      <c r="BD119" s="72">
        <v>0</v>
      </c>
      <c r="BE119" s="73" t="str">
        <f>IFERROR(IF(BD119&gt;1,BD119*0.9,""),"")</f>
        <v/>
      </c>
      <c r="BF119" s="73">
        <v>0</v>
      </c>
      <c r="BG119" s="74" t="str">
        <f>IFERROR(IF(BF119&gt;1,($J119-BF119),""),"")</f>
        <v/>
      </c>
      <c r="BH119" s="18" t="str">
        <f>IFERROR(IF((IFERROR(IF(BF119&gt;1,(BE119-BG119)/BE119,""),(($G119*0.9)-BG119)/($G119*0.9)))&gt;1%,IFERROR(IF(BF119&gt;1,(BE119-BG119)/BE119,""),(($G119*0.9)-BG119)/($G119*0.9)),""),"")</f>
        <v/>
      </c>
      <c r="BI119" s="69">
        <v>0</v>
      </c>
      <c r="BJ119" s="70" t="str">
        <f>IFERROR(IF(BI119&gt;1,BI119*0.9,""),"")</f>
        <v/>
      </c>
      <c r="BK119" s="70">
        <v>0</v>
      </c>
      <c r="BL119" s="71" t="str">
        <f>IFERROR(IF(BK119&gt;1,($J119-BK119),""),"")</f>
        <v/>
      </c>
      <c r="BM119" s="16" t="str">
        <f>IFERROR(IF((IFERROR(IF(BK119&gt;1,(BJ119-BL119)/BJ119,""),(($G119*0.9)-BL119)/($G119*0.9)))&gt;1%,IFERROR(IF(BK119&gt;1,(BJ119-BL119)/BJ119,""),(($G119*0.9)-BL119)/($G119*0.9)),""),"")</f>
        <v/>
      </c>
    </row>
    <row r="120" spans="1:65" s="5" customFormat="1" ht="12.75" customHeight="1">
      <c r="A120" s="42" t="s">
        <v>322</v>
      </c>
      <c r="B120" s="39" t="s">
        <v>147</v>
      </c>
      <c r="C120" s="4"/>
      <c r="D120" s="49">
        <v>0.71</v>
      </c>
      <c r="E120" s="40" t="s">
        <v>455</v>
      </c>
      <c r="F120" s="82">
        <v>1264</v>
      </c>
      <c r="G120" s="82">
        <v>1149</v>
      </c>
      <c r="H120" s="163">
        <v>863</v>
      </c>
      <c r="I120" s="163">
        <v>0</v>
      </c>
      <c r="J120" s="95">
        <f t="shared" si="518"/>
        <v>863</v>
      </c>
      <c r="K120" s="69">
        <v>1054</v>
      </c>
      <c r="L120" s="70">
        <f t="shared" ref="L120" si="588">IFERROR(IF(K120&gt;1,K120*0.9,""),"")</f>
        <v>948.6</v>
      </c>
      <c r="M120" s="70">
        <v>70</v>
      </c>
      <c r="N120" s="71">
        <f>IFERROR(IF(M120&gt;1,($J120-M120),""),"")</f>
        <v>793</v>
      </c>
      <c r="O120" s="16">
        <f t="shared" ref="O120" si="589">IFERROR(IF((IFERROR(IF(M120&gt;1,(L120-N120)/L120,""),(($G120*0.9)-N120)/($G120*0.9)))&gt;1%,IFERROR(IF(M120&gt;1,(L120-N120)/L120,""),(($G120*0.9)-N120)/($G120*0.9)),""),"")</f>
        <v>0.16403120387940123</v>
      </c>
      <c r="P120" s="72">
        <v>0</v>
      </c>
      <c r="Q120" s="73" t="str">
        <f t="shared" ref="Q120" si="590">IFERROR(IF(P120&gt;1,P120*0.9,""),"")</f>
        <v/>
      </c>
      <c r="R120" s="73">
        <v>0</v>
      </c>
      <c r="S120" s="74" t="str">
        <f>IFERROR(IF(R120&gt;1,($J120-R120),""),"")</f>
        <v/>
      </c>
      <c r="T120" s="18" t="str">
        <f t="shared" ref="T120" si="591">IFERROR(IF((IFERROR(IF(R120&gt;1,(Q120-S120)/Q120,""),(($G120*0.9)-S120)/($G120*0.9)))&gt;1%,IFERROR(IF(R120&gt;1,(Q120-S120)/Q120,""),(($G120*0.9)-S120)/($G120*0.9)),""),"")</f>
        <v/>
      </c>
      <c r="U120" s="69" t="s">
        <v>138</v>
      </c>
      <c r="V120" s="70" t="str">
        <f t="shared" ref="V120" si="592">IFERROR(IF(U120&gt;1,U120*0.9,""),"")</f>
        <v/>
      </c>
      <c r="W120" s="70">
        <v>0</v>
      </c>
      <c r="X120" s="71" t="str">
        <f>IFERROR(IF(W120&gt;1,($J120-W120),""),"")</f>
        <v/>
      </c>
      <c r="Y120" s="16" t="str">
        <f t="shared" ref="Y120" si="593">IFERROR(IF((IFERROR(IF(W120&gt;1,(V120-X120)/V120,""),(($G120*0.9)-X120)/($G120*0.9)))&gt;1%,IFERROR(IF(W120&gt;1,(V120-X120)/V120,""),(($G120*0.9)-X120)/($G120*0.9)),""),"")</f>
        <v/>
      </c>
      <c r="Z120" s="72" t="s">
        <v>138</v>
      </c>
      <c r="AA120" s="73" t="str">
        <f t="shared" ref="AA120" si="594">IFERROR(IF(Z120&gt;1,Z120*0.9,""),"")</f>
        <v/>
      </c>
      <c r="AB120" s="73">
        <v>0</v>
      </c>
      <c r="AC120" s="74" t="str">
        <f>IFERROR(IF(AB120&gt;1,($J120-AB120),""),"")</f>
        <v/>
      </c>
      <c r="AD120" s="18" t="str">
        <f t="shared" ref="AD120" si="595">IFERROR(IF((IFERROR(IF(AB120&gt;1,(AA120-AC120)/AA120,""),(($G120*0.9)-AC120)/($G120*0.9)))&gt;1%,IFERROR(IF(AB120&gt;1,(AA120-AC120)/AA120,""),(($G120*0.9)-AC120)/($G120*0.9)),""),"")</f>
        <v/>
      </c>
      <c r="AE120" s="69">
        <v>0</v>
      </c>
      <c r="AF120" s="70" t="str">
        <f t="shared" ref="AF120" si="596">IFERROR(IF(AE120&gt;1,AE120*0.9,""),"")</f>
        <v/>
      </c>
      <c r="AG120" s="70">
        <v>0</v>
      </c>
      <c r="AH120" s="71" t="str">
        <f>IFERROR(IF(AG120&gt;1,($J120-AG120),""),"")</f>
        <v/>
      </c>
      <c r="AI120" s="16" t="str">
        <f t="shared" ref="AI120" si="597">IFERROR(IF((IFERROR(IF(AG120&gt;1,(AF120-AH120)/AF120,""),(($G120*0.9)-AH120)/($G120*0.9)))&gt;1%,IFERROR(IF(AG120&gt;1,(AF120-AH120)/AF120,""),(($G120*0.9)-AH120)/($G120*0.9)),""),"")</f>
        <v/>
      </c>
      <c r="AJ120" s="72">
        <v>0</v>
      </c>
      <c r="AK120" s="73" t="str">
        <f t="shared" ref="AK120" si="598">IFERROR(IF(AJ120&gt;1,AJ120*0.9,""),"")</f>
        <v/>
      </c>
      <c r="AL120" s="73">
        <v>0</v>
      </c>
      <c r="AM120" s="74" t="str">
        <f>IFERROR(IF(AL120&gt;1,($J120-AL120),""),"")</f>
        <v/>
      </c>
      <c r="AN120" s="18" t="str">
        <f t="shared" ref="AN120" si="599">IFERROR(IF((IFERROR(IF(AL120&gt;1,(AK120-AM120)/AK120,""),(($G120*0.9)-AM120)/($G120*0.9)))&gt;1%,IFERROR(IF(AL120&gt;1,(AK120-AM120)/AK120,""),(($G120*0.9)-AM120)/($G120*0.9)),""),"")</f>
        <v/>
      </c>
      <c r="AO120" s="69">
        <v>0</v>
      </c>
      <c r="AP120" s="70" t="str">
        <f t="shared" ref="AP120" si="600">IFERROR(IF(AO120&gt;1,AO120*0.9,""),"")</f>
        <v/>
      </c>
      <c r="AQ120" s="70">
        <v>0</v>
      </c>
      <c r="AR120" s="71" t="str">
        <f>IFERROR(IF(AQ120&gt;1,($J120-AQ120),""),"")</f>
        <v/>
      </c>
      <c r="AS120" s="16" t="str">
        <f t="shared" ref="AS120" si="601">IFERROR(IF((IFERROR(IF(AQ120&gt;1,(AP120-AR120)/AP120,""),(($G120*0.9)-AR120)/($G120*0.9)))&gt;1%,IFERROR(IF(AQ120&gt;1,(AP120-AR120)/AP120,""),(($G120*0.9)-AR120)/($G120*0.9)),""),"")</f>
        <v/>
      </c>
      <c r="AT120" s="72">
        <v>977</v>
      </c>
      <c r="AU120" s="73">
        <f t="shared" ref="AU120" si="602">IFERROR(IF(AT120&gt;1,AT120*0.9,""),"")</f>
        <v>879.30000000000007</v>
      </c>
      <c r="AV120" s="73">
        <v>128</v>
      </c>
      <c r="AW120" s="74">
        <f>IFERROR(IF(AV120&gt;1,($J120-AV120),""),"")</f>
        <v>735</v>
      </c>
      <c r="AX120" s="18">
        <f t="shared" ref="AX120" si="603">IFERROR(IF((IFERROR(IF(AV120&gt;1,(AU120-AW120)/AU120,""),(($G120*0.9)-AW120)/($G120*0.9)))&gt;1%,IFERROR(IF(AV120&gt;1,(AU120-AW120)/AU120,""),(($G120*0.9)-AW120)/($G120*0.9)),""),"")</f>
        <v>0.16410781303309457</v>
      </c>
      <c r="AY120" s="69">
        <v>0</v>
      </c>
      <c r="AZ120" s="70" t="str">
        <f t="shared" ref="AZ120" si="604">IFERROR(IF(AY120&gt;1,AY120*0.9,""),"")</f>
        <v/>
      </c>
      <c r="BA120" s="70">
        <v>0</v>
      </c>
      <c r="BB120" s="71" t="str">
        <f>IFERROR(IF(BA120&gt;1,($J120-BA120),""),"")</f>
        <v/>
      </c>
      <c r="BC120" s="16" t="str">
        <f t="shared" ref="BC120" si="605">IFERROR(IF((IFERROR(IF(BA120&gt;1,(AZ120-BB120)/AZ120,""),(($G120*0.9)-BB120)/($G120*0.9)))&gt;1%,IFERROR(IF(BA120&gt;1,(AZ120-BB120)/AZ120,""),(($G120*0.9)-BB120)/($G120*0.9)),""),"")</f>
        <v/>
      </c>
      <c r="BD120" s="72">
        <v>1054</v>
      </c>
      <c r="BE120" s="73">
        <f t="shared" ref="BE120" si="606">IFERROR(IF(BD120&gt;1,BD120*0.9,""),"")</f>
        <v>948.6</v>
      </c>
      <c r="BF120" s="73">
        <v>70</v>
      </c>
      <c r="BG120" s="74">
        <f>IFERROR(IF(BF120&gt;1,($J120-BF120),""),"")</f>
        <v>793</v>
      </c>
      <c r="BH120" s="18">
        <f t="shared" ref="BH120" si="607">IFERROR(IF((IFERROR(IF(BF120&gt;1,(BE120-BG120)/BE120,""),(($G120*0.9)-BG120)/($G120*0.9)))&gt;1%,IFERROR(IF(BF120&gt;1,(BE120-BG120)/BE120,""),(($G120*0.9)-BG120)/($G120*0.9)),""),"")</f>
        <v>0.16403120387940123</v>
      </c>
      <c r="BI120" s="69">
        <v>977</v>
      </c>
      <c r="BJ120" s="70">
        <f t="shared" ref="BJ120" si="608">IFERROR(IF(BI120&gt;1,BI120*0.9,""),"")</f>
        <v>879.30000000000007</v>
      </c>
      <c r="BK120" s="70">
        <v>128</v>
      </c>
      <c r="BL120" s="71">
        <f>IFERROR(IF(BK120&gt;1,($J120-BK120),""),"")</f>
        <v>735</v>
      </c>
      <c r="BM120" s="16">
        <f t="shared" ref="BM120" si="609">IFERROR(IF((IFERROR(IF(BK120&gt;1,(BJ120-BL120)/BJ120,""),(($G120*0.9)-BL120)/($G120*0.9)))&gt;1%,IFERROR(IF(BK120&gt;1,(BJ120-BL120)/BJ120,""),(($G120*0.9)-BL120)/($G120*0.9)),""),"")</f>
        <v>0.16410781303309457</v>
      </c>
    </row>
    <row r="121" spans="1:65" s="5" customFormat="1" ht="12.75" customHeight="1" thickBot="1">
      <c r="A121" s="43" t="s">
        <v>285</v>
      </c>
      <c r="B121" s="38" t="s">
        <v>147</v>
      </c>
      <c r="C121" s="9"/>
      <c r="D121" s="50">
        <v>0.71</v>
      </c>
      <c r="E121" s="2" t="s">
        <v>457</v>
      </c>
      <c r="F121" s="83">
        <v>1264</v>
      </c>
      <c r="G121" s="83">
        <v>1149</v>
      </c>
      <c r="H121" s="75">
        <v>863</v>
      </c>
      <c r="I121" s="75">
        <v>20</v>
      </c>
      <c r="J121" s="97">
        <f t="shared" si="518"/>
        <v>843</v>
      </c>
      <c r="K121" s="76">
        <v>1054</v>
      </c>
      <c r="L121" s="77">
        <f>IFERROR(IF(K121&gt;1,K121*0.9,""),"")</f>
        <v>948.6</v>
      </c>
      <c r="M121" s="77">
        <v>68</v>
      </c>
      <c r="N121" s="78">
        <f>IFERROR(IF(M121&gt;1,($J121-M121),""),"")</f>
        <v>775</v>
      </c>
      <c r="O121" s="17">
        <f>IFERROR(IF((IFERROR(IF(M121&gt;1,(L121-N121)/L121,""),(($G121*0.9)-N121)/($G121*0.9)))&gt;1%,IFERROR(IF(M121&gt;1,(L121-N121)/L121,""),(($G121*0.9)-N121)/($G121*0.9)),""),"")</f>
        <v>0.18300653594771243</v>
      </c>
      <c r="P121" s="79">
        <v>0</v>
      </c>
      <c r="Q121" s="80" t="str">
        <f>IFERROR(IF(P121&gt;1,P121*0.9,""),"")</f>
        <v/>
      </c>
      <c r="R121" s="80">
        <v>0</v>
      </c>
      <c r="S121" s="81" t="str">
        <f>IFERROR(IF(R121&gt;1,($J121-R121),""),"")</f>
        <v/>
      </c>
      <c r="T121" s="19" t="str">
        <f>IFERROR(IF((IFERROR(IF(R121&gt;1,(Q121-S121)/Q121,""),(($G121*0.9)-S121)/($G121*0.9)))&gt;1%,IFERROR(IF(R121&gt;1,(Q121-S121)/Q121,""),(($G121*0.9)-S121)/($G121*0.9)),""),"")</f>
        <v/>
      </c>
      <c r="U121" s="76" t="s">
        <v>138</v>
      </c>
      <c r="V121" s="77" t="str">
        <f>IFERROR(IF(U121&gt;1,U121*0.9,""),"")</f>
        <v/>
      </c>
      <c r="W121" s="77">
        <v>0</v>
      </c>
      <c r="X121" s="78" t="str">
        <f>IFERROR(IF(W121&gt;1,($J121-W121),""),"")</f>
        <v/>
      </c>
      <c r="Y121" s="17" t="str">
        <f>IFERROR(IF((IFERROR(IF(W121&gt;1,(V121-X121)/V121,""),(($G121*0.9)-X121)/($G121*0.9)))&gt;1%,IFERROR(IF(W121&gt;1,(V121-X121)/V121,""),(($G121*0.9)-X121)/($G121*0.9)),""),"")</f>
        <v/>
      </c>
      <c r="Z121" s="79" t="s">
        <v>138</v>
      </c>
      <c r="AA121" s="80" t="str">
        <f>IFERROR(IF(Z121&gt;1,Z121*0.9,""),"")</f>
        <v/>
      </c>
      <c r="AB121" s="80">
        <v>0</v>
      </c>
      <c r="AC121" s="81" t="str">
        <f>IFERROR(IF(AB121&gt;1,($J121-AB121),""),"")</f>
        <v/>
      </c>
      <c r="AD121" s="19" t="str">
        <f>IFERROR(IF((IFERROR(IF(AB121&gt;1,(AA121-AC121)/AA121,""),(($G121*0.9)-AC121)/($G121*0.9)))&gt;1%,IFERROR(IF(AB121&gt;1,(AA121-AC121)/AA121,""),(($G121*0.9)-AC121)/($G121*0.9)),""),"")</f>
        <v/>
      </c>
      <c r="AE121" s="76">
        <v>0</v>
      </c>
      <c r="AF121" s="77" t="str">
        <f>IFERROR(IF(AE121&gt;1,AE121*0.9,""),"")</f>
        <v/>
      </c>
      <c r="AG121" s="77">
        <v>0</v>
      </c>
      <c r="AH121" s="78" t="str">
        <f>IFERROR(IF(AG121&gt;1,($J121-AG121),""),"")</f>
        <v/>
      </c>
      <c r="AI121" s="17" t="str">
        <f>IFERROR(IF((IFERROR(IF(AG121&gt;1,(AF121-AH121)/AF121,""),(($G121*0.9)-AH121)/($G121*0.9)))&gt;1%,IFERROR(IF(AG121&gt;1,(AF121-AH121)/AF121,""),(($G121*0.9)-AH121)/($G121*0.9)),""),"")</f>
        <v/>
      </c>
      <c r="AJ121" s="79">
        <v>0</v>
      </c>
      <c r="AK121" s="80" t="str">
        <f>IFERROR(IF(AJ121&gt;1,AJ121*0.9,""),"")</f>
        <v/>
      </c>
      <c r="AL121" s="80">
        <v>0</v>
      </c>
      <c r="AM121" s="81" t="str">
        <f>IFERROR(IF(AL121&gt;1,($J121-AL121),""),"")</f>
        <v/>
      </c>
      <c r="AN121" s="19" t="str">
        <f>IFERROR(IF((IFERROR(IF(AL121&gt;1,(AK121-AM121)/AK121,""),(($G121*0.9)-AM121)/($G121*0.9)))&gt;1%,IFERROR(IF(AL121&gt;1,(AK121-AM121)/AK121,""),(($G121*0.9)-AM121)/($G121*0.9)),""),"")</f>
        <v/>
      </c>
      <c r="AO121" s="76">
        <v>0</v>
      </c>
      <c r="AP121" s="77" t="str">
        <f>IFERROR(IF(AO121&gt;1,AO121*0.9,""),"")</f>
        <v/>
      </c>
      <c r="AQ121" s="77">
        <v>0</v>
      </c>
      <c r="AR121" s="78" t="str">
        <f>IFERROR(IF(AQ121&gt;1,($J121-AQ121),""),"")</f>
        <v/>
      </c>
      <c r="AS121" s="17" t="str">
        <f>IFERROR(IF((IFERROR(IF(AQ121&gt;1,(AP121-AR121)/AP121,""),(($G121*0.9)-AR121)/($G121*0.9)))&gt;1%,IFERROR(IF(AQ121&gt;1,(AP121-AR121)/AP121,""),(($G121*0.9)-AR121)/($G121*0.9)),""),"")</f>
        <v/>
      </c>
      <c r="AT121" s="79">
        <v>977</v>
      </c>
      <c r="AU121" s="80">
        <f>IFERROR(IF(AT121&gt;1,AT121*0.9,""),"")</f>
        <v>879.30000000000007</v>
      </c>
      <c r="AV121" s="80">
        <v>125</v>
      </c>
      <c r="AW121" s="81">
        <f>IFERROR(IF(AV121&gt;1,($J121-AV121),""),"")</f>
        <v>718</v>
      </c>
      <c r="AX121" s="19">
        <f t="shared" si="534"/>
        <v>0.18344137382008421</v>
      </c>
      <c r="AY121" s="76">
        <v>0</v>
      </c>
      <c r="AZ121" s="77" t="str">
        <f>IFERROR(IF(AY121&gt;1,AY121*0.9,""),"")</f>
        <v/>
      </c>
      <c r="BA121" s="77">
        <v>0</v>
      </c>
      <c r="BB121" s="78" t="str">
        <f>IFERROR(IF(BA121&gt;1,($J121-BA121),""),"")</f>
        <v/>
      </c>
      <c r="BC121" s="17" t="str">
        <f>IFERROR(IF((IFERROR(IF(BA121&gt;1,(AZ121-BB121)/AZ121,""),(($G121*0.9)-BB121)/($G121*0.9)))&gt;1%,IFERROR(IF(BA121&gt;1,(AZ121-BB121)/AZ121,""),(($G121*0.9)-BB121)/($G121*0.9)),""),"")</f>
        <v/>
      </c>
      <c r="BD121" s="79">
        <v>1054</v>
      </c>
      <c r="BE121" s="80">
        <f>IFERROR(IF(BD121&gt;1,BD121*0.9,""),"")</f>
        <v>948.6</v>
      </c>
      <c r="BF121" s="80">
        <v>68</v>
      </c>
      <c r="BG121" s="81">
        <f>IFERROR(IF(BF121&gt;1,($J121-BF121),""),"")</f>
        <v>775</v>
      </c>
      <c r="BH121" s="19">
        <f>IFERROR(IF((IFERROR(IF(BF121&gt;1,(BE121-BG121)/BE121,""),(($G121*0.9)-BG121)/($G121*0.9)))&gt;1%,IFERROR(IF(BF121&gt;1,(BE121-BG121)/BE121,""),(($G121*0.9)-BG121)/($G121*0.9)),""),"")</f>
        <v>0.18300653594771243</v>
      </c>
      <c r="BI121" s="76">
        <v>977</v>
      </c>
      <c r="BJ121" s="77">
        <f>IFERROR(IF(BI121&gt;1,BI121*0.9,""),"")</f>
        <v>879.30000000000007</v>
      </c>
      <c r="BK121" s="77">
        <v>125</v>
      </c>
      <c r="BL121" s="78">
        <f>IFERROR(IF(BK121&gt;1,($J121-BK121),""),"")</f>
        <v>718</v>
      </c>
      <c r="BM121" s="17">
        <f>IFERROR(IF((IFERROR(IF(BK121&gt;1,(BJ121-BL121)/BJ121,""),(($G121*0.9)-BL121)/($G121*0.9)))&gt;1%,IFERROR(IF(BK121&gt;1,(BJ121-BL121)/BJ121,""),(($G121*0.9)-BL121)/($G121*0.9)),""),"")</f>
        <v>0.18344137382008421</v>
      </c>
    </row>
    <row r="122" spans="1:65" s="5" customFormat="1" ht="12.75" customHeight="1" thickBot="1">
      <c r="A122" s="42" t="s">
        <v>83</v>
      </c>
      <c r="B122" s="39" t="s">
        <v>132</v>
      </c>
      <c r="C122" s="4" t="s">
        <v>349</v>
      </c>
      <c r="D122" s="49">
        <v>0.66</v>
      </c>
      <c r="E122" s="40" t="s">
        <v>459</v>
      </c>
      <c r="F122" s="82">
        <v>1759</v>
      </c>
      <c r="G122" s="82">
        <v>1599</v>
      </c>
      <c r="H122" s="133">
        <v>1188</v>
      </c>
      <c r="I122" s="133">
        <v>0</v>
      </c>
      <c r="J122" s="95">
        <f>IFERROR(H122-I122,H122)</f>
        <v>1188</v>
      </c>
      <c r="K122" s="69">
        <v>1443</v>
      </c>
      <c r="L122" s="70">
        <f>IFERROR(IF(K122&gt;1,K122*0.9,""),"")</f>
        <v>1298.7</v>
      </c>
      <c r="M122" s="70">
        <v>114</v>
      </c>
      <c r="N122" s="71">
        <f>IFERROR(IF(M122&gt;1,($J122-M122),""),"")</f>
        <v>1074</v>
      </c>
      <c r="O122" s="16">
        <f>IFERROR(IF((IFERROR(IF(M122&gt;1,(L122-N122)/L122,""),(($G122*0.9)-N122)/($G122*0.9)))&gt;1%,IFERROR(IF(M122&gt;1,(L122-N122)/L122,""),(($G122*0.9)-N122)/($G122*0.9)),""),"")</f>
        <v>0.17301917301917305</v>
      </c>
      <c r="P122" s="72">
        <v>0</v>
      </c>
      <c r="Q122" s="73" t="str">
        <f>IFERROR(IF(P122&gt;1,P122*0.9,""),"")</f>
        <v/>
      </c>
      <c r="R122" s="73">
        <v>0</v>
      </c>
      <c r="S122" s="74" t="str">
        <f>IFERROR(IF(R122&gt;1,($J122-R122),""),"")</f>
        <v/>
      </c>
      <c r="T122" s="18" t="str">
        <f>IFERROR(IF((IFERROR(IF(R122&gt;1,(Q122-S122)/Q122,""),(($G122*0.9)-S122)/($G122*0.9)))&gt;1%,IFERROR(IF(R122&gt;1,(Q122-S122)/Q122,""),(($G122*0.9)-S122)/($G122*0.9)),""),"")</f>
        <v/>
      </c>
      <c r="U122" s="69">
        <v>0</v>
      </c>
      <c r="V122" s="70" t="str">
        <f>IFERROR(IF(U122&gt;1,U122*0.9,""),"")</f>
        <v/>
      </c>
      <c r="W122" s="70">
        <v>0</v>
      </c>
      <c r="X122" s="71" t="str">
        <f>IFERROR(IF(W122&gt;1,($J122-W122),""),"")</f>
        <v/>
      </c>
      <c r="Y122" s="16" t="str">
        <f>IFERROR(IF((IFERROR(IF(W122&gt;1,(V122-X122)/V122,""),(($G122*0.9)-X122)/($G122*0.9)))&gt;1%,IFERROR(IF(W122&gt;1,(V122-X122)/V122,""),(($G122*0.9)-X122)/($G122*0.9)),""),"")</f>
        <v/>
      </c>
      <c r="Z122" s="72">
        <v>1443</v>
      </c>
      <c r="AA122" s="73">
        <f>IFERROR(IF(Z122&gt;1,Z122*0.9,""),"")</f>
        <v>1298.7</v>
      </c>
      <c r="AB122" s="73">
        <v>114</v>
      </c>
      <c r="AC122" s="74">
        <f>IFERROR(IF(AB122&gt;1,($J122-AB122),""),"")</f>
        <v>1074</v>
      </c>
      <c r="AD122" s="18">
        <f>IFERROR(IF((IFERROR(IF(AB122&gt;1,(AA122-AC122)/AA122,""),(($G122*0.9)-AC122)/($G122*0.9)))&gt;1%,IFERROR(IF(AB122&gt;1,(AA122-AC122)/AA122,""),(($G122*0.9)-AC122)/($G122*0.9)),""),"")</f>
        <v>0.17301917301917305</v>
      </c>
      <c r="AE122" s="69">
        <v>0</v>
      </c>
      <c r="AF122" s="70" t="str">
        <f>IFERROR(IF(AE122&gt;1,AE122*0.9,""),"")</f>
        <v/>
      </c>
      <c r="AG122" s="70">
        <v>0</v>
      </c>
      <c r="AH122" s="71" t="str">
        <f>IFERROR(IF(AG122&gt;1,($J122-AG122),""),"")</f>
        <v/>
      </c>
      <c r="AI122" s="16" t="str">
        <f>IFERROR(IF((IFERROR(IF(AG122&gt;1,(AF122-AH122)/AF122,""),(($G122*0.9)-AH122)/($G122*0.9)))&gt;1%,IFERROR(IF(AG122&gt;1,(AF122-AH122)/AF122,""),(($G122*0.9)-AH122)/($G122*0.9)),""),"")</f>
        <v/>
      </c>
      <c r="AJ122" s="72">
        <v>0</v>
      </c>
      <c r="AK122" s="73" t="str">
        <f>IFERROR(IF(AJ122&gt;1,AJ122*0.9,""),"")</f>
        <v/>
      </c>
      <c r="AL122" s="73">
        <v>0</v>
      </c>
      <c r="AM122" s="74" t="str">
        <f>IFERROR(IF(AL122&gt;1,($J122-AL122),""),"")</f>
        <v/>
      </c>
      <c r="AN122" s="18" t="str">
        <f>IFERROR(IF((IFERROR(IF(AL122&gt;1,(AK122-AM122)/AK122,""),(($G122*0.9)-AM122)/($G122*0.9)))&gt;1%,IFERROR(IF(AL122&gt;1,(AK122-AM122)/AK122,""),(($G122*0.9)-AM122)/($G122*0.9)),""),"")</f>
        <v/>
      </c>
      <c r="AO122" s="69">
        <v>0</v>
      </c>
      <c r="AP122" s="70" t="str">
        <f>IFERROR(IF(AO122&gt;1,AO122*0.9,""),"")</f>
        <v/>
      </c>
      <c r="AQ122" s="70">
        <v>0</v>
      </c>
      <c r="AR122" s="71" t="str">
        <f>IFERROR(IF(AQ122&gt;1,($J122-AQ122),""),"")</f>
        <v/>
      </c>
      <c r="AS122" s="16" t="str">
        <f>IFERROR(IF((IFERROR(IF(AQ122&gt;1,(AP122-AR122)/AP122,""),(($G122*0.9)-AR122)/($G122*0.9)))&gt;1%,IFERROR(IF(AQ122&gt;1,(AP122-AR122)/AP122,""),(($G122*0.9)-AR122)/($G122*0.9)),""),"")</f>
        <v/>
      </c>
      <c r="AT122" s="72" t="s">
        <v>138</v>
      </c>
      <c r="AU122" s="73" t="str">
        <f>IFERROR(IF(AT122&gt;1,AT122*0.9,""),"")</f>
        <v/>
      </c>
      <c r="AV122" s="73">
        <v>0</v>
      </c>
      <c r="AW122" s="74" t="str">
        <f>IFERROR(IF(AV122&gt;1,($J122-AV122),""),"")</f>
        <v/>
      </c>
      <c r="AX122" s="18" t="str">
        <f>IFERROR(IF((IFERROR(IF(AV122&gt;1,(AU122-AW122)/AU122,""),(($G122*0.9)-AW122)/($G122*0.9)))&gt;1%,IFERROR(IF(AV122&gt;1,(AU122-AW122)/AU122,""),(($G122*0.9)-AW122)/($G122*0.9)),""),"")</f>
        <v/>
      </c>
      <c r="AY122" s="69">
        <v>0</v>
      </c>
      <c r="AZ122" s="70" t="str">
        <f>IFERROR(IF(AY122&gt;1,AY122*0.9,""),"")</f>
        <v/>
      </c>
      <c r="BA122" s="70">
        <v>0</v>
      </c>
      <c r="BB122" s="71" t="str">
        <f>IFERROR(IF(BA122&gt;1,($J122-BA122),""),"")</f>
        <v/>
      </c>
      <c r="BC122" s="16" t="str">
        <f>IFERROR(IF((IFERROR(IF(BA122&gt;1,(AZ122-BB122)/AZ122,""),(($G122*0.9)-BB122)/($G122*0.9)))&gt;1%,IFERROR(IF(BA122&gt;1,(AZ122-BB122)/AZ122,""),(($G122*0.9)-BB122)/($G122*0.9)),""),"")</f>
        <v/>
      </c>
      <c r="BD122" s="72">
        <v>0</v>
      </c>
      <c r="BE122" s="73" t="str">
        <f>IFERROR(IF(BD122&gt;1,BD122*0.9,""),"")</f>
        <v/>
      </c>
      <c r="BF122" s="73">
        <v>0</v>
      </c>
      <c r="BG122" s="74" t="str">
        <f>IFERROR(IF(BF122&gt;1,($J122-BF122),""),"")</f>
        <v/>
      </c>
      <c r="BH122" s="18" t="str">
        <f>IFERROR(IF((IFERROR(IF(BF122&gt;1,(BE122-BG122)/BE122,""),(($G122*0.9)-BG122)/($G122*0.9)))&gt;1%,IFERROR(IF(BF122&gt;1,(BE122-BG122)/BE122,""),(($G122*0.9)-BG122)/($G122*0.9)),""),"")</f>
        <v/>
      </c>
      <c r="BI122" s="69">
        <v>1443</v>
      </c>
      <c r="BJ122" s="70">
        <f>IFERROR(IF(BI122&gt;1,BI122*0.9,""),"")</f>
        <v>1298.7</v>
      </c>
      <c r="BK122" s="70">
        <v>114</v>
      </c>
      <c r="BL122" s="71">
        <f>IFERROR(IF(BK122&gt;1,($J122-BK122),""),"")</f>
        <v>1074</v>
      </c>
      <c r="BM122" s="16">
        <f>IFERROR(IF((IFERROR(IF(BK122&gt;1,(BJ122-BL122)/BJ122,""),(($G122*0.9)-BL122)/($G122*0.9)))&gt;1%,IFERROR(IF(BK122&gt;1,(BJ122-BL122)/BJ122,""),(($G122*0.9)-BL122)/($G122*0.9)),""),"")</f>
        <v>0.17301917301917305</v>
      </c>
    </row>
    <row r="123" spans="1:65" s="5" customFormat="1" ht="12.75" customHeight="1">
      <c r="A123" s="42" t="s">
        <v>269</v>
      </c>
      <c r="B123" s="39" t="s">
        <v>132</v>
      </c>
      <c r="C123" s="4" t="s">
        <v>349</v>
      </c>
      <c r="D123" s="49">
        <v>0.66</v>
      </c>
      <c r="E123" s="40" t="s">
        <v>458</v>
      </c>
      <c r="F123" s="82">
        <v>1869</v>
      </c>
      <c r="G123" s="82">
        <v>1699</v>
      </c>
      <c r="H123" s="133">
        <v>1275</v>
      </c>
      <c r="I123" s="133">
        <v>0</v>
      </c>
      <c r="J123" s="95">
        <f t="shared" ref="J123:J156" si="610">IFERROR(H123-I123,H123)</f>
        <v>1275</v>
      </c>
      <c r="K123" s="186">
        <v>1554</v>
      </c>
      <c r="L123" s="187">
        <f>IFERROR(IF(K123&gt;1,K123*0.9,""),"")</f>
        <v>1398.6000000000001</v>
      </c>
      <c r="M123" s="187">
        <v>106</v>
      </c>
      <c r="N123" s="188">
        <f>IFERROR(IF(M123&gt;1,($J123-M123),""),"")</f>
        <v>1169</v>
      </c>
      <c r="O123" s="189">
        <f>IFERROR(IF((IFERROR(IF(M123&gt;1,(L123-N123)/L123,""),(($G123*0.9)-N123)/($G123*0.9)))&gt;1%,IFERROR(IF(M123&gt;1,(L123-N123)/L123,""),(($G123*0.9)-N123)/($G123*0.9)),""),"")</f>
        <v>0.16416416416416424</v>
      </c>
      <c r="P123" s="191">
        <v>0</v>
      </c>
      <c r="Q123" s="192" t="str">
        <f>IFERROR(IF(P123&gt;1,P123*0.9,""),"")</f>
        <v/>
      </c>
      <c r="R123" s="192">
        <v>0</v>
      </c>
      <c r="S123" s="193" t="str">
        <f>IFERROR(IF(R123&gt;1,($J123-R123),""),"")</f>
        <v/>
      </c>
      <c r="T123" s="194" t="str">
        <f>IFERROR(IF((IFERROR(IF(R123&gt;1,(Q123-S123)/Q123,""),(($G123*0.9)-S123)/($G123*0.9)))&gt;1%,IFERROR(IF(R123&gt;1,(Q123-S123)/Q123,""),(($G123*0.9)-S123)/($G123*0.9)),""),"")</f>
        <v/>
      </c>
      <c r="U123" s="186">
        <v>0</v>
      </c>
      <c r="V123" s="187" t="str">
        <f>IFERROR(IF(U123&gt;1,U123*0.9,""),"")</f>
        <v/>
      </c>
      <c r="W123" s="187">
        <v>0</v>
      </c>
      <c r="X123" s="188" t="str">
        <f>IFERROR(IF(W123&gt;1,($J123-W123),""),"")</f>
        <v/>
      </c>
      <c r="Y123" s="189" t="str">
        <f>IFERROR(IF((IFERROR(IF(W123&gt;1,(V123-X123)/V123,""),(($G123*0.9)-X123)/($G123*0.9)))&gt;1%,IFERROR(IF(W123&gt;1,(V123-X123)/V123,""),(($G123*0.9)-X123)/($G123*0.9)),""),"")</f>
        <v/>
      </c>
      <c r="Z123" s="191">
        <v>1554</v>
      </c>
      <c r="AA123" s="192">
        <f>IFERROR(IF(Z123&gt;1,Z123*0.9,""),"")</f>
        <v>1398.6000000000001</v>
      </c>
      <c r="AB123" s="192">
        <v>106</v>
      </c>
      <c r="AC123" s="193">
        <f>IFERROR(IF(AB123&gt;1,($J123-AB123),""),"")</f>
        <v>1169</v>
      </c>
      <c r="AD123" s="194">
        <f>IFERROR(IF((IFERROR(IF(AB123&gt;1,(AA123-AC123)/AA123,""),(($G123*0.9)-AC123)/($G123*0.9)))&gt;1%,IFERROR(IF(AB123&gt;1,(AA123-AC123)/AA123,""),(($G123*0.9)-AC123)/($G123*0.9)),""),"")</f>
        <v>0.16416416416416424</v>
      </c>
      <c r="AE123" s="186">
        <v>0</v>
      </c>
      <c r="AF123" s="187" t="str">
        <f>IFERROR(IF(AE123&gt;1,AE123*0.9,""),"")</f>
        <v/>
      </c>
      <c r="AG123" s="187">
        <v>0</v>
      </c>
      <c r="AH123" s="188" t="str">
        <f>IFERROR(IF(AG123&gt;1,($J123-AG123),""),"")</f>
        <v/>
      </c>
      <c r="AI123" s="189" t="str">
        <f>IFERROR(IF((IFERROR(IF(AG123&gt;1,(AF123-AH123)/AF123,""),(($G123*0.9)-AH123)/($G123*0.9)))&gt;1%,IFERROR(IF(AG123&gt;1,(AF123-AH123)/AF123,""),(($G123*0.9)-AH123)/($G123*0.9)),""),"")</f>
        <v/>
      </c>
      <c r="AJ123" s="191">
        <v>0</v>
      </c>
      <c r="AK123" s="192" t="str">
        <f>IFERROR(IF(AJ123&gt;1,AJ123*0.9,""),"")</f>
        <v/>
      </c>
      <c r="AL123" s="192">
        <v>0</v>
      </c>
      <c r="AM123" s="193" t="str">
        <f>IFERROR(IF(AL123&gt;1,($J123-AL123),""),"")</f>
        <v/>
      </c>
      <c r="AN123" s="194" t="str">
        <f>IFERROR(IF((IFERROR(IF(AL123&gt;1,(AK123-AM123)/AK123,""),(($G123*0.9)-AM123)/($G123*0.9)))&gt;1%,IFERROR(IF(AL123&gt;1,(AK123-AM123)/AK123,""),(($G123*0.9)-AM123)/($G123*0.9)),""),"")</f>
        <v/>
      </c>
      <c r="AO123" s="186">
        <v>0</v>
      </c>
      <c r="AP123" s="187" t="str">
        <f>IFERROR(IF(AO123&gt;1,AO123*0.9,""),"")</f>
        <v/>
      </c>
      <c r="AQ123" s="187">
        <v>0</v>
      </c>
      <c r="AR123" s="188" t="str">
        <f>IFERROR(IF(AQ123&gt;1,($J123-AQ123),""),"")</f>
        <v/>
      </c>
      <c r="AS123" s="189" t="str">
        <f>IFERROR(IF((IFERROR(IF(AQ123&gt;1,(AP123-AR123)/AP123,""),(($G123*0.9)-AR123)/($G123*0.9)))&gt;1%,IFERROR(IF(AQ123&gt;1,(AP123-AR123)/AP123,""),(($G123*0.9)-AR123)/($G123*0.9)),""),"")</f>
        <v/>
      </c>
      <c r="AT123" s="191" t="s">
        <v>138</v>
      </c>
      <c r="AU123" s="192" t="str">
        <f>IFERROR(IF(AT123&gt;1,AT123*0.9,""),"")</f>
        <v/>
      </c>
      <c r="AV123" s="192">
        <v>0</v>
      </c>
      <c r="AW123" s="193" t="str">
        <f>IFERROR(IF(AV123&gt;1,($J123-AV123),""),"")</f>
        <v/>
      </c>
      <c r="AX123" s="194" t="str">
        <f t="shared" ref="AX123:AX155" si="611">IFERROR(IF((IFERROR(IF(AV123&gt;1,(AU123-AW123)/AU123,""),(($G123*0.9)-AW123)/($G123*0.9)))&gt;1%,IFERROR(IF(AV123&gt;1,(AU123-AW123)/AU123,""),(($G123*0.9)-AW123)/($G123*0.9)),""),"")</f>
        <v/>
      </c>
      <c r="AY123" s="186">
        <v>0</v>
      </c>
      <c r="AZ123" s="187" t="str">
        <f>IFERROR(IF(AY123&gt;1,AY123*0.9,""),"")</f>
        <v/>
      </c>
      <c r="BA123" s="187">
        <v>0</v>
      </c>
      <c r="BB123" s="188" t="str">
        <f>IFERROR(IF(BA123&gt;1,($J123-BA123),""),"")</f>
        <v/>
      </c>
      <c r="BC123" s="189" t="str">
        <f>IFERROR(IF((IFERROR(IF(BA123&gt;1,(AZ123-BB123)/AZ123,""),(($G123*0.9)-BB123)/($G123*0.9)))&gt;1%,IFERROR(IF(BA123&gt;1,(AZ123-BB123)/AZ123,""),(($G123*0.9)-BB123)/($G123*0.9)),""),"")</f>
        <v/>
      </c>
      <c r="BD123" s="191">
        <v>0</v>
      </c>
      <c r="BE123" s="192" t="str">
        <f>IFERROR(IF(BD123&gt;1,BD123*0.9,""),"")</f>
        <v/>
      </c>
      <c r="BF123" s="192">
        <v>0</v>
      </c>
      <c r="BG123" s="193" t="str">
        <f>IFERROR(IF(BF123&gt;1,($J123-BF123),""),"")</f>
        <v/>
      </c>
      <c r="BH123" s="194" t="str">
        <f>IFERROR(IF((IFERROR(IF(BF123&gt;1,(BE123-BG123)/BE123,""),(($G123*0.9)-BG123)/($G123*0.9)))&gt;1%,IFERROR(IF(BF123&gt;1,(BE123-BG123)/BE123,""),(($G123*0.9)-BG123)/($G123*0.9)),""),"")</f>
        <v/>
      </c>
      <c r="BI123" s="186">
        <v>1554</v>
      </c>
      <c r="BJ123" s="187">
        <f>IFERROR(IF(BI123&gt;1,BI123*0.9,""),"")</f>
        <v>1398.6000000000001</v>
      </c>
      <c r="BK123" s="187">
        <v>106</v>
      </c>
      <c r="BL123" s="188">
        <f>IFERROR(IF(BK123&gt;1,($J123-BK123),""),"")</f>
        <v>1169</v>
      </c>
      <c r="BM123" s="189">
        <f>IFERROR(IF((IFERROR(IF(BK123&gt;1,(BJ123-BL123)/BJ123,""),(($G123*0.9)-BL123)/($G123*0.9)))&gt;1%,IFERROR(IF(BK123&gt;1,(BJ123-BL123)/BJ123,""),(($G123*0.9)-BL123)/($G123*0.9)),""),"")</f>
        <v>0.16416416416416424</v>
      </c>
    </row>
    <row r="124" spans="1:65" s="5" customFormat="1" ht="12.75" customHeight="1">
      <c r="A124" s="42" t="s">
        <v>373</v>
      </c>
      <c r="B124" s="39" t="s">
        <v>132</v>
      </c>
      <c r="C124" s="4" t="s">
        <v>386</v>
      </c>
      <c r="D124" s="49">
        <v>0.66</v>
      </c>
      <c r="E124" s="40" t="s">
        <v>458</v>
      </c>
      <c r="F124" s="82">
        <v>1869</v>
      </c>
      <c r="G124" s="82">
        <v>1699</v>
      </c>
      <c r="H124" s="133">
        <v>1275</v>
      </c>
      <c r="I124" s="133">
        <v>0</v>
      </c>
      <c r="J124" s="95">
        <f t="shared" ref="J124:J125" si="612">IFERROR(H124-I124,H124)</f>
        <v>1275</v>
      </c>
      <c r="K124" s="69">
        <v>0</v>
      </c>
      <c r="L124" s="70" t="str">
        <f t="shared" ref="L124:L125" si="613">IFERROR(IF(K124&gt;1,K124*0.9,""),"")</f>
        <v/>
      </c>
      <c r="M124" s="70">
        <v>0</v>
      </c>
      <c r="N124" s="71" t="str">
        <f>IFERROR(IF(M124&gt;1,($J124-M124),""),"")</f>
        <v/>
      </c>
      <c r="O124" s="16" t="str">
        <f t="shared" ref="O124:O125" si="614">IFERROR(IF((IFERROR(IF(M124&gt;1,(L124-N124)/L124,""),(($G124*0.9)-N124)/($G124*0.9)))&gt;1%,IFERROR(IF(M124&gt;1,(L124-N124)/L124,""),(($G124*0.9)-N124)/($G124*0.9)),""),"")</f>
        <v/>
      </c>
      <c r="P124" s="72">
        <v>0</v>
      </c>
      <c r="Q124" s="73" t="str">
        <f t="shared" ref="Q124:Q125" si="615">IFERROR(IF(P124&gt;1,P124*0.9,""),"")</f>
        <v/>
      </c>
      <c r="R124" s="73">
        <v>0</v>
      </c>
      <c r="S124" s="74" t="str">
        <f>IFERROR(IF(R124&gt;1,($J124-R124),""),"")</f>
        <v/>
      </c>
      <c r="T124" s="18" t="str">
        <f t="shared" ref="T124:T125" si="616">IFERROR(IF((IFERROR(IF(R124&gt;1,(Q124-S124)/Q124,""),(($G124*0.9)-S124)/($G124*0.9)))&gt;1%,IFERROR(IF(R124&gt;1,(Q124-S124)/Q124,""),(($G124*0.9)-S124)/($G124*0.9)),""),"")</f>
        <v/>
      </c>
      <c r="U124" s="69">
        <v>0</v>
      </c>
      <c r="V124" s="70" t="str">
        <f t="shared" ref="V124:V125" si="617">IFERROR(IF(U124&gt;1,U124*0.9,""),"")</f>
        <v/>
      </c>
      <c r="W124" s="70">
        <v>0</v>
      </c>
      <c r="X124" s="71" t="str">
        <f>IFERROR(IF(W124&gt;1,($J124-W124),""),"")</f>
        <v/>
      </c>
      <c r="Y124" s="16" t="str">
        <f t="shared" ref="Y124:Y125" si="618">IFERROR(IF((IFERROR(IF(W124&gt;1,(V124-X124)/V124,""),(($G124*0.9)-X124)/($G124*0.9)))&gt;1%,IFERROR(IF(W124&gt;1,(V124-X124)/V124,""),(($G124*0.9)-X124)/($G124*0.9)),""),"")</f>
        <v/>
      </c>
      <c r="Z124" s="72">
        <v>0</v>
      </c>
      <c r="AA124" s="73" t="str">
        <f t="shared" ref="AA124:AA125" si="619">IFERROR(IF(Z124&gt;1,Z124*0.9,""),"")</f>
        <v/>
      </c>
      <c r="AB124" s="73">
        <v>0</v>
      </c>
      <c r="AC124" s="74" t="str">
        <f>IFERROR(IF(AB124&gt;1,($J124-AB124),""),"")</f>
        <v/>
      </c>
      <c r="AD124" s="18" t="str">
        <f t="shared" ref="AD124:AD125" si="620">IFERROR(IF((IFERROR(IF(AB124&gt;1,(AA124-AC124)/AA124,""),(($G124*0.9)-AC124)/($G124*0.9)))&gt;1%,IFERROR(IF(AB124&gt;1,(AA124-AC124)/AA124,""),(($G124*0.9)-AC124)/($G124*0.9)),""),"")</f>
        <v/>
      </c>
      <c r="AE124" s="69">
        <v>0</v>
      </c>
      <c r="AF124" s="70" t="str">
        <f t="shared" ref="AF124:AF125" si="621">IFERROR(IF(AE124&gt;1,AE124*0.9,""),"")</f>
        <v/>
      </c>
      <c r="AG124" s="70">
        <v>0</v>
      </c>
      <c r="AH124" s="71" t="str">
        <f>IFERROR(IF(AG124&gt;1,($J124-AG124),""),"")</f>
        <v/>
      </c>
      <c r="AI124" s="16" t="str">
        <f t="shared" ref="AI124:AI125" si="622">IFERROR(IF((IFERROR(IF(AG124&gt;1,(AF124-AH124)/AF124,""),(($G124*0.9)-AH124)/($G124*0.9)))&gt;1%,IFERROR(IF(AG124&gt;1,(AF124-AH124)/AF124,""),(($G124*0.9)-AH124)/($G124*0.9)),""),"")</f>
        <v/>
      </c>
      <c r="AJ124" s="72">
        <v>0</v>
      </c>
      <c r="AK124" s="73" t="str">
        <f t="shared" ref="AK124:AK125" si="623">IFERROR(IF(AJ124&gt;1,AJ124*0.9,""),"")</f>
        <v/>
      </c>
      <c r="AL124" s="73">
        <v>0</v>
      </c>
      <c r="AM124" s="74" t="str">
        <f>IFERROR(IF(AL124&gt;1,($J124-AL124),""),"")</f>
        <v/>
      </c>
      <c r="AN124" s="18" t="str">
        <f t="shared" ref="AN124:AN125" si="624">IFERROR(IF((IFERROR(IF(AL124&gt;1,(AK124-AM124)/AK124,""),(($G124*0.9)-AM124)/($G124*0.9)))&gt;1%,IFERROR(IF(AL124&gt;1,(AK124-AM124)/AK124,""),(($G124*0.9)-AM124)/($G124*0.9)),""),"")</f>
        <v/>
      </c>
      <c r="AO124" s="69">
        <v>0</v>
      </c>
      <c r="AP124" s="70" t="str">
        <f t="shared" ref="AP124:AP125" si="625">IFERROR(IF(AO124&gt;1,AO124*0.9,""),"")</f>
        <v/>
      </c>
      <c r="AQ124" s="70">
        <v>0</v>
      </c>
      <c r="AR124" s="71" t="str">
        <f>IFERROR(IF(AQ124&gt;1,($J124-AQ124),""),"")</f>
        <v/>
      </c>
      <c r="AS124" s="16" t="str">
        <f t="shared" ref="AS124:AS125" si="626">IFERROR(IF((IFERROR(IF(AQ124&gt;1,(AP124-AR124)/AP124,""),(($G124*0.9)-AR124)/($G124*0.9)))&gt;1%,IFERROR(IF(AQ124&gt;1,(AP124-AR124)/AP124,""),(($G124*0.9)-AR124)/($G124*0.9)),""),"")</f>
        <v/>
      </c>
      <c r="AT124" s="72">
        <v>0</v>
      </c>
      <c r="AU124" s="73" t="str">
        <f t="shared" ref="AU124:AU125" si="627">IFERROR(IF(AT124&gt;1,AT124*0.9,""),"")</f>
        <v/>
      </c>
      <c r="AV124" s="73">
        <v>0</v>
      </c>
      <c r="AW124" s="74" t="str">
        <f>IFERROR(IF(AV124&gt;1,($J124-AV124),""),"")</f>
        <v/>
      </c>
      <c r="AX124" s="18" t="str">
        <f t="shared" ref="AX124:AX125" si="628">IFERROR(IF((IFERROR(IF(AV124&gt;1,(AU124-AW124)/AU124,""),(($G124*0.9)-AW124)/($G124*0.9)))&gt;1%,IFERROR(IF(AV124&gt;1,(AU124-AW124)/AU124,""),(($G124*0.9)-AW124)/($G124*0.9)),""),"")</f>
        <v/>
      </c>
      <c r="AY124" s="69">
        <v>0</v>
      </c>
      <c r="AZ124" s="70" t="str">
        <f t="shared" ref="AZ124:AZ125" si="629">IFERROR(IF(AY124&gt;1,AY124*0.9,""),"")</f>
        <v/>
      </c>
      <c r="BA124" s="70">
        <v>0</v>
      </c>
      <c r="BB124" s="71" t="str">
        <f>IFERROR(IF(BA124&gt;1,($J124-BA124),""),"")</f>
        <v/>
      </c>
      <c r="BC124" s="16" t="str">
        <f t="shared" ref="BC124:BC125" si="630">IFERROR(IF((IFERROR(IF(BA124&gt;1,(AZ124-BB124)/AZ124,""),(($G124*0.9)-BB124)/($G124*0.9)))&gt;1%,IFERROR(IF(BA124&gt;1,(AZ124-BB124)/AZ124,""),(($G124*0.9)-BB124)/($G124*0.9)),""),"")</f>
        <v/>
      </c>
      <c r="BD124" s="72">
        <v>0</v>
      </c>
      <c r="BE124" s="73" t="str">
        <f t="shared" ref="BE124:BE125" si="631">IFERROR(IF(BD124&gt;1,BD124*0.9,""),"")</f>
        <v/>
      </c>
      <c r="BF124" s="73">
        <v>0</v>
      </c>
      <c r="BG124" s="74" t="str">
        <f>IFERROR(IF(BF124&gt;1,($J124-BF124),""),"")</f>
        <v/>
      </c>
      <c r="BH124" s="18" t="str">
        <f t="shared" ref="BH124:BH125" si="632">IFERROR(IF((IFERROR(IF(BF124&gt;1,(BE124-BG124)/BE124,""),(($G124*0.9)-BG124)/($G124*0.9)))&gt;1%,IFERROR(IF(BF124&gt;1,(BE124-BG124)/BE124,""),(($G124*0.9)-BG124)/($G124*0.9)),""),"")</f>
        <v/>
      </c>
      <c r="BI124" s="69">
        <v>0</v>
      </c>
      <c r="BJ124" s="70" t="str">
        <f t="shared" ref="BJ124:BJ125" si="633">IFERROR(IF(BI124&gt;1,BI124*0.9,""),"")</f>
        <v/>
      </c>
      <c r="BK124" s="70">
        <v>0</v>
      </c>
      <c r="BL124" s="71" t="str">
        <f>IFERROR(IF(BK124&gt;1,($J124-BK124),""),"")</f>
        <v/>
      </c>
      <c r="BM124" s="16" t="str">
        <f t="shared" ref="BM124:BM125" si="634">IFERROR(IF((IFERROR(IF(BK124&gt;1,(BJ124-BL124)/BJ124,""),(($G124*0.9)-BL124)/($G124*0.9)))&gt;1%,IFERROR(IF(BK124&gt;1,(BJ124-BL124)/BJ124,""),(($G124*0.9)-BL124)/($G124*0.9)),""),"")</f>
        <v/>
      </c>
    </row>
    <row r="125" spans="1:65" s="5" customFormat="1" ht="12.75" customHeight="1">
      <c r="A125" s="42" t="s">
        <v>372</v>
      </c>
      <c r="B125" s="39" t="s">
        <v>132</v>
      </c>
      <c r="C125" s="4" t="s">
        <v>386</v>
      </c>
      <c r="D125" s="49">
        <v>0.66</v>
      </c>
      <c r="E125" s="40" t="s">
        <v>458</v>
      </c>
      <c r="F125" s="82">
        <v>1759</v>
      </c>
      <c r="G125" s="82">
        <v>1599</v>
      </c>
      <c r="H125" s="133">
        <v>1200</v>
      </c>
      <c r="I125" s="133">
        <v>0</v>
      </c>
      <c r="J125" s="95">
        <f t="shared" si="612"/>
        <v>1200</v>
      </c>
      <c r="K125" s="69">
        <v>0</v>
      </c>
      <c r="L125" s="70" t="str">
        <f t="shared" si="613"/>
        <v/>
      </c>
      <c r="M125" s="70">
        <v>0</v>
      </c>
      <c r="N125" s="71" t="str">
        <f>IFERROR(IF(M125&gt;1,($J125-M125),""),"")</f>
        <v/>
      </c>
      <c r="O125" s="16" t="str">
        <f t="shared" si="614"/>
        <v/>
      </c>
      <c r="P125" s="72">
        <v>0</v>
      </c>
      <c r="Q125" s="73" t="str">
        <f t="shared" si="615"/>
        <v/>
      </c>
      <c r="R125" s="73">
        <v>0</v>
      </c>
      <c r="S125" s="74" t="str">
        <f>IFERROR(IF(R125&gt;1,($J125-R125),""),"")</f>
        <v/>
      </c>
      <c r="T125" s="18" t="str">
        <f t="shared" si="616"/>
        <v/>
      </c>
      <c r="U125" s="69">
        <v>0</v>
      </c>
      <c r="V125" s="70" t="str">
        <f t="shared" si="617"/>
        <v/>
      </c>
      <c r="W125" s="70">
        <v>0</v>
      </c>
      <c r="X125" s="71" t="str">
        <f>IFERROR(IF(W125&gt;1,($J125-W125),""),"")</f>
        <v/>
      </c>
      <c r="Y125" s="16" t="str">
        <f t="shared" si="618"/>
        <v/>
      </c>
      <c r="Z125" s="72">
        <v>0</v>
      </c>
      <c r="AA125" s="73" t="str">
        <f t="shared" si="619"/>
        <v/>
      </c>
      <c r="AB125" s="73">
        <v>0</v>
      </c>
      <c r="AC125" s="74" t="str">
        <f>IFERROR(IF(AB125&gt;1,($J125-AB125),""),"")</f>
        <v/>
      </c>
      <c r="AD125" s="18" t="str">
        <f t="shared" si="620"/>
        <v/>
      </c>
      <c r="AE125" s="69">
        <v>0</v>
      </c>
      <c r="AF125" s="70" t="str">
        <f t="shared" si="621"/>
        <v/>
      </c>
      <c r="AG125" s="70">
        <v>0</v>
      </c>
      <c r="AH125" s="71" t="str">
        <f>IFERROR(IF(AG125&gt;1,($J125-AG125),""),"")</f>
        <v/>
      </c>
      <c r="AI125" s="16" t="str">
        <f t="shared" si="622"/>
        <v/>
      </c>
      <c r="AJ125" s="72">
        <v>0</v>
      </c>
      <c r="AK125" s="73" t="str">
        <f t="shared" si="623"/>
        <v/>
      </c>
      <c r="AL125" s="73">
        <v>0</v>
      </c>
      <c r="AM125" s="74" t="str">
        <f>IFERROR(IF(AL125&gt;1,($J125-AL125),""),"")</f>
        <v/>
      </c>
      <c r="AN125" s="18" t="str">
        <f t="shared" si="624"/>
        <v/>
      </c>
      <c r="AO125" s="69">
        <v>0</v>
      </c>
      <c r="AP125" s="70" t="str">
        <f t="shared" si="625"/>
        <v/>
      </c>
      <c r="AQ125" s="70">
        <v>0</v>
      </c>
      <c r="AR125" s="71" t="str">
        <f>IFERROR(IF(AQ125&gt;1,($J125-AQ125),""),"")</f>
        <v/>
      </c>
      <c r="AS125" s="16" t="str">
        <f t="shared" si="626"/>
        <v/>
      </c>
      <c r="AT125" s="72">
        <v>0</v>
      </c>
      <c r="AU125" s="73" t="str">
        <f t="shared" si="627"/>
        <v/>
      </c>
      <c r="AV125" s="73">
        <v>0</v>
      </c>
      <c r="AW125" s="74" t="str">
        <f>IFERROR(IF(AV125&gt;1,($J125-AV125),""),"")</f>
        <v/>
      </c>
      <c r="AX125" s="18" t="str">
        <f t="shared" si="628"/>
        <v/>
      </c>
      <c r="AY125" s="69">
        <v>0</v>
      </c>
      <c r="AZ125" s="70" t="str">
        <f t="shared" si="629"/>
        <v/>
      </c>
      <c r="BA125" s="70">
        <v>0</v>
      </c>
      <c r="BB125" s="71" t="str">
        <f>IFERROR(IF(BA125&gt;1,($J125-BA125),""),"")</f>
        <v/>
      </c>
      <c r="BC125" s="16" t="str">
        <f t="shared" si="630"/>
        <v/>
      </c>
      <c r="BD125" s="72">
        <v>0</v>
      </c>
      <c r="BE125" s="73" t="str">
        <f t="shared" si="631"/>
        <v/>
      </c>
      <c r="BF125" s="73">
        <v>0</v>
      </c>
      <c r="BG125" s="74" t="str">
        <f>IFERROR(IF(BF125&gt;1,($J125-BF125),""),"")</f>
        <v/>
      </c>
      <c r="BH125" s="18" t="str">
        <f t="shared" si="632"/>
        <v/>
      </c>
      <c r="BI125" s="69">
        <v>0</v>
      </c>
      <c r="BJ125" s="70" t="str">
        <f t="shared" si="633"/>
        <v/>
      </c>
      <c r="BK125" s="70">
        <v>0</v>
      </c>
      <c r="BL125" s="71" t="str">
        <f>IFERROR(IF(BK125&gt;1,($J125-BK125),""),"")</f>
        <v/>
      </c>
      <c r="BM125" s="16" t="str">
        <f t="shared" si="634"/>
        <v/>
      </c>
    </row>
    <row r="126" spans="1:65" s="5" customFormat="1" ht="12.75" customHeight="1" thickBot="1">
      <c r="A126" s="88" t="s">
        <v>84</v>
      </c>
      <c r="B126" s="38" t="s">
        <v>132</v>
      </c>
      <c r="C126" s="9"/>
      <c r="D126" s="50">
        <v>1.1100000000000001</v>
      </c>
      <c r="E126" s="2" t="s">
        <v>460</v>
      </c>
      <c r="F126" s="83">
        <v>2199</v>
      </c>
      <c r="G126" s="83">
        <v>1999</v>
      </c>
      <c r="H126" s="134">
        <v>1485</v>
      </c>
      <c r="I126" s="134">
        <v>0</v>
      </c>
      <c r="J126" s="97">
        <f t="shared" si="610"/>
        <v>1485</v>
      </c>
      <c r="K126" s="76">
        <v>1666</v>
      </c>
      <c r="L126" s="77">
        <f>IFERROR(IF(K126&gt;1,K126*0.9,""),"")</f>
        <v>1499.4</v>
      </c>
      <c r="M126" s="77">
        <v>245</v>
      </c>
      <c r="N126" s="78">
        <f>IFERROR(IF(M126&gt;1,($J126-M126),""),"")</f>
        <v>1240</v>
      </c>
      <c r="O126" s="17">
        <f>IFERROR(IF((IFERROR(IF(M126&gt;1,(L126-N126)/L126,""),(($G126*0.9)-N126)/($G126*0.9)))&gt;1%,IFERROR(IF(M126&gt;1,(L126-N126)/L126,""),(($G126*0.9)-N126)/($G126*0.9)),""),"")</f>
        <v>0.17300253434707222</v>
      </c>
      <c r="P126" s="79">
        <v>0</v>
      </c>
      <c r="Q126" s="80" t="str">
        <f>IFERROR(IF(P126&gt;1,P126*0.9,""),"")</f>
        <v/>
      </c>
      <c r="R126" s="80">
        <v>0</v>
      </c>
      <c r="S126" s="81" t="str">
        <f>IFERROR(IF(R126&gt;1,($J126-R126),""),"")</f>
        <v/>
      </c>
      <c r="T126" s="19" t="str">
        <f>IFERROR(IF((IFERROR(IF(R126&gt;1,(Q126-S126)/Q126,""),(($G126*0.9)-S126)/($G126*0.9)))&gt;1%,IFERROR(IF(R126&gt;1,(Q126-S126)/Q126,""),(($G126*0.9)-S126)/($G126*0.9)),""),"")</f>
        <v/>
      </c>
      <c r="U126" s="76">
        <v>0</v>
      </c>
      <c r="V126" s="77" t="str">
        <f>IFERROR(IF(U126&gt;1,U126*0.9,""),"")</f>
        <v/>
      </c>
      <c r="W126" s="77">
        <v>0</v>
      </c>
      <c r="X126" s="78" t="str">
        <f>IFERROR(IF(W126&gt;1,($J126-W126),""),"")</f>
        <v/>
      </c>
      <c r="Y126" s="17" t="str">
        <f>IFERROR(IF((IFERROR(IF(W126&gt;1,(V126-X126)/V126,""),(($G126*0.9)-X126)/($G126*0.9)))&gt;1%,IFERROR(IF(W126&gt;1,(V126-X126)/V126,""),(($G126*0.9)-X126)/($G126*0.9)),""),"")</f>
        <v/>
      </c>
      <c r="Z126" s="79">
        <v>1666</v>
      </c>
      <c r="AA126" s="80">
        <f>IFERROR(IF(Z126&gt;1,Z126*0.9,""),"")</f>
        <v>1499.4</v>
      </c>
      <c r="AB126" s="80">
        <v>245</v>
      </c>
      <c r="AC126" s="81">
        <f>IFERROR(IF(AB126&gt;1,($J126-AB126),""),"")</f>
        <v>1240</v>
      </c>
      <c r="AD126" s="19">
        <f>IFERROR(IF((IFERROR(IF(AB126&gt;1,(AA126-AC126)/AA126,""),(($G126*0.9)-AC126)/($G126*0.9)))&gt;1%,IFERROR(IF(AB126&gt;1,(AA126-AC126)/AA126,""),(($G126*0.9)-AC126)/($G126*0.9)),""),"")</f>
        <v>0.17300253434707222</v>
      </c>
      <c r="AE126" s="76">
        <v>0</v>
      </c>
      <c r="AF126" s="77" t="str">
        <f>IFERROR(IF(AE126&gt;1,AE126*0.9,""),"")</f>
        <v/>
      </c>
      <c r="AG126" s="77">
        <v>0</v>
      </c>
      <c r="AH126" s="78" t="str">
        <f>IFERROR(IF(AG126&gt;1,($J126-AG126),""),"")</f>
        <v/>
      </c>
      <c r="AI126" s="17" t="str">
        <f>IFERROR(IF((IFERROR(IF(AG126&gt;1,(AF126-AH126)/AF126,""),(($G126*0.9)-AH126)/($G126*0.9)))&gt;1%,IFERROR(IF(AG126&gt;1,(AF126-AH126)/AF126,""),(($G126*0.9)-AH126)/($G126*0.9)),""),"")</f>
        <v/>
      </c>
      <c r="AJ126" s="79">
        <v>0</v>
      </c>
      <c r="AK126" s="80" t="str">
        <f>IFERROR(IF(AJ126&gt;1,AJ126*0.9,""),"")</f>
        <v/>
      </c>
      <c r="AL126" s="80">
        <v>0</v>
      </c>
      <c r="AM126" s="81" t="str">
        <f>IFERROR(IF(AL126&gt;1,($J126-AL126),""),"")</f>
        <v/>
      </c>
      <c r="AN126" s="19" t="str">
        <f>IFERROR(IF((IFERROR(IF(AL126&gt;1,(AK126-AM126)/AK126,""),(($G126*0.9)-AM126)/($G126*0.9)))&gt;1%,IFERROR(IF(AL126&gt;1,(AK126-AM126)/AK126,""),(($G126*0.9)-AM126)/($G126*0.9)),""),"")</f>
        <v/>
      </c>
      <c r="AO126" s="76">
        <v>0</v>
      </c>
      <c r="AP126" s="77" t="str">
        <f>IFERROR(IF(AO126&gt;1,AO126*0.9,""),"")</f>
        <v/>
      </c>
      <c r="AQ126" s="77">
        <v>0</v>
      </c>
      <c r="AR126" s="78" t="str">
        <f>IFERROR(IF(AQ126&gt;1,($J126-AQ126),""),"")</f>
        <v/>
      </c>
      <c r="AS126" s="17" t="str">
        <f>IFERROR(IF((IFERROR(IF(AQ126&gt;1,(AP126-AR126)/AP126,""),(($G126*0.9)-AR126)/($G126*0.9)))&gt;1%,IFERROR(IF(AQ126&gt;1,(AP126-AR126)/AP126,""),(($G126*0.9)-AR126)/($G126*0.9)),""),"")</f>
        <v/>
      </c>
      <c r="AT126" s="79">
        <v>1666</v>
      </c>
      <c r="AU126" s="80">
        <f>IFERROR(IF(AT126&gt;1,AT126*0.9,""),"")</f>
        <v>1499.4</v>
      </c>
      <c r="AV126" s="80">
        <v>245</v>
      </c>
      <c r="AW126" s="81">
        <f>IFERROR(IF(AV126&gt;1,($J126-AV126),""),"")</f>
        <v>1240</v>
      </c>
      <c r="AX126" s="19">
        <f t="shared" si="611"/>
        <v>0.17300253434707222</v>
      </c>
      <c r="AY126" s="76">
        <v>0</v>
      </c>
      <c r="AZ126" s="77" t="str">
        <f>IFERROR(IF(AY126&gt;1,AY126*0.9,""),"")</f>
        <v/>
      </c>
      <c r="BA126" s="77">
        <v>0</v>
      </c>
      <c r="BB126" s="78" t="str">
        <f>IFERROR(IF(BA126&gt;1,($J126-BA126),""),"")</f>
        <v/>
      </c>
      <c r="BC126" s="17" t="str">
        <f>IFERROR(IF((IFERROR(IF(BA126&gt;1,(AZ126-BB126)/AZ126,""),(($G126*0.9)-BB126)/($G126*0.9)))&gt;1%,IFERROR(IF(BA126&gt;1,(AZ126-BB126)/AZ126,""),(($G126*0.9)-BB126)/($G126*0.9)),""),"")</f>
        <v/>
      </c>
      <c r="BD126" s="79">
        <v>0</v>
      </c>
      <c r="BE126" s="80" t="str">
        <f>IFERROR(IF(BD126&gt;1,BD126*0.9,""),"")</f>
        <v/>
      </c>
      <c r="BF126" s="80">
        <v>0</v>
      </c>
      <c r="BG126" s="81" t="str">
        <f>IFERROR(IF(BF126&gt;1,($J126-BF126),""),"")</f>
        <v/>
      </c>
      <c r="BH126" s="19" t="str">
        <f>IFERROR(IF((IFERROR(IF(BF126&gt;1,(BE126-BG126)/BE126,""),(($G126*0.9)-BG126)/($G126*0.9)))&gt;1%,IFERROR(IF(BF126&gt;1,(BE126-BG126)/BE126,""),(($G126*0.9)-BG126)/($G126*0.9)),""),"")</f>
        <v/>
      </c>
      <c r="BI126" s="76">
        <v>1666</v>
      </c>
      <c r="BJ126" s="77">
        <f>IFERROR(IF(BI126&gt;1,BI126*0.9,""),"")</f>
        <v>1499.4</v>
      </c>
      <c r="BK126" s="77">
        <v>245</v>
      </c>
      <c r="BL126" s="78">
        <f>IFERROR(IF(BK126&gt;1,($J126-BK126),""),"")</f>
        <v>1240</v>
      </c>
      <c r="BM126" s="17">
        <f>IFERROR(IF((IFERROR(IF(BK126&gt;1,(BJ126-BL126)/BJ126,""),(($G126*0.9)-BL126)/($G126*0.9)))&gt;1%,IFERROR(IF(BK126&gt;1,(BJ126-BL126)/BJ126,""),(($G126*0.9)-BL126)/($G126*0.9)),""),"")</f>
        <v>0.17300253434707222</v>
      </c>
    </row>
    <row r="127" spans="1:65" s="5" customFormat="1" ht="12.75" customHeight="1">
      <c r="A127" s="44" t="s">
        <v>85</v>
      </c>
      <c r="B127" s="36" t="s">
        <v>132</v>
      </c>
      <c r="C127" s="6" t="s">
        <v>349</v>
      </c>
      <c r="D127" s="51">
        <v>0.66</v>
      </c>
      <c r="E127" s="7" t="s">
        <v>157</v>
      </c>
      <c r="F127" s="84">
        <v>1099</v>
      </c>
      <c r="G127" s="84">
        <v>999</v>
      </c>
      <c r="H127" s="135">
        <v>765</v>
      </c>
      <c r="I127" s="135">
        <v>17</v>
      </c>
      <c r="J127" s="93">
        <f t="shared" si="610"/>
        <v>748</v>
      </c>
      <c r="K127" s="106">
        <v>888</v>
      </c>
      <c r="L127" s="107">
        <f t="shared" ref="L127:L159" si="635">IFERROR(IF(K127&gt;1,K127*0.9,""),"")</f>
        <v>799.2</v>
      </c>
      <c r="M127" s="107">
        <v>82</v>
      </c>
      <c r="N127" s="110">
        <f>IFERROR(IF(M127&gt;1,($J127-M127),""),"")</f>
        <v>666</v>
      </c>
      <c r="O127" s="15">
        <f t="shared" ref="O127:O159" si="636">IFERROR(IF((IFERROR(IF(M127&gt;1,(L127-N127)/L127,""),(($G127*0.9)-N127)/($G127*0.9)))&gt;1%,IFERROR(IF(M127&gt;1,(L127-N127)/L127,""),(($G127*0.9)-N127)/($G127*0.9)),""),"")</f>
        <v>0.16666666666666671</v>
      </c>
      <c r="P127" s="108">
        <v>0</v>
      </c>
      <c r="Q127" s="109" t="str">
        <f t="shared" ref="Q127:Q159" si="637">IFERROR(IF(P127&gt;1,P127*0.9,""),"")</f>
        <v/>
      </c>
      <c r="R127" s="109">
        <v>0</v>
      </c>
      <c r="S127" s="111" t="str">
        <f>IFERROR(IF(R127&gt;1,($J127-R127),""),"")</f>
        <v/>
      </c>
      <c r="T127" s="20" t="str">
        <f t="shared" ref="T127:T159" si="638">IFERROR(IF((IFERROR(IF(R127&gt;1,(Q127-S127)/Q127,""),(($G127*0.9)-S127)/($G127*0.9)))&gt;1%,IFERROR(IF(R127&gt;1,(Q127-S127)/Q127,""),(($G127*0.9)-S127)/($G127*0.9)),""),"")</f>
        <v/>
      </c>
      <c r="U127" s="106">
        <v>0</v>
      </c>
      <c r="V127" s="107" t="str">
        <f t="shared" ref="V127:V159" si="639">IFERROR(IF(U127&gt;1,U127*0.9,""),"")</f>
        <v/>
      </c>
      <c r="W127" s="107">
        <v>0</v>
      </c>
      <c r="X127" s="110" t="str">
        <f>IFERROR(IF(W127&gt;1,($J127-W127),""),"")</f>
        <v/>
      </c>
      <c r="Y127" s="15" t="str">
        <f t="shared" ref="Y127:Y159" si="640">IFERROR(IF((IFERROR(IF(W127&gt;1,(V127-X127)/V127,""),(($G127*0.9)-X127)/($G127*0.9)))&gt;1%,IFERROR(IF(W127&gt;1,(V127-X127)/V127,""),(($G127*0.9)-X127)/($G127*0.9)),""),"")</f>
        <v/>
      </c>
      <c r="Z127" s="108">
        <v>888</v>
      </c>
      <c r="AA127" s="109">
        <f t="shared" ref="AA127:AA159" si="641">IFERROR(IF(Z127&gt;1,Z127*0.9,""),"")</f>
        <v>799.2</v>
      </c>
      <c r="AB127" s="109">
        <v>82</v>
      </c>
      <c r="AC127" s="111">
        <f>IFERROR(IF(AB127&gt;1,($J127-AB127),""),"")</f>
        <v>666</v>
      </c>
      <c r="AD127" s="20">
        <f t="shared" ref="AD127:AD159" si="642">IFERROR(IF((IFERROR(IF(AB127&gt;1,(AA127-AC127)/AA127,""),(($G127*0.9)-AC127)/($G127*0.9)))&gt;1%,IFERROR(IF(AB127&gt;1,(AA127-AC127)/AA127,""),(($G127*0.9)-AC127)/($G127*0.9)),""),"")</f>
        <v>0.16666666666666671</v>
      </c>
      <c r="AE127" s="106">
        <v>0</v>
      </c>
      <c r="AF127" s="107" t="str">
        <f t="shared" ref="AF127:AF159" si="643">IFERROR(IF(AE127&gt;1,AE127*0.9,""),"")</f>
        <v/>
      </c>
      <c r="AG127" s="107">
        <v>0</v>
      </c>
      <c r="AH127" s="110" t="str">
        <f>IFERROR(IF(AG127&gt;1,($J127-AG127),""),"")</f>
        <v/>
      </c>
      <c r="AI127" s="15" t="str">
        <f t="shared" ref="AI127:AI159" si="644">IFERROR(IF((IFERROR(IF(AG127&gt;1,(AF127-AH127)/AF127,""),(($G127*0.9)-AH127)/($G127*0.9)))&gt;1%,IFERROR(IF(AG127&gt;1,(AF127-AH127)/AF127,""),(($G127*0.9)-AH127)/($G127*0.9)),""),"")</f>
        <v/>
      </c>
      <c r="AJ127" s="108">
        <v>0</v>
      </c>
      <c r="AK127" s="109" t="str">
        <f t="shared" ref="AK127:AK159" si="645">IFERROR(IF(AJ127&gt;1,AJ127*0.9,""),"")</f>
        <v/>
      </c>
      <c r="AL127" s="109">
        <v>0</v>
      </c>
      <c r="AM127" s="111" t="str">
        <f>IFERROR(IF(AL127&gt;1,($J127-AL127),""),"")</f>
        <v/>
      </c>
      <c r="AN127" s="20" t="str">
        <f t="shared" ref="AN127:AN159" si="646">IFERROR(IF((IFERROR(IF(AL127&gt;1,(AK127-AM127)/AK127,""),(($G127*0.9)-AM127)/($G127*0.9)))&gt;1%,IFERROR(IF(AL127&gt;1,(AK127-AM127)/AK127,""),(($G127*0.9)-AM127)/($G127*0.9)),""),"")</f>
        <v/>
      </c>
      <c r="AO127" s="106">
        <v>0</v>
      </c>
      <c r="AP127" s="107" t="str">
        <f t="shared" ref="AP127:AP159" si="647">IFERROR(IF(AO127&gt;1,AO127*0.9,""),"")</f>
        <v/>
      </c>
      <c r="AQ127" s="107">
        <v>0</v>
      </c>
      <c r="AR127" s="110" t="str">
        <f>IFERROR(IF(AQ127&gt;1,($J127-AQ127),""),"")</f>
        <v/>
      </c>
      <c r="AS127" s="15" t="str">
        <f t="shared" ref="AS127:AS159" si="648">IFERROR(IF((IFERROR(IF(AQ127&gt;1,(AP127-AR127)/AP127,""),(($G127*0.9)-AR127)/($G127*0.9)))&gt;1%,IFERROR(IF(AQ127&gt;1,(AP127-AR127)/AP127,""),(($G127*0.9)-AR127)/($G127*0.9)),""),"")</f>
        <v/>
      </c>
      <c r="AT127" s="108">
        <v>888</v>
      </c>
      <c r="AU127" s="109">
        <f t="shared" ref="AU127:AU159" si="649">IFERROR(IF(AT127&gt;1,AT127*0.9,""),"")</f>
        <v>799.2</v>
      </c>
      <c r="AV127" s="109">
        <v>82</v>
      </c>
      <c r="AW127" s="111">
        <f>IFERROR(IF(AV127&gt;1,($J127-AV127),""),"")</f>
        <v>666</v>
      </c>
      <c r="AX127" s="20">
        <f t="shared" si="611"/>
        <v>0.16666666666666671</v>
      </c>
      <c r="AY127" s="106">
        <v>0</v>
      </c>
      <c r="AZ127" s="107" t="str">
        <f t="shared" ref="AZ127:AZ159" si="650">IFERROR(IF(AY127&gt;1,AY127*0.9,""),"")</f>
        <v/>
      </c>
      <c r="BA127" s="107">
        <v>0</v>
      </c>
      <c r="BB127" s="110" t="str">
        <f>IFERROR(IF(BA127&gt;1,($J127-BA127),""),"")</f>
        <v/>
      </c>
      <c r="BC127" s="15" t="str">
        <f t="shared" ref="BC127:BC159" si="651">IFERROR(IF((IFERROR(IF(BA127&gt;1,(AZ127-BB127)/AZ127,""),(($G127*0.9)-BB127)/($G127*0.9)))&gt;1%,IFERROR(IF(BA127&gt;1,(AZ127-BB127)/AZ127,""),(($G127*0.9)-BB127)/($G127*0.9)),""),"")</f>
        <v/>
      </c>
      <c r="BD127" s="108">
        <v>0</v>
      </c>
      <c r="BE127" s="109" t="str">
        <f t="shared" ref="BE127:BE159" si="652">IFERROR(IF(BD127&gt;1,BD127*0.9,""),"")</f>
        <v/>
      </c>
      <c r="BF127" s="109">
        <v>0</v>
      </c>
      <c r="BG127" s="111" t="str">
        <f>IFERROR(IF(BF127&gt;1,($J127-BF127),""),"")</f>
        <v/>
      </c>
      <c r="BH127" s="20" t="str">
        <f t="shared" ref="BH127:BH159" si="653">IFERROR(IF((IFERROR(IF(BF127&gt;1,(BE127-BG127)/BE127,""),(($G127*0.9)-BG127)/($G127*0.9)))&gt;1%,IFERROR(IF(BF127&gt;1,(BE127-BG127)/BE127,""),(($G127*0.9)-BG127)/($G127*0.9)),""),"")</f>
        <v/>
      </c>
      <c r="BI127" s="106">
        <v>888</v>
      </c>
      <c r="BJ127" s="107">
        <f t="shared" ref="BJ127:BJ159" si="654">IFERROR(IF(BI127&gt;1,BI127*0.9,""),"")</f>
        <v>799.2</v>
      </c>
      <c r="BK127" s="107">
        <v>82</v>
      </c>
      <c r="BL127" s="110">
        <f>IFERROR(IF(BK127&gt;1,($J127-BK127),""),"")</f>
        <v>666</v>
      </c>
      <c r="BM127" s="15">
        <f t="shared" ref="BM127:BM159" si="655">IFERROR(IF((IFERROR(IF(BK127&gt;1,(BJ127-BL127)/BJ127,""),(($G127*0.9)-BL127)/($G127*0.9)))&gt;1%,IFERROR(IF(BK127&gt;1,(BJ127-BL127)/BJ127,""),(($G127*0.9)-BL127)/($G127*0.9)),""),"")</f>
        <v>0.16666666666666671</v>
      </c>
    </row>
    <row r="128" spans="1:65" s="5" customFormat="1" ht="12.75" customHeight="1">
      <c r="A128" s="45" t="s">
        <v>86</v>
      </c>
      <c r="B128" s="39" t="s">
        <v>132</v>
      </c>
      <c r="C128" s="4" t="s">
        <v>349</v>
      </c>
      <c r="D128" s="49">
        <v>0.66</v>
      </c>
      <c r="E128" s="40" t="s">
        <v>158</v>
      </c>
      <c r="F128" s="82">
        <v>1099</v>
      </c>
      <c r="G128" s="82">
        <v>999</v>
      </c>
      <c r="H128" s="133">
        <v>765</v>
      </c>
      <c r="I128" s="133">
        <v>0</v>
      </c>
      <c r="J128" s="95">
        <f t="shared" si="610"/>
        <v>765</v>
      </c>
      <c r="K128" s="69">
        <v>888</v>
      </c>
      <c r="L128" s="70">
        <f t="shared" si="635"/>
        <v>799.2</v>
      </c>
      <c r="M128" s="70">
        <v>84</v>
      </c>
      <c r="N128" s="71">
        <f>IFERROR(IF(M128&gt;1,($J128-M128),""),"")</f>
        <v>681</v>
      </c>
      <c r="O128" s="16">
        <f t="shared" si="636"/>
        <v>0.14789789789789795</v>
      </c>
      <c r="P128" s="72">
        <v>0</v>
      </c>
      <c r="Q128" s="73" t="str">
        <f t="shared" si="637"/>
        <v/>
      </c>
      <c r="R128" s="73">
        <v>0</v>
      </c>
      <c r="S128" s="74" t="str">
        <f>IFERROR(IF(R128&gt;1,($J128-R128),""),"")</f>
        <v/>
      </c>
      <c r="T128" s="18" t="str">
        <f t="shared" si="638"/>
        <v/>
      </c>
      <c r="U128" s="69">
        <v>0</v>
      </c>
      <c r="V128" s="70" t="str">
        <f t="shared" si="639"/>
        <v/>
      </c>
      <c r="W128" s="70">
        <v>0</v>
      </c>
      <c r="X128" s="71" t="str">
        <f>IFERROR(IF(W128&gt;1,($J128-W128),""),"")</f>
        <v/>
      </c>
      <c r="Y128" s="16" t="str">
        <f t="shared" si="640"/>
        <v/>
      </c>
      <c r="Z128" s="72">
        <v>888</v>
      </c>
      <c r="AA128" s="73">
        <f t="shared" si="641"/>
        <v>799.2</v>
      </c>
      <c r="AB128" s="73">
        <v>84</v>
      </c>
      <c r="AC128" s="74">
        <f>IFERROR(IF(AB128&gt;1,($J128-AB128),""),"")</f>
        <v>681</v>
      </c>
      <c r="AD128" s="18">
        <f t="shared" si="642"/>
        <v>0.14789789789789795</v>
      </c>
      <c r="AE128" s="69">
        <v>0</v>
      </c>
      <c r="AF128" s="70" t="str">
        <f t="shared" si="643"/>
        <v/>
      </c>
      <c r="AG128" s="70">
        <v>0</v>
      </c>
      <c r="AH128" s="71" t="str">
        <f>IFERROR(IF(AG128&gt;1,($J128-AG128),""),"")</f>
        <v/>
      </c>
      <c r="AI128" s="16" t="str">
        <f t="shared" si="644"/>
        <v/>
      </c>
      <c r="AJ128" s="72">
        <v>0</v>
      </c>
      <c r="AK128" s="73" t="str">
        <f t="shared" si="645"/>
        <v/>
      </c>
      <c r="AL128" s="73">
        <v>0</v>
      </c>
      <c r="AM128" s="74" t="str">
        <f>IFERROR(IF(AL128&gt;1,($J128-AL128),""),"")</f>
        <v/>
      </c>
      <c r="AN128" s="18" t="str">
        <f t="shared" si="646"/>
        <v/>
      </c>
      <c r="AO128" s="69">
        <v>0</v>
      </c>
      <c r="AP128" s="70" t="str">
        <f t="shared" si="647"/>
        <v/>
      </c>
      <c r="AQ128" s="70">
        <v>0</v>
      </c>
      <c r="AR128" s="71" t="str">
        <f>IFERROR(IF(AQ128&gt;1,($J128-AQ128),""),"")</f>
        <v/>
      </c>
      <c r="AS128" s="16" t="str">
        <f t="shared" si="648"/>
        <v/>
      </c>
      <c r="AT128" s="72">
        <v>888</v>
      </c>
      <c r="AU128" s="73">
        <f t="shared" si="649"/>
        <v>799.2</v>
      </c>
      <c r="AV128" s="73">
        <v>84</v>
      </c>
      <c r="AW128" s="74">
        <f>IFERROR(IF(AV128&gt;1,($J128-AV128),""),"")</f>
        <v>681</v>
      </c>
      <c r="AX128" s="18">
        <f t="shared" si="611"/>
        <v>0.14789789789789795</v>
      </c>
      <c r="AY128" s="69">
        <v>0</v>
      </c>
      <c r="AZ128" s="70" t="str">
        <f t="shared" si="650"/>
        <v/>
      </c>
      <c r="BA128" s="70">
        <v>0</v>
      </c>
      <c r="BB128" s="71" t="str">
        <f>IFERROR(IF(BA128&gt;1,($J128-BA128),""),"")</f>
        <v/>
      </c>
      <c r="BC128" s="16" t="str">
        <f t="shared" si="651"/>
        <v/>
      </c>
      <c r="BD128" s="72">
        <v>0</v>
      </c>
      <c r="BE128" s="73" t="str">
        <f t="shared" si="652"/>
        <v/>
      </c>
      <c r="BF128" s="73">
        <v>0</v>
      </c>
      <c r="BG128" s="74" t="str">
        <f>IFERROR(IF(BF128&gt;1,($J128-BF128),""),"")</f>
        <v/>
      </c>
      <c r="BH128" s="18" t="str">
        <f t="shared" si="653"/>
        <v/>
      </c>
      <c r="BI128" s="69">
        <v>888</v>
      </c>
      <c r="BJ128" s="70">
        <f t="shared" si="654"/>
        <v>799.2</v>
      </c>
      <c r="BK128" s="70">
        <v>84</v>
      </c>
      <c r="BL128" s="71">
        <f>IFERROR(IF(BK128&gt;1,($J128-BK128),""),"")</f>
        <v>681</v>
      </c>
      <c r="BM128" s="16">
        <f t="shared" si="655"/>
        <v>0.14789789789789795</v>
      </c>
    </row>
    <row r="129" spans="1:65" s="5" customFormat="1" ht="12.75" customHeight="1">
      <c r="A129" s="42" t="s">
        <v>370</v>
      </c>
      <c r="B129" s="39" t="s">
        <v>132</v>
      </c>
      <c r="C129" s="4" t="s">
        <v>386</v>
      </c>
      <c r="D129" s="49">
        <v>0.66</v>
      </c>
      <c r="E129" s="40" t="s">
        <v>461</v>
      </c>
      <c r="F129" s="82">
        <v>1319</v>
      </c>
      <c r="G129" s="82">
        <v>1199</v>
      </c>
      <c r="H129" s="133">
        <v>918</v>
      </c>
      <c r="I129" s="133">
        <v>0</v>
      </c>
      <c r="J129" s="95">
        <f t="shared" ref="J129:J135" si="656">IFERROR(H129-I129,H129)</f>
        <v>918</v>
      </c>
      <c r="K129" s="69">
        <v>0</v>
      </c>
      <c r="L129" s="70" t="str">
        <f t="shared" ref="L129:L135" si="657">IFERROR(IF(K129&gt;1,K129*0.9,""),"")</f>
        <v/>
      </c>
      <c r="M129" s="70">
        <v>0</v>
      </c>
      <c r="N129" s="71" t="str">
        <f>IFERROR(IF(M129&gt;1,($J129-M129),""),"")</f>
        <v/>
      </c>
      <c r="O129" s="16" t="str">
        <f t="shared" ref="O129:O135" si="658">IFERROR(IF((IFERROR(IF(M129&gt;1,(L129-N129)/L129,""),(($G129*0.9)-N129)/($G129*0.9)))&gt;1%,IFERROR(IF(M129&gt;1,(L129-N129)/L129,""),(($G129*0.9)-N129)/($G129*0.9)),""),"")</f>
        <v/>
      </c>
      <c r="P129" s="72">
        <v>0</v>
      </c>
      <c r="Q129" s="73" t="str">
        <f t="shared" ref="Q129:Q135" si="659">IFERROR(IF(P129&gt;1,P129*0.9,""),"")</f>
        <v/>
      </c>
      <c r="R129" s="73">
        <v>0</v>
      </c>
      <c r="S129" s="74" t="str">
        <f>IFERROR(IF(R129&gt;1,($J129-R129),""),"")</f>
        <v/>
      </c>
      <c r="T129" s="18" t="str">
        <f t="shared" ref="T129:T135" si="660">IFERROR(IF((IFERROR(IF(R129&gt;1,(Q129-S129)/Q129,""),(($G129*0.9)-S129)/($G129*0.9)))&gt;1%,IFERROR(IF(R129&gt;1,(Q129-S129)/Q129,""),(($G129*0.9)-S129)/($G129*0.9)),""),"")</f>
        <v/>
      </c>
      <c r="U129" s="69">
        <v>0</v>
      </c>
      <c r="V129" s="70" t="str">
        <f t="shared" ref="V129:V135" si="661">IFERROR(IF(U129&gt;1,U129*0.9,""),"")</f>
        <v/>
      </c>
      <c r="W129" s="70">
        <v>0</v>
      </c>
      <c r="X129" s="71" t="str">
        <f>IFERROR(IF(W129&gt;1,($J129-W129),""),"")</f>
        <v/>
      </c>
      <c r="Y129" s="16" t="str">
        <f t="shared" ref="Y129:Y135" si="662">IFERROR(IF((IFERROR(IF(W129&gt;1,(V129-X129)/V129,""),(($G129*0.9)-X129)/($G129*0.9)))&gt;1%,IFERROR(IF(W129&gt;1,(V129-X129)/V129,""),(($G129*0.9)-X129)/($G129*0.9)),""),"")</f>
        <v/>
      </c>
      <c r="Z129" s="72">
        <v>0</v>
      </c>
      <c r="AA129" s="73" t="str">
        <f t="shared" ref="AA129:AA135" si="663">IFERROR(IF(Z129&gt;1,Z129*0.9,""),"")</f>
        <v/>
      </c>
      <c r="AB129" s="73">
        <v>0</v>
      </c>
      <c r="AC129" s="74" t="str">
        <f>IFERROR(IF(AB129&gt;1,($J129-AB129),""),"")</f>
        <v/>
      </c>
      <c r="AD129" s="18" t="str">
        <f t="shared" ref="AD129:AD135" si="664">IFERROR(IF((IFERROR(IF(AB129&gt;1,(AA129-AC129)/AA129,""),(($G129*0.9)-AC129)/($G129*0.9)))&gt;1%,IFERROR(IF(AB129&gt;1,(AA129-AC129)/AA129,""),(($G129*0.9)-AC129)/($G129*0.9)),""),"")</f>
        <v/>
      </c>
      <c r="AE129" s="69">
        <v>0</v>
      </c>
      <c r="AF129" s="70" t="str">
        <f t="shared" ref="AF129:AF135" si="665">IFERROR(IF(AE129&gt;1,AE129*0.9,""),"")</f>
        <v/>
      </c>
      <c r="AG129" s="70">
        <v>0</v>
      </c>
      <c r="AH129" s="71" t="str">
        <f>IFERROR(IF(AG129&gt;1,($J129-AG129),""),"")</f>
        <v/>
      </c>
      <c r="AI129" s="16" t="str">
        <f t="shared" ref="AI129:AI135" si="666">IFERROR(IF((IFERROR(IF(AG129&gt;1,(AF129-AH129)/AF129,""),(($G129*0.9)-AH129)/($G129*0.9)))&gt;1%,IFERROR(IF(AG129&gt;1,(AF129-AH129)/AF129,""),(($G129*0.9)-AH129)/($G129*0.9)),""),"")</f>
        <v/>
      </c>
      <c r="AJ129" s="72">
        <v>0</v>
      </c>
      <c r="AK129" s="73" t="str">
        <f t="shared" ref="AK129:AK135" si="667">IFERROR(IF(AJ129&gt;1,AJ129*0.9,""),"")</f>
        <v/>
      </c>
      <c r="AL129" s="73">
        <v>0</v>
      </c>
      <c r="AM129" s="74" t="str">
        <f>IFERROR(IF(AL129&gt;1,($J129-AL129),""),"")</f>
        <v/>
      </c>
      <c r="AN129" s="18" t="str">
        <f t="shared" ref="AN129:AN135" si="668">IFERROR(IF((IFERROR(IF(AL129&gt;1,(AK129-AM129)/AK129,""),(($G129*0.9)-AM129)/($G129*0.9)))&gt;1%,IFERROR(IF(AL129&gt;1,(AK129-AM129)/AK129,""),(($G129*0.9)-AM129)/($G129*0.9)),""),"")</f>
        <v/>
      </c>
      <c r="AO129" s="69">
        <v>0</v>
      </c>
      <c r="AP129" s="70" t="str">
        <f t="shared" ref="AP129:AP135" si="669">IFERROR(IF(AO129&gt;1,AO129*0.9,""),"")</f>
        <v/>
      </c>
      <c r="AQ129" s="70">
        <v>0</v>
      </c>
      <c r="AR129" s="71" t="str">
        <f>IFERROR(IF(AQ129&gt;1,($J129-AQ129),""),"")</f>
        <v/>
      </c>
      <c r="AS129" s="16" t="str">
        <f t="shared" ref="AS129:AS135" si="670">IFERROR(IF((IFERROR(IF(AQ129&gt;1,(AP129-AR129)/AP129,""),(($G129*0.9)-AR129)/($G129*0.9)))&gt;1%,IFERROR(IF(AQ129&gt;1,(AP129-AR129)/AP129,""),(($G129*0.9)-AR129)/($G129*0.9)),""),"")</f>
        <v/>
      </c>
      <c r="AT129" s="72">
        <v>0</v>
      </c>
      <c r="AU129" s="73" t="str">
        <f t="shared" ref="AU129:AU135" si="671">IFERROR(IF(AT129&gt;1,AT129*0.9,""),"")</f>
        <v/>
      </c>
      <c r="AV129" s="73">
        <v>0</v>
      </c>
      <c r="AW129" s="74" t="str">
        <f>IFERROR(IF(AV129&gt;1,($J129-AV129),""),"")</f>
        <v/>
      </c>
      <c r="AX129" s="18" t="str">
        <f t="shared" ref="AX129:AX135" si="672">IFERROR(IF((IFERROR(IF(AV129&gt;1,(AU129-AW129)/AU129,""),(($G129*0.9)-AW129)/($G129*0.9)))&gt;1%,IFERROR(IF(AV129&gt;1,(AU129-AW129)/AU129,""),(($G129*0.9)-AW129)/($G129*0.9)),""),"")</f>
        <v/>
      </c>
      <c r="AY129" s="69">
        <v>0</v>
      </c>
      <c r="AZ129" s="70" t="str">
        <f t="shared" ref="AZ129:AZ135" si="673">IFERROR(IF(AY129&gt;1,AY129*0.9,""),"")</f>
        <v/>
      </c>
      <c r="BA129" s="70">
        <v>0</v>
      </c>
      <c r="BB129" s="71" t="str">
        <f>IFERROR(IF(BA129&gt;1,($J129-BA129),""),"")</f>
        <v/>
      </c>
      <c r="BC129" s="16" t="str">
        <f t="shared" ref="BC129:BC135" si="674">IFERROR(IF((IFERROR(IF(BA129&gt;1,(AZ129-BB129)/AZ129,""),(($G129*0.9)-BB129)/($G129*0.9)))&gt;1%,IFERROR(IF(BA129&gt;1,(AZ129-BB129)/AZ129,""),(($G129*0.9)-BB129)/($G129*0.9)),""),"")</f>
        <v/>
      </c>
      <c r="BD129" s="72">
        <v>0</v>
      </c>
      <c r="BE129" s="73" t="str">
        <f t="shared" ref="BE129:BE135" si="675">IFERROR(IF(BD129&gt;1,BD129*0.9,""),"")</f>
        <v/>
      </c>
      <c r="BF129" s="73">
        <v>0</v>
      </c>
      <c r="BG129" s="74" t="str">
        <f>IFERROR(IF(BF129&gt;1,($J129-BF129),""),"")</f>
        <v/>
      </c>
      <c r="BH129" s="18" t="str">
        <f t="shared" ref="BH129:BH135" si="676">IFERROR(IF((IFERROR(IF(BF129&gt;1,(BE129-BG129)/BE129,""),(($G129*0.9)-BG129)/($G129*0.9)))&gt;1%,IFERROR(IF(BF129&gt;1,(BE129-BG129)/BE129,""),(($G129*0.9)-BG129)/($G129*0.9)),""),"")</f>
        <v/>
      </c>
      <c r="BI129" s="69">
        <v>0</v>
      </c>
      <c r="BJ129" s="70" t="str">
        <f t="shared" ref="BJ129:BJ135" si="677">IFERROR(IF(BI129&gt;1,BI129*0.9,""),"")</f>
        <v/>
      </c>
      <c r="BK129" s="70">
        <v>0</v>
      </c>
      <c r="BL129" s="71" t="str">
        <f>IFERROR(IF(BK129&gt;1,($J129-BK129),""),"")</f>
        <v/>
      </c>
      <c r="BM129" s="16" t="str">
        <f t="shared" ref="BM129:BM135" si="678">IFERROR(IF((IFERROR(IF(BK129&gt;1,(BJ129-BL129)/BJ129,""),(($G129*0.9)-BL129)/($G129*0.9)))&gt;1%,IFERROR(IF(BK129&gt;1,(BJ129-BL129)/BJ129,""),(($G129*0.9)-BL129)/($G129*0.9)),""),"")</f>
        <v/>
      </c>
    </row>
    <row r="130" spans="1:65" s="5" customFormat="1" ht="12.75" customHeight="1">
      <c r="A130" s="45" t="s">
        <v>371</v>
      </c>
      <c r="B130" s="39" t="s">
        <v>132</v>
      </c>
      <c r="C130" s="4" t="s">
        <v>386</v>
      </c>
      <c r="D130" s="49">
        <v>0.66</v>
      </c>
      <c r="E130" s="40" t="s">
        <v>462</v>
      </c>
      <c r="F130" s="82">
        <v>1319</v>
      </c>
      <c r="G130" s="82">
        <v>1199</v>
      </c>
      <c r="H130" s="133">
        <v>918</v>
      </c>
      <c r="I130" s="133">
        <v>0</v>
      </c>
      <c r="J130" s="95">
        <f t="shared" si="656"/>
        <v>918</v>
      </c>
      <c r="K130" s="69">
        <v>0</v>
      </c>
      <c r="L130" s="70" t="str">
        <f t="shared" si="657"/>
        <v/>
      </c>
      <c r="M130" s="70">
        <v>0</v>
      </c>
      <c r="N130" s="71" t="str">
        <f>IFERROR(IF(M130&gt;1,($J130-M130),""),"")</f>
        <v/>
      </c>
      <c r="O130" s="16" t="str">
        <f t="shared" si="658"/>
        <v/>
      </c>
      <c r="P130" s="72">
        <v>0</v>
      </c>
      <c r="Q130" s="73" t="str">
        <f t="shared" si="659"/>
        <v/>
      </c>
      <c r="R130" s="73">
        <v>0</v>
      </c>
      <c r="S130" s="74" t="str">
        <f>IFERROR(IF(R130&gt;1,($J130-R130),""),"")</f>
        <v/>
      </c>
      <c r="T130" s="18" t="str">
        <f t="shared" si="660"/>
        <v/>
      </c>
      <c r="U130" s="69">
        <v>0</v>
      </c>
      <c r="V130" s="70" t="str">
        <f t="shared" si="661"/>
        <v/>
      </c>
      <c r="W130" s="70">
        <v>0</v>
      </c>
      <c r="X130" s="71" t="str">
        <f>IFERROR(IF(W130&gt;1,($J130-W130),""),"")</f>
        <v/>
      </c>
      <c r="Y130" s="16" t="str">
        <f t="shared" si="662"/>
        <v/>
      </c>
      <c r="Z130" s="72">
        <v>0</v>
      </c>
      <c r="AA130" s="73" t="str">
        <f t="shared" si="663"/>
        <v/>
      </c>
      <c r="AB130" s="73">
        <v>0</v>
      </c>
      <c r="AC130" s="74" t="str">
        <f>IFERROR(IF(AB130&gt;1,($J130-AB130),""),"")</f>
        <v/>
      </c>
      <c r="AD130" s="18" t="str">
        <f t="shared" si="664"/>
        <v/>
      </c>
      <c r="AE130" s="69">
        <v>0</v>
      </c>
      <c r="AF130" s="70" t="str">
        <f t="shared" si="665"/>
        <v/>
      </c>
      <c r="AG130" s="70">
        <v>0</v>
      </c>
      <c r="AH130" s="71" t="str">
        <f>IFERROR(IF(AG130&gt;1,($J130-AG130),""),"")</f>
        <v/>
      </c>
      <c r="AI130" s="16" t="str">
        <f t="shared" si="666"/>
        <v/>
      </c>
      <c r="AJ130" s="72">
        <v>0</v>
      </c>
      <c r="AK130" s="73" t="str">
        <f t="shared" si="667"/>
        <v/>
      </c>
      <c r="AL130" s="73">
        <v>0</v>
      </c>
      <c r="AM130" s="74" t="str">
        <f>IFERROR(IF(AL130&gt;1,($J130-AL130),""),"")</f>
        <v/>
      </c>
      <c r="AN130" s="18" t="str">
        <f t="shared" si="668"/>
        <v/>
      </c>
      <c r="AO130" s="69">
        <v>0</v>
      </c>
      <c r="AP130" s="70" t="str">
        <f t="shared" si="669"/>
        <v/>
      </c>
      <c r="AQ130" s="70">
        <v>0</v>
      </c>
      <c r="AR130" s="71" t="str">
        <f>IFERROR(IF(AQ130&gt;1,($J130-AQ130),""),"")</f>
        <v/>
      </c>
      <c r="AS130" s="16" t="str">
        <f t="shared" si="670"/>
        <v/>
      </c>
      <c r="AT130" s="72">
        <v>0</v>
      </c>
      <c r="AU130" s="73" t="str">
        <f t="shared" si="671"/>
        <v/>
      </c>
      <c r="AV130" s="73">
        <v>0</v>
      </c>
      <c r="AW130" s="74" t="str">
        <f>IFERROR(IF(AV130&gt;1,($J130-AV130),""),"")</f>
        <v/>
      </c>
      <c r="AX130" s="18" t="str">
        <f t="shared" si="672"/>
        <v/>
      </c>
      <c r="AY130" s="69">
        <v>0</v>
      </c>
      <c r="AZ130" s="70" t="str">
        <f t="shared" si="673"/>
        <v/>
      </c>
      <c r="BA130" s="70">
        <v>0</v>
      </c>
      <c r="BB130" s="71" t="str">
        <f>IFERROR(IF(BA130&gt;1,($J130-BA130),""),"")</f>
        <v/>
      </c>
      <c r="BC130" s="16" t="str">
        <f t="shared" si="674"/>
        <v/>
      </c>
      <c r="BD130" s="72">
        <v>0</v>
      </c>
      <c r="BE130" s="73" t="str">
        <f t="shared" si="675"/>
        <v/>
      </c>
      <c r="BF130" s="73">
        <v>0</v>
      </c>
      <c r="BG130" s="74" t="str">
        <f>IFERROR(IF(BF130&gt;1,($J130-BF130),""),"")</f>
        <v/>
      </c>
      <c r="BH130" s="18" t="str">
        <f t="shared" si="676"/>
        <v/>
      </c>
      <c r="BI130" s="69">
        <v>0</v>
      </c>
      <c r="BJ130" s="70" t="str">
        <f t="shared" si="677"/>
        <v/>
      </c>
      <c r="BK130" s="70">
        <v>0</v>
      </c>
      <c r="BL130" s="71" t="str">
        <f>IFERROR(IF(BK130&gt;1,($J130-BK130),""),"")</f>
        <v/>
      </c>
      <c r="BM130" s="16" t="str">
        <f t="shared" si="678"/>
        <v/>
      </c>
    </row>
    <row r="131" spans="1:65" s="5" customFormat="1" ht="12.75" customHeight="1">
      <c r="A131" s="42" t="s">
        <v>368</v>
      </c>
      <c r="B131" s="39" t="s">
        <v>132</v>
      </c>
      <c r="C131" s="4" t="s">
        <v>386</v>
      </c>
      <c r="D131" s="49">
        <v>0.66</v>
      </c>
      <c r="E131" s="40" t="s">
        <v>461</v>
      </c>
      <c r="F131" s="82">
        <v>1209</v>
      </c>
      <c r="G131" s="82">
        <v>1099</v>
      </c>
      <c r="H131" s="133">
        <v>841</v>
      </c>
      <c r="I131" s="133">
        <v>6</v>
      </c>
      <c r="J131" s="95">
        <f>IFERROR(H131-I131,H131)</f>
        <v>835</v>
      </c>
      <c r="K131" s="69">
        <v>0</v>
      </c>
      <c r="L131" s="70" t="str">
        <f>IFERROR(IF(K131&gt;1,K131*0.9,""),"")</f>
        <v/>
      </c>
      <c r="M131" s="70">
        <v>0</v>
      </c>
      <c r="N131" s="71" t="str">
        <f>IFERROR(IF(M131&gt;1,($J131-M131),""),"")</f>
        <v/>
      </c>
      <c r="O131" s="16" t="str">
        <f>IFERROR(IF((IFERROR(IF(M131&gt;1,(L131-N131)/L131,""),(($G131*0.9)-N131)/($G131*0.9)))&gt;1%,IFERROR(IF(M131&gt;1,(L131-N131)/L131,""),(($G131*0.9)-N131)/($G131*0.9)),""),"")</f>
        <v/>
      </c>
      <c r="P131" s="72">
        <v>0</v>
      </c>
      <c r="Q131" s="73" t="str">
        <f>IFERROR(IF(P131&gt;1,P131*0.9,""),"")</f>
        <v/>
      </c>
      <c r="R131" s="73">
        <v>0</v>
      </c>
      <c r="S131" s="74" t="str">
        <f>IFERROR(IF(R131&gt;1,($J131-R131),""),"")</f>
        <v/>
      </c>
      <c r="T131" s="18" t="str">
        <f>IFERROR(IF((IFERROR(IF(R131&gt;1,(Q131-S131)/Q131,""),(($G131*0.9)-S131)/($G131*0.9)))&gt;1%,IFERROR(IF(R131&gt;1,(Q131-S131)/Q131,""),(($G131*0.9)-S131)/($G131*0.9)),""),"")</f>
        <v/>
      </c>
      <c r="U131" s="69">
        <v>0</v>
      </c>
      <c r="V131" s="70" t="str">
        <f>IFERROR(IF(U131&gt;1,U131*0.9,""),"")</f>
        <v/>
      </c>
      <c r="W131" s="70">
        <v>0</v>
      </c>
      <c r="X131" s="71" t="str">
        <f>IFERROR(IF(W131&gt;1,($J131-W131),""),"")</f>
        <v/>
      </c>
      <c r="Y131" s="16" t="str">
        <f>IFERROR(IF((IFERROR(IF(W131&gt;1,(V131-X131)/V131,""),(($G131*0.9)-X131)/($G131*0.9)))&gt;1%,IFERROR(IF(W131&gt;1,(V131-X131)/V131,""),(($G131*0.9)-X131)/($G131*0.9)),""),"")</f>
        <v/>
      </c>
      <c r="Z131" s="72">
        <v>0</v>
      </c>
      <c r="AA131" s="73" t="str">
        <f>IFERROR(IF(Z131&gt;1,Z131*0.9,""),"")</f>
        <v/>
      </c>
      <c r="AB131" s="73">
        <v>0</v>
      </c>
      <c r="AC131" s="74" t="str">
        <f>IFERROR(IF(AB131&gt;1,($J131-AB131),""),"")</f>
        <v/>
      </c>
      <c r="AD131" s="18" t="str">
        <f>IFERROR(IF((IFERROR(IF(AB131&gt;1,(AA131-AC131)/AA131,""),(($G131*0.9)-AC131)/($G131*0.9)))&gt;1%,IFERROR(IF(AB131&gt;1,(AA131-AC131)/AA131,""),(($G131*0.9)-AC131)/($G131*0.9)),""),"")</f>
        <v/>
      </c>
      <c r="AE131" s="69">
        <v>0</v>
      </c>
      <c r="AF131" s="70" t="str">
        <f>IFERROR(IF(AE131&gt;1,AE131*0.9,""),"")</f>
        <v/>
      </c>
      <c r="AG131" s="70">
        <v>0</v>
      </c>
      <c r="AH131" s="71" t="str">
        <f>IFERROR(IF(AG131&gt;1,($J131-AG131),""),"")</f>
        <v/>
      </c>
      <c r="AI131" s="16" t="str">
        <f>IFERROR(IF((IFERROR(IF(AG131&gt;1,(AF131-AH131)/AF131,""),(($G131*0.9)-AH131)/($G131*0.9)))&gt;1%,IFERROR(IF(AG131&gt;1,(AF131-AH131)/AF131,""),(($G131*0.9)-AH131)/($G131*0.9)),""),"")</f>
        <v/>
      </c>
      <c r="AJ131" s="72">
        <v>0</v>
      </c>
      <c r="AK131" s="73" t="str">
        <f>IFERROR(IF(AJ131&gt;1,AJ131*0.9,""),"")</f>
        <v/>
      </c>
      <c r="AL131" s="73">
        <v>0</v>
      </c>
      <c r="AM131" s="74" t="str">
        <f>IFERROR(IF(AL131&gt;1,($J131-AL131),""),"")</f>
        <v/>
      </c>
      <c r="AN131" s="18" t="str">
        <f>IFERROR(IF((IFERROR(IF(AL131&gt;1,(AK131-AM131)/AK131,""),(($G131*0.9)-AM131)/($G131*0.9)))&gt;1%,IFERROR(IF(AL131&gt;1,(AK131-AM131)/AK131,""),(($G131*0.9)-AM131)/($G131*0.9)),""),"")</f>
        <v/>
      </c>
      <c r="AO131" s="69">
        <v>0</v>
      </c>
      <c r="AP131" s="70" t="str">
        <f>IFERROR(IF(AO131&gt;1,AO131*0.9,""),"")</f>
        <v/>
      </c>
      <c r="AQ131" s="70">
        <v>0</v>
      </c>
      <c r="AR131" s="71" t="str">
        <f>IFERROR(IF(AQ131&gt;1,($J131-AQ131),""),"")</f>
        <v/>
      </c>
      <c r="AS131" s="16" t="str">
        <f>IFERROR(IF((IFERROR(IF(AQ131&gt;1,(AP131-AR131)/AP131,""),(($G131*0.9)-AR131)/($G131*0.9)))&gt;1%,IFERROR(IF(AQ131&gt;1,(AP131-AR131)/AP131,""),(($G131*0.9)-AR131)/($G131*0.9)),""),"")</f>
        <v/>
      </c>
      <c r="AT131" s="72">
        <v>0</v>
      </c>
      <c r="AU131" s="73" t="str">
        <f>IFERROR(IF(AT131&gt;1,AT131*0.9,""),"")</f>
        <v/>
      </c>
      <c r="AV131" s="73">
        <v>0</v>
      </c>
      <c r="AW131" s="74" t="str">
        <f>IFERROR(IF(AV131&gt;1,($J131-AV131),""),"")</f>
        <v/>
      </c>
      <c r="AX131" s="18" t="str">
        <f>IFERROR(IF((IFERROR(IF(AV131&gt;1,(AU131-AW131)/AU131,""),(($G131*0.9)-AW131)/($G131*0.9)))&gt;1%,IFERROR(IF(AV131&gt;1,(AU131-AW131)/AU131,""),(($G131*0.9)-AW131)/($G131*0.9)),""),"")</f>
        <v/>
      </c>
      <c r="AY131" s="69">
        <v>0</v>
      </c>
      <c r="AZ131" s="70" t="str">
        <f>IFERROR(IF(AY131&gt;1,AY131*0.9,""),"")</f>
        <v/>
      </c>
      <c r="BA131" s="70">
        <v>0</v>
      </c>
      <c r="BB131" s="71" t="str">
        <f>IFERROR(IF(BA131&gt;1,($J131-BA131),""),"")</f>
        <v/>
      </c>
      <c r="BC131" s="16" t="str">
        <f>IFERROR(IF((IFERROR(IF(BA131&gt;1,(AZ131-BB131)/AZ131,""),(($G131*0.9)-BB131)/($G131*0.9)))&gt;1%,IFERROR(IF(BA131&gt;1,(AZ131-BB131)/AZ131,""),(($G131*0.9)-BB131)/($G131*0.9)),""),"")</f>
        <v/>
      </c>
      <c r="BD131" s="72">
        <v>0</v>
      </c>
      <c r="BE131" s="73" t="str">
        <f>IFERROR(IF(BD131&gt;1,BD131*0.9,""),"")</f>
        <v/>
      </c>
      <c r="BF131" s="73">
        <v>0</v>
      </c>
      <c r="BG131" s="74" t="str">
        <f>IFERROR(IF(BF131&gt;1,($J131-BF131),""),"")</f>
        <v/>
      </c>
      <c r="BH131" s="18" t="str">
        <f>IFERROR(IF((IFERROR(IF(BF131&gt;1,(BE131-BG131)/BE131,""),(($G131*0.9)-BG131)/($G131*0.9)))&gt;1%,IFERROR(IF(BF131&gt;1,(BE131-BG131)/BE131,""),(($G131*0.9)-BG131)/($G131*0.9)),""),"")</f>
        <v/>
      </c>
      <c r="BI131" s="69">
        <v>0</v>
      </c>
      <c r="BJ131" s="70" t="str">
        <f>IFERROR(IF(BI131&gt;1,BI131*0.9,""),"")</f>
        <v/>
      </c>
      <c r="BK131" s="70">
        <v>0</v>
      </c>
      <c r="BL131" s="71" t="str">
        <f>IFERROR(IF(BK131&gt;1,($J131-BK131),""),"")</f>
        <v/>
      </c>
      <c r="BM131" s="16" t="str">
        <f>IFERROR(IF((IFERROR(IF(BK131&gt;1,(BJ131-BL131)/BJ131,""),(($G131*0.9)-BL131)/($G131*0.9)))&gt;1%,IFERROR(IF(BK131&gt;1,(BJ131-BL131)/BJ131,""),(($G131*0.9)-BL131)/($G131*0.9)),""),"")</f>
        <v/>
      </c>
    </row>
    <row r="132" spans="1:65" s="5" customFormat="1" ht="12.75" customHeight="1" thickBot="1">
      <c r="A132" s="46" t="s">
        <v>369</v>
      </c>
      <c r="B132" s="38" t="s">
        <v>132</v>
      </c>
      <c r="C132" s="9" t="s">
        <v>386</v>
      </c>
      <c r="D132" s="50">
        <v>0.66</v>
      </c>
      <c r="E132" s="2" t="s">
        <v>462</v>
      </c>
      <c r="F132" s="83">
        <v>1209</v>
      </c>
      <c r="G132" s="83">
        <v>1099</v>
      </c>
      <c r="H132" s="134">
        <v>841</v>
      </c>
      <c r="I132" s="134">
        <v>6</v>
      </c>
      <c r="J132" s="97">
        <f>IFERROR(H132-I132,H132)</f>
        <v>835</v>
      </c>
      <c r="K132" s="76">
        <v>0</v>
      </c>
      <c r="L132" s="77" t="str">
        <f>IFERROR(IF(K132&gt;1,K132*0.9,""),"")</f>
        <v/>
      </c>
      <c r="M132" s="77">
        <v>0</v>
      </c>
      <c r="N132" s="78" t="str">
        <f>IFERROR(IF(M132&gt;1,($J132-M132),""),"")</f>
        <v/>
      </c>
      <c r="O132" s="17" t="str">
        <f>IFERROR(IF((IFERROR(IF(M132&gt;1,(L132-N132)/L132,""),(($G132*0.9)-N132)/($G132*0.9)))&gt;1%,IFERROR(IF(M132&gt;1,(L132-N132)/L132,""),(($G132*0.9)-N132)/($G132*0.9)),""),"")</f>
        <v/>
      </c>
      <c r="P132" s="79">
        <v>0</v>
      </c>
      <c r="Q132" s="80" t="str">
        <f>IFERROR(IF(P132&gt;1,P132*0.9,""),"")</f>
        <v/>
      </c>
      <c r="R132" s="80">
        <v>0</v>
      </c>
      <c r="S132" s="81" t="str">
        <f>IFERROR(IF(R132&gt;1,($J132-R132),""),"")</f>
        <v/>
      </c>
      <c r="T132" s="19" t="str">
        <f>IFERROR(IF((IFERROR(IF(R132&gt;1,(Q132-S132)/Q132,""),(($G132*0.9)-S132)/($G132*0.9)))&gt;1%,IFERROR(IF(R132&gt;1,(Q132-S132)/Q132,""),(($G132*0.9)-S132)/($G132*0.9)),""),"")</f>
        <v/>
      </c>
      <c r="U132" s="76">
        <v>0</v>
      </c>
      <c r="V132" s="77" t="str">
        <f>IFERROR(IF(U132&gt;1,U132*0.9,""),"")</f>
        <v/>
      </c>
      <c r="W132" s="77">
        <v>0</v>
      </c>
      <c r="X132" s="78" t="str">
        <f>IFERROR(IF(W132&gt;1,($J132-W132),""),"")</f>
        <v/>
      </c>
      <c r="Y132" s="17" t="str">
        <f>IFERROR(IF((IFERROR(IF(W132&gt;1,(V132-X132)/V132,""),(($G132*0.9)-X132)/($G132*0.9)))&gt;1%,IFERROR(IF(W132&gt;1,(V132-X132)/V132,""),(($G132*0.9)-X132)/($G132*0.9)),""),"")</f>
        <v/>
      </c>
      <c r="Z132" s="79">
        <v>0</v>
      </c>
      <c r="AA132" s="80" t="str">
        <f>IFERROR(IF(Z132&gt;1,Z132*0.9,""),"")</f>
        <v/>
      </c>
      <c r="AB132" s="80">
        <v>0</v>
      </c>
      <c r="AC132" s="81" t="str">
        <f>IFERROR(IF(AB132&gt;1,($J132-AB132),""),"")</f>
        <v/>
      </c>
      <c r="AD132" s="19" t="str">
        <f>IFERROR(IF((IFERROR(IF(AB132&gt;1,(AA132-AC132)/AA132,""),(($G132*0.9)-AC132)/($G132*0.9)))&gt;1%,IFERROR(IF(AB132&gt;1,(AA132-AC132)/AA132,""),(($G132*0.9)-AC132)/($G132*0.9)),""),"")</f>
        <v/>
      </c>
      <c r="AE132" s="76">
        <v>0</v>
      </c>
      <c r="AF132" s="77" t="str">
        <f>IFERROR(IF(AE132&gt;1,AE132*0.9,""),"")</f>
        <v/>
      </c>
      <c r="AG132" s="77">
        <v>0</v>
      </c>
      <c r="AH132" s="78" t="str">
        <f>IFERROR(IF(AG132&gt;1,($J132-AG132),""),"")</f>
        <v/>
      </c>
      <c r="AI132" s="17" t="str">
        <f>IFERROR(IF((IFERROR(IF(AG132&gt;1,(AF132-AH132)/AF132,""),(($G132*0.9)-AH132)/($G132*0.9)))&gt;1%,IFERROR(IF(AG132&gt;1,(AF132-AH132)/AF132,""),(($G132*0.9)-AH132)/($G132*0.9)),""),"")</f>
        <v/>
      </c>
      <c r="AJ132" s="79">
        <v>0</v>
      </c>
      <c r="AK132" s="80" t="str">
        <f>IFERROR(IF(AJ132&gt;1,AJ132*0.9,""),"")</f>
        <v/>
      </c>
      <c r="AL132" s="80">
        <v>0</v>
      </c>
      <c r="AM132" s="81" t="str">
        <f>IFERROR(IF(AL132&gt;1,($J132-AL132),""),"")</f>
        <v/>
      </c>
      <c r="AN132" s="19" t="str">
        <f>IFERROR(IF((IFERROR(IF(AL132&gt;1,(AK132-AM132)/AK132,""),(($G132*0.9)-AM132)/($G132*0.9)))&gt;1%,IFERROR(IF(AL132&gt;1,(AK132-AM132)/AK132,""),(($G132*0.9)-AM132)/($G132*0.9)),""),"")</f>
        <v/>
      </c>
      <c r="AO132" s="76">
        <v>0</v>
      </c>
      <c r="AP132" s="77" t="str">
        <f>IFERROR(IF(AO132&gt;1,AO132*0.9,""),"")</f>
        <v/>
      </c>
      <c r="AQ132" s="77">
        <v>0</v>
      </c>
      <c r="AR132" s="78" t="str">
        <f>IFERROR(IF(AQ132&gt;1,($J132-AQ132),""),"")</f>
        <v/>
      </c>
      <c r="AS132" s="17" t="str">
        <f>IFERROR(IF((IFERROR(IF(AQ132&gt;1,(AP132-AR132)/AP132,""),(($G132*0.9)-AR132)/($G132*0.9)))&gt;1%,IFERROR(IF(AQ132&gt;1,(AP132-AR132)/AP132,""),(($G132*0.9)-AR132)/($G132*0.9)),""),"")</f>
        <v/>
      </c>
      <c r="AT132" s="79">
        <v>0</v>
      </c>
      <c r="AU132" s="80" t="str">
        <f>IFERROR(IF(AT132&gt;1,AT132*0.9,""),"")</f>
        <v/>
      </c>
      <c r="AV132" s="80">
        <v>0</v>
      </c>
      <c r="AW132" s="81" t="str">
        <f>IFERROR(IF(AV132&gt;1,($J132-AV132),""),"")</f>
        <v/>
      </c>
      <c r="AX132" s="19" t="str">
        <f>IFERROR(IF((IFERROR(IF(AV132&gt;1,(AU132-AW132)/AU132,""),(($G132*0.9)-AW132)/($G132*0.9)))&gt;1%,IFERROR(IF(AV132&gt;1,(AU132-AW132)/AU132,""),(($G132*0.9)-AW132)/($G132*0.9)),""),"")</f>
        <v/>
      </c>
      <c r="AY132" s="76">
        <v>0</v>
      </c>
      <c r="AZ132" s="77" t="str">
        <f>IFERROR(IF(AY132&gt;1,AY132*0.9,""),"")</f>
        <v/>
      </c>
      <c r="BA132" s="77">
        <v>0</v>
      </c>
      <c r="BB132" s="78" t="str">
        <f>IFERROR(IF(BA132&gt;1,($J132-BA132),""),"")</f>
        <v/>
      </c>
      <c r="BC132" s="17" t="str">
        <f>IFERROR(IF((IFERROR(IF(BA132&gt;1,(AZ132-BB132)/AZ132,""),(($G132*0.9)-BB132)/($G132*0.9)))&gt;1%,IFERROR(IF(BA132&gt;1,(AZ132-BB132)/AZ132,""),(($G132*0.9)-BB132)/($G132*0.9)),""),"")</f>
        <v/>
      </c>
      <c r="BD132" s="79">
        <v>0</v>
      </c>
      <c r="BE132" s="80" t="str">
        <f>IFERROR(IF(BD132&gt;1,BD132*0.9,""),"")</f>
        <v/>
      </c>
      <c r="BF132" s="80">
        <v>0</v>
      </c>
      <c r="BG132" s="81" t="str">
        <f>IFERROR(IF(BF132&gt;1,($J132-BF132),""),"")</f>
        <v/>
      </c>
      <c r="BH132" s="19" t="str">
        <f>IFERROR(IF((IFERROR(IF(BF132&gt;1,(BE132-BG132)/BE132,""),(($G132*0.9)-BG132)/($G132*0.9)))&gt;1%,IFERROR(IF(BF132&gt;1,(BE132-BG132)/BE132,""),(($G132*0.9)-BG132)/($G132*0.9)),""),"")</f>
        <v/>
      </c>
      <c r="BI132" s="76">
        <v>0</v>
      </c>
      <c r="BJ132" s="77" t="str">
        <f>IFERROR(IF(BI132&gt;1,BI132*0.9,""),"")</f>
        <v/>
      </c>
      <c r="BK132" s="77">
        <v>0</v>
      </c>
      <c r="BL132" s="78" t="str">
        <f>IFERROR(IF(BK132&gt;1,($J132-BK132),""),"")</f>
        <v/>
      </c>
      <c r="BM132" s="17" t="str">
        <f>IFERROR(IF((IFERROR(IF(BK132&gt;1,(BJ132-BL132)/BJ132,""),(($G132*0.9)-BL132)/($G132*0.9)))&gt;1%,IFERROR(IF(BK132&gt;1,(BJ132-BL132)/BJ132,""),(($G132*0.9)-BL132)/($G132*0.9)),""),"")</f>
        <v/>
      </c>
    </row>
    <row r="133" spans="1:65" s="5" customFormat="1" ht="12.75" customHeight="1">
      <c r="A133" s="44" t="s">
        <v>374</v>
      </c>
      <c r="B133" s="36" t="s">
        <v>132</v>
      </c>
      <c r="C133" s="6" t="s">
        <v>386</v>
      </c>
      <c r="D133" s="51">
        <v>0.83</v>
      </c>
      <c r="E133" s="7" t="s">
        <v>341</v>
      </c>
      <c r="F133" s="84">
        <v>879</v>
      </c>
      <c r="G133" s="84">
        <v>799</v>
      </c>
      <c r="H133" s="135">
        <v>650</v>
      </c>
      <c r="I133" s="135">
        <v>0</v>
      </c>
      <c r="J133" s="93">
        <f t="shared" si="656"/>
        <v>650</v>
      </c>
      <c r="K133" s="106">
        <v>0</v>
      </c>
      <c r="L133" s="107" t="str">
        <f t="shared" si="657"/>
        <v/>
      </c>
      <c r="M133" s="107">
        <v>0</v>
      </c>
      <c r="N133" s="110" t="str">
        <f>IFERROR(IF(M133&gt;1,($J133-M133),""),"")</f>
        <v/>
      </c>
      <c r="O133" s="15" t="str">
        <f t="shared" si="658"/>
        <v/>
      </c>
      <c r="P133" s="108">
        <v>0</v>
      </c>
      <c r="Q133" s="109" t="str">
        <f t="shared" si="659"/>
        <v/>
      </c>
      <c r="R133" s="109">
        <v>0</v>
      </c>
      <c r="S133" s="111" t="str">
        <f>IFERROR(IF(R133&gt;1,($J133-R133),""),"")</f>
        <v/>
      </c>
      <c r="T133" s="20" t="str">
        <f t="shared" si="660"/>
        <v/>
      </c>
      <c r="U133" s="106">
        <v>0</v>
      </c>
      <c r="V133" s="107" t="str">
        <f t="shared" si="661"/>
        <v/>
      </c>
      <c r="W133" s="107">
        <v>0</v>
      </c>
      <c r="X133" s="110" t="str">
        <f>IFERROR(IF(W133&gt;1,($J133-W133),""),"")</f>
        <v/>
      </c>
      <c r="Y133" s="15" t="str">
        <f t="shared" si="662"/>
        <v/>
      </c>
      <c r="Z133" s="108">
        <v>0</v>
      </c>
      <c r="AA133" s="109" t="str">
        <f t="shared" si="663"/>
        <v/>
      </c>
      <c r="AB133" s="109">
        <v>0</v>
      </c>
      <c r="AC133" s="111" t="str">
        <f>IFERROR(IF(AB133&gt;1,($J133-AB133),""),"")</f>
        <v/>
      </c>
      <c r="AD133" s="20" t="str">
        <f t="shared" si="664"/>
        <v/>
      </c>
      <c r="AE133" s="106">
        <v>0</v>
      </c>
      <c r="AF133" s="107" t="str">
        <f t="shared" si="665"/>
        <v/>
      </c>
      <c r="AG133" s="107">
        <v>0</v>
      </c>
      <c r="AH133" s="110" t="str">
        <f>IFERROR(IF(AG133&gt;1,($J133-AG133),""),"")</f>
        <v/>
      </c>
      <c r="AI133" s="15" t="str">
        <f t="shared" si="666"/>
        <v/>
      </c>
      <c r="AJ133" s="108">
        <v>0</v>
      </c>
      <c r="AK133" s="109" t="str">
        <f t="shared" si="667"/>
        <v/>
      </c>
      <c r="AL133" s="109">
        <v>0</v>
      </c>
      <c r="AM133" s="111" t="str">
        <f>IFERROR(IF(AL133&gt;1,($J133-AL133),""),"")</f>
        <v/>
      </c>
      <c r="AN133" s="20" t="str">
        <f t="shared" si="668"/>
        <v/>
      </c>
      <c r="AO133" s="106">
        <v>0</v>
      </c>
      <c r="AP133" s="107" t="str">
        <f t="shared" si="669"/>
        <v/>
      </c>
      <c r="AQ133" s="107">
        <v>0</v>
      </c>
      <c r="AR133" s="110" t="str">
        <f>IFERROR(IF(AQ133&gt;1,($J133-AQ133),""),"")</f>
        <v/>
      </c>
      <c r="AS133" s="15" t="str">
        <f t="shared" si="670"/>
        <v/>
      </c>
      <c r="AT133" s="108">
        <v>666</v>
      </c>
      <c r="AU133" s="109">
        <f t="shared" si="671"/>
        <v>599.4</v>
      </c>
      <c r="AV133" s="109">
        <v>107</v>
      </c>
      <c r="AW133" s="111">
        <f>IFERROR(IF(AV133&gt;1,($J133-AV133),""),"")</f>
        <v>543</v>
      </c>
      <c r="AX133" s="20">
        <f t="shared" si="672"/>
        <v>9.4094094094094055E-2</v>
      </c>
      <c r="AY133" s="106">
        <v>0</v>
      </c>
      <c r="AZ133" s="107" t="str">
        <f t="shared" si="673"/>
        <v/>
      </c>
      <c r="BA133" s="107">
        <v>0</v>
      </c>
      <c r="BB133" s="110" t="str">
        <f>IFERROR(IF(BA133&gt;1,($J133-BA133),""),"")</f>
        <v/>
      </c>
      <c r="BC133" s="15" t="str">
        <f t="shared" si="674"/>
        <v/>
      </c>
      <c r="BD133" s="108">
        <v>0</v>
      </c>
      <c r="BE133" s="109" t="str">
        <f t="shared" si="675"/>
        <v/>
      </c>
      <c r="BF133" s="109">
        <v>0</v>
      </c>
      <c r="BG133" s="111" t="str">
        <f>IFERROR(IF(BF133&gt;1,($J133-BF133),""),"")</f>
        <v/>
      </c>
      <c r="BH133" s="20" t="str">
        <f t="shared" si="676"/>
        <v/>
      </c>
      <c r="BI133" s="106">
        <v>643</v>
      </c>
      <c r="BJ133" s="107">
        <f t="shared" si="677"/>
        <v>578.70000000000005</v>
      </c>
      <c r="BK133" s="107">
        <v>126</v>
      </c>
      <c r="BL133" s="110">
        <f>IFERROR(IF(BK133&gt;1,($J133-BK133),""),"")</f>
        <v>524</v>
      </c>
      <c r="BM133" s="15">
        <f t="shared" si="678"/>
        <v>9.4522204942111707E-2</v>
      </c>
    </row>
    <row r="134" spans="1:65" s="5" customFormat="1" ht="12.75" customHeight="1">
      <c r="A134" s="45" t="s">
        <v>375</v>
      </c>
      <c r="B134" s="39" t="s">
        <v>132</v>
      </c>
      <c r="C134" s="4" t="s">
        <v>386</v>
      </c>
      <c r="D134" s="49">
        <v>1.1100000000000001</v>
      </c>
      <c r="E134" s="40" t="s">
        <v>342</v>
      </c>
      <c r="F134" s="82">
        <v>879</v>
      </c>
      <c r="G134" s="82">
        <v>799</v>
      </c>
      <c r="H134" s="133">
        <v>650</v>
      </c>
      <c r="I134" s="133">
        <v>0</v>
      </c>
      <c r="J134" s="95">
        <f t="shared" si="656"/>
        <v>650</v>
      </c>
      <c r="K134" s="69">
        <v>0</v>
      </c>
      <c r="L134" s="70" t="str">
        <f t="shared" si="657"/>
        <v/>
      </c>
      <c r="M134" s="70">
        <v>0</v>
      </c>
      <c r="N134" s="71" t="str">
        <f>IFERROR(IF(M134&gt;1,($J134-M134),""),"")</f>
        <v/>
      </c>
      <c r="O134" s="16" t="str">
        <f t="shared" si="658"/>
        <v/>
      </c>
      <c r="P134" s="72">
        <v>0</v>
      </c>
      <c r="Q134" s="73" t="str">
        <f t="shared" si="659"/>
        <v/>
      </c>
      <c r="R134" s="73">
        <v>0</v>
      </c>
      <c r="S134" s="74" t="str">
        <f>IFERROR(IF(R134&gt;1,($J134-R134),""),"")</f>
        <v/>
      </c>
      <c r="T134" s="18" t="str">
        <f t="shared" si="660"/>
        <v/>
      </c>
      <c r="U134" s="69">
        <v>0</v>
      </c>
      <c r="V134" s="70" t="str">
        <f t="shared" si="661"/>
        <v/>
      </c>
      <c r="W134" s="70">
        <v>0</v>
      </c>
      <c r="X134" s="71" t="str">
        <f>IFERROR(IF(W134&gt;1,($J134-W134),""),"")</f>
        <v/>
      </c>
      <c r="Y134" s="16" t="str">
        <f t="shared" si="662"/>
        <v/>
      </c>
      <c r="Z134" s="72">
        <v>0</v>
      </c>
      <c r="AA134" s="73" t="str">
        <f t="shared" si="663"/>
        <v/>
      </c>
      <c r="AB134" s="73">
        <v>0</v>
      </c>
      <c r="AC134" s="74" t="str">
        <f>IFERROR(IF(AB134&gt;1,($J134-AB134),""),"")</f>
        <v/>
      </c>
      <c r="AD134" s="18" t="str">
        <f t="shared" si="664"/>
        <v/>
      </c>
      <c r="AE134" s="69">
        <v>0</v>
      </c>
      <c r="AF134" s="70" t="str">
        <f t="shared" si="665"/>
        <v/>
      </c>
      <c r="AG134" s="70">
        <v>0</v>
      </c>
      <c r="AH134" s="71" t="str">
        <f>IFERROR(IF(AG134&gt;1,($J134-AG134),""),"")</f>
        <v/>
      </c>
      <c r="AI134" s="16" t="str">
        <f t="shared" si="666"/>
        <v/>
      </c>
      <c r="AJ134" s="72">
        <v>0</v>
      </c>
      <c r="AK134" s="73" t="str">
        <f t="shared" si="667"/>
        <v/>
      </c>
      <c r="AL134" s="73">
        <v>0</v>
      </c>
      <c r="AM134" s="74" t="str">
        <f>IFERROR(IF(AL134&gt;1,($J134-AL134),""),"")</f>
        <v/>
      </c>
      <c r="AN134" s="18" t="str">
        <f t="shared" si="668"/>
        <v/>
      </c>
      <c r="AO134" s="69">
        <v>0</v>
      </c>
      <c r="AP134" s="70" t="str">
        <f t="shared" si="669"/>
        <v/>
      </c>
      <c r="AQ134" s="70">
        <v>0</v>
      </c>
      <c r="AR134" s="71" t="str">
        <f>IFERROR(IF(AQ134&gt;1,($J134-AQ134),""),"")</f>
        <v/>
      </c>
      <c r="AS134" s="16" t="str">
        <f t="shared" si="670"/>
        <v/>
      </c>
      <c r="AT134" s="72">
        <v>666</v>
      </c>
      <c r="AU134" s="73">
        <f t="shared" si="671"/>
        <v>599.4</v>
      </c>
      <c r="AV134" s="73">
        <v>107</v>
      </c>
      <c r="AW134" s="74">
        <f>IFERROR(IF(AV134&gt;1,($J134-AV134),""),"")</f>
        <v>543</v>
      </c>
      <c r="AX134" s="18">
        <f t="shared" si="672"/>
        <v>9.4094094094094055E-2</v>
      </c>
      <c r="AY134" s="69">
        <v>0</v>
      </c>
      <c r="AZ134" s="70" t="str">
        <f t="shared" si="673"/>
        <v/>
      </c>
      <c r="BA134" s="70">
        <v>0</v>
      </c>
      <c r="BB134" s="71" t="str">
        <f>IFERROR(IF(BA134&gt;1,($J134-BA134),""),"")</f>
        <v/>
      </c>
      <c r="BC134" s="16" t="str">
        <f t="shared" si="674"/>
        <v/>
      </c>
      <c r="BD134" s="72">
        <v>0</v>
      </c>
      <c r="BE134" s="73" t="str">
        <f t="shared" si="675"/>
        <v/>
      </c>
      <c r="BF134" s="73">
        <v>0</v>
      </c>
      <c r="BG134" s="74" t="str">
        <f>IFERROR(IF(BF134&gt;1,($J134-BF134),""),"")</f>
        <v/>
      </c>
      <c r="BH134" s="18" t="str">
        <f t="shared" si="676"/>
        <v/>
      </c>
      <c r="BI134" s="69">
        <v>643</v>
      </c>
      <c r="BJ134" s="70">
        <f t="shared" si="677"/>
        <v>578.70000000000005</v>
      </c>
      <c r="BK134" s="70">
        <v>126</v>
      </c>
      <c r="BL134" s="71">
        <f>IFERROR(IF(BK134&gt;1,($J134-BK134),""),"")</f>
        <v>524</v>
      </c>
      <c r="BM134" s="16">
        <f t="shared" si="678"/>
        <v>9.4522204942111707E-2</v>
      </c>
    </row>
    <row r="135" spans="1:65" s="5" customFormat="1" ht="12.75" customHeight="1">
      <c r="A135" s="45" t="s">
        <v>376</v>
      </c>
      <c r="B135" s="39" t="s">
        <v>132</v>
      </c>
      <c r="C135" s="4" t="s">
        <v>386</v>
      </c>
      <c r="D135" s="49">
        <v>1.1100000000000001</v>
      </c>
      <c r="E135" s="40" t="s">
        <v>343</v>
      </c>
      <c r="F135" s="82">
        <v>989</v>
      </c>
      <c r="G135" s="82">
        <v>899</v>
      </c>
      <c r="H135" s="133">
        <v>731</v>
      </c>
      <c r="I135" s="133">
        <v>0</v>
      </c>
      <c r="J135" s="95">
        <f t="shared" si="656"/>
        <v>731</v>
      </c>
      <c r="K135" s="69">
        <v>0</v>
      </c>
      <c r="L135" s="70" t="str">
        <f t="shared" si="657"/>
        <v/>
      </c>
      <c r="M135" s="70">
        <v>0</v>
      </c>
      <c r="N135" s="71" t="str">
        <f>IFERROR(IF(M135&gt;1,($J135-M135),""),"")</f>
        <v/>
      </c>
      <c r="O135" s="16" t="str">
        <f t="shared" si="658"/>
        <v/>
      </c>
      <c r="P135" s="72">
        <v>0</v>
      </c>
      <c r="Q135" s="73" t="str">
        <f t="shared" si="659"/>
        <v/>
      </c>
      <c r="R135" s="73">
        <v>0</v>
      </c>
      <c r="S135" s="74" t="str">
        <f>IFERROR(IF(R135&gt;1,($J135-R135),""),"")</f>
        <v/>
      </c>
      <c r="T135" s="18" t="str">
        <f t="shared" si="660"/>
        <v/>
      </c>
      <c r="U135" s="69">
        <v>0</v>
      </c>
      <c r="V135" s="70" t="str">
        <f t="shared" si="661"/>
        <v/>
      </c>
      <c r="W135" s="70">
        <v>0</v>
      </c>
      <c r="X135" s="71" t="str">
        <f>IFERROR(IF(W135&gt;1,($J135-W135),""),"")</f>
        <v/>
      </c>
      <c r="Y135" s="16" t="str">
        <f t="shared" si="662"/>
        <v/>
      </c>
      <c r="Z135" s="72">
        <v>0</v>
      </c>
      <c r="AA135" s="73" t="str">
        <f t="shared" si="663"/>
        <v/>
      </c>
      <c r="AB135" s="73">
        <v>0</v>
      </c>
      <c r="AC135" s="74" t="str">
        <f>IFERROR(IF(AB135&gt;1,($J135-AB135),""),"")</f>
        <v/>
      </c>
      <c r="AD135" s="18" t="str">
        <f t="shared" si="664"/>
        <v/>
      </c>
      <c r="AE135" s="69">
        <v>0</v>
      </c>
      <c r="AF135" s="70" t="str">
        <f t="shared" si="665"/>
        <v/>
      </c>
      <c r="AG135" s="70">
        <v>0</v>
      </c>
      <c r="AH135" s="71" t="str">
        <f>IFERROR(IF(AG135&gt;1,($J135-AG135),""),"")</f>
        <v/>
      </c>
      <c r="AI135" s="16" t="str">
        <f t="shared" si="666"/>
        <v/>
      </c>
      <c r="AJ135" s="72">
        <v>0</v>
      </c>
      <c r="AK135" s="73" t="str">
        <f t="shared" si="667"/>
        <v/>
      </c>
      <c r="AL135" s="73">
        <v>0</v>
      </c>
      <c r="AM135" s="74" t="str">
        <f>IFERROR(IF(AL135&gt;1,($J135-AL135),""),"")</f>
        <v/>
      </c>
      <c r="AN135" s="18" t="str">
        <f t="shared" si="668"/>
        <v/>
      </c>
      <c r="AO135" s="69">
        <v>0</v>
      </c>
      <c r="AP135" s="70" t="str">
        <f t="shared" si="669"/>
        <v/>
      </c>
      <c r="AQ135" s="70">
        <v>0</v>
      </c>
      <c r="AR135" s="71" t="str">
        <f>IFERROR(IF(AQ135&gt;1,($J135-AQ135),""),"")</f>
        <v/>
      </c>
      <c r="AS135" s="16" t="str">
        <f t="shared" si="670"/>
        <v/>
      </c>
      <c r="AT135" s="72">
        <v>777</v>
      </c>
      <c r="AU135" s="73">
        <f t="shared" si="671"/>
        <v>699.30000000000007</v>
      </c>
      <c r="AV135" s="73">
        <v>98</v>
      </c>
      <c r="AW135" s="74">
        <f>IFERROR(IF(AV135&gt;1,($J135-AV135),""),"")</f>
        <v>633</v>
      </c>
      <c r="AX135" s="18">
        <f t="shared" si="672"/>
        <v>9.4809094809094899E-2</v>
      </c>
      <c r="AY135" s="69">
        <v>0</v>
      </c>
      <c r="AZ135" s="70" t="str">
        <f t="shared" si="673"/>
        <v/>
      </c>
      <c r="BA135" s="70">
        <v>0</v>
      </c>
      <c r="BB135" s="71" t="str">
        <f>IFERROR(IF(BA135&gt;1,($J135-BA135),""),"")</f>
        <v/>
      </c>
      <c r="BC135" s="16" t="str">
        <f t="shared" si="674"/>
        <v/>
      </c>
      <c r="BD135" s="72">
        <v>0</v>
      </c>
      <c r="BE135" s="73" t="str">
        <f t="shared" si="675"/>
        <v/>
      </c>
      <c r="BF135" s="73">
        <v>0</v>
      </c>
      <c r="BG135" s="74" t="str">
        <f>IFERROR(IF(BF135&gt;1,($J135-BF135),""),"")</f>
        <v/>
      </c>
      <c r="BH135" s="18" t="str">
        <f t="shared" si="676"/>
        <v/>
      </c>
      <c r="BI135" s="69">
        <v>754</v>
      </c>
      <c r="BJ135" s="70">
        <f t="shared" si="677"/>
        <v>678.6</v>
      </c>
      <c r="BK135" s="70">
        <v>117</v>
      </c>
      <c r="BL135" s="71">
        <f>IFERROR(IF(BK135&gt;1,($J135-BK135),""),"")</f>
        <v>614</v>
      </c>
      <c r="BM135" s="16">
        <f t="shared" si="678"/>
        <v>9.5195991747715911E-2</v>
      </c>
    </row>
    <row r="136" spans="1:65" s="5" customFormat="1" ht="12.75" customHeight="1">
      <c r="A136" s="44" t="s">
        <v>202</v>
      </c>
      <c r="B136" s="36" t="s">
        <v>132</v>
      </c>
      <c r="C136" s="6" t="s">
        <v>381</v>
      </c>
      <c r="D136" s="51">
        <v>0.83</v>
      </c>
      <c r="E136" s="7" t="s">
        <v>463</v>
      </c>
      <c r="F136" s="84">
        <v>989</v>
      </c>
      <c r="G136" s="84">
        <v>899</v>
      </c>
      <c r="H136" s="135">
        <v>712</v>
      </c>
      <c r="I136" s="135">
        <v>24</v>
      </c>
      <c r="J136" s="93">
        <f t="shared" si="610"/>
        <v>688</v>
      </c>
      <c r="K136" s="106">
        <v>721</v>
      </c>
      <c r="L136" s="107">
        <f t="shared" si="635"/>
        <v>648.9</v>
      </c>
      <c r="M136" s="107">
        <v>135</v>
      </c>
      <c r="N136" s="110">
        <f>IFERROR(IF(M136&gt;1,($J136-M136),""),"")</f>
        <v>553</v>
      </c>
      <c r="O136" s="15">
        <f t="shared" si="636"/>
        <v>0.1477885652642934</v>
      </c>
      <c r="P136" s="108">
        <v>0</v>
      </c>
      <c r="Q136" s="109" t="str">
        <f t="shared" si="637"/>
        <v/>
      </c>
      <c r="R136" s="109">
        <v>0</v>
      </c>
      <c r="S136" s="111" t="str">
        <f>IFERROR(IF(R136&gt;1,($J136-R136),""),"")</f>
        <v/>
      </c>
      <c r="T136" s="20" t="str">
        <f t="shared" si="638"/>
        <v/>
      </c>
      <c r="U136" s="106">
        <v>721</v>
      </c>
      <c r="V136" s="107">
        <f t="shared" si="639"/>
        <v>648.9</v>
      </c>
      <c r="W136" s="107">
        <v>135</v>
      </c>
      <c r="X136" s="110">
        <f>IFERROR(IF(W136&gt;1,($J136-W136),""),"")</f>
        <v>553</v>
      </c>
      <c r="Y136" s="15">
        <f t="shared" si="640"/>
        <v>0.1477885652642934</v>
      </c>
      <c r="Z136" s="108">
        <v>721</v>
      </c>
      <c r="AA136" s="109">
        <f t="shared" si="641"/>
        <v>648.9</v>
      </c>
      <c r="AB136" s="109">
        <v>135</v>
      </c>
      <c r="AC136" s="111">
        <f>IFERROR(IF(AB136&gt;1,($J136-AB136),""),"")</f>
        <v>553</v>
      </c>
      <c r="AD136" s="20">
        <f t="shared" si="642"/>
        <v>0.1477885652642934</v>
      </c>
      <c r="AE136" s="106">
        <v>0</v>
      </c>
      <c r="AF136" s="107" t="str">
        <f t="shared" si="643"/>
        <v/>
      </c>
      <c r="AG136" s="107">
        <v>0</v>
      </c>
      <c r="AH136" s="110" t="str">
        <f>IFERROR(IF(AG136&gt;1,($J136-AG136),""),"")</f>
        <v/>
      </c>
      <c r="AI136" s="15" t="str">
        <f t="shared" si="644"/>
        <v/>
      </c>
      <c r="AJ136" s="108">
        <v>721</v>
      </c>
      <c r="AK136" s="109">
        <f t="shared" si="645"/>
        <v>648.9</v>
      </c>
      <c r="AL136" s="109">
        <v>135</v>
      </c>
      <c r="AM136" s="111">
        <f>IFERROR(IF(AL136&gt;1,($J136-AL136),""),"")</f>
        <v>553</v>
      </c>
      <c r="AN136" s="20">
        <f t="shared" si="646"/>
        <v>0.1477885652642934</v>
      </c>
      <c r="AO136" s="106">
        <v>0</v>
      </c>
      <c r="AP136" s="107" t="str">
        <f t="shared" si="647"/>
        <v/>
      </c>
      <c r="AQ136" s="107">
        <v>0</v>
      </c>
      <c r="AR136" s="110" t="str">
        <f>IFERROR(IF(AQ136&gt;1,($J136-AQ136),""),"")</f>
        <v/>
      </c>
      <c r="AS136" s="15" t="str">
        <f t="shared" si="648"/>
        <v/>
      </c>
      <c r="AT136" s="108">
        <v>0</v>
      </c>
      <c r="AU136" s="109" t="str">
        <f t="shared" si="649"/>
        <v/>
      </c>
      <c r="AV136" s="109">
        <v>0</v>
      </c>
      <c r="AW136" s="111" t="str">
        <f>IFERROR(IF(AV136&gt;1,($J136-AV136),""),"")</f>
        <v/>
      </c>
      <c r="AX136" s="20" t="str">
        <f t="shared" si="611"/>
        <v/>
      </c>
      <c r="AY136" s="106">
        <v>777</v>
      </c>
      <c r="AZ136" s="107">
        <f t="shared" si="650"/>
        <v>699.30000000000007</v>
      </c>
      <c r="BA136" s="107">
        <v>92</v>
      </c>
      <c r="BB136" s="110">
        <f>IFERROR(IF(BA136&gt;1,($J136-BA136),""),"")</f>
        <v>596</v>
      </c>
      <c r="BC136" s="15">
        <f t="shared" si="651"/>
        <v>0.14771914771914779</v>
      </c>
      <c r="BD136" s="108">
        <v>0</v>
      </c>
      <c r="BE136" s="109" t="str">
        <f t="shared" si="652"/>
        <v/>
      </c>
      <c r="BF136" s="109">
        <v>0</v>
      </c>
      <c r="BG136" s="111" t="str">
        <f>IFERROR(IF(BF136&gt;1,($J136-BF136),""),"")</f>
        <v/>
      </c>
      <c r="BH136" s="20" t="str">
        <f t="shared" si="653"/>
        <v/>
      </c>
      <c r="BI136" s="106">
        <v>721</v>
      </c>
      <c r="BJ136" s="107">
        <f t="shared" si="654"/>
        <v>648.9</v>
      </c>
      <c r="BK136" s="107">
        <v>135</v>
      </c>
      <c r="BL136" s="110">
        <f>IFERROR(IF(BK136&gt;1,($J136-BK136),""),"")</f>
        <v>553</v>
      </c>
      <c r="BM136" s="15">
        <f t="shared" si="655"/>
        <v>0.1477885652642934</v>
      </c>
    </row>
    <row r="137" spans="1:65" s="5" customFormat="1" ht="12.75" customHeight="1">
      <c r="A137" s="45" t="s">
        <v>207</v>
      </c>
      <c r="B137" s="39" t="s">
        <v>132</v>
      </c>
      <c r="C137" s="4" t="s">
        <v>381</v>
      </c>
      <c r="D137" s="49">
        <v>1.1100000000000001</v>
      </c>
      <c r="E137" s="40" t="s">
        <v>464</v>
      </c>
      <c r="F137" s="82">
        <v>989</v>
      </c>
      <c r="G137" s="82">
        <v>899</v>
      </c>
      <c r="H137" s="133">
        <v>712</v>
      </c>
      <c r="I137" s="133">
        <v>24</v>
      </c>
      <c r="J137" s="95">
        <f t="shared" si="610"/>
        <v>688</v>
      </c>
      <c r="K137" s="69">
        <v>721</v>
      </c>
      <c r="L137" s="70">
        <f t="shared" si="635"/>
        <v>648.9</v>
      </c>
      <c r="M137" s="70">
        <v>135</v>
      </c>
      <c r="N137" s="71">
        <f>IFERROR(IF(M137&gt;1,($J137-M137),""),"")</f>
        <v>553</v>
      </c>
      <c r="O137" s="16">
        <f t="shared" si="636"/>
        <v>0.1477885652642934</v>
      </c>
      <c r="P137" s="72">
        <v>0</v>
      </c>
      <c r="Q137" s="73" t="str">
        <f t="shared" si="637"/>
        <v/>
      </c>
      <c r="R137" s="73">
        <v>0</v>
      </c>
      <c r="S137" s="74" t="str">
        <f>IFERROR(IF(R137&gt;1,($J137-R137),""),"")</f>
        <v/>
      </c>
      <c r="T137" s="18" t="str">
        <f t="shared" si="638"/>
        <v/>
      </c>
      <c r="U137" s="69">
        <v>721</v>
      </c>
      <c r="V137" s="70">
        <f t="shared" si="639"/>
        <v>648.9</v>
      </c>
      <c r="W137" s="70">
        <v>135</v>
      </c>
      <c r="X137" s="71">
        <f>IFERROR(IF(W137&gt;1,($J137-W137),""),"")</f>
        <v>553</v>
      </c>
      <c r="Y137" s="16">
        <f t="shared" si="640"/>
        <v>0.1477885652642934</v>
      </c>
      <c r="Z137" s="72">
        <v>721</v>
      </c>
      <c r="AA137" s="73">
        <f t="shared" si="641"/>
        <v>648.9</v>
      </c>
      <c r="AB137" s="73">
        <v>135</v>
      </c>
      <c r="AC137" s="74">
        <f>IFERROR(IF(AB137&gt;1,($J137-AB137),""),"")</f>
        <v>553</v>
      </c>
      <c r="AD137" s="18">
        <f t="shared" si="642"/>
        <v>0.1477885652642934</v>
      </c>
      <c r="AE137" s="69">
        <v>0</v>
      </c>
      <c r="AF137" s="70" t="str">
        <f t="shared" si="643"/>
        <v/>
      </c>
      <c r="AG137" s="70">
        <v>0</v>
      </c>
      <c r="AH137" s="71" t="str">
        <f>IFERROR(IF(AG137&gt;1,($J137-AG137),""),"")</f>
        <v/>
      </c>
      <c r="AI137" s="16" t="str">
        <f t="shared" si="644"/>
        <v/>
      </c>
      <c r="AJ137" s="72">
        <v>721</v>
      </c>
      <c r="AK137" s="73">
        <f t="shared" si="645"/>
        <v>648.9</v>
      </c>
      <c r="AL137" s="73">
        <v>135</v>
      </c>
      <c r="AM137" s="74">
        <f>IFERROR(IF(AL137&gt;1,($J137-AL137),""),"")</f>
        <v>553</v>
      </c>
      <c r="AN137" s="18">
        <f t="shared" si="646"/>
        <v>0.1477885652642934</v>
      </c>
      <c r="AO137" s="69">
        <v>0</v>
      </c>
      <c r="AP137" s="70" t="str">
        <f t="shared" si="647"/>
        <v/>
      </c>
      <c r="AQ137" s="70">
        <v>0</v>
      </c>
      <c r="AR137" s="71" t="str">
        <f>IFERROR(IF(AQ137&gt;1,($J137-AQ137),""),"")</f>
        <v/>
      </c>
      <c r="AS137" s="16" t="str">
        <f t="shared" si="648"/>
        <v/>
      </c>
      <c r="AT137" s="72">
        <v>0</v>
      </c>
      <c r="AU137" s="73" t="str">
        <f t="shared" si="649"/>
        <v/>
      </c>
      <c r="AV137" s="73">
        <v>0</v>
      </c>
      <c r="AW137" s="74" t="str">
        <f>IFERROR(IF(AV137&gt;1,($J137-AV137),""),"")</f>
        <v/>
      </c>
      <c r="AX137" s="18" t="str">
        <f t="shared" si="611"/>
        <v/>
      </c>
      <c r="AY137" s="69">
        <v>777</v>
      </c>
      <c r="AZ137" s="70">
        <f t="shared" si="650"/>
        <v>699.30000000000007</v>
      </c>
      <c r="BA137" s="70">
        <v>92</v>
      </c>
      <c r="BB137" s="71">
        <f>IFERROR(IF(BA137&gt;1,($J137-BA137),""),"")</f>
        <v>596</v>
      </c>
      <c r="BC137" s="16">
        <f t="shared" si="651"/>
        <v>0.14771914771914779</v>
      </c>
      <c r="BD137" s="72">
        <v>0</v>
      </c>
      <c r="BE137" s="73" t="str">
        <f t="shared" si="652"/>
        <v/>
      </c>
      <c r="BF137" s="73">
        <v>0</v>
      </c>
      <c r="BG137" s="74" t="str">
        <f>IFERROR(IF(BF137&gt;1,($J137-BF137),""),"")</f>
        <v/>
      </c>
      <c r="BH137" s="18" t="str">
        <f t="shared" si="653"/>
        <v/>
      </c>
      <c r="BI137" s="69">
        <v>721</v>
      </c>
      <c r="BJ137" s="70">
        <f t="shared" si="654"/>
        <v>648.9</v>
      </c>
      <c r="BK137" s="70">
        <v>135</v>
      </c>
      <c r="BL137" s="71">
        <f>IFERROR(IF(BK137&gt;1,($J137-BK137),""),"")</f>
        <v>553</v>
      </c>
      <c r="BM137" s="16">
        <f t="shared" si="655"/>
        <v>0.1477885652642934</v>
      </c>
    </row>
    <row r="138" spans="1:65" s="5" customFormat="1" ht="12.75" customHeight="1">
      <c r="A138" s="45" t="s">
        <v>208</v>
      </c>
      <c r="B138" s="39" t="s">
        <v>132</v>
      </c>
      <c r="C138" s="4" t="s">
        <v>381</v>
      </c>
      <c r="D138" s="49">
        <v>1.1100000000000001</v>
      </c>
      <c r="E138" s="40" t="s">
        <v>465</v>
      </c>
      <c r="F138" s="82">
        <v>1099</v>
      </c>
      <c r="G138" s="82">
        <v>999</v>
      </c>
      <c r="H138" s="133">
        <v>791</v>
      </c>
      <c r="I138" s="133">
        <v>27</v>
      </c>
      <c r="J138" s="95">
        <f t="shared" si="610"/>
        <v>764</v>
      </c>
      <c r="K138" s="69">
        <v>832</v>
      </c>
      <c r="L138" s="70">
        <f t="shared" si="635"/>
        <v>748.80000000000007</v>
      </c>
      <c r="M138" s="70">
        <v>127</v>
      </c>
      <c r="N138" s="71">
        <f>IFERROR(IF(M138&gt;1,($J138-M138),""),"")</f>
        <v>637</v>
      </c>
      <c r="O138" s="16">
        <f t="shared" si="636"/>
        <v>0.14930555555555564</v>
      </c>
      <c r="P138" s="72">
        <v>0</v>
      </c>
      <c r="Q138" s="73" t="str">
        <f t="shared" si="637"/>
        <v/>
      </c>
      <c r="R138" s="73">
        <v>0</v>
      </c>
      <c r="S138" s="74" t="str">
        <f>IFERROR(IF(R138&gt;1,($J138-R138),""),"")</f>
        <v/>
      </c>
      <c r="T138" s="18" t="str">
        <f t="shared" si="638"/>
        <v/>
      </c>
      <c r="U138" s="69">
        <v>832</v>
      </c>
      <c r="V138" s="70">
        <f t="shared" si="639"/>
        <v>748.80000000000007</v>
      </c>
      <c r="W138" s="70">
        <v>127</v>
      </c>
      <c r="X138" s="71">
        <f>IFERROR(IF(W138&gt;1,($J138-W138),""),"")</f>
        <v>637</v>
      </c>
      <c r="Y138" s="16">
        <f t="shared" si="640"/>
        <v>0.14930555555555564</v>
      </c>
      <c r="Z138" s="72">
        <v>832</v>
      </c>
      <c r="AA138" s="73">
        <f t="shared" si="641"/>
        <v>748.80000000000007</v>
      </c>
      <c r="AB138" s="73">
        <v>127</v>
      </c>
      <c r="AC138" s="74">
        <f>IFERROR(IF(AB138&gt;1,($J138-AB138),""),"")</f>
        <v>637</v>
      </c>
      <c r="AD138" s="18">
        <f t="shared" si="642"/>
        <v>0.14930555555555564</v>
      </c>
      <c r="AE138" s="69">
        <v>0</v>
      </c>
      <c r="AF138" s="70" t="str">
        <f t="shared" si="643"/>
        <v/>
      </c>
      <c r="AG138" s="70">
        <v>0</v>
      </c>
      <c r="AH138" s="71" t="str">
        <f>IFERROR(IF(AG138&gt;1,($J138-AG138),""),"")</f>
        <v/>
      </c>
      <c r="AI138" s="16" t="str">
        <f t="shared" si="644"/>
        <v/>
      </c>
      <c r="AJ138" s="72">
        <v>832</v>
      </c>
      <c r="AK138" s="73">
        <f t="shared" si="645"/>
        <v>748.80000000000007</v>
      </c>
      <c r="AL138" s="73">
        <v>127</v>
      </c>
      <c r="AM138" s="74">
        <f>IFERROR(IF(AL138&gt;1,($J138-AL138),""),"")</f>
        <v>637</v>
      </c>
      <c r="AN138" s="18">
        <f t="shared" si="646"/>
        <v>0.14930555555555564</v>
      </c>
      <c r="AO138" s="69">
        <v>0</v>
      </c>
      <c r="AP138" s="70" t="str">
        <f t="shared" si="647"/>
        <v/>
      </c>
      <c r="AQ138" s="70">
        <v>0</v>
      </c>
      <c r="AR138" s="71" t="str">
        <f>IFERROR(IF(AQ138&gt;1,($J138-AQ138),""),"")</f>
        <v/>
      </c>
      <c r="AS138" s="16" t="str">
        <f t="shared" si="648"/>
        <v/>
      </c>
      <c r="AT138" s="72">
        <v>0</v>
      </c>
      <c r="AU138" s="73" t="str">
        <f t="shared" si="649"/>
        <v/>
      </c>
      <c r="AV138" s="73">
        <v>0</v>
      </c>
      <c r="AW138" s="74" t="str">
        <f>IFERROR(IF(AV138&gt;1,($J138-AV138),""),"")</f>
        <v/>
      </c>
      <c r="AX138" s="18" t="str">
        <f t="shared" si="611"/>
        <v/>
      </c>
      <c r="AY138" s="69">
        <v>888</v>
      </c>
      <c r="AZ138" s="70">
        <f t="shared" si="650"/>
        <v>799.2</v>
      </c>
      <c r="BA138" s="70">
        <v>84</v>
      </c>
      <c r="BB138" s="71">
        <f>IFERROR(IF(BA138&gt;1,($J138-BA138),""),"")</f>
        <v>680</v>
      </c>
      <c r="BC138" s="16">
        <f t="shared" si="651"/>
        <v>0.1491491491491492</v>
      </c>
      <c r="BD138" s="72">
        <v>0</v>
      </c>
      <c r="BE138" s="73" t="str">
        <f t="shared" si="652"/>
        <v/>
      </c>
      <c r="BF138" s="73">
        <v>0</v>
      </c>
      <c r="BG138" s="74" t="str">
        <f>IFERROR(IF(BF138&gt;1,($J138-BF138),""),"")</f>
        <v/>
      </c>
      <c r="BH138" s="18" t="str">
        <f t="shared" si="653"/>
        <v/>
      </c>
      <c r="BI138" s="69">
        <v>832</v>
      </c>
      <c r="BJ138" s="70">
        <f t="shared" si="654"/>
        <v>748.80000000000007</v>
      </c>
      <c r="BK138" s="70">
        <v>127</v>
      </c>
      <c r="BL138" s="71">
        <f>IFERROR(IF(BK138&gt;1,($J138-BK138),""),"")</f>
        <v>637</v>
      </c>
      <c r="BM138" s="16">
        <f t="shared" si="655"/>
        <v>0.14930555555555564</v>
      </c>
    </row>
    <row r="139" spans="1:65" s="5" customFormat="1" ht="12.75" customHeight="1">
      <c r="A139" s="42" t="s">
        <v>200</v>
      </c>
      <c r="B139" s="39" t="s">
        <v>132</v>
      </c>
      <c r="C139" s="4" t="s">
        <v>381</v>
      </c>
      <c r="D139" s="49">
        <v>0.83</v>
      </c>
      <c r="E139" s="40" t="s">
        <v>466</v>
      </c>
      <c r="F139" s="82">
        <v>1209</v>
      </c>
      <c r="G139" s="82">
        <v>1099</v>
      </c>
      <c r="H139" s="133">
        <v>854</v>
      </c>
      <c r="I139" s="133">
        <v>24</v>
      </c>
      <c r="J139" s="95">
        <f t="shared" si="610"/>
        <v>830</v>
      </c>
      <c r="K139" s="69">
        <v>888</v>
      </c>
      <c r="L139" s="70">
        <f t="shared" si="635"/>
        <v>799.2</v>
      </c>
      <c r="M139" s="70">
        <v>158</v>
      </c>
      <c r="N139" s="71">
        <f>IFERROR(IF(M139&gt;1,($J139-M139),""),"")</f>
        <v>672</v>
      </c>
      <c r="O139" s="16">
        <f t="shared" si="636"/>
        <v>0.15915915915915921</v>
      </c>
      <c r="P139" s="72">
        <v>888</v>
      </c>
      <c r="Q139" s="73">
        <f t="shared" si="637"/>
        <v>799.2</v>
      </c>
      <c r="R139" s="73">
        <v>158</v>
      </c>
      <c r="S139" s="74">
        <f>IFERROR(IF(R139&gt;1,($J139-R139),""),"")</f>
        <v>672</v>
      </c>
      <c r="T139" s="18">
        <f t="shared" si="638"/>
        <v>0.15915915915915921</v>
      </c>
      <c r="U139" s="69">
        <v>0</v>
      </c>
      <c r="V139" s="70" t="str">
        <f t="shared" si="639"/>
        <v/>
      </c>
      <c r="W139" s="70">
        <v>0</v>
      </c>
      <c r="X139" s="71" t="str">
        <f>IFERROR(IF(W139&gt;1,($J139-W139),""),"")</f>
        <v/>
      </c>
      <c r="Y139" s="16" t="str">
        <f t="shared" si="640"/>
        <v/>
      </c>
      <c r="Z139" s="72">
        <v>888</v>
      </c>
      <c r="AA139" s="73">
        <f t="shared" si="641"/>
        <v>799.2</v>
      </c>
      <c r="AB139" s="73">
        <v>158</v>
      </c>
      <c r="AC139" s="74">
        <f>IFERROR(IF(AB139&gt;1,($J139-AB139),""),"")</f>
        <v>672</v>
      </c>
      <c r="AD139" s="18">
        <f t="shared" si="642"/>
        <v>0.15915915915915921</v>
      </c>
      <c r="AE139" s="69">
        <v>0</v>
      </c>
      <c r="AF139" s="70" t="str">
        <f t="shared" si="643"/>
        <v/>
      </c>
      <c r="AG139" s="70">
        <v>0</v>
      </c>
      <c r="AH139" s="71" t="str">
        <f>IFERROR(IF(AG139&gt;1,($J139-AG139),""),"")</f>
        <v/>
      </c>
      <c r="AI139" s="16" t="str">
        <f t="shared" si="644"/>
        <v/>
      </c>
      <c r="AJ139" s="72">
        <v>0</v>
      </c>
      <c r="AK139" s="73" t="str">
        <f t="shared" si="645"/>
        <v/>
      </c>
      <c r="AL139" s="73">
        <v>0</v>
      </c>
      <c r="AM139" s="74" t="str">
        <f>IFERROR(IF(AL139&gt;1,($J139-AL139),""),"")</f>
        <v/>
      </c>
      <c r="AN139" s="18" t="str">
        <f t="shared" si="646"/>
        <v/>
      </c>
      <c r="AO139" s="69">
        <v>0</v>
      </c>
      <c r="AP139" s="70" t="str">
        <f t="shared" si="647"/>
        <v/>
      </c>
      <c r="AQ139" s="70">
        <v>0</v>
      </c>
      <c r="AR139" s="71" t="str">
        <f>IFERROR(IF(AQ139&gt;1,($J139-AQ139),""),"")</f>
        <v/>
      </c>
      <c r="AS139" s="16" t="str">
        <f t="shared" si="648"/>
        <v/>
      </c>
      <c r="AT139" s="72">
        <v>888</v>
      </c>
      <c r="AU139" s="73">
        <f t="shared" si="649"/>
        <v>799.2</v>
      </c>
      <c r="AV139" s="73">
        <v>158</v>
      </c>
      <c r="AW139" s="74">
        <f>IFERROR(IF(AV139&gt;1,($J139-AV139),""),"")</f>
        <v>672</v>
      </c>
      <c r="AX139" s="18">
        <f t="shared" si="611"/>
        <v>0.15915915915915921</v>
      </c>
      <c r="AY139" s="69">
        <v>0</v>
      </c>
      <c r="AZ139" s="70" t="str">
        <f t="shared" si="650"/>
        <v/>
      </c>
      <c r="BA139" s="70">
        <v>0</v>
      </c>
      <c r="BB139" s="71" t="str">
        <f>IFERROR(IF(BA139&gt;1,($J139-BA139),""),"")</f>
        <v/>
      </c>
      <c r="BC139" s="16" t="str">
        <f t="shared" si="651"/>
        <v/>
      </c>
      <c r="BD139" s="72">
        <v>0</v>
      </c>
      <c r="BE139" s="73" t="str">
        <f t="shared" si="652"/>
        <v/>
      </c>
      <c r="BF139" s="73">
        <v>0</v>
      </c>
      <c r="BG139" s="74" t="str">
        <f>IFERROR(IF(BF139&gt;1,($J139-BF139),""),"")</f>
        <v/>
      </c>
      <c r="BH139" s="18" t="str">
        <f t="shared" si="653"/>
        <v/>
      </c>
      <c r="BI139" s="69">
        <v>832</v>
      </c>
      <c r="BJ139" s="70">
        <f t="shared" si="654"/>
        <v>748.80000000000007</v>
      </c>
      <c r="BK139" s="70">
        <v>200</v>
      </c>
      <c r="BL139" s="71">
        <f>IFERROR(IF(BK139&gt;1,($J139-BK139),""),"")</f>
        <v>630</v>
      </c>
      <c r="BM139" s="16">
        <f t="shared" si="655"/>
        <v>0.15865384615384623</v>
      </c>
    </row>
    <row r="140" spans="1:65" s="5" customFormat="1" ht="12.75" customHeight="1">
      <c r="A140" s="45" t="s">
        <v>203</v>
      </c>
      <c r="B140" s="39" t="s">
        <v>132</v>
      </c>
      <c r="C140" s="4" t="s">
        <v>381</v>
      </c>
      <c r="D140" s="49">
        <v>1.1100000000000001</v>
      </c>
      <c r="E140" s="40" t="s">
        <v>467</v>
      </c>
      <c r="F140" s="82">
        <v>1209</v>
      </c>
      <c r="G140" s="82">
        <v>1099</v>
      </c>
      <c r="H140" s="133">
        <v>854</v>
      </c>
      <c r="I140" s="133">
        <v>20</v>
      </c>
      <c r="J140" s="95">
        <f t="shared" si="610"/>
        <v>834</v>
      </c>
      <c r="K140" s="69">
        <v>888</v>
      </c>
      <c r="L140" s="70">
        <f t="shared" si="635"/>
        <v>799.2</v>
      </c>
      <c r="M140" s="70">
        <v>159</v>
      </c>
      <c r="N140" s="71">
        <f>IFERROR(IF(M140&gt;1,($J140-M140),""),"")</f>
        <v>675</v>
      </c>
      <c r="O140" s="16">
        <f t="shared" si="636"/>
        <v>0.15540540540540546</v>
      </c>
      <c r="P140" s="72">
        <v>888</v>
      </c>
      <c r="Q140" s="73">
        <f t="shared" si="637"/>
        <v>799.2</v>
      </c>
      <c r="R140" s="73">
        <v>159</v>
      </c>
      <c r="S140" s="74">
        <f>IFERROR(IF(R140&gt;1,($J140-R140),""),"")</f>
        <v>675</v>
      </c>
      <c r="T140" s="18">
        <f t="shared" si="638"/>
        <v>0.15540540540540546</v>
      </c>
      <c r="U140" s="69">
        <v>0</v>
      </c>
      <c r="V140" s="70" t="str">
        <f t="shared" si="639"/>
        <v/>
      </c>
      <c r="W140" s="70">
        <v>0</v>
      </c>
      <c r="X140" s="71" t="str">
        <f>IFERROR(IF(W140&gt;1,($J140-W140),""),"")</f>
        <v/>
      </c>
      <c r="Y140" s="16" t="str">
        <f t="shared" si="640"/>
        <v/>
      </c>
      <c r="Z140" s="72">
        <v>888</v>
      </c>
      <c r="AA140" s="73">
        <f t="shared" si="641"/>
        <v>799.2</v>
      </c>
      <c r="AB140" s="73">
        <v>159</v>
      </c>
      <c r="AC140" s="74">
        <f>IFERROR(IF(AB140&gt;1,($J140-AB140),""),"")</f>
        <v>675</v>
      </c>
      <c r="AD140" s="18">
        <f t="shared" si="642"/>
        <v>0.15540540540540546</v>
      </c>
      <c r="AE140" s="69">
        <v>0</v>
      </c>
      <c r="AF140" s="70" t="str">
        <f t="shared" si="643"/>
        <v/>
      </c>
      <c r="AG140" s="70">
        <v>0</v>
      </c>
      <c r="AH140" s="71" t="str">
        <f>IFERROR(IF(AG140&gt;1,($J140-AG140),""),"")</f>
        <v/>
      </c>
      <c r="AI140" s="16" t="str">
        <f t="shared" si="644"/>
        <v/>
      </c>
      <c r="AJ140" s="72">
        <v>0</v>
      </c>
      <c r="AK140" s="73" t="str">
        <f t="shared" si="645"/>
        <v/>
      </c>
      <c r="AL140" s="73">
        <v>0</v>
      </c>
      <c r="AM140" s="74" t="str">
        <f>IFERROR(IF(AL140&gt;1,($J140-AL140),""),"")</f>
        <v/>
      </c>
      <c r="AN140" s="18" t="str">
        <f t="shared" si="646"/>
        <v/>
      </c>
      <c r="AO140" s="69">
        <v>0</v>
      </c>
      <c r="AP140" s="70" t="str">
        <f t="shared" si="647"/>
        <v/>
      </c>
      <c r="AQ140" s="70">
        <v>0</v>
      </c>
      <c r="AR140" s="71" t="str">
        <f>IFERROR(IF(AQ140&gt;1,($J140-AQ140),""),"")</f>
        <v/>
      </c>
      <c r="AS140" s="16" t="str">
        <f t="shared" si="648"/>
        <v/>
      </c>
      <c r="AT140" s="72">
        <v>888</v>
      </c>
      <c r="AU140" s="73">
        <f t="shared" si="649"/>
        <v>799.2</v>
      </c>
      <c r="AV140" s="73">
        <v>159</v>
      </c>
      <c r="AW140" s="74">
        <f>IFERROR(IF(AV140&gt;1,($J140-AV140),""),"")</f>
        <v>675</v>
      </c>
      <c r="AX140" s="18">
        <f t="shared" si="611"/>
        <v>0.15540540540540546</v>
      </c>
      <c r="AY140" s="69">
        <v>0</v>
      </c>
      <c r="AZ140" s="70" t="str">
        <f t="shared" si="650"/>
        <v/>
      </c>
      <c r="BA140" s="70">
        <v>0</v>
      </c>
      <c r="BB140" s="71" t="str">
        <f>IFERROR(IF(BA140&gt;1,($J140-BA140),""),"")</f>
        <v/>
      </c>
      <c r="BC140" s="16" t="str">
        <f t="shared" si="651"/>
        <v/>
      </c>
      <c r="BD140" s="72">
        <v>0</v>
      </c>
      <c r="BE140" s="73" t="str">
        <f t="shared" si="652"/>
        <v/>
      </c>
      <c r="BF140" s="73">
        <v>0</v>
      </c>
      <c r="BG140" s="74" t="str">
        <f>IFERROR(IF(BF140&gt;1,($J140-BF140),""),"")</f>
        <v/>
      </c>
      <c r="BH140" s="18" t="str">
        <f t="shared" si="653"/>
        <v/>
      </c>
      <c r="BI140" s="69">
        <v>832</v>
      </c>
      <c r="BJ140" s="70">
        <f t="shared" si="654"/>
        <v>748.80000000000007</v>
      </c>
      <c r="BK140" s="70">
        <v>201</v>
      </c>
      <c r="BL140" s="71">
        <f>IFERROR(IF(BK140&gt;1,($J140-BK140),""),"")</f>
        <v>633</v>
      </c>
      <c r="BM140" s="16">
        <f t="shared" si="655"/>
        <v>0.15464743589743599</v>
      </c>
    </row>
    <row r="141" spans="1:65" s="5" customFormat="1" ht="12.75" customHeight="1">
      <c r="A141" s="45" t="s">
        <v>204</v>
      </c>
      <c r="B141" s="39" t="s">
        <v>132</v>
      </c>
      <c r="C141" s="4" t="s">
        <v>381</v>
      </c>
      <c r="D141" s="49">
        <v>1.1100000000000001</v>
      </c>
      <c r="E141" s="40" t="s">
        <v>468</v>
      </c>
      <c r="F141" s="82">
        <v>1319</v>
      </c>
      <c r="G141" s="82">
        <v>1199</v>
      </c>
      <c r="H141" s="133">
        <v>932</v>
      </c>
      <c r="I141" s="133">
        <v>26</v>
      </c>
      <c r="J141" s="95">
        <f t="shared" si="610"/>
        <v>906</v>
      </c>
      <c r="K141" s="69">
        <v>999</v>
      </c>
      <c r="L141" s="70">
        <f t="shared" si="635"/>
        <v>899.1</v>
      </c>
      <c r="M141" s="70">
        <v>150</v>
      </c>
      <c r="N141" s="71">
        <f>IFERROR(IF(M141&gt;1,($J141-M141),""),"")</f>
        <v>756</v>
      </c>
      <c r="O141" s="16">
        <f t="shared" si="636"/>
        <v>0.15915915915915918</v>
      </c>
      <c r="P141" s="72">
        <v>999</v>
      </c>
      <c r="Q141" s="73">
        <f t="shared" si="637"/>
        <v>899.1</v>
      </c>
      <c r="R141" s="73">
        <v>150</v>
      </c>
      <c r="S141" s="74">
        <f>IFERROR(IF(R141&gt;1,($J141-R141),""),"")</f>
        <v>756</v>
      </c>
      <c r="T141" s="18">
        <f t="shared" si="638"/>
        <v>0.15915915915915918</v>
      </c>
      <c r="U141" s="69">
        <v>0</v>
      </c>
      <c r="V141" s="70" t="str">
        <f t="shared" si="639"/>
        <v/>
      </c>
      <c r="W141" s="70">
        <v>0</v>
      </c>
      <c r="X141" s="71" t="str">
        <f>IFERROR(IF(W141&gt;1,($J141-W141),""),"")</f>
        <v/>
      </c>
      <c r="Y141" s="16" t="str">
        <f t="shared" si="640"/>
        <v/>
      </c>
      <c r="Z141" s="72">
        <v>999</v>
      </c>
      <c r="AA141" s="73">
        <f t="shared" si="641"/>
        <v>899.1</v>
      </c>
      <c r="AB141" s="73">
        <v>150</v>
      </c>
      <c r="AC141" s="74">
        <f>IFERROR(IF(AB141&gt;1,($J141-AB141),""),"")</f>
        <v>756</v>
      </c>
      <c r="AD141" s="18">
        <f t="shared" si="642"/>
        <v>0.15915915915915918</v>
      </c>
      <c r="AE141" s="69">
        <v>0</v>
      </c>
      <c r="AF141" s="70" t="str">
        <f t="shared" si="643"/>
        <v/>
      </c>
      <c r="AG141" s="70">
        <v>0</v>
      </c>
      <c r="AH141" s="71" t="str">
        <f>IFERROR(IF(AG141&gt;1,($J141-AG141),""),"")</f>
        <v/>
      </c>
      <c r="AI141" s="16" t="str">
        <f t="shared" si="644"/>
        <v/>
      </c>
      <c r="AJ141" s="72">
        <v>0</v>
      </c>
      <c r="AK141" s="73" t="str">
        <f t="shared" si="645"/>
        <v/>
      </c>
      <c r="AL141" s="73">
        <v>0</v>
      </c>
      <c r="AM141" s="74" t="str">
        <f>IFERROR(IF(AL141&gt;1,($J141-AL141),""),"")</f>
        <v/>
      </c>
      <c r="AN141" s="18" t="str">
        <f t="shared" si="646"/>
        <v/>
      </c>
      <c r="AO141" s="69">
        <v>0</v>
      </c>
      <c r="AP141" s="70" t="str">
        <f t="shared" si="647"/>
        <v/>
      </c>
      <c r="AQ141" s="70">
        <v>0</v>
      </c>
      <c r="AR141" s="71" t="str">
        <f>IFERROR(IF(AQ141&gt;1,($J141-AQ141),""),"")</f>
        <v/>
      </c>
      <c r="AS141" s="16" t="str">
        <f t="shared" si="648"/>
        <v/>
      </c>
      <c r="AT141" s="72">
        <v>999</v>
      </c>
      <c r="AU141" s="73">
        <f t="shared" si="649"/>
        <v>899.1</v>
      </c>
      <c r="AV141" s="73">
        <v>150</v>
      </c>
      <c r="AW141" s="74">
        <f>IFERROR(IF(AV141&gt;1,($J141-AV141),""),"")</f>
        <v>756</v>
      </c>
      <c r="AX141" s="18">
        <f t="shared" si="611"/>
        <v>0.15915915915915918</v>
      </c>
      <c r="AY141" s="69">
        <v>0</v>
      </c>
      <c r="AZ141" s="70" t="str">
        <f t="shared" si="650"/>
        <v/>
      </c>
      <c r="BA141" s="70">
        <v>0</v>
      </c>
      <c r="BB141" s="71" t="str">
        <f>IFERROR(IF(BA141&gt;1,($J141-BA141),""),"")</f>
        <v/>
      </c>
      <c r="BC141" s="16" t="str">
        <f t="shared" si="651"/>
        <v/>
      </c>
      <c r="BD141" s="72">
        <v>0</v>
      </c>
      <c r="BE141" s="73" t="str">
        <f t="shared" si="652"/>
        <v/>
      </c>
      <c r="BF141" s="73">
        <v>0</v>
      </c>
      <c r="BG141" s="74" t="str">
        <f>IFERROR(IF(BF141&gt;1,($J141-BF141),""),"")</f>
        <v/>
      </c>
      <c r="BH141" s="18" t="str">
        <f t="shared" si="653"/>
        <v/>
      </c>
      <c r="BI141" s="69">
        <v>943</v>
      </c>
      <c r="BJ141" s="70">
        <f t="shared" si="654"/>
        <v>848.7</v>
      </c>
      <c r="BK141" s="70">
        <v>192</v>
      </c>
      <c r="BL141" s="71">
        <f>IFERROR(IF(BK141&gt;1,($J141-BK141),""),"")</f>
        <v>714</v>
      </c>
      <c r="BM141" s="16">
        <f t="shared" si="655"/>
        <v>0.15871332626369747</v>
      </c>
    </row>
    <row r="142" spans="1:65" s="5" customFormat="1" ht="12.75" customHeight="1">
      <c r="A142" s="42" t="s">
        <v>201</v>
      </c>
      <c r="B142" s="39" t="s">
        <v>132</v>
      </c>
      <c r="C142" s="4" t="s">
        <v>381</v>
      </c>
      <c r="D142" s="49">
        <v>0.83</v>
      </c>
      <c r="E142" s="40" t="s">
        <v>466</v>
      </c>
      <c r="F142" s="82">
        <v>1099</v>
      </c>
      <c r="G142" s="82">
        <v>999</v>
      </c>
      <c r="H142" s="133">
        <v>776</v>
      </c>
      <c r="I142" s="133">
        <v>21</v>
      </c>
      <c r="J142" s="95">
        <f t="shared" si="610"/>
        <v>755</v>
      </c>
      <c r="K142" s="69">
        <v>832</v>
      </c>
      <c r="L142" s="70">
        <f t="shared" si="635"/>
        <v>748.80000000000007</v>
      </c>
      <c r="M142" s="70">
        <v>125</v>
      </c>
      <c r="N142" s="71">
        <f>IFERROR(IF(M142&gt;1,($J142-M142),""),"")</f>
        <v>630</v>
      </c>
      <c r="O142" s="16">
        <f t="shared" si="636"/>
        <v>0.15865384615384623</v>
      </c>
      <c r="P142" s="72">
        <v>832</v>
      </c>
      <c r="Q142" s="73">
        <f t="shared" si="637"/>
        <v>748.80000000000007</v>
      </c>
      <c r="R142" s="73">
        <v>125</v>
      </c>
      <c r="S142" s="74">
        <f>IFERROR(IF(R142&gt;1,($J142-R142),""),"")</f>
        <v>630</v>
      </c>
      <c r="T142" s="18">
        <f t="shared" si="638"/>
        <v>0.15865384615384623</v>
      </c>
      <c r="U142" s="69">
        <v>0</v>
      </c>
      <c r="V142" s="70" t="str">
        <f t="shared" si="639"/>
        <v/>
      </c>
      <c r="W142" s="70">
        <v>0</v>
      </c>
      <c r="X142" s="71" t="str">
        <f>IFERROR(IF(W142&gt;1,($J142-W142),""),"")</f>
        <v/>
      </c>
      <c r="Y142" s="16" t="str">
        <f t="shared" si="640"/>
        <v/>
      </c>
      <c r="Z142" s="72">
        <v>832</v>
      </c>
      <c r="AA142" s="73">
        <f t="shared" si="641"/>
        <v>748.80000000000007</v>
      </c>
      <c r="AB142" s="73">
        <v>125</v>
      </c>
      <c r="AC142" s="74">
        <f>IFERROR(IF(AB142&gt;1,($J142-AB142),""),"")</f>
        <v>630</v>
      </c>
      <c r="AD142" s="18">
        <f t="shared" si="642"/>
        <v>0.15865384615384623</v>
      </c>
      <c r="AE142" s="69">
        <v>0</v>
      </c>
      <c r="AF142" s="70" t="str">
        <f t="shared" si="643"/>
        <v/>
      </c>
      <c r="AG142" s="70">
        <v>0</v>
      </c>
      <c r="AH142" s="71" t="str">
        <f>IFERROR(IF(AG142&gt;1,($J142-AG142),""),"")</f>
        <v/>
      </c>
      <c r="AI142" s="16" t="str">
        <f t="shared" si="644"/>
        <v/>
      </c>
      <c r="AJ142" s="72">
        <v>0</v>
      </c>
      <c r="AK142" s="73" t="str">
        <f t="shared" si="645"/>
        <v/>
      </c>
      <c r="AL142" s="73">
        <v>0</v>
      </c>
      <c r="AM142" s="74" t="str">
        <f>IFERROR(IF(AL142&gt;1,($J142-AL142),""),"")</f>
        <v/>
      </c>
      <c r="AN142" s="18" t="str">
        <f t="shared" si="646"/>
        <v/>
      </c>
      <c r="AO142" s="69">
        <v>0</v>
      </c>
      <c r="AP142" s="70" t="str">
        <f t="shared" si="647"/>
        <v/>
      </c>
      <c r="AQ142" s="70">
        <v>0</v>
      </c>
      <c r="AR142" s="71" t="str">
        <f>IFERROR(IF(AQ142&gt;1,($J142-AQ142),""),"")</f>
        <v/>
      </c>
      <c r="AS142" s="16" t="str">
        <f t="shared" si="648"/>
        <v/>
      </c>
      <c r="AT142" s="72">
        <v>832</v>
      </c>
      <c r="AU142" s="73">
        <f t="shared" si="649"/>
        <v>748.80000000000007</v>
      </c>
      <c r="AV142" s="73">
        <v>125</v>
      </c>
      <c r="AW142" s="74">
        <f>IFERROR(IF(AV142&gt;1,($J142-AV142),""),"")</f>
        <v>630</v>
      </c>
      <c r="AX142" s="18">
        <f t="shared" si="611"/>
        <v>0.15865384615384623</v>
      </c>
      <c r="AY142" s="69">
        <v>0</v>
      </c>
      <c r="AZ142" s="70" t="str">
        <f t="shared" si="650"/>
        <v/>
      </c>
      <c r="BA142" s="70">
        <v>0</v>
      </c>
      <c r="BB142" s="71" t="str">
        <f>IFERROR(IF(BA142&gt;1,($J142-BA142),""),"")</f>
        <v/>
      </c>
      <c r="BC142" s="16" t="str">
        <f t="shared" si="651"/>
        <v/>
      </c>
      <c r="BD142" s="72">
        <v>0</v>
      </c>
      <c r="BE142" s="73" t="str">
        <f t="shared" si="652"/>
        <v/>
      </c>
      <c r="BF142" s="73">
        <v>0</v>
      </c>
      <c r="BG142" s="74" t="str">
        <f>IFERROR(IF(BF142&gt;1,($J142-BF142),""),"")</f>
        <v/>
      </c>
      <c r="BH142" s="18" t="str">
        <f t="shared" si="653"/>
        <v/>
      </c>
      <c r="BI142" s="69">
        <v>777</v>
      </c>
      <c r="BJ142" s="70">
        <f t="shared" si="654"/>
        <v>699.30000000000007</v>
      </c>
      <c r="BK142" s="70">
        <v>167</v>
      </c>
      <c r="BL142" s="71">
        <f>IFERROR(IF(BK142&gt;1,($J142-BK142),""),"")</f>
        <v>588</v>
      </c>
      <c r="BM142" s="16">
        <f t="shared" si="655"/>
        <v>0.15915915915915924</v>
      </c>
    </row>
    <row r="143" spans="1:65" s="5" customFormat="1" ht="12.75" customHeight="1">
      <c r="A143" s="45" t="s">
        <v>205</v>
      </c>
      <c r="B143" s="39" t="s">
        <v>132</v>
      </c>
      <c r="C143" s="4" t="s">
        <v>381</v>
      </c>
      <c r="D143" s="49">
        <v>1.1100000000000001</v>
      </c>
      <c r="E143" s="40" t="s">
        <v>467</v>
      </c>
      <c r="F143" s="82">
        <v>1099</v>
      </c>
      <c r="G143" s="82">
        <v>999</v>
      </c>
      <c r="H143" s="133">
        <v>776</v>
      </c>
      <c r="I143" s="133">
        <v>15</v>
      </c>
      <c r="J143" s="95">
        <f t="shared" si="610"/>
        <v>761</v>
      </c>
      <c r="K143" s="69">
        <v>832</v>
      </c>
      <c r="L143" s="70">
        <f t="shared" si="635"/>
        <v>748.80000000000007</v>
      </c>
      <c r="M143" s="70">
        <v>126</v>
      </c>
      <c r="N143" s="71">
        <f>IFERROR(IF(M143&gt;1,($J143-M143),""),"")</f>
        <v>635</v>
      </c>
      <c r="O143" s="16">
        <f t="shared" si="636"/>
        <v>0.1519764957264958</v>
      </c>
      <c r="P143" s="72">
        <v>832</v>
      </c>
      <c r="Q143" s="73">
        <f t="shared" si="637"/>
        <v>748.80000000000007</v>
      </c>
      <c r="R143" s="73">
        <v>126</v>
      </c>
      <c r="S143" s="74">
        <f>IFERROR(IF(R143&gt;1,($J143-R143),""),"")</f>
        <v>635</v>
      </c>
      <c r="T143" s="18">
        <f t="shared" si="638"/>
        <v>0.1519764957264958</v>
      </c>
      <c r="U143" s="69">
        <v>0</v>
      </c>
      <c r="V143" s="70" t="str">
        <f t="shared" si="639"/>
        <v/>
      </c>
      <c r="W143" s="70">
        <v>0</v>
      </c>
      <c r="X143" s="71" t="str">
        <f>IFERROR(IF(W143&gt;1,($J143-W143),""),"")</f>
        <v/>
      </c>
      <c r="Y143" s="16" t="str">
        <f t="shared" si="640"/>
        <v/>
      </c>
      <c r="Z143" s="72">
        <v>832</v>
      </c>
      <c r="AA143" s="73">
        <f t="shared" si="641"/>
        <v>748.80000000000007</v>
      </c>
      <c r="AB143" s="73">
        <v>126</v>
      </c>
      <c r="AC143" s="74">
        <f>IFERROR(IF(AB143&gt;1,($J143-AB143),""),"")</f>
        <v>635</v>
      </c>
      <c r="AD143" s="18">
        <f t="shared" si="642"/>
        <v>0.1519764957264958</v>
      </c>
      <c r="AE143" s="69">
        <v>0</v>
      </c>
      <c r="AF143" s="70" t="str">
        <f t="shared" si="643"/>
        <v/>
      </c>
      <c r="AG143" s="70">
        <v>0</v>
      </c>
      <c r="AH143" s="71" t="str">
        <f>IFERROR(IF(AG143&gt;1,($J143-AG143),""),"")</f>
        <v/>
      </c>
      <c r="AI143" s="16" t="str">
        <f t="shared" si="644"/>
        <v/>
      </c>
      <c r="AJ143" s="72">
        <v>0</v>
      </c>
      <c r="AK143" s="73" t="str">
        <f t="shared" si="645"/>
        <v/>
      </c>
      <c r="AL143" s="73">
        <v>0</v>
      </c>
      <c r="AM143" s="74" t="str">
        <f>IFERROR(IF(AL143&gt;1,($J143-AL143),""),"")</f>
        <v/>
      </c>
      <c r="AN143" s="18" t="str">
        <f t="shared" si="646"/>
        <v/>
      </c>
      <c r="AO143" s="69">
        <v>0</v>
      </c>
      <c r="AP143" s="70" t="str">
        <f t="shared" si="647"/>
        <v/>
      </c>
      <c r="AQ143" s="70">
        <v>0</v>
      </c>
      <c r="AR143" s="71" t="str">
        <f>IFERROR(IF(AQ143&gt;1,($J143-AQ143),""),"")</f>
        <v/>
      </c>
      <c r="AS143" s="16" t="str">
        <f t="shared" si="648"/>
        <v/>
      </c>
      <c r="AT143" s="72">
        <v>832</v>
      </c>
      <c r="AU143" s="73">
        <f t="shared" si="649"/>
        <v>748.80000000000007</v>
      </c>
      <c r="AV143" s="73">
        <v>126</v>
      </c>
      <c r="AW143" s="74">
        <f>IFERROR(IF(AV143&gt;1,($J143-AV143),""),"")</f>
        <v>635</v>
      </c>
      <c r="AX143" s="18">
        <f t="shared" si="611"/>
        <v>0.1519764957264958</v>
      </c>
      <c r="AY143" s="69">
        <v>0</v>
      </c>
      <c r="AZ143" s="70" t="str">
        <f t="shared" si="650"/>
        <v/>
      </c>
      <c r="BA143" s="70">
        <v>0</v>
      </c>
      <c r="BB143" s="71" t="str">
        <f>IFERROR(IF(BA143&gt;1,($J143-BA143),""),"")</f>
        <v/>
      </c>
      <c r="BC143" s="16" t="str">
        <f t="shared" si="651"/>
        <v/>
      </c>
      <c r="BD143" s="72">
        <v>0</v>
      </c>
      <c r="BE143" s="73" t="str">
        <f t="shared" si="652"/>
        <v/>
      </c>
      <c r="BF143" s="73">
        <v>0</v>
      </c>
      <c r="BG143" s="74" t="str">
        <f>IFERROR(IF(BF143&gt;1,($J143-BF143),""),"")</f>
        <v/>
      </c>
      <c r="BH143" s="18" t="str">
        <f t="shared" si="653"/>
        <v/>
      </c>
      <c r="BI143" s="69">
        <v>777</v>
      </c>
      <c r="BJ143" s="70">
        <f t="shared" si="654"/>
        <v>699.30000000000007</v>
      </c>
      <c r="BK143" s="70">
        <v>168</v>
      </c>
      <c r="BL143" s="71">
        <f>IFERROR(IF(BK143&gt;1,($J143-BK143),""),"")</f>
        <v>593</v>
      </c>
      <c r="BM143" s="16">
        <f t="shared" si="655"/>
        <v>0.1520091520091521</v>
      </c>
    </row>
    <row r="144" spans="1:65" s="5" customFormat="1" ht="12.75" customHeight="1">
      <c r="A144" s="45" t="s">
        <v>206</v>
      </c>
      <c r="B144" s="39" t="s">
        <v>132</v>
      </c>
      <c r="C144" s="4" t="s">
        <v>381</v>
      </c>
      <c r="D144" s="49">
        <v>1.1100000000000001</v>
      </c>
      <c r="E144" s="40" t="s">
        <v>468</v>
      </c>
      <c r="F144" s="82">
        <v>1209</v>
      </c>
      <c r="G144" s="82">
        <v>1099</v>
      </c>
      <c r="H144" s="133">
        <v>854</v>
      </c>
      <c r="I144" s="133">
        <v>24</v>
      </c>
      <c r="J144" s="95">
        <f t="shared" si="610"/>
        <v>830</v>
      </c>
      <c r="K144" s="69">
        <v>943</v>
      </c>
      <c r="L144" s="70">
        <f t="shared" si="635"/>
        <v>848.7</v>
      </c>
      <c r="M144" s="70">
        <v>116</v>
      </c>
      <c r="N144" s="71">
        <f>IFERROR(IF(M144&gt;1,($J144-M144),""),"")</f>
        <v>714</v>
      </c>
      <c r="O144" s="16">
        <f t="shared" si="636"/>
        <v>0.15871332626369747</v>
      </c>
      <c r="P144" s="72">
        <v>943</v>
      </c>
      <c r="Q144" s="73">
        <f t="shared" si="637"/>
        <v>848.7</v>
      </c>
      <c r="R144" s="73">
        <v>116</v>
      </c>
      <c r="S144" s="74">
        <f>IFERROR(IF(R144&gt;1,($J144-R144),""),"")</f>
        <v>714</v>
      </c>
      <c r="T144" s="18">
        <f t="shared" si="638"/>
        <v>0.15871332626369747</v>
      </c>
      <c r="U144" s="69">
        <v>0</v>
      </c>
      <c r="V144" s="70" t="str">
        <f t="shared" si="639"/>
        <v/>
      </c>
      <c r="W144" s="70">
        <v>0</v>
      </c>
      <c r="X144" s="71" t="str">
        <f>IFERROR(IF(W144&gt;1,($J144-W144),""),"")</f>
        <v/>
      </c>
      <c r="Y144" s="16" t="str">
        <f t="shared" si="640"/>
        <v/>
      </c>
      <c r="Z144" s="72">
        <v>943</v>
      </c>
      <c r="AA144" s="73">
        <f t="shared" si="641"/>
        <v>848.7</v>
      </c>
      <c r="AB144" s="73">
        <v>116</v>
      </c>
      <c r="AC144" s="74">
        <f>IFERROR(IF(AB144&gt;1,($J144-AB144),""),"")</f>
        <v>714</v>
      </c>
      <c r="AD144" s="18">
        <f t="shared" si="642"/>
        <v>0.15871332626369747</v>
      </c>
      <c r="AE144" s="69">
        <v>0</v>
      </c>
      <c r="AF144" s="70" t="str">
        <f t="shared" si="643"/>
        <v/>
      </c>
      <c r="AG144" s="70">
        <v>0</v>
      </c>
      <c r="AH144" s="71" t="str">
        <f>IFERROR(IF(AG144&gt;1,($J144-AG144),""),"")</f>
        <v/>
      </c>
      <c r="AI144" s="16" t="str">
        <f t="shared" si="644"/>
        <v/>
      </c>
      <c r="AJ144" s="72">
        <v>0</v>
      </c>
      <c r="AK144" s="73" t="str">
        <f t="shared" si="645"/>
        <v/>
      </c>
      <c r="AL144" s="73">
        <v>0</v>
      </c>
      <c r="AM144" s="74" t="str">
        <f>IFERROR(IF(AL144&gt;1,($J144-AL144),""),"")</f>
        <v/>
      </c>
      <c r="AN144" s="18" t="str">
        <f t="shared" si="646"/>
        <v/>
      </c>
      <c r="AO144" s="69">
        <v>0</v>
      </c>
      <c r="AP144" s="70" t="str">
        <f t="shared" si="647"/>
        <v/>
      </c>
      <c r="AQ144" s="70">
        <v>0</v>
      </c>
      <c r="AR144" s="71" t="str">
        <f>IFERROR(IF(AQ144&gt;1,($J144-AQ144),""),"")</f>
        <v/>
      </c>
      <c r="AS144" s="16" t="str">
        <f t="shared" si="648"/>
        <v/>
      </c>
      <c r="AT144" s="72">
        <v>943</v>
      </c>
      <c r="AU144" s="73">
        <f t="shared" si="649"/>
        <v>848.7</v>
      </c>
      <c r="AV144" s="73">
        <v>116</v>
      </c>
      <c r="AW144" s="74">
        <f>IFERROR(IF(AV144&gt;1,($J144-AV144),""),"")</f>
        <v>714</v>
      </c>
      <c r="AX144" s="18">
        <f t="shared" si="611"/>
        <v>0.15871332626369747</v>
      </c>
      <c r="AY144" s="69">
        <v>0</v>
      </c>
      <c r="AZ144" s="70" t="str">
        <f t="shared" si="650"/>
        <v/>
      </c>
      <c r="BA144" s="70">
        <v>0</v>
      </c>
      <c r="BB144" s="71" t="str">
        <f>IFERROR(IF(BA144&gt;1,($J144-BA144),""),"")</f>
        <v/>
      </c>
      <c r="BC144" s="16" t="str">
        <f t="shared" si="651"/>
        <v/>
      </c>
      <c r="BD144" s="72">
        <v>0</v>
      </c>
      <c r="BE144" s="73" t="str">
        <f t="shared" si="652"/>
        <v/>
      </c>
      <c r="BF144" s="73">
        <v>0</v>
      </c>
      <c r="BG144" s="74" t="str">
        <f>IFERROR(IF(BF144&gt;1,($J144-BF144),""),"")</f>
        <v/>
      </c>
      <c r="BH144" s="18" t="str">
        <f t="shared" si="653"/>
        <v/>
      </c>
      <c r="BI144" s="69">
        <v>888</v>
      </c>
      <c r="BJ144" s="70">
        <f t="shared" si="654"/>
        <v>799.2</v>
      </c>
      <c r="BK144" s="70">
        <v>158</v>
      </c>
      <c r="BL144" s="71">
        <f>IFERROR(IF(BK144&gt;1,($J144-BK144),""),"")</f>
        <v>672</v>
      </c>
      <c r="BM144" s="16">
        <f t="shared" si="655"/>
        <v>0.15915915915915921</v>
      </c>
    </row>
    <row r="145" spans="1:65" s="5" customFormat="1" ht="12.75" customHeight="1">
      <c r="A145" s="142" t="s">
        <v>270</v>
      </c>
      <c r="B145" s="39" t="s">
        <v>132</v>
      </c>
      <c r="C145" s="4" t="s">
        <v>381</v>
      </c>
      <c r="D145" s="49">
        <v>0.83</v>
      </c>
      <c r="E145" s="40" t="s">
        <v>469</v>
      </c>
      <c r="F145" s="82">
        <v>1319</v>
      </c>
      <c r="G145" s="82">
        <v>1199</v>
      </c>
      <c r="H145" s="133">
        <v>932</v>
      </c>
      <c r="I145" s="133">
        <v>31</v>
      </c>
      <c r="J145" s="95">
        <f t="shared" si="610"/>
        <v>901</v>
      </c>
      <c r="K145" s="69">
        <v>999</v>
      </c>
      <c r="L145" s="70">
        <f t="shared" ref="L145:L150" si="679">IFERROR(IF(K145&gt;1,K145*0.9,""),"")</f>
        <v>899.1</v>
      </c>
      <c r="M145" s="70">
        <v>149</v>
      </c>
      <c r="N145" s="71">
        <f>IFERROR(IF(M145&gt;1,($J145-M145),""),"")</f>
        <v>752</v>
      </c>
      <c r="O145" s="16">
        <f t="shared" si="636"/>
        <v>0.16360805249694141</v>
      </c>
      <c r="P145" s="72">
        <v>0</v>
      </c>
      <c r="Q145" s="73" t="str">
        <f t="shared" ref="Q145:Q150" si="680">IFERROR(IF(P145&gt;1,P145*0.9,""),"")</f>
        <v/>
      </c>
      <c r="R145" s="73">
        <v>0</v>
      </c>
      <c r="S145" s="74" t="str">
        <f>IFERROR(IF(R145&gt;1,($J145-R145),""),"")</f>
        <v/>
      </c>
      <c r="T145" s="18" t="str">
        <f t="shared" si="638"/>
        <v/>
      </c>
      <c r="U145" s="69">
        <v>0</v>
      </c>
      <c r="V145" s="70" t="str">
        <f t="shared" ref="V145:V150" si="681">IFERROR(IF(U145&gt;1,U145*0.9,""),"")</f>
        <v/>
      </c>
      <c r="W145" s="70">
        <v>0</v>
      </c>
      <c r="X145" s="71" t="str">
        <f>IFERROR(IF(W145&gt;1,($J145-W145),""),"")</f>
        <v/>
      </c>
      <c r="Y145" s="16" t="str">
        <f t="shared" si="640"/>
        <v/>
      </c>
      <c r="Z145" s="72">
        <v>0</v>
      </c>
      <c r="AA145" s="73" t="str">
        <f t="shared" ref="AA145:AA150" si="682">IFERROR(IF(Z145&gt;1,Z145*0.9,""),"")</f>
        <v/>
      </c>
      <c r="AB145" s="73">
        <v>0</v>
      </c>
      <c r="AC145" s="74" t="str">
        <f>IFERROR(IF(AB145&gt;1,($J145-AB145),""),"")</f>
        <v/>
      </c>
      <c r="AD145" s="18" t="str">
        <f t="shared" si="642"/>
        <v/>
      </c>
      <c r="AE145" s="69">
        <v>977</v>
      </c>
      <c r="AF145" s="70">
        <f t="shared" ref="AF145:AF150" si="683">IFERROR(IF(AE145&gt;1,AE145*0.9,""),"")</f>
        <v>879.30000000000007</v>
      </c>
      <c r="AG145" s="70">
        <v>165</v>
      </c>
      <c r="AH145" s="71">
        <f>IFERROR(IF(AG145&gt;1,($J145-AG145),""),"")</f>
        <v>736</v>
      </c>
      <c r="AI145" s="16">
        <f t="shared" si="644"/>
        <v>0.16297054475150693</v>
      </c>
      <c r="AJ145" s="72">
        <v>0</v>
      </c>
      <c r="AK145" s="73" t="str">
        <f t="shared" ref="AK145:AK150" si="684">IFERROR(IF(AJ145&gt;1,AJ145*0.9,""),"")</f>
        <v/>
      </c>
      <c r="AL145" s="73">
        <v>0</v>
      </c>
      <c r="AM145" s="74" t="str">
        <f>IFERROR(IF(AL145&gt;1,($J145-AL145),""),"")</f>
        <v/>
      </c>
      <c r="AN145" s="18" t="str">
        <f t="shared" si="646"/>
        <v/>
      </c>
      <c r="AO145" s="69">
        <v>0</v>
      </c>
      <c r="AP145" s="70" t="str">
        <f t="shared" ref="AP145:AP150" si="685">IFERROR(IF(AO145&gt;1,AO145*0.9,""),"")</f>
        <v/>
      </c>
      <c r="AQ145" s="70">
        <v>0</v>
      </c>
      <c r="AR145" s="71" t="str">
        <f>IFERROR(IF(AQ145&gt;1,($J145-AQ145),""),"")</f>
        <v/>
      </c>
      <c r="AS145" s="16" t="str">
        <f t="shared" si="648"/>
        <v/>
      </c>
      <c r="AT145" s="72">
        <v>999</v>
      </c>
      <c r="AU145" s="73">
        <f t="shared" ref="AU145:AU150" si="686">IFERROR(IF(AT145&gt;1,AT145*0.9,""),"")</f>
        <v>899.1</v>
      </c>
      <c r="AV145" s="73">
        <v>149</v>
      </c>
      <c r="AW145" s="74">
        <f>IFERROR(IF(AV145&gt;1,($J145-AV145),""),"")</f>
        <v>752</v>
      </c>
      <c r="AX145" s="18">
        <f t="shared" si="611"/>
        <v>0.16360805249694141</v>
      </c>
      <c r="AY145" s="69">
        <v>0</v>
      </c>
      <c r="AZ145" s="70" t="str">
        <f t="shared" ref="AZ145:AZ150" si="687">IFERROR(IF(AY145&gt;1,AY145*0.9,""),"")</f>
        <v/>
      </c>
      <c r="BA145" s="70">
        <v>0</v>
      </c>
      <c r="BB145" s="71" t="str">
        <f>IFERROR(IF(BA145&gt;1,($J145-BA145),""),"")</f>
        <v/>
      </c>
      <c r="BC145" s="16" t="str">
        <f t="shared" si="651"/>
        <v/>
      </c>
      <c r="BD145" s="72">
        <v>0</v>
      </c>
      <c r="BE145" s="73" t="str">
        <f t="shared" ref="BE145:BE150" si="688">IFERROR(IF(BD145&gt;1,BD145*0.9,""),"")</f>
        <v/>
      </c>
      <c r="BF145" s="73">
        <v>0</v>
      </c>
      <c r="BG145" s="74" t="str">
        <f>IFERROR(IF(BF145&gt;1,($J145-BF145),""),"")</f>
        <v/>
      </c>
      <c r="BH145" s="18" t="str">
        <f t="shared" si="653"/>
        <v/>
      </c>
      <c r="BI145" s="69">
        <v>943</v>
      </c>
      <c r="BJ145" s="70">
        <f t="shared" ref="BJ145:BJ150" si="689">IFERROR(IF(BI145&gt;1,BI145*0.9,""),"")</f>
        <v>848.7</v>
      </c>
      <c r="BK145" s="70">
        <v>191</v>
      </c>
      <c r="BL145" s="71">
        <f>IFERROR(IF(BK145&gt;1,($J145-BK145),""),"")</f>
        <v>710</v>
      </c>
      <c r="BM145" s="16">
        <f t="shared" si="655"/>
        <v>0.16342641687286444</v>
      </c>
    </row>
    <row r="146" spans="1:65" s="5" customFormat="1" ht="12.75" customHeight="1">
      <c r="A146" s="45" t="s">
        <v>271</v>
      </c>
      <c r="B146" s="39" t="s">
        <v>132</v>
      </c>
      <c r="C146" s="4" t="s">
        <v>381</v>
      </c>
      <c r="D146" s="49">
        <v>1.1100000000000001</v>
      </c>
      <c r="E146" s="40" t="s">
        <v>467</v>
      </c>
      <c r="F146" s="82">
        <v>1319</v>
      </c>
      <c r="G146" s="82">
        <v>1199</v>
      </c>
      <c r="H146" s="133">
        <v>932</v>
      </c>
      <c r="I146" s="133">
        <v>26</v>
      </c>
      <c r="J146" s="95">
        <f t="shared" si="610"/>
        <v>906</v>
      </c>
      <c r="K146" s="69">
        <v>999</v>
      </c>
      <c r="L146" s="70">
        <f t="shared" si="679"/>
        <v>899.1</v>
      </c>
      <c r="M146" s="70">
        <v>150</v>
      </c>
      <c r="N146" s="71">
        <f>IFERROR(IF(M146&gt;1,($J146-M146),""),"")</f>
        <v>756</v>
      </c>
      <c r="O146" s="16">
        <f t="shared" si="636"/>
        <v>0.15915915915915918</v>
      </c>
      <c r="P146" s="72">
        <v>0</v>
      </c>
      <c r="Q146" s="73" t="str">
        <f t="shared" si="680"/>
        <v/>
      </c>
      <c r="R146" s="73">
        <v>0</v>
      </c>
      <c r="S146" s="74" t="str">
        <f>IFERROR(IF(R146&gt;1,($J146-R146),""),"")</f>
        <v/>
      </c>
      <c r="T146" s="18" t="str">
        <f t="shared" si="638"/>
        <v/>
      </c>
      <c r="U146" s="69">
        <v>0</v>
      </c>
      <c r="V146" s="70" t="str">
        <f t="shared" si="681"/>
        <v/>
      </c>
      <c r="W146" s="70">
        <v>0</v>
      </c>
      <c r="X146" s="71" t="str">
        <f>IFERROR(IF(W146&gt;1,($J146-W146),""),"")</f>
        <v/>
      </c>
      <c r="Y146" s="16" t="str">
        <f t="shared" si="640"/>
        <v/>
      </c>
      <c r="Z146" s="72">
        <v>0</v>
      </c>
      <c r="AA146" s="73" t="str">
        <f t="shared" si="682"/>
        <v/>
      </c>
      <c r="AB146" s="73">
        <v>0</v>
      </c>
      <c r="AC146" s="74" t="str">
        <f>IFERROR(IF(AB146&gt;1,($J146-AB146),""),"")</f>
        <v/>
      </c>
      <c r="AD146" s="18" t="str">
        <f t="shared" si="642"/>
        <v/>
      </c>
      <c r="AE146" s="69">
        <v>977</v>
      </c>
      <c r="AF146" s="70">
        <f t="shared" si="683"/>
        <v>879.30000000000007</v>
      </c>
      <c r="AG146" s="70">
        <v>166</v>
      </c>
      <c r="AH146" s="71">
        <f>IFERROR(IF(AG146&gt;1,($J146-AG146),""),"")</f>
        <v>740</v>
      </c>
      <c r="AI146" s="16">
        <f t="shared" si="644"/>
        <v>0.15842147162515643</v>
      </c>
      <c r="AJ146" s="72">
        <v>0</v>
      </c>
      <c r="AK146" s="73" t="str">
        <f t="shared" si="684"/>
        <v/>
      </c>
      <c r="AL146" s="73">
        <v>0</v>
      </c>
      <c r="AM146" s="74" t="str">
        <f>IFERROR(IF(AL146&gt;1,($J146-AL146),""),"")</f>
        <v/>
      </c>
      <c r="AN146" s="18" t="str">
        <f t="shared" si="646"/>
        <v/>
      </c>
      <c r="AO146" s="69">
        <v>0</v>
      </c>
      <c r="AP146" s="70" t="str">
        <f t="shared" si="685"/>
        <v/>
      </c>
      <c r="AQ146" s="70">
        <v>0</v>
      </c>
      <c r="AR146" s="71" t="str">
        <f>IFERROR(IF(AQ146&gt;1,($J146-AQ146),""),"")</f>
        <v/>
      </c>
      <c r="AS146" s="16" t="str">
        <f t="shared" si="648"/>
        <v/>
      </c>
      <c r="AT146" s="72">
        <v>999</v>
      </c>
      <c r="AU146" s="73">
        <f t="shared" si="686"/>
        <v>899.1</v>
      </c>
      <c r="AV146" s="73">
        <v>150</v>
      </c>
      <c r="AW146" s="74">
        <f>IFERROR(IF(AV146&gt;1,($J146-AV146),""),"")</f>
        <v>756</v>
      </c>
      <c r="AX146" s="18">
        <f t="shared" si="611"/>
        <v>0.15915915915915918</v>
      </c>
      <c r="AY146" s="69">
        <v>0</v>
      </c>
      <c r="AZ146" s="70" t="str">
        <f t="shared" si="687"/>
        <v/>
      </c>
      <c r="BA146" s="70">
        <v>0</v>
      </c>
      <c r="BB146" s="71" t="str">
        <f>IFERROR(IF(BA146&gt;1,($J146-BA146),""),"")</f>
        <v/>
      </c>
      <c r="BC146" s="16" t="str">
        <f t="shared" si="651"/>
        <v/>
      </c>
      <c r="BD146" s="72">
        <v>0</v>
      </c>
      <c r="BE146" s="73" t="str">
        <f t="shared" si="688"/>
        <v/>
      </c>
      <c r="BF146" s="73">
        <v>0</v>
      </c>
      <c r="BG146" s="74" t="str">
        <f>IFERROR(IF(BF146&gt;1,($J146-BF146),""),"")</f>
        <v/>
      </c>
      <c r="BH146" s="18" t="str">
        <f t="shared" si="653"/>
        <v/>
      </c>
      <c r="BI146" s="69">
        <v>943</v>
      </c>
      <c r="BJ146" s="70">
        <f t="shared" si="689"/>
        <v>848.7</v>
      </c>
      <c r="BK146" s="70">
        <v>192</v>
      </c>
      <c r="BL146" s="71">
        <f>IFERROR(IF(BK146&gt;1,($J146-BK146),""),"")</f>
        <v>714</v>
      </c>
      <c r="BM146" s="16">
        <f t="shared" si="655"/>
        <v>0.15871332626369747</v>
      </c>
    </row>
    <row r="147" spans="1:65" s="5" customFormat="1" ht="12.75" customHeight="1">
      <c r="A147" s="45" t="s">
        <v>272</v>
      </c>
      <c r="B147" s="39" t="s">
        <v>132</v>
      </c>
      <c r="C147" s="4" t="s">
        <v>381</v>
      </c>
      <c r="D147" s="49">
        <v>1.1100000000000001</v>
      </c>
      <c r="E147" s="40" t="s">
        <v>468</v>
      </c>
      <c r="F147" s="82">
        <v>1429</v>
      </c>
      <c r="G147" s="82">
        <v>1299</v>
      </c>
      <c r="H147" s="133">
        <v>1009</v>
      </c>
      <c r="I147" s="133">
        <v>33</v>
      </c>
      <c r="J147" s="95">
        <f t="shared" si="610"/>
        <v>976</v>
      </c>
      <c r="K147" s="69">
        <v>1110</v>
      </c>
      <c r="L147" s="70">
        <f t="shared" si="679"/>
        <v>999</v>
      </c>
      <c r="M147" s="70">
        <v>140</v>
      </c>
      <c r="N147" s="71">
        <f>IFERROR(IF(M147&gt;1,($J147-M147),""),"")</f>
        <v>836</v>
      </c>
      <c r="O147" s="16">
        <f t="shared" si="636"/>
        <v>0.16316316316316315</v>
      </c>
      <c r="P147" s="72">
        <v>0</v>
      </c>
      <c r="Q147" s="73" t="str">
        <f t="shared" si="680"/>
        <v/>
      </c>
      <c r="R147" s="73">
        <v>0</v>
      </c>
      <c r="S147" s="74" t="str">
        <f>IFERROR(IF(R147&gt;1,($J147-R147),""),"")</f>
        <v/>
      </c>
      <c r="T147" s="18" t="str">
        <f t="shared" si="638"/>
        <v/>
      </c>
      <c r="U147" s="69">
        <v>0</v>
      </c>
      <c r="V147" s="70" t="str">
        <f t="shared" si="681"/>
        <v/>
      </c>
      <c r="W147" s="70">
        <v>0</v>
      </c>
      <c r="X147" s="71" t="str">
        <f>IFERROR(IF(W147&gt;1,($J147-W147),""),"")</f>
        <v/>
      </c>
      <c r="Y147" s="16" t="str">
        <f t="shared" si="640"/>
        <v/>
      </c>
      <c r="Z147" s="72">
        <v>0</v>
      </c>
      <c r="AA147" s="73" t="str">
        <f t="shared" si="682"/>
        <v/>
      </c>
      <c r="AB147" s="73">
        <v>0</v>
      </c>
      <c r="AC147" s="74" t="str">
        <f>IFERROR(IF(AB147&gt;1,($J147-AB147),""),"")</f>
        <v/>
      </c>
      <c r="AD147" s="18" t="str">
        <f t="shared" si="642"/>
        <v/>
      </c>
      <c r="AE147" s="69">
        <v>1088</v>
      </c>
      <c r="AF147" s="70">
        <f t="shared" si="683"/>
        <v>979.2</v>
      </c>
      <c r="AG147" s="70">
        <v>157</v>
      </c>
      <c r="AH147" s="71">
        <f>IFERROR(IF(AG147&gt;1,($J147-AG147),""),"")</f>
        <v>819</v>
      </c>
      <c r="AI147" s="16">
        <f t="shared" si="644"/>
        <v>0.16360294117647062</v>
      </c>
      <c r="AJ147" s="72">
        <v>0</v>
      </c>
      <c r="AK147" s="73" t="str">
        <f t="shared" si="684"/>
        <v/>
      </c>
      <c r="AL147" s="73">
        <v>0</v>
      </c>
      <c r="AM147" s="74" t="str">
        <f>IFERROR(IF(AL147&gt;1,($J147-AL147),""),"")</f>
        <v/>
      </c>
      <c r="AN147" s="18" t="str">
        <f t="shared" si="646"/>
        <v/>
      </c>
      <c r="AO147" s="69">
        <v>0</v>
      </c>
      <c r="AP147" s="70" t="str">
        <f t="shared" si="685"/>
        <v/>
      </c>
      <c r="AQ147" s="70">
        <v>0</v>
      </c>
      <c r="AR147" s="71" t="str">
        <f>IFERROR(IF(AQ147&gt;1,($J147-AQ147),""),"")</f>
        <v/>
      </c>
      <c r="AS147" s="16" t="str">
        <f t="shared" si="648"/>
        <v/>
      </c>
      <c r="AT147" s="72">
        <v>1110</v>
      </c>
      <c r="AU147" s="73">
        <f t="shared" si="686"/>
        <v>999</v>
      </c>
      <c r="AV147" s="73">
        <v>140</v>
      </c>
      <c r="AW147" s="74">
        <f>IFERROR(IF(AV147&gt;1,($J147-AV147),""),"")</f>
        <v>836</v>
      </c>
      <c r="AX147" s="18">
        <f t="shared" si="611"/>
        <v>0.16316316316316315</v>
      </c>
      <c r="AY147" s="69">
        <v>0</v>
      </c>
      <c r="AZ147" s="70" t="str">
        <f t="shared" si="687"/>
        <v/>
      </c>
      <c r="BA147" s="70">
        <v>0</v>
      </c>
      <c r="BB147" s="71" t="str">
        <f>IFERROR(IF(BA147&gt;1,($J147-BA147),""),"")</f>
        <v/>
      </c>
      <c r="BC147" s="16" t="str">
        <f t="shared" si="651"/>
        <v/>
      </c>
      <c r="BD147" s="72">
        <v>0</v>
      </c>
      <c r="BE147" s="73" t="str">
        <f t="shared" si="688"/>
        <v/>
      </c>
      <c r="BF147" s="73">
        <v>0</v>
      </c>
      <c r="BG147" s="74" t="str">
        <f>IFERROR(IF(BF147&gt;1,($J147-BF147),""),"")</f>
        <v/>
      </c>
      <c r="BH147" s="18" t="str">
        <f t="shared" si="653"/>
        <v/>
      </c>
      <c r="BI147" s="69">
        <v>1054</v>
      </c>
      <c r="BJ147" s="70">
        <f t="shared" si="689"/>
        <v>948.6</v>
      </c>
      <c r="BK147" s="70">
        <v>183</v>
      </c>
      <c r="BL147" s="71">
        <f>IFERROR(IF(BK147&gt;1,($J147-BK147),""),"")</f>
        <v>793</v>
      </c>
      <c r="BM147" s="16">
        <f t="shared" si="655"/>
        <v>0.16403120387940123</v>
      </c>
    </row>
    <row r="148" spans="1:65" s="5" customFormat="1" ht="12.75" customHeight="1">
      <c r="A148" s="142" t="s">
        <v>218</v>
      </c>
      <c r="B148" s="39" t="s">
        <v>132</v>
      </c>
      <c r="C148" s="4" t="s">
        <v>381</v>
      </c>
      <c r="D148" s="49">
        <v>0.83</v>
      </c>
      <c r="E148" s="40" t="s">
        <v>469</v>
      </c>
      <c r="F148" s="82">
        <v>1209</v>
      </c>
      <c r="G148" s="82">
        <v>1099</v>
      </c>
      <c r="H148" s="133">
        <v>854</v>
      </c>
      <c r="I148" s="133">
        <v>28</v>
      </c>
      <c r="J148" s="95">
        <f t="shared" si="610"/>
        <v>826</v>
      </c>
      <c r="K148" s="69">
        <v>943</v>
      </c>
      <c r="L148" s="70">
        <f t="shared" si="679"/>
        <v>848.7</v>
      </c>
      <c r="M148" s="70">
        <v>116</v>
      </c>
      <c r="N148" s="71">
        <f>IFERROR(IF(M148&gt;1,($J148-M148),""),"")</f>
        <v>710</v>
      </c>
      <c r="O148" s="16">
        <f t="shared" si="636"/>
        <v>0.16342641687286444</v>
      </c>
      <c r="P148" s="72">
        <v>0</v>
      </c>
      <c r="Q148" s="73" t="str">
        <f t="shared" si="680"/>
        <v/>
      </c>
      <c r="R148" s="73">
        <v>0</v>
      </c>
      <c r="S148" s="74" t="str">
        <f>IFERROR(IF(R148&gt;1,($J148-R148),""),"")</f>
        <v/>
      </c>
      <c r="T148" s="18" t="str">
        <f t="shared" si="638"/>
        <v/>
      </c>
      <c r="U148" s="69">
        <v>0</v>
      </c>
      <c r="V148" s="70" t="str">
        <f t="shared" si="681"/>
        <v/>
      </c>
      <c r="W148" s="70">
        <v>0</v>
      </c>
      <c r="X148" s="71" t="str">
        <f>IFERROR(IF(W148&gt;1,($J148-W148),""),"")</f>
        <v/>
      </c>
      <c r="Y148" s="16" t="str">
        <f t="shared" si="640"/>
        <v/>
      </c>
      <c r="Z148" s="72">
        <v>0</v>
      </c>
      <c r="AA148" s="73" t="str">
        <f t="shared" si="682"/>
        <v/>
      </c>
      <c r="AB148" s="73">
        <v>0</v>
      </c>
      <c r="AC148" s="74" t="str">
        <f>IFERROR(IF(AB148&gt;1,($J148-AB148),""),"")</f>
        <v/>
      </c>
      <c r="AD148" s="18" t="str">
        <f t="shared" si="642"/>
        <v/>
      </c>
      <c r="AE148" s="69">
        <v>921</v>
      </c>
      <c r="AF148" s="70">
        <f t="shared" si="683"/>
        <v>828.9</v>
      </c>
      <c r="AG148" s="70">
        <v>132</v>
      </c>
      <c r="AH148" s="71">
        <f>IFERROR(IF(AG148&gt;1,($J148-AG148),""),"")</f>
        <v>694</v>
      </c>
      <c r="AI148" s="16">
        <f t="shared" si="644"/>
        <v>0.16274580769694774</v>
      </c>
      <c r="AJ148" s="72">
        <v>0</v>
      </c>
      <c r="AK148" s="73" t="str">
        <f t="shared" si="684"/>
        <v/>
      </c>
      <c r="AL148" s="73">
        <v>0</v>
      </c>
      <c r="AM148" s="74" t="str">
        <f>IFERROR(IF(AL148&gt;1,($J148-AL148),""),"")</f>
        <v/>
      </c>
      <c r="AN148" s="18" t="str">
        <f t="shared" si="646"/>
        <v/>
      </c>
      <c r="AO148" s="69">
        <v>0</v>
      </c>
      <c r="AP148" s="70" t="str">
        <f t="shared" si="685"/>
        <v/>
      </c>
      <c r="AQ148" s="70">
        <v>0</v>
      </c>
      <c r="AR148" s="71" t="str">
        <f>IFERROR(IF(AQ148&gt;1,($J148-AQ148),""),"")</f>
        <v/>
      </c>
      <c r="AS148" s="16" t="str">
        <f t="shared" si="648"/>
        <v/>
      </c>
      <c r="AT148" s="72">
        <v>943</v>
      </c>
      <c r="AU148" s="73">
        <f t="shared" si="686"/>
        <v>848.7</v>
      </c>
      <c r="AV148" s="73">
        <v>116</v>
      </c>
      <c r="AW148" s="74">
        <f>IFERROR(IF(AV148&gt;1,($J148-AV148),""),"")</f>
        <v>710</v>
      </c>
      <c r="AX148" s="18">
        <f t="shared" si="611"/>
        <v>0.16342641687286444</v>
      </c>
      <c r="AY148" s="69">
        <v>0</v>
      </c>
      <c r="AZ148" s="70" t="str">
        <f t="shared" si="687"/>
        <v/>
      </c>
      <c r="BA148" s="70">
        <v>0</v>
      </c>
      <c r="BB148" s="71" t="str">
        <f>IFERROR(IF(BA148&gt;1,($J148-BA148),""),"")</f>
        <v/>
      </c>
      <c r="BC148" s="16" t="str">
        <f t="shared" si="651"/>
        <v/>
      </c>
      <c r="BD148" s="72">
        <v>0</v>
      </c>
      <c r="BE148" s="73" t="str">
        <f t="shared" si="688"/>
        <v/>
      </c>
      <c r="BF148" s="73">
        <v>0</v>
      </c>
      <c r="BG148" s="74" t="str">
        <f>IFERROR(IF(BF148&gt;1,($J148-BF148),""),"")</f>
        <v/>
      </c>
      <c r="BH148" s="18" t="str">
        <f t="shared" si="653"/>
        <v/>
      </c>
      <c r="BI148" s="69">
        <v>888</v>
      </c>
      <c r="BJ148" s="70">
        <f t="shared" si="689"/>
        <v>799.2</v>
      </c>
      <c r="BK148" s="70">
        <v>157</v>
      </c>
      <c r="BL148" s="71">
        <f>IFERROR(IF(BK148&gt;1,($J148-BK148),""),"")</f>
        <v>669</v>
      </c>
      <c r="BM148" s="16">
        <f t="shared" si="655"/>
        <v>0.16291291291291296</v>
      </c>
    </row>
    <row r="149" spans="1:65" s="5" customFormat="1" ht="12.75" customHeight="1">
      <c r="A149" s="45" t="s">
        <v>219</v>
      </c>
      <c r="B149" s="39" t="s">
        <v>132</v>
      </c>
      <c r="C149" s="4" t="s">
        <v>381</v>
      </c>
      <c r="D149" s="49">
        <v>1.1100000000000001</v>
      </c>
      <c r="E149" s="40" t="s">
        <v>467</v>
      </c>
      <c r="F149" s="82">
        <v>1209</v>
      </c>
      <c r="G149" s="82">
        <v>1099</v>
      </c>
      <c r="H149" s="133">
        <v>854</v>
      </c>
      <c r="I149" s="133">
        <v>24</v>
      </c>
      <c r="J149" s="95">
        <f t="shared" si="610"/>
        <v>830</v>
      </c>
      <c r="K149" s="69">
        <v>943</v>
      </c>
      <c r="L149" s="70">
        <f t="shared" si="679"/>
        <v>848.7</v>
      </c>
      <c r="M149" s="70">
        <v>116</v>
      </c>
      <c r="N149" s="71">
        <f>IFERROR(IF(M149&gt;1,($J149-M149),""),"")</f>
        <v>714</v>
      </c>
      <c r="O149" s="16">
        <f t="shared" si="636"/>
        <v>0.15871332626369747</v>
      </c>
      <c r="P149" s="72">
        <v>0</v>
      </c>
      <c r="Q149" s="73" t="str">
        <f t="shared" si="680"/>
        <v/>
      </c>
      <c r="R149" s="73">
        <v>0</v>
      </c>
      <c r="S149" s="74" t="str">
        <f>IFERROR(IF(R149&gt;1,($J149-R149),""),"")</f>
        <v/>
      </c>
      <c r="T149" s="18" t="str">
        <f t="shared" si="638"/>
        <v/>
      </c>
      <c r="U149" s="69">
        <v>0</v>
      </c>
      <c r="V149" s="70" t="str">
        <f t="shared" si="681"/>
        <v/>
      </c>
      <c r="W149" s="70">
        <v>0</v>
      </c>
      <c r="X149" s="71" t="str">
        <f>IFERROR(IF(W149&gt;1,($J149-W149),""),"")</f>
        <v/>
      </c>
      <c r="Y149" s="16" t="str">
        <f t="shared" si="640"/>
        <v/>
      </c>
      <c r="Z149" s="72">
        <v>0</v>
      </c>
      <c r="AA149" s="73" t="str">
        <f t="shared" si="682"/>
        <v/>
      </c>
      <c r="AB149" s="73">
        <v>0</v>
      </c>
      <c r="AC149" s="74" t="str">
        <f>IFERROR(IF(AB149&gt;1,($J149-AB149),""),"")</f>
        <v/>
      </c>
      <c r="AD149" s="18" t="str">
        <f t="shared" si="642"/>
        <v/>
      </c>
      <c r="AE149" s="69">
        <v>921</v>
      </c>
      <c r="AF149" s="70">
        <f t="shared" si="683"/>
        <v>828.9</v>
      </c>
      <c r="AG149" s="70">
        <v>133</v>
      </c>
      <c r="AH149" s="71">
        <f>IFERROR(IF(AG149&gt;1,($J149-AG149),""),"")</f>
        <v>697</v>
      </c>
      <c r="AI149" s="16">
        <f t="shared" si="644"/>
        <v>0.15912655326336106</v>
      </c>
      <c r="AJ149" s="72">
        <v>0</v>
      </c>
      <c r="AK149" s="73" t="str">
        <f t="shared" si="684"/>
        <v/>
      </c>
      <c r="AL149" s="73">
        <v>0</v>
      </c>
      <c r="AM149" s="74" t="str">
        <f>IFERROR(IF(AL149&gt;1,($J149-AL149),""),"")</f>
        <v/>
      </c>
      <c r="AN149" s="18" t="str">
        <f t="shared" si="646"/>
        <v/>
      </c>
      <c r="AO149" s="69">
        <v>0</v>
      </c>
      <c r="AP149" s="70" t="str">
        <f t="shared" si="685"/>
        <v/>
      </c>
      <c r="AQ149" s="70">
        <v>0</v>
      </c>
      <c r="AR149" s="71" t="str">
        <f>IFERROR(IF(AQ149&gt;1,($J149-AQ149),""),"")</f>
        <v/>
      </c>
      <c r="AS149" s="16" t="str">
        <f t="shared" si="648"/>
        <v/>
      </c>
      <c r="AT149" s="72">
        <v>943</v>
      </c>
      <c r="AU149" s="73">
        <f t="shared" si="686"/>
        <v>848.7</v>
      </c>
      <c r="AV149" s="73">
        <v>116</v>
      </c>
      <c r="AW149" s="74">
        <f>IFERROR(IF(AV149&gt;1,($J149-AV149),""),"")</f>
        <v>714</v>
      </c>
      <c r="AX149" s="18">
        <f t="shared" si="611"/>
        <v>0.15871332626369747</v>
      </c>
      <c r="AY149" s="69">
        <v>0</v>
      </c>
      <c r="AZ149" s="70" t="str">
        <f t="shared" si="687"/>
        <v/>
      </c>
      <c r="BA149" s="70">
        <v>0</v>
      </c>
      <c r="BB149" s="71" t="str">
        <f>IFERROR(IF(BA149&gt;1,($J149-BA149),""),"")</f>
        <v/>
      </c>
      <c r="BC149" s="16" t="str">
        <f t="shared" si="651"/>
        <v/>
      </c>
      <c r="BD149" s="72">
        <v>0</v>
      </c>
      <c r="BE149" s="73" t="str">
        <f t="shared" si="688"/>
        <v/>
      </c>
      <c r="BF149" s="73">
        <v>0</v>
      </c>
      <c r="BG149" s="74" t="str">
        <f>IFERROR(IF(BF149&gt;1,($J149-BF149),""),"")</f>
        <v/>
      </c>
      <c r="BH149" s="18" t="str">
        <f t="shared" si="653"/>
        <v/>
      </c>
      <c r="BI149" s="69">
        <v>888</v>
      </c>
      <c r="BJ149" s="70">
        <f t="shared" si="689"/>
        <v>799.2</v>
      </c>
      <c r="BK149" s="70">
        <v>158</v>
      </c>
      <c r="BL149" s="71">
        <f>IFERROR(IF(BK149&gt;1,($J149-BK149),""),"")</f>
        <v>672</v>
      </c>
      <c r="BM149" s="16">
        <f t="shared" si="655"/>
        <v>0.15915915915915921</v>
      </c>
    </row>
    <row r="150" spans="1:65" s="5" customFormat="1" ht="12.75" customHeight="1">
      <c r="A150" s="45" t="s">
        <v>220</v>
      </c>
      <c r="B150" s="39" t="s">
        <v>132</v>
      </c>
      <c r="C150" s="4" t="s">
        <v>381</v>
      </c>
      <c r="D150" s="49">
        <v>1.1100000000000001</v>
      </c>
      <c r="E150" s="40" t="s">
        <v>468</v>
      </c>
      <c r="F150" s="82">
        <v>1319</v>
      </c>
      <c r="G150" s="82">
        <v>1199</v>
      </c>
      <c r="H150" s="133">
        <v>932</v>
      </c>
      <c r="I150" s="133">
        <v>31</v>
      </c>
      <c r="J150" s="95">
        <f t="shared" si="610"/>
        <v>901</v>
      </c>
      <c r="K150" s="69">
        <v>1054</v>
      </c>
      <c r="L150" s="70">
        <f t="shared" si="679"/>
        <v>948.6</v>
      </c>
      <c r="M150" s="70">
        <v>107</v>
      </c>
      <c r="N150" s="71">
        <f>IFERROR(IF(M150&gt;1,($J150-M150),""),"")</f>
        <v>794</v>
      </c>
      <c r="O150" s="16">
        <f t="shared" si="636"/>
        <v>0.16297701876449505</v>
      </c>
      <c r="P150" s="72">
        <v>0</v>
      </c>
      <c r="Q150" s="73" t="str">
        <f t="shared" si="680"/>
        <v/>
      </c>
      <c r="R150" s="73">
        <v>0</v>
      </c>
      <c r="S150" s="74" t="str">
        <f>IFERROR(IF(R150&gt;1,($J150-R150),""),"")</f>
        <v/>
      </c>
      <c r="T150" s="18" t="str">
        <f t="shared" si="638"/>
        <v/>
      </c>
      <c r="U150" s="69">
        <v>0</v>
      </c>
      <c r="V150" s="70" t="str">
        <f t="shared" si="681"/>
        <v/>
      </c>
      <c r="W150" s="70">
        <v>0</v>
      </c>
      <c r="X150" s="71" t="str">
        <f>IFERROR(IF(W150&gt;1,($J150-W150),""),"")</f>
        <v/>
      </c>
      <c r="Y150" s="16" t="str">
        <f t="shared" si="640"/>
        <v/>
      </c>
      <c r="Z150" s="72">
        <v>0</v>
      </c>
      <c r="AA150" s="73" t="str">
        <f t="shared" si="682"/>
        <v/>
      </c>
      <c r="AB150" s="73">
        <v>0</v>
      </c>
      <c r="AC150" s="74" t="str">
        <f>IFERROR(IF(AB150&gt;1,($J150-AB150),""),"")</f>
        <v/>
      </c>
      <c r="AD150" s="18" t="str">
        <f t="shared" si="642"/>
        <v/>
      </c>
      <c r="AE150" s="69">
        <v>1032</v>
      </c>
      <c r="AF150" s="70">
        <f t="shared" si="683"/>
        <v>928.80000000000007</v>
      </c>
      <c r="AG150" s="70">
        <v>124</v>
      </c>
      <c r="AH150" s="71">
        <f>IFERROR(IF(AG150&gt;1,($J150-AG150),""),"")</f>
        <v>777</v>
      </c>
      <c r="AI150" s="16">
        <f t="shared" si="644"/>
        <v>0.16343669250646001</v>
      </c>
      <c r="AJ150" s="72">
        <v>0</v>
      </c>
      <c r="AK150" s="73" t="str">
        <f t="shared" si="684"/>
        <v/>
      </c>
      <c r="AL150" s="73">
        <v>0</v>
      </c>
      <c r="AM150" s="74" t="str">
        <f>IFERROR(IF(AL150&gt;1,($J150-AL150),""),"")</f>
        <v/>
      </c>
      <c r="AN150" s="18" t="str">
        <f t="shared" si="646"/>
        <v/>
      </c>
      <c r="AO150" s="69">
        <v>0</v>
      </c>
      <c r="AP150" s="70" t="str">
        <f t="shared" si="685"/>
        <v/>
      </c>
      <c r="AQ150" s="70">
        <v>0</v>
      </c>
      <c r="AR150" s="71" t="str">
        <f>IFERROR(IF(AQ150&gt;1,($J150-AQ150),""),"")</f>
        <v/>
      </c>
      <c r="AS150" s="16" t="str">
        <f t="shared" si="648"/>
        <v/>
      </c>
      <c r="AT150" s="72">
        <v>1054</v>
      </c>
      <c r="AU150" s="73">
        <f t="shared" si="686"/>
        <v>948.6</v>
      </c>
      <c r="AV150" s="73">
        <v>107</v>
      </c>
      <c r="AW150" s="74">
        <f>IFERROR(IF(AV150&gt;1,($J150-AV150),""),"")</f>
        <v>794</v>
      </c>
      <c r="AX150" s="18">
        <f t="shared" si="611"/>
        <v>0.16297701876449505</v>
      </c>
      <c r="AY150" s="69">
        <v>0</v>
      </c>
      <c r="AZ150" s="70" t="str">
        <f t="shared" si="687"/>
        <v/>
      </c>
      <c r="BA150" s="70">
        <v>0</v>
      </c>
      <c r="BB150" s="71" t="str">
        <f>IFERROR(IF(BA150&gt;1,($J150-BA150),""),"")</f>
        <v/>
      </c>
      <c r="BC150" s="16" t="str">
        <f t="shared" si="651"/>
        <v/>
      </c>
      <c r="BD150" s="72">
        <v>0</v>
      </c>
      <c r="BE150" s="73" t="str">
        <f t="shared" si="688"/>
        <v/>
      </c>
      <c r="BF150" s="73">
        <v>0</v>
      </c>
      <c r="BG150" s="74" t="str">
        <f>IFERROR(IF(BF150&gt;1,($J150-BF150),""),"")</f>
        <v/>
      </c>
      <c r="BH150" s="18" t="str">
        <f t="shared" si="653"/>
        <v/>
      </c>
      <c r="BI150" s="69">
        <v>999</v>
      </c>
      <c r="BJ150" s="70">
        <f t="shared" si="689"/>
        <v>899.1</v>
      </c>
      <c r="BK150" s="70">
        <v>149</v>
      </c>
      <c r="BL150" s="71">
        <f>IFERROR(IF(BK150&gt;1,($J150-BK150),""),"")</f>
        <v>752</v>
      </c>
      <c r="BM150" s="16">
        <f t="shared" si="655"/>
        <v>0.16360805249694141</v>
      </c>
    </row>
    <row r="151" spans="1:65" s="5" customFormat="1" ht="12.75" customHeight="1">
      <c r="A151" s="142" t="s">
        <v>325</v>
      </c>
      <c r="B151" s="39" t="s">
        <v>132</v>
      </c>
      <c r="C151" s="4" t="s">
        <v>413</v>
      </c>
      <c r="D151" s="49">
        <v>0.83</v>
      </c>
      <c r="E151" s="40" t="s">
        <v>470</v>
      </c>
      <c r="F151" s="82">
        <v>1649</v>
      </c>
      <c r="G151" s="82">
        <v>1499</v>
      </c>
      <c r="H151" s="133">
        <v>1179</v>
      </c>
      <c r="I151" s="133">
        <v>0</v>
      </c>
      <c r="J151" s="95">
        <f t="shared" ref="J151:J153" si="690">IFERROR(H151-I151,H151)</f>
        <v>1179</v>
      </c>
      <c r="K151" s="69">
        <v>0</v>
      </c>
      <c r="L151" s="70" t="str">
        <f t="shared" ref="L151:L153" si="691">IFERROR(IF(K151&gt;1,K151*0.9,""),"")</f>
        <v/>
      </c>
      <c r="M151" s="70">
        <v>0</v>
      </c>
      <c r="N151" s="71" t="str">
        <f>IFERROR(IF(M151&gt;1,($J151-M151),""),"")</f>
        <v/>
      </c>
      <c r="O151" s="16" t="str">
        <f t="shared" ref="O151:O153" si="692">IFERROR(IF((IFERROR(IF(M151&gt;1,(L151-N151)/L151,""),(($G151*0.9)-N151)/($G151*0.9)))&gt;1%,IFERROR(IF(M151&gt;1,(L151-N151)/L151,""),(($G151*0.9)-N151)/($G151*0.9)),""),"")</f>
        <v/>
      </c>
      <c r="P151" s="72">
        <v>0</v>
      </c>
      <c r="Q151" s="73" t="str">
        <f t="shared" ref="Q151:Q153" si="693">IFERROR(IF(P151&gt;1,P151*0.9,""),"")</f>
        <v/>
      </c>
      <c r="R151" s="73">
        <v>0</v>
      </c>
      <c r="S151" s="74" t="str">
        <f>IFERROR(IF(R151&gt;1,($J151-R151),""),"")</f>
        <v/>
      </c>
      <c r="T151" s="18" t="str">
        <f t="shared" ref="T151:T153" si="694">IFERROR(IF((IFERROR(IF(R151&gt;1,(Q151-S151)/Q151,""),(($G151*0.9)-S151)/($G151*0.9)))&gt;1%,IFERROR(IF(R151&gt;1,(Q151-S151)/Q151,""),(($G151*0.9)-S151)/($G151*0.9)),""),"")</f>
        <v/>
      </c>
      <c r="U151" s="69">
        <v>0</v>
      </c>
      <c r="V151" s="70" t="str">
        <f t="shared" ref="V151:V153" si="695">IFERROR(IF(U151&gt;1,U151*0.9,""),"")</f>
        <v/>
      </c>
      <c r="W151" s="70">
        <v>0</v>
      </c>
      <c r="X151" s="71" t="str">
        <f>IFERROR(IF(W151&gt;1,($J151-W151),""),"")</f>
        <v/>
      </c>
      <c r="Y151" s="16" t="str">
        <f t="shared" ref="Y151:Y153" si="696">IFERROR(IF((IFERROR(IF(W151&gt;1,(V151-X151)/V151,""),(($G151*0.9)-X151)/($G151*0.9)))&gt;1%,IFERROR(IF(W151&gt;1,(V151-X151)/V151,""),(($G151*0.9)-X151)/($G151*0.9)),""),"")</f>
        <v/>
      </c>
      <c r="Z151" s="72">
        <v>0</v>
      </c>
      <c r="AA151" s="73" t="str">
        <f t="shared" ref="AA151:AA153" si="697">IFERROR(IF(Z151&gt;1,Z151*0.9,""),"")</f>
        <v/>
      </c>
      <c r="AB151" s="73">
        <v>0</v>
      </c>
      <c r="AC151" s="74" t="str">
        <f>IFERROR(IF(AB151&gt;1,($J151-AB151),""),"")</f>
        <v/>
      </c>
      <c r="AD151" s="18" t="str">
        <f t="shared" ref="AD151:AD153" si="698">IFERROR(IF((IFERROR(IF(AB151&gt;1,(AA151-AC151)/AA151,""),(($G151*0.9)-AC151)/($G151*0.9)))&gt;1%,IFERROR(IF(AB151&gt;1,(AA151-AC151)/AA151,""),(($G151*0.9)-AC151)/($G151*0.9)),""),"")</f>
        <v/>
      </c>
      <c r="AE151" s="69">
        <v>0</v>
      </c>
      <c r="AF151" s="70" t="str">
        <f t="shared" ref="AF151:AF153" si="699">IFERROR(IF(AE151&gt;1,AE151*0.9,""),"")</f>
        <v/>
      </c>
      <c r="AG151" s="70">
        <v>0</v>
      </c>
      <c r="AH151" s="71" t="str">
        <f>IFERROR(IF(AG151&gt;1,($J151-AG151),""),"")</f>
        <v/>
      </c>
      <c r="AI151" s="16" t="str">
        <f t="shared" ref="AI151:AI153" si="700">IFERROR(IF((IFERROR(IF(AG151&gt;1,(AF151-AH151)/AF151,""),(($G151*0.9)-AH151)/($G151*0.9)))&gt;1%,IFERROR(IF(AG151&gt;1,(AF151-AH151)/AF151,""),(($G151*0.9)-AH151)/($G151*0.9)),""),"")</f>
        <v/>
      </c>
      <c r="AJ151" s="72">
        <v>0</v>
      </c>
      <c r="AK151" s="73" t="str">
        <f t="shared" ref="AK151:AK153" si="701">IFERROR(IF(AJ151&gt;1,AJ151*0.9,""),"")</f>
        <v/>
      </c>
      <c r="AL151" s="73">
        <v>0</v>
      </c>
      <c r="AM151" s="74" t="str">
        <f>IFERROR(IF(AL151&gt;1,($J151-AL151),""),"")</f>
        <v/>
      </c>
      <c r="AN151" s="18" t="str">
        <f t="shared" ref="AN151:AN153" si="702">IFERROR(IF((IFERROR(IF(AL151&gt;1,(AK151-AM151)/AK151,""),(($G151*0.9)-AM151)/($G151*0.9)))&gt;1%,IFERROR(IF(AL151&gt;1,(AK151-AM151)/AK151,""),(($G151*0.9)-AM151)/($G151*0.9)),""),"")</f>
        <v/>
      </c>
      <c r="AO151" s="69">
        <v>0</v>
      </c>
      <c r="AP151" s="70" t="str">
        <f t="shared" ref="AP151:AP153" si="703">IFERROR(IF(AO151&gt;1,AO151*0.9,""),"")</f>
        <v/>
      </c>
      <c r="AQ151" s="70">
        <v>0</v>
      </c>
      <c r="AR151" s="71" t="str">
        <f>IFERROR(IF(AQ151&gt;1,($J151-AQ151),""),"")</f>
        <v/>
      </c>
      <c r="AS151" s="16" t="str">
        <f t="shared" ref="AS151:AS153" si="704">IFERROR(IF((IFERROR(IF(AQ151&gt;1,(AP151-AR151)/AP151,""),(($G151*0.9)-AR151)/($G151*0.9)))&gt;1%,IFERROR(IF(AQ151&gt;1,(AP151-AR151)/AP151,""),(($G151*0.9)-AR151)/($G151*0.9)),""),"")</f>
        <v/>
      </c>
      <c r="AT151" s="72">
        <v>0</v>
      </c>
      <c r="AU151" s="73" t="str">
        <f t="shared" ref="AU151:AU153" si="705">IFERROR(IF(AT151&gt;1,AT151*0.9,""),"")</f>
        <v/>
      </c>
      <c r="AV151" s="73">
        <v>0</v>
      </c>
      <c r="AW151" s="74" t="str">
        <f>IFERROR(IF(AV151&gt;1,($J151-AV151),""),"")</f>
        <v/>
      </c>
      <c r="AX151" s="18" t="str">
        <f t="shared" ref="AX151:AX153" si="706">IFERROR(IF((IFERROR(IF(AV151&gt;1,(AU151-AW151)/AU151,""),(($G151*0.9)-AW151)/($G151*0.9)))&gt;1%,IFERROR(IF(AV151&gt;1,(AU151-AW151)/AU151,""),(($G151*0.9)-AW151)/($G151*0.9)),""),"")</f>
        <v/>
      </c>
      <c r="AY151" s="69">
        <v>0</v>
      </c>
      <c r="AZ151" s="70" t="str">
        <f t="shared" ref="AZ151:AZ153" si="707">IFERROR(IF(AY151&gt;1,AY151*0.9,""),"")</f>
        <v/>
      </c>
      <c r="BA151" s="70">
        <v>0</v>
      </c>
      <c r="BB151" s="71" t="str">
        <f>IFERROR(IF(BA151&gt;1,($J151-BA151),""),"")</f>
        <v/>
      </c>
      <c r="BC151" s="16" t="str">
        <f t="shared" ref="BC151:BC153" si="708">IFERROR(IF((IFERROR(IF(BA151&gt;1,(AZ151-BB151)/AZ151,""),(($G151*0.9)-BB151)/($G151*0.9)))&gt;1%,IFERROR(IF(BA151&gt;1,(AZ151-BB151)/AZ151,""),(($G151*0.9)-BB151)/($G151*0.9)),""),"")</f>
        <v/>
      </c>
      <c r="BD151" s="72">
        <v>0</v>
      </c>
      <c r="BE151" s="73" t="str">
        <f t="shared" ref="BE151:BE153" si="709">IFERROR(IF(BD151&gt;1,BD151*0.9,""),"")</f>
        <v/>
      </c>
      <c r="BF151" s="73">
        <v>0</v>
      </c>
      <c r="BG151" s="74" t="str">
        <f>IFERROR(IF(BF151&gt;1,($J151-BF151),""),"")</f>
        <v/>
      </c>
      <c r="BH151" s="18" t="str">
        <f t="shared" ref="BH151:BH153" si="710">IFERROR(IF((IFERROR(IF(BF151&gt;1,(BE151-BG151)/BE151,""),(($G151*0.9)-BG151)/($G151*0.9)))&gt;1%,IFERROR(IF(BF151&gt;1,(BE151-BG151)/BE151,""),(($G151*0.9)-BG151)/($G151*0.9)),""),"")</f>
        <v/>
      </c>
      <c r="BI151" s="69">
        <v>0</v>
      </c>
      <c r="BJ151" s="70" t="str">
        <f t="shared" ref="BJ151:BJ153" si="711">IFERROR(IF(BI151&gt;1,BI151*0.9,""),"")</f>
        <v/>
      </c>
      <c r="BK151" s="70">
        <v>0</v>
      </c>
      <c r="BL151" s="71" t="str">
        <f>IFERROR(IF(BK151&gt;1,($J151-BK151),""),"")</f>
        <v/>
      </c>
      <c r="BM151" s="16" t="str">
        <f t="shared" ref="BM151:BM153" si="712">IFERROR(IF((IFERROR(IF(BK151&gt;1,(BJ151-BL151)/BJ151,""),(($G151*0.9)-BL151)/($G151*0.9)))&gt;1%,IFERROR(IF(BK151&gt;1,(BJ151-BL151)/BJ151,""),(($G151*0.9)-BL151)/($G151*0.9)),""),"")</f>
        <v/>
      </c>
    </row>
    <row r="152" spans="1:65" s="5" customFormat="1" ht="12.75" customHeight="1">
      <c r="A152" s="45" t="s">
        <v>377</v>
      </c>
      <c r="B152" s="39" t="s">
        <v>132</v>
      </c>
      <c r="C152" s="4" t="s">
        <v>413</v>
      </c>
      <c r="D152" s="49">
        <v>1.1100000000000001</v>
      </c>
      <c r="E152" s="40" t="s">
        <v>471</v>
      </c>
      <c r="F152" s="82">
        <v>1649</v>
      </c>
      <c r="G152" s="82">
        <v>1499</v>
      </c>
      <c r="H152" s="133">
        <v>1179</v>
      </c>
      <c r="I152" s="133">
        <v>0</v>
      </c>
      <c r="J152" s="95">
        <f t="shared" si="690"/>
        <v>1179</v>
      </c>
      <c r="K152" s="69">
        <v>0</v>
      </c>
      <c r="L152" s="70" t="str">
        <f t="shared" si="691"/>
        <v/>
      </c>
      <c r="M152" s="70">
        <v>0</v>
      </c>
      <c r="N152" s="71" t="str">
        <f>IFERROR(IF(M152&gt;1,($J152-M152),""),"")</f>
        <v/>
      </c>
      <c r="O152" s="16" t="str">
        <f t="shared" si="692"/>
        <v/>
      </c>
      <c r="P152" s="72">
        <v>0</v>
      </c>
      <c r="Q152" s="73" t="str">
        <f t="shared" si="693"/>
        <v/>
      </c>
      <c r="R152" s="73">
        <v>0</v>
      </c>
      <c r="S152" s="74" t="str">
        <f>IFERROR(IF(R152&gt;1,($J152-R152),""),"")</f>
        <v/>
      </c>
      <c r="T152" s="18" t="str">
        <f t="shared" si="694"/>
        <v/>
      </c>
      <c r="U152" s="69">
        <v>0</v>
      </c>
      <c r="V152" s="70" t="str">
        <f t="shared" si="695"/>
        <v/>
      </c>
      <c r="W152" s="70">
        <v>0</v>
      </c>
      <c r="X152" s="71" t="str">
        <f>IFERROR(IF(W152&gt;1,($J152-W152),""),"")</f>
        <v/>
      </c>
      <c r="Y152" s="16" t="str">
        <f t="shared" si="696"/>
        <v/>
      </c>
      <c r="Z152" s="72">
        <v>0</v>
      </c>
      <c r="AA152" s="73" t="str">
        <f t="shared" si="697"/>
        <v/>
      </c>
      <c r="AB152" s="73">
        <v>0</v>
      </c>
      <c r="AC152" s="74" t="str">
        <f>IFERROR(IF(AB152&gt;1,($J152-AB152),""),"")</f>
        <v/>
      </c>
      <c r="AD152" s="18" t="str">
        <f t="shared" si="698"/>
        <v/>
      </c>
      <c r="AE152" s="69">
        <v>0</v>
      </c>
      <c r="AF152" s="70" t="str">
        <f t="shared" si="699"/>
        <v/>
      </c>
      <c r="AG152" s="70">
        <v>0</v>
      </c>
      <c r="AH152" s="71" t="str">
        <f>IFERROR(IF(AG152&gt;1,($J152-AG152),""),"")</f>
        <v/>
      </c>
      <c r="AI152" s="16" t="str">
        <f t="shared" si="700"/>
        <v/>
      </c>
      <c r="AJ152" s="72">
        <v>0</v>
      </c>
      <c r="AK152" s="73" t="str">
        <f t="shared" si="701"/>
        <v/>
      </c>
      <c r="AL152" s="73">
        <v>0</v>
      </c>
      <c r="AM152" s="74" t="str">
        <f>IFERROR(IF(AL152&gt;1,($J152-AL152),""),"")</f>
        <v/>
      </c>
      <c r="AN152" s="18" t="str">
        <f t="shared" si="702"/>
        <v/>
      </c>
      <c r="AO152" s="69">
        <v>0</v>
      </c>
      <c r="AP152" s="70" t="str">
        <f t="shared" si="703"/>
        <v/>
      </c>
      <c r="AQ152" s="70">
        <v>0</v>
      </c>
      <c r="AR152" s="71" t="str">
        <f>IFERROR(IF(AQ152&gt;1,($J152-AQ152),""),"")</f>
        <v/>
      </c>
      <c r="AS152" s="16" t="str">
        <f t="shared" si="704"/>
        <v/>
      </c>
      <c r="AT152" s="72">
        <v>0</v>
      </c>
      <c r="AU152" s="73" t="str">
        <f t="shared" si="705"/>
        <v/>
      </c>
      <c r="AV152" s="73">
        <v>0</v>
      </c>
      <c r="AW152" s="74" t="str">
        <f>IFERROR(IF(AV152&gt;1,($J152-AV152),""),"")</f>
        <v/>
      </c>
      <c r="AX152" s="18" t="str">
        <f t="shared" si="706"/>
        <v/>
      </c>
      <c r="AY152" s="69">
        <v>0</v>
      </c>
      <c r="AZ152" s="70" t="str">
        <f t="shared" si="707"/>
        <v/>
      </c>
      <c r="BA152" s="70">
        <v>0</v>
      </c>
      <c r="BB152" s="71" t="str">
        <f>IFERROR(IF(BA152&gt;1,($J152-BA152),""),"")</f>
        <v/>
      </c>
      <c r="BC152" s="16" t="str">
        <f t="shared" si="708"/>
        <v/>
      </c>
      <c r="BD152" s="72">
        <v>0</v>
      </c>
      <c r="BE152" s="73" t="str">
        <f t="shared" si="709"/>
        <v/>
      </c>
      <c r="BF152" s="73">
        <v>0</v>
      </c>
      <c r="BG152" s="74" t="str">
        <f>IFERROR(IF(BF152&gt;1,($J152-BF152),""),"")</f>
        <v/>
      </c>
      <c r="BH152" s="18" t="str">
        <f t="shared" si="710"/>
        <v/>
      </c>
      <c r="BI152" s="69">
        <v>0</v>
      </c>
      <c r="BJ152" s="70" t="str">
        <f t="shared" si="711"/>
        <v/>
      </c>
      <c r="BK152" s="70">
        <v>0</v>
      </c>
      <c r="BL152" s="71" t="str">
        <f>IFERROR(IF(BK152&gt;1,($J152-BK152),""),"")</f>
        <v/>
      </c>
      <c r="BM152" s="16" t="str">
        <f t="shared" si="712"/>
        <v/>
      </c>
    </row>
    <row r="153" spans="1:65" s="5" customFormat="1" ht="12.75" customHeight="1">
      <c r="A153" s="45" t="s">
        <v>378</v>
      </c>
      <c r="B153" s="39" t="s">
        <v>132</v>
      </c>
      <c r="C153" s="4" t="s">
        <v>413</v>
      </c>
      <c r="D153" s="49">
        <v>1.1100000000000001</v>
      </c>
      <c r="E153" s="40" t="s">
        <v>472</v>
      </c>
      <c r="F153" s="82">
        <v>1759</v>
      </c>
      <c r="G153" s="82">
        <v>1599</v>
      </c>
      <c r="H153" s="133">
        <v>1258</v>
      </c>
      <c r="I153" s="133">
        <v>0</v>
      </c>
      <c r="J153" s="95">
        <f t="shared" si="690"/>
        <v>1258</v>
      </c>
      <c r="K153" s="69">
        <v>0</v>
      </c>
      <c r="L153" s="70" t="str">
        <f t="shared" si="691"/>
        <v/>
      </c>
      <c r="M153" s="70">
        <v>0</v>
      </c>
      <c r="N153" s="71" t="str">
        <f>IFERROR(IF(M153&gt;1,($J153-M153),""),"")</f>
        <v/>
      </c>
      <c r="O153" s="16" t="str">
        <f t="shared" si="692"/>
        <v/>
      </c>
      <c r="P153" s="72">
        <v>0</v>
      </c>
      <c r="Q153" s="73" t="str">
        <f t="shared" si="693"/>
        <v/>
      </c>
      <c r="R153" s="73">
        <v>0</v>
      </c>
      <c r="S153" s="74" t="str">
        <f>IFERROR(IF(R153&gt;1,($J153-R153),""),"")</f>
        <v/>
      </c>
      <c r="T153" s="18" t="str">
        <f t="shared" si="694"/>
        <v/>
      </c>
      <c r="U153" s="69">
        <v>0</v>
      </c>
      <c r="V153" s="70" t="str">
        <f t="shared" si="695"/>
        <v/>
      </c>
      <c r="W153" s="70">
        <v>0</v>
      </c>
      <c r="X153" s="71" t="str">
        <f>IFERROR(IF(W153&gt;1,($J153-W153),""),"")</f>
        <v/>
      </c>
      <c r="Y153" s="16" t="str">
        <f t="shared" si="696"/>
        <v/>
      </c>
      <c r="Z153" s="72">
        <v>0</v>
      </c>
      <c r="AA153" s="73" t="str">
        <f t="shared" si="697"/>
        <v/>
      </c>
      <c r="AB153" s="73">
        <v>0</v>
      </c>
      <c r="AC153" s="74" t="str">
        <f>IFERROR(IF(AB153&gt;1,($J153-AB153),""),"")</f>
        <v/>
      </c>
      <c r="AD153" s="18" t="str">
        <f t="shared" si="698"/>
        <v/>
      </c>
      <c r="AE153" s="69">
        <v>0</v>
      </c>
      <c r="AF153" s="70" t="str">
        <f t="shared" si="699"/>
        <v/>
      </c>
      <c r="AG153" s="70">
        <v>0</v>
      </c>
      <c r="AH153" s="71" t="str">
        <f>IFERROR(IF(AG153&gt;1,($J153-AG153),""),"")</f>
        <v/>
      </c>
      <c r="AI153" s="16" t="str">
        <f t="shared" si="700"/>
        <v/>
      </c>
      <c r="AJ153" s="72">
        <v>0</v>
      </c>
      <c r="AK153" s="73" t="str">
        <f t="shared" si="701"/>
        <v/>
      </c>
      <c r="AL153" s="73">
        <v>0</v>
      </c>
      <c r="AM153" s="74" t="str">
        <f>IFERROR(IF(AL153&gt;1,($J153-AL153),""),"")</f>
        <v/>
      </c>
      <c r="AN153" s="18" t="str">
        <f t="shared" si="702"/>
        <v/>
      </c>
      <c r="AO153" s="69">
        <v>0</v>
      </c>
      <c r="AP153" s="70" t="str">
        <f t="shared" si="703"/>
        <v/>
      </c>
      <c r="AQ153" s="70">
        <v>0</v>
      </c>
      <c r="AR153" s="71" t="str">
        <f>IFERROR(IF(AQ153&gt;1,($J153-AQ153),""),"")</f>
        <v/>
      </c>
      <c r="AS153" s="16" t="str">
        <f t="shared" si="704"/>
        <v/>
      </c>
      <c r="AT153" s="72">
        <v>0</v>
      </c>
      <c r="AU153" s="73" t="str">
        <f t="shared" si="705"/>
        <v/>
      </c>
      <c r="AV153" s="73">
        <v>0</v>
      </c>
      <c r="AW153" s="74" t="str">
        <f>IFERROR(IF(AV153&gt;1,($J153-AV153),""),"")</f>
        <v/>
      </c>
      <c r="AX153" s="18" t="str">
        <f t="shared" si="706"/>
        <v/>
      </c>
      <c r="AY153" s="69">
        <v>0</v>
      </c>
      <c r="AZ153" s="70" t="str">
        <f t="shared" si="707"/>
        <v/>
      </c>
      <c r="BA153" s="70">
        <v>0</v>
      </c>
      <c r="BB153" s="71" t="str">
        <f>IFERROR(IF(BA153&gt;1,($J153-BA153),""),"")</f>
        <v/>
      </c>
      <c r="BC153" s="16" t="str">
        <f t="shared" si="708"/>
        <v/>
      </c>
      <c r="BD153" s="72">
        <v>0</v>
      </c>
      <c r="BE153" s="73" t="str">
        <f t="shared" si="709"/>
        <v/>
      </c>
      <c r="BF153" s="73">
        <v>0</v>
      </c>
      <c r="BG153" s="74" t="str">
        <f>IFERROR(IF(BF153&gt;1,($J153-BF153),""),"")</f>
        <v/>
      </c>
      <c r="BH153" s="18" t="str">
        <f t="shared" si="710"/>
        <v/>
      </c>
      <c r="BI153" s="69">
        <v>0</v>
      </c>
      <c r="BJ153" s="70" t="str">
        <f t="shared" si="711"/>
        <v/>
      </c>
      <c r="BK153" s="70">
        <v>0</v>
      </c>
      <c r="BL153" s="71" t="str">
        <f>IFERROR(IF(BK153&gt;1,($J153-BK153),""),"")</f>
        <v/>
      </c>
      <c r="BM153" s="16" t="str">
        <f t="shared" si="712"/>
        <v/>
      </c>
    </row>
    <row r="154" spans="1:65" s="5" customFormat="1" ht="12.75" customHeight="1">
      <c r="A154" s="42" t="s">
        <v>87</v>
      </c>
      <c r="B154" s="39" t="s">
        <v>132</v>
      </c>
      <c r="C154" s="4"/>
      <c r="D154" s="49">
        <v>1.78</v>
      </c>
      <c r="E154" s="40" t="s">
        <v>473</v>
      </c>
      <c r="F154" s="82">
        <v>1649</v>
      </c>
      <c r="G154" s="82">
        <v>1499</v>
      </c>
      <c r="H154" s="133">
        <v>1149</v>
      </c>
      <c r="I154" s="133">
        <v>30</v>
      </c>
      <c r="J154" s="95">
        <f t="shared" si="610"/>
        <v>1119</v>
      </c>
      <c r="K154" s="69">
        <v>1110</v>
      </c>
      <c r="L154" s="70">
        <f t="shared" si="635"/>
        <v>999</v>
      </c>
      <c r="M154" s="70">
        <v>289</v>
      </c>
      <c r="N154" s="71">
        <f>IFERROR(IF(M154&gt;1,($J154-M154),""),"")</f>
        <v>830</v>
      </c>
      <c r="O154" s="16">
        <f t="shared" si="636"/>
        <v>0.16916916916916916</v>
      </c>
      <c r="P154" s="72">
        <v>0</v>
      </c>
      <c r="Q154" s="73" t="str">
        <f t="shared" si="637"/>
        <v/>
      </c>
      <c r="R154" s="73">
        <v>0</v>
      </c>
      <c r="S154" s="74" t="str">
        <f>IFERROR(IF(R154&gt;1,($J154-R154),""),"")</f>
        <v/>
      </c>
      <c r="T154" s="18" t="str">
        <f t="shared" si="638"/>
        <v/>
      </c>
      <c r="U154" s="69">
        <v>1221</v>
      </c>
      <c r="V154" s="70">
        <f t="shared" si="639"/>
        <v>1098.9000000000001</v>
      </c>
      <c r="W154" s="70">
        <v>206</v>
      </c>
      <c r="X154" s="71">
        <f>IFERROR(IF(W154&gt;1,($J154-W154),""),"")</f>
        <v>913</v>
      </c>
      <c r="Y154" s="16">
        <f t="shared" si="640"/>
        <v>0.16916916916916924</v>
      </c>
      <c r="Z154" s="72">
        <v>1221</v>
      </c>
      <c r="AA154" s="73">
        <f t="shared" si="641"/>
        <v>1098.9000000000001</v>
      </c>
      <c r="AB154" s="73">
        <v>206</v>
      </c>
      <c r="AC154" s="74">
        <f>IFERROR(IF(AB154&gt;1,($J154-AB154),""),"")</f>
        <v>913</v>
      </c>
      <c r="AD154" s="18">
        <f t="shared" si="642"/>
        <v>0.16916916916916924</v>
      </c>
      <c r="AE154" s="69">
        <v>0</v>
      </c>
      <c r="AF154" s="70" t="str">
        <f t="shared" si="643"/>
        <v/>
      </c>
      <c r="AG154" s="70">
        <v>0</v>
      </c>
      <c r="AH154" s="71" t="str">
        <f>IFERROR(IF(AG154&gt;1,($J154-AG154),""),"")</f>
        <v/>
      </c>
      <c r="AI154" s="16" t="str">
        <f t="shared" si="644"/>
        <v/>
      </c>
      <c r="AJ154" s="72">
        <v>1221</v>
      </c>
      <c r="AK154" s="73">
        <f t="shared" si="645"/>
        <v>1098.9000000000001</v>
      </c>
      <c r="AL154" s="73">
        <v>206</v>
      </c>
      <c r="AM154" s="74">
        <f>IFERROR(IF(AL154&gt;1,($J154-AL154),""),"")</f>
        <v>913</v>
      </c>
      <c r="AN154" s="18">
        <f t="shared" si="646"/>
        <v>0.16916916916916924</v>
      </c>
      <c r="AO154" s="69">
        <v>0</v>
      </c>
      <c r="AP154" s="70" t="str">
        <f t="shared" si="647"/>
        <v/>
      </c>
      <c r="AQ154" s="70">
        <v>0</v>
      </c>
      <c r="AR154" s="71" t="str">
        <f>IFERROR(IF(AQ154&gt;1,($J154-AQ154),""),"")</f>
        <v/>
      </c>
      <c r="AS154" s="16" t="str">
        <f t="shared" si="648"/>
        <v/>
      </c>
      <c r="AT154" s="72">
        <v>1221</v>
      </c>
      <c r="AU154" s="73">
        <f t="shared" si="649"/>
        <v>1098.9000000000001</v>
      </c>
      <c r="AV154" s="73">
        <v>206</v>
      </c>
      <c r="AW154" s="74">
        <f>IFERROR(IF(AV154&gt;1,($J154-AV154),""),"")</f>
        <v>913</v>
      </c>
      <c r="AX154" s="18">
        <f t="shared" si="611"/>
        <v>0.16916916916916924</v>
      </c>
      <c r="AY154" s="69">
        <v>0</v>
      </c>
      <c r="AZ154" s="70" t="str">
        <f t="shared" si="650"/>
        <v/>
      </c>
      <c r="BA154" s="70">
        <v>0</v>
      </c>
      <c r="BB154" s="71" t="str">
        <f>IFERROR(IF(BA154&gt;1,($J154-BA154),""),"")</f>
        <v/>
      </c>
      <c r="BC154" s="16" t="str">
        <f t="shared" si="651"/>
        <v/>
      </c>
      <c r="BD154" s="72">
        <v>0</v>
      </c>
      <c r="BE154" s="73" t="str">
        <f t="shared" si="652"/>
        <v/>
      </c>
      <c r="BF154" s="73">
        <v>0</v>
      </c>
      <c r="BG154" s="74" t="str">
        <f>IFERROR(IF(BF154&gt;1,($J154-BF154),""),"")</f>
        <v/>
      </c>
      <c r="BH154" s="18" t="str">
        <f t="shared" si="653"/>
        <v/>
      </c>
      <c r="BI154" s="69">
        <v>1110</v>
      </c>
      <c r="BJ154" s="70">
        <f t="shared" si="654"/>
        <v>999</v>
      </c>
      <c r="BK154" s="70">
        <v>289</v>
      </c>
      <c r="BL154" s="71">
        <f>IFERROR(IF(BK154&gt;1,($J154-BK154),""),"")</f>
        <v>830</v>
      </c>
      <c r="BM154" s="16">
        <f t="shared" si="655"/>
        <v>0.16916916916916916</v>
      </c>
    </row>
    <row r="155" spans="1:65" s="5" customFormat="1" ht="12.75" customHeight="1">
      <c r="A155" s="45" t="s">
        <v>93</v>
      </c>
      <c r="B155" s="39" t="s">
        <v>132</v>
      </c>
      <c r="C155" s="4"/>
      <c r="D155" s="49">
        <v>1.78</v>
      </c>
      <c r="E155" s="40" t="s">
        <v>474</v>
      </c>
      <c r="F155" s="82">
        <v>1649</v>
      </c>
      <c r="G155" s="82">
        <v>1499</v>
      </c>
      <c r="H155" s="133">
        <v>1149</v>
      </c>
      <c r="I155" s="133">
        <v>30</v>
      </c>
      <c r="J155" s="95">
        <f t="shared" si="610"/>
        <v>1119</v>
      </c>
      <c r="K155" s="69">
        <v>1110</v>
      </c>
      <c r="L155" s="70">
        <f t="shared" si="635"/>
        <v>999</v>
      </c>
      <c r="M155" s="70">
        <v>289</v>
      </c>
      <c r="N155" s="71">
        <f>IFERROR(IF(M155&gt;1,($J155-M155),""),"")</f>
        <v>830</v>
      </c>
      <c r="O155" s="16">
        <f t="shared" si="636"/>
        <v>0.16916916916916916</v>
      </c>
      <c r="P155" s="72">
        <v>0</v>
      </c>
      <c r="Q155" s="73" t="str">
        <f t="shared" si="637"/>
        <v/>
      </c>
      <c r="R155" s="73">
        <v>0</v>
      </c>
      <c r="S155" s="74" t="str">
        <f>IFERROR(IF(R155&gt;1,($J155-R155),""),"")</f>
        <v/>
      </c>
      <c r="T155" s="18" t="str">
        <f t="shared" si="638"/>
        <v/>
      </c>
      <c r="U155" s="69">
        <v>1221</v>
      </c>
      <c r="V155" s="70">
        <f t="shared" si="639"/>
        <v>1098.9000000000001</v>
      </c>
      <c r="W155" s="70">
        <v>206</v>
      </c>
      <c r="X155" s="71">
        <f>IFERROR(IF(W155&gt;1,($J155-W155),""),"")</f>
        <v>913</v>
      </c>
      <c r="Y155" s="16">
        <f t="shared" si="640"/>
        <v>0.16916916916916924</v>
      </c>
      <c r="Z155" s="72">
        <v>1221</v>
      </c>
      <c r="AA155" s="73">
        <f t="shared" si="641"/>
        <v>1098.9000000000001</v>
      </c>
      <c r="AB155" s="73">
        <v>206</v>
      </c>
      <c r="AC155" s="74">
        <f>IFERROR(IF(AB155&gt;1,($J155-AB155),""),"")</f>
        <v>913</v>
      </c>
      <c r="AD155" s="18">
        <f t="shared" si="642"/>
        <v>0.16916916916916924</v>
      </c>
      <c r="AE155" s="69">
        <v>0</v>
      </c>
      <c r="AF155" s="70" t="str">
        <f t="shared" si="643"/>
        <v/>
      </c>
      <c r="AG155" s="70">
        <v>0</v>
      </c>
      <c r="AH155" s="71" t="str">
        <f>IFERROR(IF(AG155&gt;1,($J155-AG155),""),"")</f>
        <v/>
      </c>
      <c r="AI155" s="16" t="str">
        <f t="shared" si="644"/>
        <v/>
      </c>
      <c r="AJ155" s="72">
        <v>1221</v>
      </c>
      <c r="AK155" s="73">
        <f t="shared" si="645"/>
        <v>1098.9000000000001</v>
      </c>
      <c r="AL155" s="73">
        <v>206</v>
      </c>
      <c r="AM155" s="74">
        <f>IFERROR(IF(AL155&gt;1,($J155-AL155),""),"")</f>
        <v>913</v>
      </c>
      <c r="AN155" s="18">
        <f t="shared" si="646"/>
        <v>0.16916916916916924</v>
      </c>
      <c r="AO155" s="69">
        <v>0</v>
      </c>
      <c r="AP155" s="70" t="str">
        <f t="shared" si="647"/>
        <v/>
      </c>
      <c r="AQ155" s="70">
        <v>0</v>
      </c>
      <c r="AR155" s="71" t="str">
        <f>IFERROR(IF(AQ155&gt;1,($J155-AQ155),""),"")</f>
        <v/>
      </c>
      <c r="AS155" s="16" t="str">
        <f t="shared" si="648"/>
        <v/>
      </c>
      <c r="AT155" s="72">
        <v>1221</v>
      </c>
      <c r="AU155" s="73">
        <f t="shared" si="649"/>
        <v>1098.9000000000001</v>
      </c>
      <c r="AV155" s="73">
        <v>206</v>
      </c>
      <c r="AW155" s="74">
        <f>IFERROR(IF(AV155&gt;1,($J155-AV155),""),"")</f>
        <v>913</v>
      </c>
      <c r="AX155" s="18">
        <f t="shared" si="611"/>
        <v>0.16916916916916924</v>
      </c>
      <c r="AY155" s="69">
        <v>0</v>
      </c>
      <c r="AZ155" s="70" t="str">
        <f t="shared" si="650"/>
        <v/>
      </c>
      <c r="BA155" s="70">
        <v>0</v>
      </c>
      <c r="BB155" s="71" t="str">
        <f>IFERROR(IF(BA155&gt;1,($J155-BA155),""),"")</f>
        <v/>
      </c>
      <c r="BC155" s="16" t="str">
        <f t="shared" si="651"/>
        <v/>
      </c>
      <c r="BD155" s="72">
        <v>0</v>
      </c>
      <c r="BE155" s="73" t="str">
        <f t="shared" si="652"/>
        <v/>
      </c>
      <c r="BF155" s="73">
        <v>0</v>
      </c>
      <c r="BG155" s="74" t="str">
        <f>IFERROR(IF(BF155&gt;1,($J155-BF155),""),"")</f>
        <v/>
      </c>
      <c r="BH155" s="18" t="str">
        <f t="shared" si="653"/>
        <v/>
      </c>
      <c r="BI155" s="69">
        <v>1110</v>
      </c>
      <c r="BJ155" s="70">
        <f t="shared" si="654"/>
        <v>999</v>
      </c>
      <c r="BK155" s="70">
        <v>289</v>
      </c>
      <c r="BL155" s="71">
        <f>IFERROR(IF(BK155&gt;1,($J155-BK155),""),"")</f>
        <v>830</v>
      </c>
      <c r="BM155" s="16">
        <f t="shared" si="655"/>
        <v>0.16916916916916916</v>
      </c>
    </row>
    <row r="156" spans="1:65" s="5" customFormat="1" ht="12.75" customHeight="1">
      <c r="A156" s="45" t="s">
        <v>95</v>
      </c>
      <c r="B156" s="39" t="s">
        <v>132</v>
      </c>
      <c r="C156" s="4"/>
      <c r="D156" s="49">
        <v>1.78</v>
      </c>
      <c r="E156" s="40" t="s">
        <v>475</v>
      </c>
      <c r="F156" s="82">
        <v>1759</v>
      </c>
      <c r="G156" s="82">
        <v>1599</v>
      </c>
      <c r="H156" s="133">
        <v>1225</v>
      </c>
      <c r="I156" s="133">
        <v>31</v>
      </c>
      <c r="J156" s="95">
        <f t="shared" si="610"/>
        <v>1194</v>
      </c>
      <c r="K156" s="69">
        <v>1221</v>
      </c>
      <c r="L156" s="70">
        <f t="shared" si="635"/>
        <v>1098.9000000000001</v>
      </c>
      <c r="M156" s="70">
        <v>280</v>
      </c>
      <c r="N156" s="71">
        <f>IFERROR(IF(M156&gt;1,($J156-M156),""),"")</f>
        <v>914</v>
      </c>
      <c r="O156" s="16">
        <f t="shared" si="636"/>
        <v>0.16825916825916834</v>
      </c>
      <c r="P156" s="72">
        <v>0</v>
      </c>
      <c r="Q156" s="73" t="str">
        <f t="shared" si="637"/>
        <v/>
      </c>
      <c r="R156" s="73">
        <v>0</v>
      </c>
      <c r="S156" s="74" t="str">
        <f>IFERROR(IF(R156&gt;1,($J156-R156),""),"")</f>
        <v/>
      </c>
      <c r="T156" s="18" t="str">
        <f t="shared" si="638"/>
        <v/>
      </c>
      <c r="U156" s="69">
        <v>1332</v>
      </c>
      <c r="V156" s="70">
        <f t="shared" si="639"/>
        <v>1198.8</v>
      </c>
      <c r="W156" s="70">
        <v>197</v>
      </c>
      <c r="X156" s="71">
        <f>IFERROR(IF(W156&gt;1,($J156-W156),""),"")</f>
        <v>997</v>
      </c>
      <c r="Y156" s="16">
        <f t="shared" si="640"/>
        <v>0.16833500166833498</v>
      </c>
      <c r="Z156" s="72">
        <v>1332</v>
      </c>
      <c r="AA156" s="73">
        <f t="shared" si="641"/>
        <v>1198.8</v>
      </c>
      <c r="AB156" s="73">
        <v>197</v>
      </c>
      <c r="AC156" s="74">
        <f>IFERROR(IF(AB156&gt;1,($J156-AB156),""),"")</f>
        <v>997</v>
      </c>
      <c r="AD156" s="18">
        <f t="shared" si="642"/>
        <v>0.16833500166833498</v>
      </c>
      <c r="AE156" s="69">
        <v>0</v>
      </c>
      <c r="AF156" s="70" t="str">
        <f t="shared" si="643"/>
        <v/>
      </c>
      <c r="AG156" s="70">
        <v>0</v>
      </c>
      <c r="AH156" s="71" t="str">
        <f>IFERROR(IF(AG156&gt;1,($J156-AG156),""),"")</f>
        <v/>
      </c>
      <c r="AI156" s="16" t="str">
        <f t="shared" si="644"/>
        <v/>
      </c>
      <c r="AJ156" s="72">
        <v>1332</v>
      </c>
      <c r="AK156" s="73">
        <f t="shared" si="645"/>
        <v>1198.8</v>
      </c>
      <c r="AL156" s="73">
        <v>197</v>
      </c>
      <c r="AM156" s="74">
        <f>IFERROR(IF(AL156&gt;1,($J156-AL156),""),"")</f>
        <v>997</v>
      </c>
      <c r="AN156" s="18">
        <f t="shared" si="646"/>
        <v>0.16833500166833498</v>
      </c>
      <c r="AO156" s="69">
        <v>0</v>
      </c>
      <c r="AP156" s="70" t="str">
        <f t="shared" si="647"/>
        <v/>
      </c>
      <c r="AQ156" s="70">
        <v>0</v>
      </c>
      <c r="AR156" s="71" t="str">
        <f>IFERROR(IF(AQ156&gt;1,($J156-AQ156),""),"")</f>
        <v/>
      </c>
      <c r="AS156" s="16" t="str">
        <f t="shared" si="648"/>
        <v/>
      </c>
      <c r="AT156" s="72">
        <v>1332</v>
      </c>
      <c r="AU156" s="73">
        <f t="shared" si="649"/>
        <v>1198.8</v>
      </c>
      <c r="AV156" s="73">
        <v>197</v>
      </c>
      <c r="AW156" s="74">
        <f>IFERROR(IF(AV156&gt;1,($J156-AV156),""),"")</f>
        <v>997</v>
      </c>
      <c r="AX156" s="18">
        <f t="shared" ref="AX156:AX168" si="713">IFERROR(IF((IFERROR(IF(AV156&gt;1,(AU156-AW156)/AU156,""),(($G156*0.9)-AW156)/($G156*0.9)))&gt;1%,IFERROR(IF(AV156&gt;1,(AU156-AW156)/AU156,""),(($G156*0.9)-AW156)/($G156*0.9)),""),"")</f>
        <v>0.16833500166833498</v>
      </c>
      <c r="AY156" s="69">
        <v>0</v>
      </c>
      <c r="AZ156" s="70" t="str">
        <f t="shared" si="650"/>
        <v/>
      </c>
      <c r="BA156" s="70">
        <v>0</v>
      </c>
      <c r="BB156" s="71" t="str">
        <f>IFERROR(IF(BA156&gt;1,($J156-BA156),""),"")</f>
        <v/>
      </c>
      <c r="BC156" s="16" t="str">
        <f t="shared" si="651"/>
        <v/>
      </c>
      <c r="BD156" s="72">
        <v>0</v>
      </c>
      <c r="BE156" s="73" t="str">
        <f t="shared" si="652"/>
        <v/>
      </c>
      <c r="BF156" s="73">
        <v>0</v>
      </c>
      <c r="BG156" s="74" t="str">
        <f>IFERROR(IF(BF156&gt;1,($J156-BF156),""),"")</f>
        <v/>
      </c>
      <c r="BH156" s="18" t="str">
        <f t="shared" si="653"/>
        <v/>
      </c>
      <c r="BI156" s="69">
        <v>1221</v>
      </c>
      <c r="BJ156" s="70">
        <f t="shared" si="654"/>
        <v>1098.9000000000001</v>
      </c>
      <c r="BK156" s="70">
        <v>280</v>
      </c>
      <c r="BL156" s="71">
        <f>IFERROR(IF(BK156&gt;1,($J156-BK156),""),"")</f>
        <v>914</v>
      </c>
      <c r="BM156" s="16">
        <f t="shared" si="655"/>
        <v>0.16825916825916834</v>
      </c>
    </row>
    <row r="157" spans="1:65" s="5" customFormat="1" ht="12.75" customHeight="1">
      <c r="A157" s="42" t="s">
        <v>88</v>
      </c>
      <c r="B157" s="39" t="s">
        <v>132</v>
      </c>
      <c r="C157" s="4"/>
      <c r="D157" s="49">
        <v>1.92</v>
      </c>
      <c r="E157" s="40" t="s">
        <v>476</v>
      </c>
      <c r="F157" s="82">
        <v>1979</v>
      </c>
      <c r="G157" s="82">
        <v>1799</v>
      </c>
      <c r="H157" s="133">
        <v>1357</v>
      </c>
      <c r="I157" s="133">
        <v>0</v>
      </c>
      <c r="J157" s="95">
        <f t="shared" ref="J157:J176" si="714">IFERROR(H157-I157,H157)</f>
        <v>1357</v>
      </c>
      <c r="K157" s="69">
        <v>0</v>
      </c>
      <c r="L157" s="70" t="str">
        <f t="shared" si="635"/>
        <v/>
      </c>
      <c r="M157" s="70">
        <v>0</v>
      </c>
      <c r="N157" s="71" t="str">
        <f>IFERROR(IF(M157&gt;1,($J157-M157),""),"")</f>
        <v/>
      </c>
      <c r="O157" s="16" t="str">
        <f t="shared" si="636"/>
        <v/>
      </c>
      <c r="P157" s="72">
        <v>0</v>
      </c>
      <c r="Q157" s="73" t="str">
        <f t="shared" si="637"/>
        <v/>
      </c>
      <c r="R157" s="73">
        <v>0</v>
      </c>
      <c r="S157" s="74" t="str">
        <f>IFERROR(IF(R157&gt;1,($J157-R157),""),"")</f>
        <v/>
      </c>
      <c r="T157" s="18" t="str">
        <f t="shared" si="638"/>
        <v/>
      </c>
      <c r="U157" s="69">
        <v>1443</v>
      </c>
      <c r="V157" s="70">
        <f t="shared" si="639"/>
        <v>1298.7</v>
      </c>
      <c r="W157" s="70">
        <v>266</v>
      </c>
      <c r="X157" s="71">
        <f>IFERROR(IF(W157&gt;1,($J157-W157),""),"")</f>
        <v>1091</v>
      </c>
      <c r="Y157" s="16">
        <f t="shared" si="640"/>
        <v>0.15992915992915996</v>
      </c>
      <c r="Z157" s="72">
        <v>0</v>
      </c>
      <c r="AA157" s="73" t="str">
        <f t="shared" si="641"/>
        <v/>
      </c>
      <c r="AB157" s="73">
        <v>0</v>
      </c>
      <c r="AC157" s="74" t="str">
        <f>IFERROR(IF(AB157&gt;1,($J157-AB157),""),"")</f>
        <v/>
      </c>
      <c r="AD157" s="18" t="str">
        <f t="shared" si="642"/>
        <v/>
      </c>
      <c r="AE157" s="69">
        <v>0</v>
      </c>
      <c r="AF157" s="70" t="str">
        <f t="shared" si="643"/>
        <v/>
      </c>
      <c r="AG157" s="70">
        <v>0</v>
      </c>
      <c r="AH157" s="71" t="str">
        <f>IFERROR(IF(AG157&gt;1,($J157-AG157),""),"")</f>
        <v/>
      </c>
      <c r="AI157" s="16" t="str">
        <f t="shared" si="644"/>
        <v/>
      </c>
      <c r="AJ157" s="72">
        <v>1332</v>
      </c>
      <c r="AK157" s="73">
        <f t="shared" si="645"/>
        <v>1198.8</v>
      </c>
      <c r="AL157" s="73">
        <v>348</v>
      </c>
      <c r="AM157" s="74">
        <f>IFERROR(IF(AL157&gt;1,($J157-AL157),""),"")</f>
        <v>1009</v>
      </c>
      <c r="AN157" s="18">
        <f t="shared" si="646"/>
        <v>0.15832499165832495</v>
      </c>
      <c r="AO157" s="69">
        <v>0</v>
      </c>
      <c r="AP157" s="70" t="str">
        <f t="shared" si="647"/>
        <v/>
      </c>
      <c r="AQ157" s="70">
        <v>0</v>
      </c>
      <c r="AR157" s="71" t="str">
        <f>IFERROR(IF(AQ157&gt;1,($J157-AQ157),""),"")</f>
        <v/>
      </c>
      <c r="AS157" s="16" t="str">
        <f t="shared" si="648"/>
        <v/>
      </c>
      <c r="AT157" s="72">
        <v>1332</v>
      </c>
      <c r="AU157" s="73">
        <f t="shared" si="649"/>
        <v>1198.8</v>
      </c>
      <c r="AV157" s="73">
        <v>348</v>
      </c>
      <c r="AW157" s="74">
        <f>IFERROR(IF(AV157&gt;1,($J157-AV157),""),"")</f>
        <v>1009</v>
      </c>
      <c r="AX157" s="18">
        <f t="shared" si="713"/>
        <v>0.15832499165832495</v>
      </c>
      <c r="AY157" s="69" t="s">
        <v>138</v>
      </c>
      <c r="AZ157" s="70" t="str">
        <f t="shared" si="650"/>
        <v/>
      </c>
      <c r="BA157" s="70">
        <v>0</v>
      </c>
      <c r="BB157" s="71" t="str">
        <f>IFERROR(IF(BA157&gt;1,($J157-BA157),""),"")</f>
        <v/>
      </c>
      <c r="BC157" s="16" t="str">
        <f t="shared" si="651"/>
        <v/>
      </c>
      <c r="BD157" s="72">
        <v>0</v>
      </c>
      <c r="BE157" s="73" t="str">
        <f t="shared" si="652"/>
        <v/>
      </c>
      <c r="BF157" s="73">
        <v>0</v>
      </c>
      <c r="BG157" s="74" t="str">
        <f>IFERROR(IF(BF157&gt;1,($J157-BF157),""),"")</f>
        <v/>
      </c>
      <c r="BH157" s="18" t="str">
        <f t="shared" si="653"/>
        <v/>
      </c>
      <c r="BI157" s="69">
        <v>0</v>
      </c>
      <c r="BJ157" s="70" t="str">
        <f t="shared" si="654"/>
        <v/>
      </c>
      <c r="BK157" s="70">
        <v>0</v>
      </c>
      <c r="BL157" s="71" t="str">
        <f>IFERROR(IF(BK157&gt;1,($J157-BK157),""),"")</f>
        <v/>
      </c>
      <c r="BM157" s="16" t="str">
        <f t="shared" si="655"/>
        <v/>
      </c>
    </row>
    <row r="158" spans="1:65" s="5" customFormat="1" ht="12.75" customHeight="1">
      <c r="A158" s="45" t="s">
        <v>94</v>
      </c>
      <c r="B158" s="39" t="s">
        <v>132</v>
      </c>
      <c r="C158" s="4"/>
      <c r="D158" s="49">
        <v>1.92</v>
      </c>
      <c r="E158" s="40" t="s">
        <v>477</v>
      </c>
      <c r="F158" s="82">
        <v>1979</v>
      </c>
      <c r="G158" s="82">
        <v>1799</v>
      </c>
      <c r="H158" s="133">
        <v>1357</v>
      </c>
      <c r="I158" s="133">
        <v>0</v>
      </c>
      <c r="J158" s="95">
        <f t="shared" si="714"/>
        <v>1357</v>
      </c>
      <c r="K158" s="69">
        <v>0</v>
      </c>
      <c r="L158" s="70" t="str">
        <f t="shared" si="635"/>
        <v/>
      </c>
      <c r="M158" s="70">
        <v>0</v>
      </c>
      <c r="N158" s="71" t="str">
        <f>IFERROR(IF(M158&gt;1,($J158-M158),""),"")</f>
        <v/>
      </c>
      <c r="O158" s="16" t="str">
        <f t="shared" si="636"/>
        <v/>
      </c>
      <c r="P158" s="72">
        <v>0</v>
      </c>
      <c r="Q158" s="73" t="str">
        <f t="shared" si="637"/>
        <v/>
      </c>
      <c r="R158" s="73">
        <v>0</v>
      </c>
      <c r="S158" s="74" t="str">
        <f>IFERROR(IF(R158&gt;1,($J158-R158),""),"")</f>
        <v/>
      </c>
      <c r="T158" s="18" t="str">
        <f t="shared" si="638"/>
        <v/>
      </c>
      <c r="U158" s="69">
        <v>1443</v>
      </c>
      <c r="V158" s="70">
        <f t="shared" si="639"/>
        <v>1298.7</v>
      </c>
      <c r="W158" s="70">
        <v>266</v>
      </c>
      <c r="X158" s="71">
        <f>IFERROR(IF(W158&gt;1,($J158-W158),""),"")</f>
        <v>1091</v>
      </c>
      <c r="Y158" s="16">
        <f t="shared" si="640"/>
        <v>0.15992915992915996</v>
      </c>
      <c r="Z158" s="72">
        <v>0</v>
      </c>
      <c r="AA158" s="73" t="str">
        <f t="shared" si="641"/>
        <v/>
      </c>
      <c r="AB158" s="73">
        <v>0</v>
      </c>
      <c r="AC158" s="74" t="str">
        <f>IFERROR(IF(AB158&gt;1,($J158-AB158),""),"")</f>
        <v/>
      </c>
      <c r="AD158" s="18" t="str">
        <f t="shared" si="642"/>
        <v/>
      </c>
      <c r="AE158" s="69">
        <v>0</v>
      </c>
      <c r="AF158" s="70" t="str">
        <f t="shared" si="643"/>
        <v/>
      </c>
      <c r="AG158" s="70">
        <v>0</v>
      </c>
      <c r="AH158" s="71" t="str">
        <f>IFERROR(IF(AG158&gt;1,($J158-AG158),""),"")</f>
        <v/>
      </c>
      <c r="AI158" s="16" t="str">
        <f t="shared" si="644"/>
        <v/>
      </c>
      <c r="AJ158" s="72">
        <v>1332</v>
      </c>
      <c r="AK158" s="73">
        <f t="shared" si="645"/>
        <v>1198.8</v>
      </c>
      <c r="AL158" s="73">
        <v>348</v>
      </c>
      <c r="AM158" s="74">
        <f>IFERROR(IF(AL158&gt;1,($J158-AL158),""),"")</f>
        <v>1009</v>
      </c>
      <c r="AN158" s="18">
        <f t="shared" si="646"/>
        <v>0.15832499165832495</v>
      </c>
      <c r="AO158" s="69">
        <v>0</v>
      </c>
      <c r="AP158" s="70" t="str">
        <f t="shared" si="647"/>
        <v/>
      </c>
      <c r="AQ158" s="70">
        <v>0</v>
      </c>
      <c r="AR158" s="71" t="str">
        <f>IFERROR(IF(AQ158&gt;1,($J158-AQ158),""),"")</f>
        <v/>
      </c>
      <c r="AS158" s="16" t="str">
        <f t="shared" si="648"/>
        <v/>
      </c>
      <c r="AT158" s="72">
        <v>1332</v>
      </c>
      <c r="AU158" s="73">
        <f t="shared" si="649"/>
        <v>1198.8</v>
      </c>
      <c r="AV158" s="73">
        <v>348</v>
      </c>
      <c r="AW158" s="74">
        <f>IFERROR(IF(AV158&gt;1,($J158-AV158),""),"")</f>
        <v>1009</v>
      </c>
      <c r="AX158" s="18">
        <f t="shared" si="713"/>
        <v>0.15832499165832495</v>
      </c>
      <c r="AY158" s="69" t="s">
        <v>138</v>
      </c>
      <c r="AZ158" s="70" t="str">
        <f t="shared" si="650"/>
        <v/>
      </c>
      <c r="BA158" s="70">
        <v>0</v>
      </c>
      <c r="BB158" s="71" t="str">
        <f>IFERROR(IF(BA158&gt;1,($J158-BA158),""),"")</f>
        <v/>
      </c>
      <c r="BC158" s="16" t="str">
        <f t="shared" si="651"/>
        <v/>
      </c>
      <c r="BD158" s="72">
        <v>0</v>
      </c>
      <c r="BE158" s="73" t="str">
        <f t="shared" si="652"/>
        <v/>
      </c>
      <c r="BF158" s="73">
        <v>0</v>
      </c>
      <c r="BG158" s="74" t="str">
        <f>IFERROR(IF(BF158&gt;1,($J158-BF158),""),"")</f>
        <v/>
      </c>
      <c r="BH158" s="18" t="str">
        <f t="shared" si="653"/>
        <v/>
      </c>
      <c r="BI158" s="69">
        <v>0</v>
      </c>
      <c r="BJ158" s="70" t="str">
        <f t="shared" si="654"/>
        <v/>
      </c>
      <c r="BK158" s="70">
        <v>0</v>
      </c>
      <c r="BL158" s="71" t="str">
        <f>IFERROR(IF(BK158&gt;1,($J158-BK158),""),"")</f>
        <v/>
      </c>
      <c r="BM158" s="16" t="str">
        <f t="shared" si="655"/>
        <v/>
      </c>
    </row>
    <row r="159" spans="1:65" s="5" customFormat="1" ht="12.75" customHeight="1" thickBot="1">
      <c r="A159" s="46" t="s">
        <v>96</v>
      </c>
      <c r="B159" s="38" t="s">
        <v>132</v>
      </c>
      <c r="C159" s="9"/>
      <c r="D159" s="50">
        <v>1.92</v>
      </c>
      <c r="E159" s="2" t="s">
        <v>478</v>
      </c>
      <c r="F159" s="83">
        <v>2089</v>
      </c>
      <c r="G159" s="83">
        <v>1899</v>
      </c>
      <c r="H159" s="134">
        <v>1433</v>
      </c>
      <c r="I159" s="134">
        <v>0</v>
      </c>
      <c r="J159" s="97">
        <f t="shared" si="714"/>
        <v>1433</v>
      </c>
      <c r="K159" s="76">
        <v>0</v>
      </c>
      <c r="L159" s="77" t="str">
        <f t="shared" si="635"/>
        <v/>
      </c>
      <c r="M159" s="77">
        <v>0</v>
      </c>
      <c r="N159" s="78" t="str">
        <f>IFERROR(IF(M159&gt;1,($J159-M159),""),"")</f>
        <v/>
      </c>
      <c r="O159" s="17" t="str">
        <f t="shared" si="636"/>
        <v/>
      </c>
      <c r="P159" s="79">
        <v>0</v>
      </c>
      <c r="Q159" s="80" t="str">
        <f t="shared" si="637"/>
        <v/>
      </c>
      <c r="R159" s="80">
        <v>0</v>
      </c>
      <c r="S159" s="81" t="str">
        <f>IFERROR(IF(R159&gt;1,($J159-R159),""),"")</f>
        <v/>
      </c>
      <c r="T159" s="19" t="str">
        <f t="shared" si="638"/>
        <v/>
      </c>
      <c r="U159" s="76">
        <v>1554</v>
      </c>
      <c r="V159" s="77">
        <f t="shared" si="639"/>
        <v>1398.6000000000001</v>
      </c>
      <c r="W159" s="77">
        <v>258</v>
      </c>
      <c r="X159" s="78">
        <f>IFERROR(IF(W159&gt;1,($J159-W159),""),"")</f>
        <v>1175</v>
      </c>
      <c r="Y159" s="17">
        <f t="shared" si="640"/>
        <v>0.15987415987415995</v>
      </c>
      <c r="Z159" s="79">
        <v>0</v>
      </c>
      <c r="AA159" s="80" t="str">
        <f t="shared" si="641"/>
        <v/>
      </c>
      <c r="AB159" s="80">
        <v>0</v>
      </c>
      <c r="AC159" s="81" t="str">
        <f>IFERROR(IF(AB159&gt;1,($J159-AB159),""),"")</f>
        <v/>
      </c>
      <c r="AD159" s="19" t="str">
        <f t="shared" si="642"/>
        <v/>
      </c>
      <c r="AE159" s="76">
        <v>0</v>
      </c>
      <c r="AF159" s="77" t="str">
        <f t="shared" si="643"/>
        <v/>
      </c>
      <c r="AG159" s="77">
        <v>0</v>
      </c>
      <c r="AH159" s="78" t="str">
        <f>IFERROR(IF(AG159&gt;1,($J159-AG159),""),"")</f>
        <v/>
      </c>
      <c r="AI159" s="17" t="str">
        <f t="shared" si="644"/>
        <v/>
      </c>
      <c r="AJ159" s="79">
        <v>1443</v>
      </c>
      <c r="AK159" s="80">
        <f t="shared" si="645"/>
        <v>1298.7</v>
      </c>
      <c r="AL159" s="80">
        <v>340</v>
      </c>
      <c r="AM159" s="81">
        <f>IFERROR(IF(AL159&gt;1,($J159-AL159),""),"")</f>
        <v>1093</v>
      </c>
      <c r="AN159" s="19">
        <f t="shared" si="646"/>
        <v>0.15838915838915843</v>
      </c>
      <c r="AO159" s="76">
        <v>0</v>
      </c>
      <c r="AP159" s="77" t="str">
        <f t="shared" si="647"/>
        <v/>
      </c>
      <c r="AQ159" s="77">
        <v>0</v>
      </c>
      <c r="AR159" s="78" t="str">
        <f>IFERROR(IF(AQ159&gt;1,($J159-AQ159),""),"")</f>
        <v/>
      </c>
      <c r="AS159" s="17" t="str">
        <f t="shared" si="648"/>
        <v/>
      </c>
      <c r="AT159" s="79">
        <v>1443</v>
      </c>
      <c r="AU159" s="80">
        <f t="shared" si="649"/>
        <v>1298.7</v>
      </c>
      <c r="AV159" s="80">
        <v>340</v>
      </c>
      <c r="AW159" s="81">
        <f>IFERROR(IF(AV159&gt;1,($J159-AV159),""),"")</f>
        <v>1093</v>
      </c>
      <c r="AX159" s="19">
        <f t="shared" si="713"/>
        <v>0.15838915838915843</v>
      </c>
      <c r="AY159" s="76" t="s">
        <v>138</v>
      </c>
      <c r="AZ159" s="77" t="str">
        <f t="shared" si="650"/>
        <v/>
      </c>
      <c r="BA159" s="77">
        <v>0</v>
      </c>
      <c r="BB159" s="78" t="str">
        <f>IFERROR(IF(BA159&gt;1,($J159-BA159),""),"")</f>
        <v/>
      </c>
      <c r="BC159" s="17" t="str">
        <f t="shared" si="651"/>
        <v/>
      </c>
      <c r="BD159" s="79">
        <v>0</v>
      </c>
      <c r="BE159" s="80" t="str">
        <f t="shared" si="652"/>
        <v/>
      </c>
      <c r="BF159" s="80">
        <v>0</v>
      </c>
      <c r="BG159" s="81" t="str">
        <f>IFERROR(IF(BF159&gt;1,($J159-BF159),""),"")</f>
        <v/>
      </c>
      <c r="BH159" s="19" t="str">
        <f t="shared" si="653"/>
        <v/>
      </c>
      <c r="BI159" s="76">
        <v>0</v>
      </c>
      <c r="BJ159" s="77" t="str">
        <f t="shared" si="654"/>
        <v/>
      </c>
      <c r="BK159" s="77">
        <v>0</v>
      </c>
      <c r="BL159" s="78" t="str">
        <f>IFERROR(IF(BK159&gt;1,($J159-BK159),""),"")</f>
        <v/>
      </c>
      <c r="BM159" s="17" t="str">
        <f t="shared" si="655"/>
        <v/>
      </c>
    </row>
    <row r="160" spans="1:65" s="5" customFormat="1" ht="12.75" customHeight="1">
      <c r="A160" s="42" t="s">
        <v>232</v>
      </c>
      <c r="B160" s="39" t="s">
        <v>132</v>
      </c>
      <c r="C160" s="4"/>
      <c r="D160" s="49">
        <v>0.83</v>
      </c>
      <c r="E160" s="40" t="s">
        <v>344</v>
      </c>
      <c r="F160" s="82">
        <v>879</v>
      </c>
      <c r="G160" s="82">
        <v>799</v>
      </c>
      <c r="H160" s="133">
        <v>630</v>
      </c>
      <c r="I160" s="133">
        <v>19</v>
      </c>
      <c r="J160" s="95">
        <f t="shared" si="714"/>
        <v>611</v>
      </c>
      <c r="K160" s="69">
        <v>699</v>
      </c>
      <c r="L160" s="70">
        <f t="shared" ref="L160:L162" si="715">IFERROR(IF(K160&gt;1,K160*0.9,""),"")</f>
        <v>629.1</v>
      </c>
      <c r="M160" s="70">
        <v>75</v>
      </c>
      <c r="N160" s="71">
        <f>IFERROR(IF(M160&gt;1,($J160-M160),""),"")</f>
        <v>536</v>
      </c>
      <c r="O160" s="16">
        <f>IFERROR(IF((IFERROR(IF(M160&gt;1,(L160-N160)/L160,""),(($G160*0.9)-N160)/($G160*0.9)))&gt;1%,IFERROR(IF(M160&gt;1,(L160-N160)/L160,""),(($G160*0.9)-N160)/($G160*0.9)),""),"")</f>
        <v>0.14798919090764587</v>
      </c>
      <c r="P160" s="72">
        <v>699</v>
      </c>
      <c r="Q160" s="73">
        <f t="shared" ref="Q160:Q162" si="716">IFERROR(IF(P160&gt;1,P160*0.9,""),"")</f>
        <v>629.1</v>
      </c>
      <c r="R160" s="73">
        <v>75</v>
      </c>
      <c r="S160" s="74">
        <f>IFERROR(IF(R160&gt;1,($J160-R160),""),"")</f>
        <v>536</v>
      </c>
      <c r="T160" s="18">
        <f>IFERROR(IF((IFERROR(IF(R160&gt;1,(Q160-S160)/Q160,""),(($G160*0.9)-S160)/($G160*0.9)))&gt;1%,IFERROR(IF(R160&gt;1,(Q160-S160)/Q160,""),(($G160*0.9)-S160)/($G160*0.9)),""),"")</f>
        <v>0.14798919090764587</v>
      </c>
      <c r="U160" s="69">
        <v>0</v>
      </c>
      <c r="V160" s="70" t="str">
        <f t="shared" ref="V160:V162" si="717">IFERROR(IF(U160&gt;1,U160*0.9,""),"")</f>
        <v/>
      </c>
      <c r="W160" s="70">
        <v>0</v>
      </c>
      <c r="X160" s="71" t="str">
        <f>IFERROR(IF(W160&gt;1,($J160-W160),""),"")</f>
        <v/>
      </c>
      <c r="Y160" s="16" t="str">
        <f>IFERROR(IF((IFERROR(IF(W160&gt;1,(V160-X160)/V160,""),(($G160*0.9)-X160)/($G160*0.9)))&gt;1%,IFERROR(IF(W160&gt;1,(V160-X160)/V160,""),(($G160*0.9)-X160)/($G160*0.9)),""),"")</f>
        <v/>
      </c>
      <c r="Z160" s="72">
        <v>666</v>
      </c>
      <c r="AA160" s="73">
        <f t="shared" ref="AA160:AA162" si="718">IFERROR(IF(Z160&gt;1,Z160*0.9,""),"")</f>
        <v>599.4</v>
      </c>
      <c r="AB160" s="73">
        <v>101</v>
      </c>
      <c r="AC160" s="74">
        <f>IFERROR(IF(AB160&gt;1,($J160-AB160),""),"")</f>
        <v>510</v>
      </c>
      <c r="AD160" s="18">
        <f>IFERROR(IF((IFERROR(IF(AB160&gt;1,(AA160-AC160)/AA160,""),(($G160*0.9)-AC160)/($G160*0.9)))&gt;1%,IFERROR(IF(AB160&gt;1,(AA160-AC160)/AA160,""),(($G160*0.9)-AC160)/($G160*0.9)),""),"")</f>
        <v>0.14914914914914912</v>
      </c>
      <c r="AE160" s="69">
        <v>0</v>
      </c>
      <c r="AF160" s="70" t="str">
        <f t="shared" ref="AF160:AF162" si="719">IFERROR(IF(AE160&gt;1,AE160*0.9,""),"")</f>
        <v/>
      </c>
      <c r="AG160" s="70">
        <v>0</v>
      </c>
      <c r="AH160" s="71" t="str">
        <f>IFERROR(IF(AG160&gt;1,($J160-AG160),""),"")</f>
        <v/>
      </c>
      <c r="AI160" s="16" t="str">
        <f>IFERROR(IF((IFERROR(IF(AG160&gt;1,(AF160-AH160)/AF160,""),(($G160*0.9)-AH160)/($G160*0.9)))&gt;1%,IFERROR(IF(AG160&gt;1,(AF160-AH160)/AF160,""),(($G160*0.9)-AH160)/($G160*0.9)),""),"")</f>
        <v/>
      </c>
      <c r="AJ160" s="72">
        <v>721</v>
      </c>
      <c r="AK160" s="73">
        <f t="shared" ref="AK160:AK162" si="720">IFERROR(IF(AJ160&gt;1,AJ160*0.9,""),"")</f>
        <v>648.9</v>
      </c>
      <c r="AL160" s="73">
        <v>59</v>
      </c>
      <c r="AM160" s="74">
        <f>IFERROR(IF(AL160&gt;1,($J160-AL160),""),"")</f>
        <v>552</v>
      </c>
      <c r="AN160" s="18">
        <f>IFERROR(IF((IFERROR(IF(AL160&gt;1,(AK160-AM160)/AK160,""),(($G160*0.9)-AM160)/($G160*0.9)))&gt;1%,IFERROR(IF(AL160&gt;1,(AK160-AM160)/AK160,""),(($G160*0.9)-AM160)/($G160*0.9)),""),"")</f>
        <v>0.14932963476652794</v>
      </c>
      <c r="AO160" s="69">
        <v>0</v>
      </c>
      <c r="AP160" s="70" t="str">
        <f t="shared" ref="AP160:AP162" si="721">IFERROR(IF(AO160&gt;1,AO160*0.9,""),"")</f>
        <v/>
      </c>
      <c r="AQ160" s="70">
        <v>0</v>
      </c>
      <c r="AR160" s="71" t="str">
        <f>IFERROR(IF(AQ160&gt;1,($J160-AQ160),""),"")</f>
        <v/>
      </c>
      <c r="AS160" s="16" t="str">
        <f>IFERROR(IF((IFERROR(IF(AQ160&gt;1,(AP160-AR160)/AP160,""),(($G160*0.9)-AR160)/($G160*0.9)))&gt;1%,IFERROR(IF(AQ160&gt;1,(AP160-AR160)/AP160,""),(($G160*0.9)-AR160)/($G160*0.9)),""),"")</f>
        <v/>
      </c>
      <c r="AT160" s="72">
        <v>0</v>
      </c>
      <c r="AU160" s="73" t="str">
        <f t="shared" ref="AU160:AU162" si="722">IFERROR(IF(AT160&gt;1,AT160*0.9,""),"")</f>
        <v/>
      </c>
      <c r="AV160" s="73">
        <v>0</v>
      </c>
      <c r="AW160" s="74" t="str">
        <f>IFERROR(IF(AV160&gt;1,($J160-AV160),""),"")</f>
        <v/>
      </c>
      <c r="AX160" s="18" t="str">
        <f t="shared" si="713"/>
        <v/>
      </c>
      <c r="AY160" s="69">
        <v>721</v>
      </c>
      <c r="AZ160" s="70">
        <f t="shared" ref="AZ160:AZ162" si="723">IFERROR(IF(AY160&gt;1,AY160*0.9,""),"")</f>
        <v>648.9</v>
      </c>
      <c r="BA160" s="70">
        <v>59</v>
      </c>
      <c r="BB160" s="71">
        <f>IFERROR(IF(BA160&gt;1,($J160-BA160),""),"")</f>
        <v>552</v>
      </c>
      <c r="BC160" s="16">
        <f>IFERROR(IF((IFERROR(IF(BA160&gt;1,(AZ160-BB160)/AZ160,""),(($G160*0.9)-BB160)/($G160*0.9)))&gt;1%,IFERROR(IF(BA160&gt;1,(AZ160-BB160)/AZ160,""),(($G160*0.9)-BB160)/($G160*0.9)),""),"")</f>
        <v>0.14932963476652794</v>
      </c>
      <c r="BD160" s="72">
        <v>0</v>
      </c>
      <c r="BE160" s="73" t="str">
        <f t="shared" ref="BE160:BE162" si="724">IFERROR(IF(BD160&gt;1,BD160*0.9,""),"")</f>
        <v/>
      </c>
      <c r="BF160" s="73">
        <v>0</v>
      </c>
      <c r="BG160" s="74" t="str">
        <f>IFERROR(IF(BF160&gt;1,($J160-BF160),""),"")</f>
        <v/>
      </c>
      <c r="BH160" s="18" t="str">
        <f>IFERROR(IF((IFERROR(IF(BF160&gt;1,(BE160-BG160)/BE160,""),(($G160*0.9)-BG160)/($G160*0.9)))&gt;1%,IFERROR(IF(BF160&gt;1,(BE160-BG160)/BE160,""),(($G160*0.9)-BG160)/($G160*0.9)),""),"")</f>
        <v/>
      </c>
      <c r="BI160" s="69">
        <v>666</v>
      </c>
      <c r="BJ160" s="70">
        <f t="shared" ref="BJ160:BJ162" si="725">IFERROR(IF(BI160&gt;1,BI160*0.9,""),"")</f>
        <v>599.4</v>
      </c>
      <c r="BK160" s="70">
        <v>101</v>
      </c>
      <c r="BL160" s="71">
        <f>IFERROR(IF(BK160&gt;1,($J160-BK160),""),"")</f>
        <v>510</v>
      </c>
      <c r="BM160" s="16">
        <f>IFERROR(IF((IFERROR(IF(BK160&gt;1,(BJ160-BL160)/BJ160,""),(($G160*0.9)-BL160)/($G160*0.9)))&gt;1%,IFERROR(IF(BK160&gt;1,(BJ160-BL160)/BJ160,""),(($G160*0.9)-BL160)/($G160*0.9)),""),"")</f>
        <v>0.14914914914914912</v>
      </c>
    </row>
    <row r="161" spans="1:65" s="5" customFormat="1" ht="12.75" customHeight="1">
      <c r="A161" s="45" t="s">
        <v>244</v>
      </c>
      <c r="B161" s="39" t="s">
        <v>132</v>
      </c>
      <c r="C161" s="4"/>
      <c r="D161" s="49">
        <v>1.1100000000000001</v>
      </c>
      <c r="E161" s="40" t="s">
        <v>345</v>
      </c>
      <c r="F161" s="82">
        <v>879</v>
      </c>
      <c r="G161" s="82">
        <v>799</v>
      </c>
      <c r="H161" s="133">
        <v>630</v>
      </c>
      <c r="I161" s="133">
        <v>19</v>
      </c>
      <c r="J161" s="95">
        <f t="shared" si="714"/>
        <v>611</v>
      </c>
      <c r="K161" s="69">
        <v>699</v>
      </c>
      <c r="L161" s="70">
        <f t="shared" si="715"/>
        <v>629.1</v>
      </c>
      <c r="M161" s="70">
        <v>75</v>
      </c>
      <c r="N161" s="71">
        <f>IFERROR(IF(M161&gt;1,($J161-M161),""),"")</f>
        <v>536</v>
      </c>
      <c r="O161" s="16">
        <f>IFERROR(IF((IFERROR(IF(M161&gt;1,(L161-N161)/L161,""),(($G161*0.9)-N161)/($G161*0.9)))&gt;1%,IFERROR(IF(M161&gt;1,(L161-N161)/L161,""),(($G161*0.9)-N161)/($G161*0.9)),""),"")</f>
        <v>0.14798919090764587</v>
      </c>
      <c r="P161" s="72">
        <v>699</v>
      </c>
      <c r="Q161" s="73">
        <f t="shared" si="716"/>
        <v>629.1</v>
      </c>
      <c r="R161" s="73">
        <v>75</v>
      </c>
      <c r="S161" s="74">
        <f>IFERROR(IF(R161&gt;1,($J161-R161),""),"")</f>
        <v>536</v>
      </c>
      <c r="T161" s="18">
        <f>IFERROR(IF((IFERROR(IF(R161&gt;1,(Q161-S161)/Q161,""),(($G161*0.9)-S161)/($G161*0.9)))&gt;1%,IFERROR(IF(R161&gt;1,(Q161-S161)/Q161,""),(($G161*0.9)-S161)/($G161*0.9)),""),"")</f>
        <v>0.14798919090764587</v>
      </c>
      <c r="U161" s="69">
        <v>0</v>
      </c>
      <c r="V161" s="70" t="str">
        <f t="shared" si="717"/>
        <v/>
      </c>
      <c r="W161" s="70">
        <v>0</v>
      </c>
      <c r="X161" s="71" t="str">
        <f>IFERROR(IF(W161&gt;1,($J161-W161),""),"")</f>
        <v/>
      </c>
      <c r="Y161" s="16" t="str">
        <f>IFERROR(IF((IFERROR(IF(W161&gt;1,(V161-X161)/V161,""),(($G161*0.9)-X161)/($G161*0.9)))&gt;1%,IFERROR(IF(W161&gt;1,(V161-X161)/V161,""),(($G161*0.9)-X161)/($G161*0.9)),""),"")</f>
        <v/>
      </c>
      <c r="Z161" s="72">
        <v>666</v>
      </c>
      <c r="AA161" s="73">
        <f t="shared" si="718"/>
        <v>599.4</v>
      </c>
      <c r="AB161" s="73">
        <v>101</v>
      </c>
      <c r="AC161" s="74">
        <f>IFERROR(IF(AB161&gt;1,($J161-AB161),""),"")</f>
        <v>510</v>
      </c>
      <c r="AD161" s="18">
        <f>IFERROR(IF((IFERROR(IF(AB161&gt;1,(AA161-AC161)/AA161,""),(($G161*0.9)-AC161)/($G161*0.9)))&gt;1%,IFERROR(IF(AB161&gt;1,(AA161-AC161)/AA161,""),(($G161*0.9)-AC161)/($G161*0.9)),""),"")</f>
        <v>0.14914914914914912</v>
      </c>
      <c r="AE161" s="69">
        <v>0</v>
      </c>
      <c r="AF161" s="70" t="str">
        <f t="shared" si="719"/>
        <v/>
      </c>
      <c r="AG161" s="70">
        <v>0</v>
      </c>
      <c r="AH161" s="71" t="str">
        <f>IFERROR(IF(AG161&gt;1,($J161-AG161),""),"")</f>
        <v/>
      </c>
      <c r="AI161" s="16" t="str">
        <f>IFERROR(IF((IFERROR(IF(AG161&gt;1,(AF161-AH161)/AF161,""),(($G161*0.9)-AH161)/($G161*0.9)))&gt;1%,IFERROR(IF(AG161&gt;1,(AF161-AH161)/AF161,""),(($G161*0.9)-AH161)/($G161*0.9)),""),"")</f>
        <v/>
      </c>
      <c r="AJ161" s="72">
        <v>721</v>
      </c>
      <c r="AK161" s="73">
        <f t="shared" si="720"/>
        <v>648.9</v>
      </c>
      <c r="AL161" s="73">
        <v>59</v>
      </c>
      <c r="AM161" s="74">
        <f>IFERROR(IF(AL161&gt;1,($J161-AL161),""),"")</f>
        <v>552</v>
      </c>
      <c r="AN161" s="18">
        <f>IFERROR(IF((IFERROR(IF(AL161&gt;1,(AK161-AM161)/AK161,""),(($G161*0.9)-AM161)/($G161*0.9)))&gt;1%,IFERROR(IF(AL161&gt;1,(AK161-AM161)/AK161,""),(($G161*0.9)-AM161)/($G161*0.9)),""),"")</f>
        <v>0.14932963476652794</v>
      </c>
      <c r="AO161" s="69">
        <v>0</v>
      </c>
      <c r="AP161" s="70" t="str">
        <f t="shared" si="721"/>
        <v/>
      </c>
      <c r="AQ161" s="70">
        <v>0</v>
      </c>
      <c r="AR161" s="71" t="str">
        <f>IFERROR(IF(AQ161&gt;1,($J161-AQ161),""),"")</f>
        <v/>
      </c>
      <c r="AS161" s="16" t="str">
        <f>IFERROR(IF((IFERROR(IF(AQ161&gt;1,(AP161-AR161)/AP161,""),(($G161*0.9)-AR161)/($G161*0.9)))&gt;1%,IFERROR(IF(AQ161&gt;1,(AP161-AR161)/AP161,""),(($G161*0.9)-AR161)/($G161*0.9)),""),"")</f>
        <v/>
      </c>
      <c r="AT161" s="72">
        <v>0</v>
      </c>
      <c r="AU161" s="73" t="str">
        <f t="shared" si="722"/>
        <v/>
      </c>
      <c r="AV161" s="73">
        <v>0</v>
      </c>
      <c r="AW161" s="74" t="str">
        <f>IFERROR(IF(AV161&gt;1,($J161-AV161),""),"")</f>
        <v/>
      </c>
      <c r="AX161" s="18" t="str">
        <f t="shared" si="713"/>
        <v/>
      </c>
      <c r="AY161" s="69">
        <v>721</v>
      </c>
      <c r="AZ161" s="70">
        <f t="shared" si="723"/>
        <v>648.9</v>
      </c>
      <c r="BA161" s="70">
        <v>59</v>
      </c>
      <c r="BB161" s="71">
        <f>IFERROR(IF(BA161&gt;1,($J161-BA161),""),"")</f>
        <v>552</v>
      </c>
      <c r="BC161" s="16">
        <f>IFERROR(IF((IFERROR(IF(BA161&gt;1,(AZ161-BB161)/AZ161,""),(($G161*0.9)-BB161)/($G161*0.9)))&gt;1%,IFERROR(IF(BA161&gt;1,(AZ161-BB161)/AZ161,""),(($G161*0.9)-BB161)/($G161*0.9)),""),"")</f>
        <v>0.14932963476652794</v>
      </c>
      <c r="BD161" s="72">
        <v>0</v>
      </c>
      <c r="BE161" s="73" t="str">
        <f t="shared" si="724"/>
        <v/>
      </c>
      <c r="BF161" s="73">
        <v>0</v>
      </c>
      <c r="BG161" s="74" t="str">
        <f>IFERROR(IF(BF161&gt;1,($J161-BF161),""),"")</f>
        <v/>
      </c>
      <c r="BH161" s="18" t="str">
        <f>IFERROR(IF((IFERROR(IF(BF161&gt;1,(BE161-BG161)/BE161,""),(($G161*0.9)-BG161)/($G161*0.9)))&gt;1%,IFERROR(IF(BF161&gt;1,(BE161-BG161)/BE161,""),(($G161*0.9)-BG161)/($G161*0.9)),""),"")</f>
        <v/>
      </c>
      <c r="BI161" s="69">
        <v>666</v>
      </c>
      <c r="BJ161" s="70">
        <f t="shared" si="725"/>
        <v>599.4</v>
      </c>
      <c r="BK161" s="70">
        <v>101</v>
      </c>
      <c r="BL161" s="71">
        <f>IFERROR(IF(BK161&gt;1,($J161-BK161),""),"")</f>
        <v>510</v>
      </c>
      <c r="BM161" s="16">
        <f>IFERROR(IF((IFERROR(IF(BK161&gt;1,(BJ161-BL161)/BJ161,""),(($G161*0.9)-BL161)/($G161*0.9)))&gt;1%,IFERROR(IF(BK161&gt;1,(BJ161-BL161)/BJ161,""),(($G161*0.9)-BL161)/($G161*0.9)),""),"")</f>
        <v>0.14914914914914912</v>
      </c>
    </row>
    <row r="162" spans="1:65" s="5" customFormat="1" ht="12.75" customHeight="1">
      <c r="A162" s="45" t="s">
        <v>245</v>
      </c>
      <c r="B162" s="39" t="s">
        <v>132</v>
      </c>
      <c r="C162" s="4"/>
      <c r="D162" s="49">
        <v>1.1100000000000001</v>
      </c>
      <c r="E162" s="40" t="s">
        <v>346</v>
      </c>
      <c r="F162" s="82">
        <v>989</v>
      </c>
      <c r="G162" s="82">
        <v>899</v>
      </c>
      <c r="H162" s="133">
        <v>709</v>
      </c>
      <c r="I162" s="133">
        <v>22</v>
      </c>
      <c r="J162" s="95">
        <f t="shared" si="714"/>
        <v>687</v>
      </c>
      <c r="K162" s="69">
        <v>810</v>
      </c>
      <c r="L162" s="70">
        <f t="shared" si="715"/>
        <v>729</v>
      </c>
      <c r="M162" s="70">
        <v>67</v>
      </c>
      <c r="N162" s="71">
        <f>IFERROR(IF(M162&gt;1,($J162-M162),""),"")</f>
        <v>620</v>
      </c>
      <c r="O162" s="16">
        <f>IFERROR(IF((IFERROR(IF(M162&gt;1,(L162-N162)/L162,""),(($G162*0.9)-N162)/($G162*0.9)))&gt;1%,IFERROR(IF(M162&gt;1,(L162-N162)/L162,""),(($G162*0.9)-N162)/($G162*0.9)),""),"")</f>
        <v>0.14951989026063101</v>
      </c>
      <c r="P162" s="72">
        <v>810</v>
      </c>
      <c r="Q162" s="73">
        <f t="shared" si="716"/>
        <v>729</v>
      </c>
      <c r="R162" s="73">
        <v>67</v>
      </c>
      <c r="S162" s="74">
        <f>IFERROR(IF(R162&gt;1,($J162-R162),""),"")</f>
        <v>620</v>
      </c>
      <c r="T162" s="18">
        <f>IFERROR(IF((IFERROR(IF(R162&gt;1,(Q162-S162)/Q162,""),(($G162*0.9)-S162)/($G162*0.9)))&gt;1%,IFERROR(IF(R162&gt;1,(Q162-S162)/Q162,""),(($G162*0.9)-S162)/($G162*0.9)),""),"")</f>
        <v>0.14951989026063101</v>
      </c>
      <c r="U162" s="69">
        <v>0</v>
      </c>
      <c r="V162" s="70" t="str">
        <f t="shared" si="717"/>
        <v/>
      </c>
      <c r="W162" s="70">
        <v>0</v>
      </c>
      <c r="X162" s="71" t="str">
        <f>IFERROR(IF(W162&gt;1,($J162-W162),""),"")</f>
        <v/>
      </c>
      <c r="Y162" s="16" t="str">
        <f>IFERROR(IF((IFERROR(IF(W162&gt;1,(V162-X162)/V162,""),(($G162*0.9)-X162)/($G162*0.9)))&gt;1%,IFERROR(IF(W162&gt;1,(V162-X162)/V162,""),(($G162*0.9)-X162)/($G162*0.9)),""),"")</f>
        <v/>
      </c>
      <c r="Z162" s="72">
        <v>777</v>
      </c>
      <c r="AA162" s="73">
        <f t="shared" si="718"/>
        <v>699.30000000000007</v>
      </c>
      <c r="AB162" s="73">
        <v>92</v>
      </c>
      <c r="AC162" s="74">
        <f>IFERROR(IF(AB162&gt;1,($J162-AB162),""),"")</f>
        <v>595</v>
      </c>
      <c r="AD162" s="18">
        <f>IFERROR(IF((IFERROR(IF(AB162&gt;1,(AA162-AC162)/AA162,""),(($G162*0.9)-AC162)/($G162*0.9)))&gt;1%,IFERROR(IF(AB162&gt;1,(AA162-AC162)/AA162,""),(($G162*0.9)-AC162)/($G162*0.9)),""),"")</f>
        <v>0.14914914914914923</v>
      </c>
      <c r="AE162" s="69">
        <v>0</v>
      </c>
      <c r="AF162" s="70" t="str">
        <f t="shared" si="719"/>
        <v/>
      </c>
      <c r="AG162" s="70">
        <v>0</v>
      </c>
      <c r="AH162" s="71" t="str">
        <f>IFERROR(IF(AG162&gt;1,($J162-AG162),""),"")</f>
        <v/>
      </c>
      <c r="AI162" s="16" t="str">
        <f>IFERROR(IF((IFERROR(IF(AG162&gt;1,(AF162-AH162)/AF162,""),(($G162*0.9)-AH162)/($G162*0.9)))&gt;1%,IFERROR(IF(AG162&gt;1,(AF162-AH162)/AF162,""),(($G162*0.9)-AH162)/($G162*0.9)),""),"")</f>
        <v/>
      </c>
      <c r="AJ162" s="72">
        <v>832</v>
      </c>
      <c r="AK162" s="73">
        <f t="shared" si="720"/>
        <v>748.80000000000007</v>
      </c>
      <c r="AL162" s="73">
        <v>50</v>
      </c>
      <c r="AM162" s="74">
        <f>IFERROR(IF(AL162&gt;1,($J162-AL162),""),"")</f>
        <v>637</v>
      </c>
      <c r="AN162" s="18">
        <f>IFERROR(IF((IFERROR(IF(AL162&gt;1,(AK162-AM162)/AK162,""),(($G162*0.9)-AM162)/($G162*0.9)))&gt;1%,IFERROR(IF(AL162&gt;1,(AK162-AM162)/AK162,""),(($G162*0.9)-AM162)/($G162*0.9)),""),"")</f>
        <v>0.14930555555555564</v>
      </c>
      <c r="AO162" s="69">
        <v>0</v>
      </c>
      <c r="AP162" s="70" t="str">
        <f t="shared" si="721"/>
        <v/>
      </c>
      <c r="AQ162" s="70">
        <v>0</v>
      </c>
      <c r="AR162" s="71" t="str">
        <f>IFERROR(IF(AQ162&gt;1,($J162-AQ162),""),"")</f>
        <v/>
      </c>
      <c r="AS162" s="16" t="str">
        <f>IFERROR(IF((IFERROR(IF(AQ162&gt;1,(AP162-AR162)/AP162,""),(($G162*0.9)-AR162)/($G162*0.9)))&gt;1%,IFERROR(IF(AQ162&gt;1,(AP162-AR162)/AP162,""),(($G162*0.9)-AR162)/($G162*0.9)),""),"")</f>
        <v/>
      </c>
      <c r="AT162" s="72">
        <v>0</v>
      </c>
      <c r="AU162" s="73" t="str">
        <f t="shared" si="722"/>
        <v/>
      </c>
      <c r="AV162" s="73">
        <v>0</v>
      </c>
      <c r="AW162" s="74" t="str">
        <f>IFERROR(IF(AV162&gt;1,($J162-AV162),""),"")</f>
        <v/>
      </c>
      <c r="AX162" s="18" t="str">
        <f t="shared" si="713"/>
        <v/>
      </c>
      <c r="AY162" s="69">
        <v>832</v>
      </c>
      <c r="AZ162" s="70">
        <f t="shared" si="723"/>
        <v>748.80000000000007</v>
      </c>
      <c r="BA162" s="70">
        <v>50</v>
      </c>
      <c r="BB162" s="71">
        <f>IFERROR(IF(BA162&gt;1,($J162-BA162),""),"")</f>
        <v>637</v>
      </c>
      <c r="BC162" s="16">
        <f>IFERROR(IF((IFERROR(IF(BA162&gt;1,(AZ162-BB162)/AZ162,""),(($G162*0.9)-BB162)/($G162*0.9)))&gt;1%,IFERROR(IF(BA162&gt;1,(AZ162-BB162)/AZ162,""),(($G162*0.9)-BB162)/($G162*0.9)),""),"")</f>
        <v>0.14930555555555564</v>
      </c>
      <c r="BD162" s="72">
        <v>0</v>
      </c>
      <c r="BE162" s="73" t="str">
        <f t="shared" si="724"/>
        <v/>
      </c>
      <c r="BF162" s="73">
        <v>0</v>
      </c>
      <c r="BG162" s="74" t="str">
        <f>IFERROR(IF(BF162&gt;1,($J162-BF162),""),"")</f>
        <v/>
      </c>
      <c r="BH162" s="18" t="str">
        <f>IFERROR(IF((IFERROR(IF(BF162&gt;1,(BE162-BG162)/BE162,""),(($G162*0.9)-BG162)/($G162*0.9)))&gt;1%,IFERROR(IF(BF162&gt;1,(BE162-BG162)/BE162,""),(($G162*0.9)-BG162)/($G162*0.9)),""),"")</f>
        <v/>
      </c>
      <c r="BI162" s="69">
        <v>777</v>
      </c>
      <c r="BJ162" s="70">
        <f t="shared" si="725"/>
        <v>699.30000000000007</v>
      </c>
      <c r="BK162" s="70">
        <v>92</v>
      </c>
      <c r="BL162" s="71">
        <f>IFERROR(IF(BK162&gt;1,($J162-BK162),""),"")</f>
        <v>595</v>
      </c>
      <c r="BM162" s="16">
        <f>IFERROR(IF((IFERROR(IF(BK162&gt;1,(BJ162-BL162)/BJ162,""),(($G162*0.9)-BL162)/($G162*0.9)))&gt;1%,IFERROR(IF(BK162&gt;1,(BJ162-BL162)/BJ162,""),(($G162*0.9)-BL162)/($G162*0.9)),""),"")</f>
        <v>0.14914914914914923</v>
      </c>
    </row>
    <row r="163" spans="1:65" s="5" customFormat="1" ht="12.75" customHeight="1">
      <c r="A163" s="42" t="s">
        <v>233</v>
      </c>
      <c r="B163" s="39" t="s">
        <v>132</v>
      </c>
      <c r="C163" s="4"/>
      <c r="D163" s="49">
        <v>0.83</v>
      </c>
      <c r="E163" s="40" t="s">
        <v>479</v>
      </c>
      <c r="F163" s="82">
        <v>1099</v>
      </c>
      <c r="G163" s="82">
        <v>999</v>
      </c>
      <c r="H163" s="133">
        <v>800</v>
      </c>
      <c r="I163" s="133">
        <v>36</v>
      </c>
      <c r="J163" s="95">
        <f t="shared" si="714"/>
        <v>764</v>
      </c>
      <c r="K163" s="69">
        <v>832</v>
      </c>
      <c r="L163" s="70">
        <f t="shared" ref="L163:L168" si="726">IFERROR(IF(K163&gt;1,K163*0.9,""),"")</f>
        <v>748.80000000000007</v>
      </c>
      <c r="M163" s="70">
        <v>127</v>
      </c>
      <c r="N163" s="71">
        <f>IFERROR(IF(M163&gt;1,($J163-M163),""),"")</f>
        <v>637</v>
      </c>
      <c r="O163" s="16">
        <f t="shared" ref="O163:O168" si="727">IFERROR(IF((IFERROR(IF(M163&gt;1,(L163-N163)/L163,""),(($G163*0.9)-N163)/($G163*0.9)))&gt;1%,IFERROR(IF(M163&gt;1,(L163-N163)/L163,""),(($G163*0.9)-N163)/($G163*0.9)),""),"")</f>
        <v>0.14930555555555564</v>
      </c>
      <c r="P163" s="72">
        <v>832</v>
      </c>
      <c r="Q163" s="73">
        <f t="shared" ref="Q163:Q168" si="728">IFERROR(IF(P163&gt;1,P163*0.9,""),"")</f>
        <v>748.80000000000007</v>
      </c>
      <c r="R163" s="73">
        <v>127</v>
      </c>
      <c r="S163" s="74">
        <f>IFERROR(IF(R163&gt;1,($J163-R163),""),"")</f>
        <v>637</v>
      </c>
      <c r="T163" s="18">
        <f t="shared" ref="T163:T168" si="729">IFERROR(IF((IFERROR(IF(R163&gt;1,(Q163-S163)/Q163,""),(($G163*0.9)-S163)/($G163*0.9)))&gt;1%,IFERROR(IF(R163&gt;1,(Q163-S163)/Q163,""),(($G163*0.9)-S163)/($G163*0.9)),""),"")</f>
        <v>0.14930555555555564</v>
      </c>
      <c r="U163" s="69">
        <v>0</v>
      </c>
      <c r="V163" s="70" t="str">
        <f t="shared" ref="V163:V168" si="730">IFERROR(IF(U163&gt;1,U163*0.9,""),"")</f>
        <v/>
      </c>
      <c r="W163" s="70">
        <v>0</v>
      </c>
      <c r="X163" s="71" t="str">
        <f>IFERROR(IF(W163&gt;1,($J163-W163),""),"")</f>
        <v/>
      </c>
      <c r="Y163" s="16" t="str">
        <f t="shared" ref="Y163:Y168" si="731">IFERROR(IF((IFERROR(IF(W163&gt;1,(V163-X163)/V163,""),(($G163*0.9)-X163)/($G163*0.9)))&gt;1%,IFERROR(IF(W163&gt;1,(V163-X163)/V163,""),(($G163*0.9)-X163)/($G163*0.9)),""),"")</f>
        <v/>
      </c>
      <c r="Z163" s="72">
        <v>832</v>
      </c>
      <c r="AA163" s="73">
        <f t="shared" ref="AA163:AA168" si="732">IFERROR(IF(Z163&gt;1,Z163*0.9,""),"")</f>
        <v>748.80000000000007</v>
      </c>
      <c r="AB163" s="73">
        <v>127</v>
      </c>
      <c r="AC163" s="74">
        <f>IFERROR(IF(AB163&gt;1,($J163-AB163),""),"")</f>
        <v>637</v>
      </c>
      <c r="AD163" s="18">
        <f t="shared" ref="AD163:AD168" si="733">IFERROR(IF((IFERROR(IF(AB163&gt;1,(AA163-AC163)/AA163,""),(($G163*0.9)-AC163)/($G163*0.9)))&gt;1%,IFERROR(IF(AB163&gt;1,(AA163-AC163)/AA163,""),(($G163*0.9)-AC163)/($G163*0.9)),""),"")</f>
        <v>0.14930555555555564</v>
      </c>
      <c r="AE163" s="69">
        <v>0</v>
      </c>
      <c r="AF163" s="70" t="str">
        <f t="shared" ref="AF163:AF168" si="734">IFERROR(IF(AE163&gt;1,AE163*0.9,""),"")</f>
        <v/>
      </c>
      <c r="AG163" s="70">
        <v>0</v>
      </c>
      <c r="AH163" s="71" t="str">
        <f>IFERROR(IF(AG163&gt;1,($J163-AG163),""),"")</f>
        <v/>
      </c>
      <c r="AI163" s="16" t="str">
        <f t="shared" ref="AI163:AI168" si="735">IFERROR(IF((IFERROR(IF(AG163&gt;1,(AF163-AH163)/AF163,""),(($G163*0.9)-AH163)/($G163*0.9)))&gt;1%,IFERROR(IF(AG163&gt;1,(AF163-AH163)/AF163,""),(($G163*0.9)-AH163)/($G163*0.9)),""),"")</f>
        <v/>
      </c>
      <c r="AJ163" s="72">
        <v>0</v>
      </c>
      <c r="AK163" s="73" t="str">
        <f t="shared" ref="AK163:AK168" si="736">IFERROR(IF(AJ163&gt;1,AJ163*0.9,""),"")</f>
        <v/>
      </c>
      <c r="AL163" s="73">
        <v>0</v>
      </c>
      <c r="AM163" s="74" t="str">
        <f>IFERROR(IF(AL163&gt;1,($J163-AL163),""),"")</f>
        <v/>
      </c>
      <c r="AN163" s="18" t="str">
        <f t="shared" ref="AN163:AN168" si="737">IFERROR(IF((IFERROR(IF(AL163&gt;1,(AK163-AM163)/AK163,""),(($G163*0.9)-AM163)/($G163*0.9)))&gt;1%,IFERROR(IF(AL163&gt;1,(AK163-AM163)/AK163,""),(($G163*0.9)-AM163)/($G163*0.9)),""),"")</f>
        <v/>
      </c>
      <c r="AO163" s="69">
        <v>0</v>
      </c>
      <c r="AP163" s="70" t="str">
        <f t="shared" ref="AP163:AP168" si="738">IFERROR(IF(AO163&gt;1,AO163*0.9,""),"")</f>
        <v/>
      </c>
      <c r="AQ163" s="70">
        <v>0</v>
      </c>
      <c r="AR163" s="71" t="str">
        <f>IFERROR(IF(AQ163&gt;1,($J163-AQ163),""),"")</f>
        <v/>
      </c>
      <c r="AS163" s="16" t="str">
        <f t="shared" ref="AS163:AS168" si="739">IFERROR(IF((IFERROR(IF(AQ163&gt;1,(AP163-AR163)/AP163,""),(($G163*0.9)-AR163)/($G163*0.9)))&gt;1%,IFERROR(IF(AQ163&gt;1,(AP163-AR163)/AP163,""),(($G163*0.9)-AR163)/($G163*0.9)),""),"")</f>
        <v/>
      </c>
      <c r="AT163" s="72">
        <v>832</v>
      </c>
      <c r="AU163" s="73">
        <f t="shared" ref="AU163:AU168" si="740">IFERROR(IF(AT163&gt;1,AT163*0.9,""),"")</f>
        <v>748.80000000000007</v>
      </c>
      <c r="AV163" s="73">
        <v>127</v>
      </c>
      <c r="AW163" s="74">
        <f>IFERROR(IF(AV163&gt;1,($J163-AV163),""),"")</f>
        <v>637</v>
      </c>
      <c r="AX163" s="18">
        <f t="shared" si="713"/>
        <v>0.14930555555555564</v>
      </c>
      <c r="AY163" s="69">
        <v>0</v>
      </c>
      <c r="AZ163" s="70" t="str">
        <f t="shared" ref="AZ163:AZ168" si="741">IFERROR(IF(AY163&gt;1,AY163*0.9,""),"")</f>
        <v/>
      </c>
      <c r="BA163" s="70">
        <v>0</v>
      </c>
      <c r="BB163" s="71" t="str">
        <f>IFERROR(IF(BA163&gt;1,($J163-BA163),""),"")</f>
        <v/>
      </c>
      <c r="BC163" s="16" t="str">
        <f t="shared" ref="BC163:BC168" si="742">IFERROR(IF((IFERROR(IF(BA163&gt;1,(AZ163-BB163)/AZ163,""),(($G163*0.9)-BB163)/($G163*0.9)))&gt;1%,IFERROR(IF(BA163&gt;1,(AZ163-BB163)/AZ163,""),(($G163*0.9)-BB163)/($G163*0.9)),""),"")</f>
        <v/>
      </c>
      <c r="BD163" s="72">
        <v>0</v>
      </c>
      <c r="BE163" s="73" t="str">
        <f t="shared" ref="BE163:BE168" si="743">IFERROR(IF(BD163&gt;1,BD163*0.9,""),"")</f>
        <v/>
      </c>
      <c r="BF163" s="73">
        <v>0</v>
      </c>
      <c r="BG163" s="74" t="str">
        <f>IFERROR(IF(BF163&gt;1,($J163-BF163),""),"")</f>
        <v/>
      </c>
      <c r="BH163" s="18" t="str">
        <f t="shared" ref="BH163:BH168" si="744">IFERROR(IF((IFERROR(IF(BF163&gt;1,(BE163-BG163)/BE163,""),(($G163*0.9)-BG163)/($G163*0.9)))&gt;1%,IFERROR(IF(BF163&gt;1,(BE163-BG163)/BE163,""),(($G163*0.9)-BG163)/($G163*0.9)),""),"")</f>
        <v/>
      </c>
      <c r="BI163" s="69">
        <v>832</v>
      </c>
      <c r="BJ163" s="70">
        <f t="shared" ref="BJ163:BJ168" si="745">IFERROR(IF(BI163&gt;1,BI163*0.9,""),"")</f>
        <v>748.80000000000007</v>
      </c>
      <c r="BK163" s="70">
        <v>127</v>
      </c>
      <c r="BL163" s="71">
        <f>IFERROR(IF(BK163&gt;1,($J163-BK163),""),"")</f>
        <v>637</v>
      </c>
      <c r="BM163" s="16">
        <f t="shared" ref="BM163:BM168" si="746">IFERROR(IF((IFERROR(IF(BK163&gt;1,(BJ163-BL163)/BJ163,""),(($G163*0.9)-BL163)/($G163*0.9)))&gt;1%,IFERROR(IF(BK163&gt;1,(BJ163-BL163)/BJ163,""),(($G163*0.9)-BL163)/($G163*0.9)),""),"")</f>
        <v>0.14930555555555564</v>
      </c>
    </row>
    <row r="164" spans="1:65" s="5" customFormat="1" ht="12.75" customHeight="1">
      <c r="A164" s="45" t="s">
        <v>248</v>
      </c>
      <c r="B164" s="39" t="s">
        <v>132</v>
      </c>
      <c r="C164" s="4"/>
      <c r="D164" s="49">
        <v>1.1100000000000001</v>
      </c>
      <c r="E164" s="40" t="s">
        <v>480</v>
      </c>
      <c r="F164" s="82">
        <v>1099</v>
      </c>
      <c r="G164" s="82">
        <v>999</v>
      </c>
      <c r="H164" s="133">
        <v>800</v>
      </c>
      <c r="I164" s="133">
        <v>36</v>
      </c>
      <c r="J164" s="95">
        <f t="shared" si="714"/>
        <v>764</v>
      </c>
      <c r="K164" s="69">
        <v>832</v>
      </c>
      <c r="L164" s="70">
        <f t="shared" si="726"/>
        <v>748.80000000000007</v>
      </c>
      <c r="M164" s="70">
        <v>127</v>
      </c>
      <c r="N164" s="71">
        <f>IFERROR(IF(M164&gt;1,($J164-M164),""),"")</f>
        <v>637</v>
      </c>
      <c r="O164" s="16">
        <f t="shared" si="727"/>
        <v>0.14930555555555564</v>
      </c>
      <c r="P164" s="72">
        <v>832</v>
      </c>
      <c r="Q164" s="73">
        <f t="shared" si="728"/>
        <v>748.80000000000007</v>
      </c>
      <c r="R164" s="73">
        <v>127</v>
      </c>
      <c r="S164" s="74">
        <f>IFERROR(IF(R164&gt;1,($J164-R164),""),"")</f>
        <v>637</v>
      </c>
      <c r="T164" s="18">
        <f t="shared" si="729"/>
        <v>0.14930555555555564</v>
      </c>
      <c r="U164" s="69">
        <v>0</v>
      </c>
      <c r="V164" s="70" t="str">
        <f t="shared" si="730"/>
        <v/>
      </c>
      <c r="W164" s="70">
        <v>0</v>
      </c>
      <c r="X164" s="71" t="str">
        <f>IFERROR(IF(W164&gt;1,($J164-W164),""),"")</f>
        <v/>
      </c>
      <c r="Y164" s="16" t="str">
        <f t="shared" si="731"/>
        <v/>
      </c>
      <c r="Z164" s="72">
        <v>832</v>
      </c>
      <c r="AA164" s="73">
        <f t="shared" si="732"/>
        <v>748.80000000000007</v>
      </c>
      <c r="AB164" s="73">
        <v>127</v>
      </c>
      <c r="AC164" s="74">
        <f>IFERROR(IF(AB164&gt;1,($J164-AB164),""),"")</f>
        <v>637</v>
      </c>
      <c r="AD164" s="18">
        <f t="shared" si="733"/>
        <v>0.14930555555555564</v>
      </c>
      <c r="AE164" s="69">
        <v>0</v>
      </c>
      <c r="AF164" s="70" t="str">
        <f t="shared" si="734"/>
        <v/>
      </c>
      <c r="AG164" s="70">
        <v>0</v>
      </c>
      <c r="AH164" s="71" t="str">
        <f>IFERROR(IF(AG164&gt;1,($J164-AG164),""),"")</f>
        <v/>
      </c>
      <c r="AI164" s="16" t="str">
        <f t="shared" si="735"/>
        <v/>
      </c>
      <c r="AJ164" s="72">
        <v>0</v>
      </c>
      <c r="AK164" s="73" t="str">
        <f t="shared" si="736"/>
        <v/>
      </c>
      <c r="AL164" s="73">
        <v>0</v>
      </c>
      <c r="AM164" s="74" t="str">
        <f>IFERROR(IF(AL164&gt;1,($J164-AL164),""),"")</f>
        <v/>
      </c>
      <c r="AN164" s="18" t="str">
        <f t="shared" si="737"/>
        <v/>
      </c>
      <c r="AO164" s="69">
        <v>0</v>
      </c>
      <c r="AP164" s="70" t="str">
        <f t="shared" si="738"/>
        <v/>
      </c>
      <c r="AQ164" s="70">
        <v>0</v>
      </c>
      <c r="AR164" s="71" t="str">
        <f>IFERROR(IF(AQ164&gt;1,($J164-AQ164),""),"")</f>
        <v/>
      </c>
      <c r="AS164" s="16" t="str">
        <f t="shared" si="739"/>
        <v/>
      </c>
      <c r="AT164" s="72">
        <v>832</v>
      </c>
      <c r="AU164" s="73">
        <f t="shared" si="740"/>
        <v>748.80000000000007</v>
      </c>
      <c r="AV164" s="73">
        <v>127</v>
      </c>
      <c r="AW164" s="74">
        <f>IFERROR(IF(AV164&gt;1,($J164-AV164),""),"")</f>
        <v>637</v>
      </c>
      <c r="AX164" s="18">
        <f t="shared" si="713"/>
        <v>0.14930555555555564</v>
      </c>
      <c r="AY164" s="69">
        <v>0</v>
      </c>
      <c r="AZ164" s="70" t="str">
        <f t="shared" si="741"/>
        <v/>
      </c>
      <c r="BA164" s="70">
        <v>0</v>
      </c>
      <c r="BB164" s="71" t="str">
        <f>IFERROR(IF(BA164&gt;1,($J164-BA164),""),"")</f>
        <v/>
      </c>
      <c r="BC164" s="16" t="str">
        <f t="shared" si="742"/>
        <v/>
      </c>
      <c r="BD164" s="72">
        <v>0</v>
      </c>
      <c r="BE164" s="73" t="str">
        <f t="shared" si="743"/>
        <v/>
      </c>
      <c r="BF164" s="73">
        <v>0</v>
      </c>
      <c r="BG164" s="74" t="str">
        <f>IFERROR(IF(BF164&gt;1,($J164-BF164),""),"")</f>
        <v/>
      </c>
      <c r="BH164" s="18" t="str">
        <f t="shared" si="744"/>
        <v/>
      </c>
      <c r="BI164" s="69">
        <v>832</v>
      </c>
      <c r="BJ164" s="70">
        <f t="shared" si="745"/>
        <v>748.80000000000007</v>
      </c>
      <c r="BK164" s="70">
        <v>127</v>
      </c>
      <c r="BL164" s="71">
        <f>IFERROR(IF(BK164&gt;1,($J164-BK164),""),"")</f>
        <v>637</v>
      </c>
      <c r="BM164" s="16">
        <f t="shared" si="746"/>
        <v>0.14930555555555564</v>
      </c>
    </row>
    <row r="165" spans="1:65" s="5" customFormat="1" ht="12.75" customHeight="1">
      <c r="A165" s="45" t="s">
        <v>249</v>
      </c>
      <c r="B165" s="39" t="s">
        <v>132</v>
      </c>
      <c r="C165" s="4"/>
      <c r="D165" s="49">
        <v>1.1100000000000001</v>
      </c>
      <c r="E165" s="40" t="s">
        <v>481</v>
      </c>
      <c r="F165" s="82">
        <v>1209</v>
      </c>
      <c r="G165" s="82">
        <v>1099</v>
      </c>
      <c r="H165" s="133">
        <v>880</v>
      </c>
      <c r="I165" s="133">
        <v>40</v>
      </c>
      <c r="J165" s="95">
        <f t="shared" si="714"/>
        <v>840</v>
      </c>
      <c r="K165" s="69">
        <v>943</v>
      </c>
      <c r="L165" s="70">
        <f t="shared" si="726"/>
        <v>848.7</v>
      </c>
      <c r="M165" s="70">
        <v>118</v>
      </c>
      <c r="N165" s="71">
        <f>IFERROR(IF(M165&gt;1,($J165-M165),""),"")</f>
        <v>722</v>
      </c>
      <c r="O165" s="16">
        <f t="shared" si="727"/>
        <v>0.14928714504536356</v>
      </c>
      <c r="P165" s="72">
        <v>943</v>
      </c>
      <c r="Q165" s="73">
        <f t="shared" si="728"/>
        <v>848.7</v>
      </c>
      <c r="R165" s="73">
        <v>118</v>
      </c>
      <c r="S165" s="74">
        <f>IFERROR(IF(R165&gt;1,($J165-R165),""),"")</f>
        <v>722</v>
      </c>
      <c r="T165" s="18">
        <f t="shared" si="729"/>
        <v>0.14928714504536356</v>
      </c>
      <c r="U165" s="69">
        <v>0</v>
      </c>
      <c r="V165" s="70" t="str">
        <f t="shared" si="730"/>
        <v/>
      </c>
      <c r="W165" s="70">
        <v>0</v>
      </c>
      <c r="X165" s="71" t="str">
        <f>IFERROR(IF(W165&gt;1,($J165-W165),""),"")</f>
        <v/>
      </c>
      <c r="Y165" s="16" t="str">
        <f t="shared" si="731"/>
        <v/>
      </c>
      <c r="Z165" s="72">
        <v>943</v>
      </c>
      <c r="AA165" s="73">
        <f t="shared" si="732"/>
        <v>848.7</v>
      </c>
      <c r="AB165" s="73">
        <v>118</v>
      </c>
      <c r="AC165" s="74">
        <f>IFERROR(IF(AB165&gt;1,($J165-AB165),""),"")</f>
        <v>722</v>
      </c>
      <c r="AD165" s="18">
        <f t="shared" si="733"/>
        <v>0.14928714504536356</v>
      </c>
      <c r="AE165" s="69">
        <v>0</v>
      </c>
      <c r="AF165" s="70" t="str">
        <f t="shared" si="734"/>
        <v/>
      </c>
      <c r="AG165" s="70">
        <v>0</v>
      </c>
      <c r="AH165" s="71" t="str">
        <f>IFERROR(IF(AG165&gt;1,($J165-AG165),""),"")</f>
        <v/>
      </c>
      <c r="AI165" s="16" t="str">
        <f t="shared" si="735"/>
        <v/>
      </c>
      <c r="AJ165" s="72">
        <v>0</v>
      </c>
      <c r="AK165" s="73" t="str">
        <f t="shared" si="736"/>
        <v/>
      </c>
      <c r="AL165" s="73">
        <v>0</v>
      </c>
      <c r="AM165" s="74" t="str">
        <f>IFERROR(IF(AL165&gt;1,($J165-AL165),""),"")</f>
        <v/>
      </c>
      <c r="AN165" s="18" t="str">
        <f t="shared" si="737"/>
        <v/>
      </c>
      <c r="AO165" s="69">
        <v>0</v>
      </c>
      <c r="AP165" s="70" t="str">
        <f t="shared" si="738"/>
        <v/>
      </c>
      <c r="AQ165" s="70">
        <v>0</v>
      </c>
      <c r="AR165" s="71" t="str">
        <f>IFERROR(IF(AQ165&gt;1,($J165-AQ165),""),"")</f>
        <v/>
      </c>
      <c r="AS165" s="16" t="str">
        <f t="shared" si="739"/>
        <v/>
      </c>
      <c r="AT165" s="72">
        <v>943</v>
      </c>
      <c r="AU165" s="73">
        <f t="shared" si="740"/>
        <v>848.7</v>
      </c>
      <c r="AV165" s="73">
        <v>118</v>
      </c>
      <c r="AW165" s="74">
        <f>IFERROR(IF(AV165&gt;1,($J165-AV165),""),"")</f>
        <v>722</v>
      </c>
      <c r="AX165" s="18">
        <f t="shared" si="713"/>
        <v>0.14928714504536356</v>
      </c>
      <c r="AY165" s="69">
        <v>0</v>
      </c>
      <c r="AZ165" s="70" t="str">
        <f t="shared" si="741"/>
        <v/>
      </c>
      <c r="BA165" s="70">
        <v>0</v>
      </c>
      <c r="BB165" s="71" t="str">
        <f>IFERROR(IF(BA165&gt;1,($J165-BA165),""),"")</f>
        <v/>
      </c>
      <c r="BC165" s="16" t="str">
        <f t="shared" si="742"/>
        <v/>
      </c>
      <c r="BD165" s="72">
        <v>0</v>
      </c>
      <c r="BE165" s="73" t="str">
        <f t="shared" si="743"/>
        <v/>
      </c>
      <c r="BF165" s="73">
        <v>0</v>
      </c>
      <c r="BG165" s="74" t="str">
        <f>IFERROR(IF(BF165&gt;1,($J165-BF165),""),"")</f>
        <v/>
      </c>
      <c r="BH165" s="18" t="str">
        <f t="shared" si="744"/>
        <v/>
      </c>
      <c r="BI165" s="69">
        <v>943</v>
      </c>
      <c r="BJ165" s="70">
        <f t="shared" si="745"/>
        <v>848.7</v>
      </c>
      <c r="BK165" s="70">
        <v>118</v>
      </c>
      <c r="BL165" s="71">
        <f>IFERROR(IF(BK165&gt;1,($J165-BK165),""),"")</f>
        <v>722</v>
      </c>
      <c r="BM165" s="16">
        <f t="shared" si="746"/>
        <v>0.14928714504536356</v>
      </c>
    </row>
    <row r="166" spans="1:65" s="5" customFormat="1" ht="12.75" customHeight="1">
      <c r="A166" s="42" t="s">
        <v>234</v>
      </c>
      <c r="B166" s="39" t="s">
        <v>132</v>
      </c>
      <c r="C166" s="4"/>
      <c r="D166" s="49">
        <v>0.83</v>
      </c>
      <c r="E166" s="40" t="s">
        <v>479</v>
      </c>
      <c r="F166" s="82">
        <v>989</v>
      </c>
      <c r="G166" s="82">
        <v>899</v>
      </c>
      <c r="H166" s="133">
        <v>720</v>
      </c>
      <c r="I166" s="133">
        <v>33</v>
      </c>
      <c r="J166" s="95">
        <f t="shared" si="714"/>
        <v>687</v>
      </c>
      <c r="K166" s="69">
        <v>777</v>
      </c>
      <c r="L166" s="70">
        <f t="shared" si="726"/>
        <v>699.30000000000007</v>
      </c>
      <c r="M166" s="70">
        <v>92</v>
      </c>
      <c r="N166" s="71">
        <f>IFERROR(IF(M166&gt;1,($J166-M166),""),"")</f>
        <v>595</v>
      </c>
      <c r="O166" s="16">
        <f t="shared" si="727"/>
        <v>0.14914914914914923</v>
      </c>
      <c r="P166" s="72">
        <v>777</v>
      </c>
      <c r="Q166" s="73">
        <f t="shared" si="728"/>
        <v>699.30000000000007</v>
      </c>
      <c r="R166" s="73">
        <v>92</v>
      </c>
      <c r="S166" s="74">
        <f>IFERROR(IF(R166&gt;1,($J166-R166),""),"")</f>
        <v>595</v>
      </c>
      <c r="T166" s="18">
        <f t="shared" si="729"/>
        <v>0.14914914914914923</v>
      </c>
      <c r="U166" s="69">
        <v>0</v>
      </c>
      <c r="V166" s="70" t="str">
        <f t="shared" si="730"/>
        <v/>
      </c>
      <c r="W166" s="70">
        <v>0</v>
      </c>
      <c r="X166" s="71" t="str">
        <f>IFERROR(IF(W166&gt;1,($J166-W166),""),"")</f>
        <v/>
      </c>
      <c r="Y166" s="16" t="str">
        <f t="shared" si="731"/>
        <v/>
      </c>
      <c r="Z166" s="72">
        <v>777</v>
      </c>
      <c r="AA166" s="73">
        <f t="shared" si="732"/>
        <v>699.30000000000007</v>
      </c>
      <c r="AB166" s="73">
        <v>92</v>
      </c>
      <c r="AC166" s="74">
        <f>IFERROR(IF(AB166&gt;1,($J166-AB166),""),"")</f>
        <v>595</v>
      </c>
      <c r="AD166" s="18">
        <f t="shared" si="733"/>
        <v>0.14914914914914923</v>
      </c>
      <c r="AE166" s="69">
        <v>0</v>
      </c>
      <c r="AF166" s="70" t="str">
        <f t="shared" si="734"/>
        <v/>
      </c>
      <c r="AG166" s="70">
        <v>0</v>
      </c>
      <c r="AH166" s="71" t="str">
        <f>IFERROR(IF(AG166&gt;1,($J166-AG166),""),"")</f>
        <v/>
      </c>
      <c r="AI166" s="16" t="str">
        <f t="shared" si="735"/>
        <v/>
      </c>
      <c r="AJ166" s="72">
        <v>0</v>
      </c>
      <c r="AK166" s="73" t="str">
        <f t="shared" si="736"/>
        <v/>
      </c>
      <c r="AL166" s="73">
        <v>0</v>
      </c>
      <c r="AM166" s="74" t="str">
        <f>IFERROR(IF(AL166&gt;1,($J166-AL166),""),"")</f>
        <v/>
      </c>
      <c r="AN166" s="18" t="str">
        <f t="shared" si="737"/>
        <v/>
      </c>
      <c r="AO166" s="69">
        <v>0</v>
      </c>
      <c r="AP166" s="70" t="str">
        <f t="shared" si="738"/>
        <v/>
      </c>
      <c r="AQ166" s="70">
        <v>0</v>
      </c>
      <c r="AR166" s="71" t="str">
        <f>IFERROR(IF(AQ166&gt;1,($J166-AQ166),""),"")</f>
        <v/>
      </c>
      <c r="AS166" s="16" t="str">
        <f t="shared" si="739"/>
        <v/>
      </c>
      <c r="AT166" s="72">
        <v>777</v>
      </c>
      <c r="AU166" s="73">
        <f t="shared" si="740"/>
        <v>699.30000000000007</v>
      </c>
      <c r="AV166" s="73">
        <v>92</v>
      </c>
      <c r="AW166" s="74">
        <f>IFERROR(IF(AV166&gt;1,($J166-AV166),""),"")</f>
        <v>595</v>
      </c>
      <c r="AX166" s="18">
        <f t="shared" si="713"/>
        <v>0.14914914914914923</v>
      </c>
      <c r="AY166" s="69">
        <v>0</v>
      </c>
      <c r="AZ166" s="70" t="str">
        <f t="shared" si="741"/>
        <v/>
      </c>
      <c r="BA166" s="70">
        <v>0</v>
      </c>
      <c r="BB166" s="71" t="str">
        <f>IFERROR(IF(BA166&gt;1,($J166-BA166),""),"")</f>
        <v/>
      </c>
      <c r="BC166" s="16" t="str">
        <f t="shared" si="742"/>
        <v/>
      </c>
      <c r="BD166" s="72">
        <v>0</v>
      </c>
      <c r="BE166" s="73" t="str">
        <f t="shared" si="743"/>
        <v/>
      </c>
      <c r="BF166" s="73">
        <v>0</v>
      </c>
      <c r="BG166" s="74" t="str">
        <f>IFERROR(IF(BF166&gt;1,($J166-BF166),""),"")</f>
        <v/>
      </c>
      <c r="BH166" s="18" t="str">
        <f t="shared" si="744"/>
        <v/>
      </c>
      <c r="BI166" s="69">
        <v>777</v>
      </c>
      <c r="BJ166" s="70">
        <f t="shared" si="745"/>
        <v>699.30000000000007</v>
      </c>
      <c r="BK166" s="70">
        <v>92</v>
      </c>
      <c r="BL166" s="71">
        <f>IFERROR(IF(BK166&gt;1,($J166-BK166),""),"")</f>
        <v>595</v>
      </c>
      <c r="BM166" s="16">
        <f t="shared" si="746"/>
        <v>0.14914914914914923</v>
      </c>
    </row>
    <row r="167" spans="1:65" s="5" customFormat="1" ht="12.75" customHeight="1">
      <c r="A167" s="45" t="s">
        <v>246</v>
      </c>
      <c r="B167" s="39" t="s">
        <v>132</v>
      </c>
      <c r="C167" s="4"/>
      <c r="D167" s="49">
        <v>1.1100000000000001</v>
      </c>
      <c r="E167" s="40" t="s">
        <v>480</v>
      </c>
      <c r="F167" s="82">
        <v>989</v>
      </c>
      <c r="G167" s="82">
        <v>899</v>
      </c>
      <c r="H167" s="133">
        <v>720</v>
      </c>
      <c r="I167" s="133">
        <v>33</v>
      </c>
      <c r="J167" s="95">
        <f t="shared" si="714"/>
        <v>687</v>
      </c>
      <c r="K167" s="69">
        <v>777</v>
      </c>
      <c r="L167" s="70">
        <f t="shared" si="726"/>
        <v>699.30000000000007</v>
      </c>
      <c r="M167" s="70">
        <v>92</v>
      </c>
      <c r="N167" s="71">
        <f>IFERROR(IF(M167&gt;1,($J167-M167),""),"")</f>
        <v>595</v>
      </c>
      <c r="O167" s="16">
        <f t="shared" si="727"/>
        <v>0.14914914914914923</v>
      </c>
      <c r="P167" s="72">
        <v>777</v>
      </c>
      <c r="Q167" s="73">
        <f t="shared" si="728"/>
        <v>699.30000000000007</v>
      </c>
      <c r="R167" s="73">
        <v>92</v>
      </c>
      <c r="S167" s="74">
        <f>IFERROR(IF(R167&gt;1,($J167-R167),""),"")</f>
        <v>595</v>
      </c>
      <c r="T167" s="18">
        <f t="shared" si="729"/>
        <v>0.14914914914914923</v>
      </c>
      <c r="U167" s="69">
        <v>0</v>
      </c>
      <c r="V167" s="70" t="str">
        <f t="shared" si="730"/>
        <v/>
      </c>
      <c r="W167" s="70">
        <v>0</v>
      </c>
      <c r="X167" s="71" t="str">
        <f>IFERROR(IF(W167&gt;1,($J167-W167),""),"")</f>
        <v/>
      </c>
      <c r="Y167" s="16" t="str">
        <f t="shared" si="731"/>
        <v/>
      </c>
      <c r="Z167" s="72">
        <v>777</v>
      </c>
      <c r="AA167" s="73">
        <f t="shared" si="732"/>
        <v>699.30000000000007</v>
      </c>
      <c r="AB167" s="73">
        <v>92</v>
      </c>
      <c r="AC167" s="74">
        <f>IFERROR(IF(AB167&gt;1,($J167-AB167),""),"")</f>
        <v>595</v>
      </c>
      <c r="AD167" s="18">
        <f t="shared" si="733"/>
        <v>0.14914914914914923</v>
      </c>
      <c r="AE167" s="69">
        <v>0</v>
      </c>
      <c r="AF167" s="70" t="str">
        <f t="shared" si="734"/>
        <v/>
      </c>
      <c r="AG167" s="70">
        <v>0</v>
      </c>
      <c r="AH167" s="71" t="str">
        <f>IFERROR(IF(AG167&gt;1,($J167-AG167),""),"")</f>
        <v/>
      </c>
      <c r="AI167" s="16" t="str">
        <f t="shared" si="735"/>
        <v/>
      </c>
      <c r="AJ167" s="72">
        <v>0</v>
      </c>
      <c r="AK167" s="73" t="str">
        <f t="shared" si="736"/>
        <v/>
      </c>
      <c r="AL167" s="73">
        <v>0</v>
      </c>
      <c r="AM167" s="74" t="str">
        <f>IFERROR(IF(AL167&gt;1,($J167-AL167),""),"")</f>
        <v/>
      </c>
      <c r="AN167" s="18" t="str">
        <f t="shared" si="737"/>
        <v/>
      </c>
      <c r="AO167" s="69">
        <v>0</v>
      </c>
      <c r="AP167" s="70" t="str">
        <f t="shared" si="738"/>
        <v/>
      </c>
      <c r="AQ167" s="70">
        <v>0</v>
      </c>
      <c r="AR167" s="71" t="str">
        <f>IFERROR(IF(AQ167&gt;1,($J167-AQ167),""),"")</f>
        <v/>
      </c>
      <c r="AS167" s="16" t="str">
        <f t="shared" si="739"/>
        <v/>
      </c>
      <c r="AT167" s="72">
        <v>777</v>
      </c>
      <c r="AU167" s="73">
        <f t="shared" si="740"/>
        <v>699.30000000000007</v>
      </c>
      <c r="AV167" s="73">
        <v>92</v>
      </c>
      <c r="AW167" s="74">
        <f>IFERROR(IF(AV167&gt;1,($J167-AV167),""),"")</f>
        <v>595</v>
      </c>
      <c r="AX167" s="18">
        <f t="shared" si="713"/>
        <v>0.14914914914914923</v>
      </c>
      <c r="AY167" s="69">
        <v>0</v>
      </c>
      <c r="AZ167" s="70" t="str">
        <f t="shared" si="741"/>
        <v/>
      </c>
      <c r="BA167" s="70">
        <v>0</v>
      </c>
      <c r="BB167" s="71" t="str">
        <f>IFERROR(IF(BA167&gt;1,($J167-BA167),""),"")</f>
        <v/>
      </c>
      <c r="BC167" s="16" t="str">
        <f t="shared" si="742"/>
        <v/>
      </c>
      <c r="BD167" s="72">
        <v>0</v>
      </c>
      <c r="BE167" s="73" t="str">
        <f t="shared" si="743"/>
        <v/>
      </c>
      <c r="BF167" s="73">
        <v>0</v>
      </c>
      <c r="BG167" s="74" t="str">
        <f>IFERROR(IF(BF167&gt;1,($J167-BF167),""),"")</f>
        <v/>
      </c>
      <c r="BH167" s="18" t="str">
        <f t="shared" si="744"/>
        <v/>
      </c>
      <c r="BI167" s="69">
        <v>777</v>
      </c>
      <c r="BJ167" s="70">
        <f t="shared" si="745"/>
        <v>699.30000000000007</v>
      </c>
      <c r="BK167" s="70">
        <v>92</v>
      </c>
      <c r="BL167" s="71">
        <f>IFERROR(IF(BK167&gt;1,($J167-BK167),""),"")</f>
        <v>595</v>
      </c>
      <c r="BM167" s="16">
        <f t="shared" si="746"/>
        <v>0.14914914914914923</v>
      </c>
    </row>
    <row r="168" spans="1:65" s="5" customFormat="1" ht="12.75" customHeight="1">
      <c r="A168" s="45" t="s">
        <v>247</v>
      </c>
      <c r="B168" s="39" t="s">
        <v>132</v>
      </c>
      <c r="C168" s="4"/>
      <c r="D168" s="49">
        <v>1.1100000000000001</v>
      </c>
      <c r="E168" s="40" t="s">
        <v>481</v>
      </c>
      <c r="F168" s="82">
        <v>1099</v>
      </c>
      <c r="G168" s="82">
        <v>999</v>
      </c>
      <c r="H168" s="133">
        <v>800</v>
      </c>
      <c r="I168" s="133">
        <v>36</v>
      </c>
      <c r="J168" s="95">
        <f t="shared" si="714"/>
        <v>764</v>
      </c>
      <c r="K168" s="69">
        <v>888</v>
      </c>
      <c r="L168" s="70">
        <f t="shared" si="726"/>
        <v>799.2</v>
      </c>
      <c r="M168" s="70">
        <v>84</v>
      </c>
      <c r="N168" s="71">
        <f>IFERROR(IF(M168&gt;1,($J168-M168),""),"")</f>
        <v>680</v>
      </c>
      <c r="O168" s="16">
        <f t="shared" si="727"/>
        <v>0.1491491491491492</v>
      </c>
      <c r="P168" s="72">
        <v>888</v>
      </c>
      <c r="Q168" s="73">
        <f t="shared" si="728"/>
        <v>799.2</v>
      </c>
      <c r="R168" s="73">
        <v>84</v>
      </c>
      <c r="S168" s="74">
        <f>IFERROR(IF(R168&gt;1,($J168-R168),""),"")</f>
        <v>680</v>
      </c>
      <c r="T168" s="18">
        <f t="shared" si="729"/>
        <v>0.1491491491491492</v>
      </c>
      <c r="U168" s="69">
        <v>0</v>
      </c>
      <c r="V168" s="70" t="str">
        <f t="shared" si="730"/>
        <v/>
      </c>
      <c r="W168" s="70">
        <v>0</v>
      </c>
      <c r="X168" s="71" t="str">
        <f>IFERROR(IF(W168&gt;1,($J168-W168),""),"")</f>
        <v/>
      </c>
      <c r="Y168" s="16" t="str">
        <f t="shared" si="731"/>
        <v/>
      </c>
      <c r="Z168" s="72">
        <v>888</v>
      </c>
      <c r="AA168" s="73">
        <f t="shared" si="732"/>
        <v>799.2</v>
      </c>
      <c r="AB168" s="73">
        <v>84</v>
      </c>
      <c r="AC168" s="74">
        <f>IFERROR(IF(AB168&gt;1,($J168-AB168),""),"")</f>
        <v>680</v>
      </c>
      <c r="AD168" s="18">
        <f t="shared" si="733"/>
        <v>0.1491491491491492</v>
      </c>
      <c r="AE168" s="69">
        <v>0</v>
      </c>
      <c r="AF168" s="70" t="str">
        <f t="shared" si="734"/>
        <v/>
      </c>
      <c r="AG168" s="70">
        <v>0</v>
      </c>
      <c r="AH168" s="71" t="str">
        <f>IFERROR(IF(AG168&gt;1,($J168-AG168),""),"")</f>
        <v/>
      </c>
      <c r="AI168" s="16" t="str">
        <f t="shared" si="735"/>
        <v/>
      </c>
      <c r="AJ168" s="72">
        <v>0</v>
      </c>
      <c r="AK168" s="73" t="str">
        <f t="shared" si="736"/>
        <v/>
      </c>
      <c r="AL168" s="73">
        <v>0</v>
      </c>
      <c r="AM168" s="74" t="str">
        <f>IFERROR(IF(AL168&gt;1,($J168-AL168),""),"")</f>
        <v/>
      </c>
      <c r="AN168" s="18" t="str">
        <f t="shared" si="737"/>
        <v/>
      </c>
      <c r="AO168" s="69">
        <v>0</v>
      </c>
      <c r="AP168" s="70" t="str">
        <f t="shared" si="738"/>
        <v/>
      </c>
      <c r="AQ168" s="70">
        <v>0</v>
      </c>
      <c r="AR168" s="71" t="str">
        <f>IFERROR(IF(AQ168&gt;1,($J168-AQ168),""),"")</f>
        <v/>
      </c>
      <c r="AS168" s="16" t="str">
        <f t="shared" si="739"/>
        <v/>
      </c>
      <c r="AT168" s="72">
        <v>888</v>
      </c>
      <c r="AU168" s="73">
        <f t="shared" si="740"/>
        <v>799.2</v>
      </c>
      <c r="AV168" s="73">
        <v>84</v>
      </c>
      <c r="AW168" s="74">
        <f>IFERROR(IF(AV168&gt;1,($J168-AV168),""),"")</f>
        <v>680</v>
      </c>
      <c r="AX168" s="18">
        <f t="shared" si="713"/>
        <v>0.1491491491491492</v>
      </c>
      <c r="AY168" s="69">
        <v>0</v>
      </c>
      <c r="AZ168" s="70" t="str">
        <f t="shared" si="741"/>
        <v/>
      </c>
      <c r="BA168" s="70">
        <v>0</v>
      </c>
      <c r="BB168" s="71" t="str">
        <f>IFERROR(IF(BA168&gt;1,($J168-BA168),""),"")</f>
        <v/>
      </c>
      <c r="BC168" s="16" t="str">
        <f t="shared" si="742"/>
        <v/>
      </c>
      <c r="BD168" s="72">
        <v>0</v>
      </c>
      <c r="BE168" s="73" t="str">
        <f t="shared" si="743"/>
        <v/>
      </c>
      <c r="BF168" s="73">
        <v>0</v>
      </c>
      <c r="BG168" s="74" t="str">
        <f>IFERROR(IF(BF168&gt;1,($J168-BF168),""),"")</f>
        <v/>
      </c>
      <c r="BH168" s="18" t="str">
        <f t="shared" si="744"/>
        <v/>
      </c>
      <c r="BI168" s="69">
        <v>888</v>
      </c>
      <c r="BJ168" s="70">
        <f t="shared" si="745"/>
        <v>799.2</v>
      </c>
      <c r="BK168" s="70">
        <v>84</v>
      </c>
      <c r="BL168" s="71">
        <f>IFERROR(IF(BK168&gt;1,($J168-BK168),""),"")</f>
        <v>680</v>
      </c>
      <c r="BM168" s="16">
        <f t="shared" si="746"/>
        <v>0.1491491491491492</v>
      </c>
    </row>
    <row r="169" spans="1:65" s="5" customFormat="1" ht="12.75" customHeight="1">
      <c r="A169" s="42" t="s">
        <v>276</v>
      </c>
      <c r="B169" s="39" t="s">
        <v>132</v>
      </c>
      <c r="C169" s="4"/>
      <c r="D169" s="49">
        <v>0.83</v>
      </c>
      <c r="E169" s="40" t="s">
        <v>482</v>
      </c>
      <c r="F169" s="82">
        <v>1319</v>
      </c>
      <c r="G169" s="82">
        <v>1199</v>
      </c>
      <c r="H169" s="133">
        <v>955</v>
      </c>
      <c r="I169" s="133">
        <v>43</v>
      </c>
      <c r="J169" s="95">
        <f t="shared" si="714"/>
        <v>912</v>
      </c>
      <c r="K169" s="69">
        <v>943</v>
      </c>
      <c r="L169" s="70">
        <f t="shared" ref="L169:L177" si="747">IFERROR(IF(K169&gt;1,K169*0.9,""),"")</f>
        <v>848.7</v>
      </c>
      <c r="M169" s="70">
        <v>193</v>
      </c>
      <c r="N169" s="71">
        <f>IFERROR(IF(M169&gt;1,($J169-M169),""),"")</f>
        <v>719</v>
      </c>
      <c r="O169" s="16">
        <f t="shared" ref="O169:O177" si="748">IFERROR(IF((IFERROR(IF(M169&gt;1,(L169-N169)/L169,""),(($G169*0.9)-N169)/($G169*0.9)))&gt;1%,IFERROR(IF(M169&gt;1,(L169-N169)/L169,""),(($G169*0.9)-N169)/($G169*0.9)),""),"")</f>
        <v>0.15282196300223877</v>
      </c>
      <c r="P169" s="72">
        <v>0</v>
      </c>
      <c r="Q169" s="73" t="str">
        <f t="shared" ref="Q169:Q177" si="749">IFERROR(IF(P169&gt;1,P169*0.9,""),"")</f>
        <v/>
      </c>
      <c r="R169" s="73">
        <v>0</v>
      </c>
      <c r="S169" s="74" t="str">
        <f>IFERROR(IF(R169&gt;1,($J169-R169),""),"")</f>
        <v/>
      </c>
      <c r="T169" s="18" t="str">
        <f t="shared" ref="T169:T177" si="750">IFERROR(IF((IFERROR(IF(R169&gt;1,(Q169-S169)/Q169,""),(($G169*0.9)-S169)/($G169*0.9)))&gt;1%,IFERROR(IF(R169&gt;1,(Q169-S169)/Q169,""),(($G169*0.9)-S169)/($G169*0.9)),""),"")</f>
        <v/>
      </c>
      <c r="U169" s="69">
        <v>943</v>
      </c>
      <c r="V169" s="70">
        <f t="shared" ref="V169:V177" si="751">IFERROR(IF(U169&gt;1,U169*0.9,""),"")</f>
        <v>848.7</v>
      </c>
      <c r="W169" s="70">
        <v>193</v>
      </c>
      <c r="X169" s="71">
        <f>IFERROR(IF(W169&gt;1,($J169-W169),""),"")</f>
        <v>719</v>
      </c>
      <c r="Y169" s="16">
        <f t="shared" ref="Y169:Y177" si="752">IFERROR(IF((IFERROR(IF(W169&gt;1,(V169-X169)/V169,""),(($G169*0.9)-X169)/($G169*0.9)))&gt;1%,IFERROR(IF(W169&gt;1,(V169-X169)/V169,""),(($G169*0.9)-X169)/($G169*0.9)),""),"")</f>
        <v>0.15282196300223877</v>
      </c>
      <c r="Z169" s="72">
        <v>0</v>
      </c>
      <c r="AA169" s="73" t="str">
        <f t="shared" ref="AA169:AA177" si="753">IFERROR(IF(Z169&gt;1,Z169*0.9,""),"")</f>
        <v/>
      </c>
      <c r="AB169" s="73">
        <v>0</v>
      </c>
      <c r="AC169" s="74" t="str">
        <f>IFERROR(IF(AB169&gt;1,($J169-AB169),""),"")</f>
        <v/>
      </c>
      <c r="AD169" s="18" t="str">
        <f t="shared" ref="AD169:AD177" si="754">IFERROR(IF((IFERROR(IF(AB169&gt;1,(AA169-AC169)/AA169,""),(($G169*0.9)-AC169)/($G169*0.9)))&gt;1%,IFERROR(IF(AB169&gt;1,(AA169-AC169)/AA169,""),(($G169*0.9)-AC169)/($G169*0.9)),""),"")</f>
        <v/>
      </c>
      <c r="AE169" s="69">
        <v>977</v>
      </c>
      <c r="AF169" s="70">
        <f t="shared" ref="AF169:AF177" si="755">IFERROR(IF(AE169&gt;1,AE169*0.9,""),"")</f>
        <v>879.30000000000007</v>
      </c>
      <c r="AG169" s="70">
        <v>167</v>
      </c>
      <c r="AH169" s="71">
        <f>IFERROR(IF(AG169&gt;1,($J169-AG169),""),"")</f>
        <v>745</v>
      </c>
      <c r="AI169" s="16">
        <f t="shared" ref="AI169:AI177" si="756">IFERROR(IF((IFERROR(IF(AG169&gt;1,(AF169-AH169)/AF169,""),(($G169*0.9)-AH169)/($G169*0.9)))&gt;1%,IFERROR(IF(AG169&gt;1,(AF169-AH169)/AF169,""),(($G169*0.9)-AH169)/($G169*0.9)),""),"")</f>
        <v>0.1527351302172183</v>
      </c>
      <c r="AJ169" s="72">
        <v>0</v>
      </c>
      <c r="AK169" s="73" t="str">
        <f t="shared" ref="AK169:AK177" si="757">IFERROR(IF(AJ169&gt;1,AJ169*0.9,""),"")</f>
        <v/>
      </c>
      <c r="AL169" s="73">
        <v>0</v>
      </c>
      <c r="AM169" s="74" t="str">
        <f>IFERROR(IF(AL169&gt;1,($J169-AL169),""),"")</f>
        <v/>
      </c>
      <c r="AN169" s="18" t="str">
        <f t="shared" ref="AN169:AN177" si="758">IFERROR(IF((IFERROR(IF(AL169&gt;1,(AK169-AM169)/AK169,""),(($G169*0.9)-AM169)/($G169*0.9)))&gt;1%,IFERROR(IF(AL169&gt;1,(AK169-AM169)/AK169,""),(($G169*0.9)-AM169)/($G169*0.9)),""),"")</f>
        <v/>
      </c>
      <c r="AO169" s="69">
        <v>0</v>
      </c>
      <c r="AP169" s="70" t="str">
        <f t="shared" ref="AP169:AP177" si="759">IFERROR(IF(AO169&gt;1,AO169*0.9,""),"")</f>
        <v/>
      </c>
      <c r="AQ169" s="70">
        <v>0</v>
      </c>
      <c r="AR169" s="71" t="str">
        <f>IFERROR(IF(AQ169&gt;1,($J169-AQ169),""),"")</f>
        <v/>
      </c>
      <c r="AS169" s="16" t="str">
        <f t="shared" ref="AS169:AS177" si="760">IFERROR(IF((IFERROR(IF(AQ169&gt;1,(AP169-AR169)/AP169,""),(($G169*0.9)-AR169)/($G169*0.9)))&gt;1%,IFERROR(IF(AQ169&gt;1,(AP169-AR169)/AP169,""),(($G169*0.9)-AR169)/($G169*0.9)),""),"")</f>
        <v/>
      </c>
      <c r="AT169" s="72">
        <v>999</v>
      </c>
      <c r="AU169" s="73">
        <f t="shared" ref="AU169:AU177" si="761">IFERROR(IF(AT169&gt;1,AT169*0.9,""),"")</f>
        <v>899.1</v>
      </c>
      <c r="AV169" s="73">
        <v>151</v>
      </c>
      <c r="AW169" s="74">
        <f>IFERROR(IF(AV169&gt;1,($J169-AV169),""),"")</f>
        <v>761</v>
      </c>
      <c r="AX169" s="18">
        <f t="shared" ref="AX169:AX190" si="762">IFERROR(IF((IFERROR(IF(AV169&gt;1,(AU169-AW169)/AU169,""),(($G169*0.9)-AW169)/($G169*0.9)))&gt;1%,IFERROR(IF(AV169&gt;1,(AU169-AW169)/AU169,""),(($G169*0.9)-AW169)/($G169*0.9)),""),"")</f>
        <v>0.1535980424869314</v>
      </c>
      <c r="AY169" s="69">
        <v>0</v>
      </c>
      <c r="AZ169" s="70" t="str">
        <f t="shared" ref="AZ169:AZ177" si="763">IFERROR(IF(AY169&gt;1,AY169*0.9,""),"")</f>
        <v/>
      </c>
      <c r="BA169" s="70">
        <v>0</v>
      </c>
      <c r="BB169" s="71" t="str">
        <f>IFERROR(IF(BA169&gt;1,($J169-BA169),""),"")</f>
        <v/>
      </c>
      <c r="BC169" s="16" t="str">
        <f t="shared" ref="BC169:BC177" si="764">IFERROR(IF((IFERROR(IF(BA169&gt;1,(AZ169-BB169)/AZ169,""),(($G169*0.9)-BB169)/($G169*0.9)))&gt;1%,IFERROR(IF(BA169&gt;1,(AZ169-BB169)/AZ169,""),(($G169*0.9)-BB169)/($G169*0.9)),""),"")</f>
        <v/>
      </c>
      <c r="BD169" s="72">
        <v>0</v>
      </c>
      <c r="BE169" s="73" t="str">
        <f t="shared" ref="BE169:BE177" si="765">IFERROR(IF(BD169&gt;1,BD169*0.9,""),"")</f>
        <v/>
      </c>
      <c r="BF169" s="73">
        <v>0</v>
      </c>
      <c r="BG169" s="74" t="str">
        <f>IFERROR(IF(BF169&gt;1,($J169-BF169),""),"")</f>
        <v/>
      </c>
      <c r="BH169" s="18" t="str">
        <f t="shared" ref="BH169:BH177" si="766">IFERROR(IF((IFERROR(IF(BF169&gt;1,(BE169-BG169)/BE169,""),(($G169*0.9)-BG169)/($G169*0.9)))&gt;1%,IFERROR(IF(BF169&gt;1,(BE169-BG169)/BE169,""),(($G169*0.9)-BG169)/($G169*0.9)),""),"")</f>
        <v/>
      </c>
      <c r="BI169" s="69">
        <v>943</v>
      </c>
      <c r="BJ169" s="70">
        <f t="shared" ref="BJ169:BJ177" si="767">IFERROR(IF(BI169&gt;1,BI169*0.9,""),"")</f>
        <v>848.7</v>
      </c>
      <c r="BK169" s="70">
        <v>193</v>
      </c>
      <c r="BL169" s="71">
        <f>IFERROR(IF(BK169&gt;1,($J169-BK169),""),"")</f>
        <v>719</v>
      </c>
      <c r="BM169" s="16">
        <f t="shared" ref="BM169:BM177" si="768">IFERROR(IF((IFERROR(IF(BK169&gt;1,(BJ169-BL169)/BJ169,""),(($G169*0.9)-BL169)/($G169*0.9)))&gt;1%,IFERROR(IF(BK169&gt;1,(BJ169-BL169)/BJ169,""),(($G169*0.9)-BL169)/($G169*0.9)),""),"")</f>
        <v>0.15282196300223877</v>
      </c>
    </row>
    <row r="170" spans="1:65" s="5" customFormat="1" ht="12.75" customHeight="1">
      <c r="A170" s="45" t="s">
        <v>277</v>
      </c>
      <c r="B170" s="39" t="s">
        <v>132</v>
      </c>
      <c r="C170" s="4"/>
      <c r="D170" s="49">
        <v>1.1100000000000001</v>
      </c>
      <c r="E170" s="40" t="s">
        <v>483</v>
      </c>
      <c r="F170" s="82">
        <v>1319</v>
      </c>
      <c r="G170" s="82">
        <v>1199</v>
      </c>
      <c r="H170" s="133">
        <v>955</v>
      </c>
      <c r="I170" s="133">
        <v>43</v>
      </c>
      <c r="J170" s="95">
        <f t="shared" si="714"/>
        <v>912</v>
      </c>
      <c r="K170" s="69">
        <v>943</v>
      </c>
      <c r="L170" s="70">
        <f t="shared" si="747"/>
        <v>848.7</v>
      </c>
      <c r="M170" s="70">
        <v>193</v>
      </c>
      <c r="N170" s="71">
        <f>IFERROR(IF(M170&gt;1,($J170-M170),""),"")</f>
        <v>719</v>
      </c>
      <c r="O170" s="16">
        <f t="shared" si="748"/>
        <v>0.15282196300223877</v>
      </c>
      <c r="P170" s="72">
        <v>0</v>
      </c>
      <c r="Q170" s="73" t="str">
        <f t="shared" si="749"/>
        <v/>
      </c>
      <c r="R170" s="73">
        <v>0</v>
      </c>
      <c r="S170" s="74" t="str">
        <f>IFERROR(IF(R170&gt;1,($J170-R170),""),"")</f>
        <v/>
      </c>
      <c r="T170" s="18" t="str">
        <f t="shared" si="750"/>
        <v/>
      </c>
      <c r="U170" s="69">
        <v>943</v>
      </c>
      <c r="V170" s="70">
        <f t="shared" si="751"/>
        <v>848.7</v>
      </c>
      <c r="W170" s="70">
        <v>193</v>
      </c>
      <c r="X170" s="71">
        <f>IFERROR(IF(W170&gt;1,($J170-W170),""),"")</f>
        <v>719</v>
      </c>
      <c r="Y170" s="16">
        <f t="shared" si="752"/>
        <v>0.15282196300223877</v>
      </c>
      <c r="Z170" s="72">
        <v>0</v>
      </c>
      <c r="AA170" s="73" t="str">
        <f t="shared" si="753"/>
        <v/>
      </c>
      <c r="AB170" s="73">
        <v>0</v>
      </c>
      <c r="AC170" s="74" t="str">
        <f>IFERROR(IF(AB170&gt;1,($J170-AB170),""),"")</f>
        <v/>
      </c>
      <c r="AD170" s="18" t="str">
        <f t="shared" si="754"/>
        <v/>
      </c>
      <c r="AE170" s="69">
        <v>977</v>
      </c>
      <c r="AF170" s="70">
        <f t="shared" si="755"/>
        <v>879.30000000000007</v>
      </c>
      <c r="AG170" s="70">
        <v>167</v>
      </c>
      <c r="AH170" s="71">
        <f>IFERROR(IF(AG170&gt;1,($J170-AG170),""),"")</f>
        <v>745</v>
      </c>
      <c r="AI170" s="16">
        <f t="shared" si="756"/>
        <v>0.1527351302172183</v>
      </c>
      <c r="AJ170" s="72">
        <v>0</v>
      </c>
      <c r="AK170" s="73" t="str">
        <f t="shared" si="757"/>
        <v/>
      </c>
      <c r="AL170" s="73">
        <v>0</v>
      </c>
      <c r="AM170" s="74" t="str">
        <f>IFERROR(IF(AL170&gt;1,($J170-AL170),""),"")</f>
        <v/>
      </c>
      <c r="AN170" s="18" t="str">
        <f t="shared" si="758"/>
        <v/>
      </c>
      <c r="AO170" s="69">
        <v>0</v>
      </c>
      <c r="AP170" s="70" t="str">
        <f t="shared" si="759"/>
        <v/>
      </c>
      <c r="AQ170" s="70">
        <v>0</v>
      </c>
      <c r="AR170" s="71" t="str">
        <f>IFERROR(IF(AQ170&gt;1,($J170-AQ170),""),"")</f>
        <v/>
      </c>
      <c r="AS170" s="16" t="str">
        <f t="shared" si="760"/>
        <v/>
      </c>
      <c r="AT170" s="72">
        <v>999</v>
      </c>
      <c r="AU170" s="73">
        <f t="shared" si="761"/>
        <v>899.1</v>
      </c>
      <c r="AV170" s="73">
        <v>151</v>
      </c>
      <c r="AW170" s="74">
        <f>IFERROR(IF(AV170&gt;1,($J170-AV170),""),"")</f>
        <v>761</v>
      </c>
      <c r="AX170" s="18">
        <f t="shared" si="762"/>
        <v>0.1535980424869314</v>
      </c>
      <c r="AY170" s="69">
        <v>0</v>
      </c>
      <c r="AZ170" s="70" t="str">
        <f t="shared" si="763"/>
        <v/>
      </c>
      <c r="BA170" s="70">
        <v>0</v>
      </c>
      <c r="BB170" s="71" t="str">
        <f>IFERROR(IF(BA170&gt;1,($J170-BA170),""),"")</f>
        <v/>
      </c>
      <c r="BC170" s="16" t="str">
        <f t="shared" si="764"/>
        <v/>
      </c>
      <c r="BD170" s="72">
        <v>0</v>
      </c>
      <c r="BE170" s="73" t="str">
        <f t="shared" si="765"/>
        <v/>
      </c>
      <c r="BF170" s="73">
        <v>0</v>
      </c>
      <c r="BG170" s="74" t="str">
        <f>IFERROR(IF(BF170&gt;1,($J170-BF170),""),"")</f>
        <v/>
      </c>
      <c r="BH170" s="18" t="str">
        <f t="shared" si="766"/>
        <v/>
      </c>
      <c r="BI170" s="69">
        <v>943</v>
      </c>
      <c r="BJ170" s="70">
        <f t="shared" si="767"/>
        <v>848.7</v>
      </c>
      <c r="BK170" s="70">
        <v>193</v>
      </c>
      <c r="BL170" s="71">
        <f>IFERROR(IF(BK170&gt;1,($J170-BK170),""),"")</f>
        <v>719</v>
      </c>
      <c r="BM170" s="16">
        <f t="shared" si="768"/>
        <v>0.15282196300223877</v>
      </c>
    </row>
    <row r="171" spans="1:65" s="5" customFormat="1" ht="12.75" customHeight="1">
      <c r="A171" s="45" t="s">
        <v>278</v>
      </c>
      <c r="B171" s="39" t="s">
        <v>132</v>
      </c>
      <c r="C171" s="4"/>
      <c r="D171" s="49">
        <v>1.1100000000000001</v>
      </c>
      <c r="E171" s="40" t="s">
        <v>484</v>
      </c>
      <c r="F171" s="82">
        <v>1429</v>
      </c>
      <c r="G171" s="82">
        <v>1299</v>
      </c>
      <c r="H171" s="133">
        <v>1035</v>
      </c>
      <c r="I171" s="133">
        <v>47</v>
      </c>
      <c r="J171" s="95">
        <f t="shared" si="714"/>
        <v>988</v>
      </c>
      <c r="K171" s="69">
        <v>1054</v>
      </c>
      <c r="L171" s="70">
        <f t="shared" si="747"/>
        <v>948.6</v>
      </c>
      <c r="M171" s="70">
        <v>185</v>
      </c>
      <c r="N171" s="71">
        <f>IFERROR(IF(M171&gt;1,($J171-M171),""),"")</f>
        <v>803</v>
      </c>
      <c r="O171" s="16">
        <f t="shared" si="748"/>
        <v>0.15348935273033948</v>
      </c>
      <c r="P171" s="72">
        <v>0</v>
      </c>
      <c r="Q171" s="73" t="str">
        <f t="shared" si="749"/>
        <v/>
      </c>
      <c r="R171" s="73">
        <v>0</v>
      </c>
      <c r="S171" s="74" t="str">
        <f>IFERROR(IF(R171&gt;1,($J171-R171),""),"")</f>
        <v/>
      </c>
      <c r="T171" s="18" t="str">
        <f t="shared" si="750"/>
        <v/>
      </c>
      <c r="U171" s="69">
        <v>1054</v>
      </c>
      <c r="V171" s="70">
        <f t="shared" si="751"/>
        <v>948.6</v>
      </c>
      <c r="W171" s="70">
        <v>185</v>
      </c>
      <c r="X171" s="71">
        <f>IFERROR(IF(W171&gt;1,($J171-W171),""),"")</f>
        <v>803</v>
      </c>
      <c r="Y171" s="16">
        <f t="shared" si="752"/>
        <v>0.15348935273033948</v>
      </c>
      <c r="Z171" s="72">
        <v>0</v>
      </c>
      <c r="AA171" s="73" t="str">
        <f t="shared" si="753"/>
        <v/>
      </c>
      <c r="AB171" s="73">
        <v>0</v>
      </c>
      <c r="AC171" s="74" t="str">
        <f>IFERROR(IF(AB171&gt;1,($J171-AB171),""),"")</f>
        <v/>
      </c>
      <c r="AD171" s="18" t="str">
        <f t="shared" si="754"/>
        <v/>
      </c>
      <c r="AE171" s="69">
        <v>1088</v>
      </c>
      <c r="AF171" s="70">
        <f t="shared" si="755"/>
        <v>979.2</v>
      </c>
      <c r="AG171" s="70">
        <v>159</v>
      </c>
      <c r="AH171" s="71">
        <f>IFERROR(IF(AG171&gt;1,($J171-AG171),""),"")</f>
        <v>829</v>
      </c>
      <c r="AI171" s="16">
        <f t="shared" si="756"/>
        <v>0.15339052287581703</v>
      </c>
      <c r="AJ171" s="72">
        <v>0</v>
      </c>
      <c r="AK171" s="73" t="str">
        <f t="shared" si="757"/>
        <v/>
      </c>
      <c r="AL171" s="73">
        <v>0</v>
      </c>
      <c r="AM171" s="74" t="str">
        <f>IFERROR(IF(AL171&gt;1,($J171-AL171),""),"")</f>
        <v/>
      </c>
      <c r="AN171" s="18" t="str">
        <f t="shared" si="758"/>
        <v/>
      </c>
      <c r="AO171" s="69">
        <v>0</v>
      </c>
      <c r="AP171" s="70" t="str">
        <f t="shared" si="759"/>
        <v/>
      </c>
      <c r="AQ171" s="70">
        <v>0</v>
      </c>
      <c r="AR171" s="71" t="str">
        <f>IFERROR(IF(AQ171&gt;1,($J171-AQ171),""),"")</f>
        <v/>
      </c>
      <c r="AS171" s="16" t="str">
        <f t="shared" si="760"/>
        <v/>
      </c>
      <c r="AT171" s="72">
        <v>1110</v>
      </c>
      <c r="AU171" s="73">
        <f t="shared" si="761"/>
        <v>999</v>
      </c>
      <c r="AV171" s="73">
        <v>142</v>
      </c>
      <c r="AW171" s="74">
        <f>IFERROR(IF(AV171&gt;1,($J171-AV171),""),"")</f>
        <v>846</v>
      </c>
      <c r="AX171" s="18">
        <f t="shared" si="762"/>
        <v>0.15315315315315314</v>
      </c>
      <c r="AY171" s="69">
        <v>0</v>
      </c>
      <c r="AZ171" s="70" t="str">
        <f t="shared" si="763"/>
        <v/>
      </c>
      <c r="BA171" s="70">
        <v>0</v>
      </c>
      <c r="BB171" s="71" t="str">
        <f>IFERROR(IF(BA171&gt;1,($J171-BA171),""),"")</f>
        <v/>
      </c>
      <c r="BC171" s="16" t="str">
        <f t="shared" si="764"/>
        <v/>
      </c>
      <c r="BD171" s="72">
        <v>0</v>
      </c>
      <c r="BE171" s="73" t="str">
        <f t="shared" si="765"/>
        <v/>
      </c>
      <c r="BF171" s="73">
        <v>0</v>
      </c>
      <c r="BG171" s="74" t="str">
        <f>IFERROR(IF(BF171&gt;1,($J171-BF171),""),"")</f>
        <v/>
      </c>
      <c r="BH171" s="18" t="str">
        <f t="shared" si="766"/>
        <v/>
      </c>
      <c r="BI171" s="69">
        <v>1054</v>
      </c>
      <c r="BJ171" s="70">
        <f t="shared" si="767"/>
        <v>948.6</v>
      </c>
      <c r="BK171" s="70">
        <v>185</v>
      </c>
      <c r="BL171" s="71">
        <f>IFERROR(IF(BK171&gt;1,($J171-BK171),""),"")</f>
        <v>803</v>
      </c>
      <c r="BM171" s="16">
        <f t="shared" si="768"/>
        <v>0.15348935273033948</v>
      </c>
    </row>
    <row r="172" spans="1:65" s="5" customFormat="1" ht="12.75" customHeight="1">
      <c r="A172" s="42" t="s">
        <v>273</v>
      </c>
      <c r="B172" s="39" t="s">
        <v>132</v>
      </c>
      <c r="C172" s="4"/>
      <c r="D172" s="49">
        <v>0.83</v>
      </c>
      <c r="E172" s="40" t="s">
        <v>482</v>
      </c>
      <c r="F172" s="82">
        <v>1209</v>
      </c>
      <c r="G172" s="82">
        <v>1099</v>
      </c>
      <c r="H172" s="133">
        <v>875</v>
      </c>
      <c r="I172" s="133">
        <v>39</v>
      </c>
      <c r="J172" s="95">
        <f t="shared" si="714"/>
        <v>836</v>
      </c>
      <c r="K172" s="69">
        <v>888</v>
      </c>
      <c r="L172" s="70">
        <f t="shared" ref="L172:L174" si="769">IFERROR(IF(K172&gt;1,K172*0.9,""),"")</f>
        <v>799.2</v>
      </c>
      <c r="M172" s="70">
        <v>159</v>
      </c>
      <c r="N172" s="71">
        <f>IFERROR(IF(M172&gt;1,($J172-M172),""),"")</f>
        <v>677</v>
      </c>
      <c r="O172" s="16">
        <f t="shared" ref="O172:O174" si="770">IFERROR(IF((IFERROR(IF(M172&gt;1,(L172-N172)/L172,""),(($G172*0.9)-N172)/($G172*0.9)))&gt;1%,IFERROR(IF(M172&gt;1,(L172-N172)/L172,""),(($G172*0.9)-N172)/($G172*0.9)),""),"")</f>
        <v>0.15290290290290295</v>
      </c>
      <c r="P172" s="72">
        <v>0</v>
      </c>
      <c r="Q172" s="73" t="str">
        <f t="shared" ref="Q172:Q174" si="771">IFERROR(IF(P172&gt;1,P172*0.9,""),"")</f>
        <v/>
      </c>
      <c r="R172" s="73">
        <v>0</v>
      </c>
      <c r="S172" s="74" t="str">
        <f>IFERROR(IF(R172&gt;1,($J172-R172),""),"")</f>
        <v/>
      </c>
      <c r="T172" s="18" t="str">
        <f t="shared" ref="T172:T174" si="772">IFERROR(IF((IFERROR(IF(R172&gt;1,(Q172-S172)/Q172,""),(($G172*0.9)-S172)/($G172*0.9)))&gt;1%,IFERROR(IF(R172&gt;1,(Q172-S172)/Q172,""),(($G172*0.9)-S172)/($G172*0.9)),""),"")</f>
        <v/>
      </c>
      <c r="U172" s="69">
        <v>888</v>
      </c>
      <c r="V172" s="70">
        <f t="shared" ref="V172:V174" si="773">IFERROR(IF(U172&gt;1,U172*0.9,""),"")</f>
        <v>799.2</v>
      </c>
      <c r="W172" s="70">
        <v>159</v>
      </c>
      <c r="X172" s="71">
        <f>IFERROR(IF(W172&gt;1,($J172-W172),""),"")</f>
        <v>677</v>
      </c>
      <c r="Y172" s="16">
        <f t="shared" ref="Y172:Y174" si="774">IFERROR(IF((IFERROR(IF(W172&gt;1,(V172-X172)/V172,""),(($G172*0.9)-X172)/($G172*0.9)))&gt;1%,IFERROR(IF(W172&gt;1,(V172-X172)/V172,""),(($G172*0.9)-X172)/($G172*0.9)),""),"")</f>
        <v>0.15290290290290295</v>
      </c>
      <c r="Z172" s="72">
        <v>0</v>
      </c>
      <c r="AA172" s="73" t="str">
        <f t="shared" ref="AA172:AA174" si="775">IFERROR(IF(Z172&gt;1,Z172*0.9,""),"")</f>
        <v/>
      </c>
      <c r="AB172" s="73">
        <v>0</v>
      </c>
      <c r="AC172" s="74" t="str">
        <f>IFERROR(IF(AB172&gt;1,($J172-AB172),""),"")</f>
        <v/>
      </c>
      <c r="AD172" s="18" t="str">
        <f t="shared" ref="AD172:AD174" si="776">IFERROR(IF((IFERROR(IF(AB172&gt;1,(AA172-AC172)/AA172,""),(($G172*0.9)-AC172)/($G172*0.9)))&gt;1%,IFERROR(IF(AB172&gt;1,(AA172-AC172)/AA172,""),(($G172*0.9)-AC172)/($G172*0.9)),""),"")</f>
        <v/>
      </c>
      <c r="AE172" s="69">
        <v>921</v>
      </c>
      <c r="AF172" s="70">
        <f t="shared" ref="AF172:AF174" si="777">IFERROR(IF(AE172&gt;1,AE172*0.9,""),"")</f>
        <v>828.9</v>
      </c>
      <c r="AG172" s="70">
        <v>134</v>
      </c>
      <c r="AH172" s="71">
        <f>IFERROR(IF(AG172&gt;1,($J172-AG172),""),"")</f>
        <v>702</v>
      </c>
      <c r="AI172" s="16">
        <f t="shared" ref="AI172:AI174" si="778">IFERROR(IF((IFERROR(IF(AG172&gt;1,(AF172-AH172)/AF172,""),(($G172*0.9)-AH172)/($G172*0.9)))&gt;1%,IFERROR(IF(AG172&gt;1,(AF172-AH172)/AF172,""),(($G172*0.9)-AH172)/($G172*0.9)),""),"")</f>
        <v>0.1530944625407166</v>
      </c>
      <c r="AJ172" s="72">
        <v>0</v>
      </c>
      <c r="AK172" s="73" t="str">
        <f t="shared" ref="AK172:AK174" si="779">IFERROR(IF(AJ172&gt;1,AJ172*0.9,""),"")</f>
        <v/>
      </c>
      <c r="AL172" s="73">
        <v>0</v>
      </c>
      <c r="AM172" s="74" t="str">
        <f>IFERROR(IF(AL172&gt;1,($J172-AL172),""),"")</f>
        <v/>
      </c>
      <c r="AN172" s="18" t="str">
        <f t="shared" ref="AN172:AN174" si="780">IFERROR(IF((IFERROR(IF(AL172&gt;1,(AK172-AM172)/AK172,""),(($G172*0.9)-AM172)/($G172*0.9)))&gt;1%,IFERROR(IF(AL172&gt;1,(AK172-AM172)/AK172,""),(($G172*0.9)-AM172)/($G172*0.9)),""),"")</f>
        <v/>
      </c>
      <c r="AO172" s="69">
        <v>0</v>
      </c>
      <c r="AP172" s="70" t="str">
        <f t="shared" ref="AP172:AP174" si="781">IFERROR(IF(AO172&gt;1,AO172*0.9,""),"")</f>
        <v/>
      </c>
      <c r="AQ172" s="70">
        <v>0</v>
      </c>
      <c r="AR172" s="71" t="str">
        <f>IFERROR(IF(AQ172&gt;1,($J172-AQ172),""),"")</f>
        <v/>
      </c>
      <c r="AS172" s="16" t="str">
        <f t="shared" ref="AS172:AS174" si="782">IFERROR(IF((IFERROR(IF(AQ172&gt;1,(AP172-AR172)/AP172,""),(($G172*0.9)-AR172)/($G172*0.9)))&gt;1%,IFERROR(IF(AQ172&gt;1,(AP172-AR172)/AP172,""),(($G172*0.9)-AR172)/($G172*0.9)),""),"")</f>
        <v/>
      </c>
      <c r="AT172" s="72">
        <v>943</v>
      </c>
      <c r="AU172" s="73">
        <f t="shared" ref="AU172:AU174" si="783">IFERROR(IF(AT172&gt;1,AT172*0.9,""),"")</f>
        <v>848.7</v>
      </c>
      <c r="AV172" s="73">
        <v>117</v>
      </c>
      <c r="AW172" s="74">
        <f>IFERROR(IF(AV172&gt;1,($J172-AV172),""),"")</f>
        <v>719</v>
      </c>
      <c r="AX172" s="18">
        <f t="shared" si="762"/>
        <v>0.15282196300223877</v>
      </c>
      <c r="AY172" s="69">
        <v>0</v>
      </c>
      <c r="AZ172" s="70" t="str">
        <f t="shared" ref="AZ172:AZ174" si="784">IFERROR(IF(AY172&gt;1,AY172*0.9,""),"")</f>
        <v/>
      </c>
      <c r="BA172" s="70">
        <v>0</v>
      </c>
      <c r="BB172" s="71" t="str">
        <f>IFERROR(IF(BA172&gt;1,($J172-BA172),""),"")</f>
        <v/>
      </c>
      <c r="BC172" s="16" t="str">
        <f t="shared" ref="BC172:BC174" si="785">IFERROR(IF((IFERROR(IF(BA172&gt;1,(AZ172-BB172)/AZ172,""),(($G172*0.9)-BB172)/($G172*0.9)))&gt;1%,IFERROR(IF(BA172&gt;1,(AZ172-BB172)/AZ172,""),(($G172*0.9)-BB172)/($G172*0.9)),""),"")</f>
        <v/>
      </c>
      <c r="BD172" s="72">
        <v>0</v>
      </c>
      <c r="BE172" s="73" t="str">
        <f t="shared" ref="BE172:BE174" si="786">IFERROR(IF(BD172&gt;1,BD172*0.9,""),"")</f>
        <v/>
      </c>
      <c r="BF172" s="73">
        <v>0</v>
      </c>
      <c r="BG172" s="74" t="str">
        <f>IFERROR(IF(BF172&gt;1,($J172-BF172),""),"")</f>
        <v/>
      </c>
      <c r="BH172" s="18" t="str">
        <f t="shared" ref="BH172:BH174" si="787">IFERROR(IF((IFERROR(IF(BF172&gt;1,(BE172-BG172)/BE172,""),(($G172*0.9)-BG172)/($G172*0.9)))&gt;1%,IFERROR(IF(BF172&gt;1,(BE172-BG172)/BE172,""),(($G172*0.9)-BG172)/($G172*0.9)),""),"")</f>
        <v/>
      </c>
      <c r="BI172" s="69">
        <v>888</v>
      </c>
      <c r="BJ172" s="70">
        <f t="shared" ref="BJ172:BJ174" si="788">IFERROR(IF(BI172&gt;1,BI172*0.9,""),"")</f>
        <v>799.2</v>
      </c>
      <c r="BK172" s="70">
        <v>159</v>
      </c>
      <c r="BL172" s="71">
        <f>IFERROR(IF(BK172&gt;1,($J172-BK172),""),"")</f>
        <v>677</v>
      </c>
      <c r="BM172" s="16">
        <f t="shared" ref="BM172:BM174" si="789">IFERROR(IF((IFERROR(IF(BK172&gt;1,(BJ172-BL172)/BJ172,""),(($G172*0.9)-BL172)/($G172*0.9)))&gt;1%,IFERROR(IF(BK172&gt;1,(BJ172-BL172)/BJ172,""),(($G172*0.9)-BL172)/($G172*0.9)),""),"")</f>
        <v>0.15290290290290295</v>
      </c>
    </row>
    <row r="173" spans="1:65" s="5" customFormat="1" ht="12.75" customHeight="1">
      <c r="A173" s="45" t="s">
        <v>274</v>
      </c>
      <c r="B173" s="39" t="s">
        <v>132</v>
      </c>
      <c r="C173" s="4"/>
      <c r="D173" s="49">
        <v>1.1100000000000001</v>
      </c>
      <c r="E173" s="40" t="s">
        <v>483</v>
      </c>
      <c r="F173" s="82">
        <v>1209</v>
      </c>
      <c r="G173" s="82">
        <v>1099</v>
      </c>
      <c r="H173" s="133">
        <v>875</v>
      </c>
      <c r="I173" s="133">
        <v>39</v>
      </c>
      <c r="J173" s="95">
        <f t="shared" si="714"/>
        <v>836</v>
      </c>
      <c r="K173" s="69">
        <v>888</v>
      </c>
      <c r="L173" s="70">
        <f t="shared" si="769"/>
        <v>799.2</v>
      </c>
      <c r="M173" s="70">
        <v>159</v>
      </c>
      <c r="N173" s="71">
        <f>IFERROR(IF(M173&gt;1,($J173-M173),""),"")</f>
        <v>677</v>
      </c>
      <c r="O173" s="16">
        <f t="shared" si="770"/>
        <v>0.15290290290290295</v>
      </c>
      <c r="P173" s="72">
        <v>0</v>
      </c>
      <c r="Q173" s="73" t="str">
        <f t="shared" si="771"/>
        <v/>
      </c>
      <c r="R173" s="73">
        <v>0</v>
      </c>
      <c r="S173" s="74" t="str">
        <f>IFERROR(IF(R173&gt;1,($J173-R173),""),"")</f>
        <v/>
      </c>
      <c r="T173" s="18" t="str">
        <f t="shared" si="772"/>
        <v/>
      </c>
      <c r="U173" s="69">
        <v>888</v>
      </c>
      <c r="V173" s="70">
        <f t="shared" si="773"/>
        <v>799.2</v>
      </c>
      <c r="W173" s="70">
        <v>159</v>
      </c>
      <c r="X173" s="71">
        <f>IFERROR(IF(W173&gt;1,($J173-W173),""),"")</f>
        <v>677</v>
      </c>
      <c r="Y173" s="16">
        <f t="shared" si="774"/>
        <v>0.15290290290290295</v>
      </c>
      <c r="Z173" s="72">
        <v>0</v>
      </c>
      <c r="AA173" s="73" t="str">
        <f t="shared" si="775"/>
        <v/>
      </c>
      <c r="AB173" s="73">
        <v>0</v>
      </c>
      <c r="AC173" s="74" t="str">
        <f>IFERROR(IF(AB173&gt;1,($J173-AB173),""),"")</f>
        <v/>
      </c>
      <c r="AD173" s="18" t="str">
        <f t="shared" si="776"/>
        <v/>
      </c>
      <c r="AE173" s="69">
        <v>921</v>
      </c>
      <c r="AF173" s="70">
        <f t="shared" si="777"/>
        <v>828.9</v>
      </c>
      <c r="AG173" s="70">
        <v>134</v>
      </c>
      <c r="AH173" s="71">
        <f>IFERROR(IF(AG173&gt;1,($J173-AG173),""),"")</f>
        <v>702</v>
      </c>
      <c r="AI173" s="16">
        <f t="shared" si="778"/>
        <v>0.1530944625407166</v>
      </c>
      <c r="AJ173" s="72">
        <v>0</v>
      </c>
      <c r="AK173" s="73" t="str">
        <f t="shared" si="779"/>
        <v/>
      </c>
      <c r="AL173" s="73">
        <v>0</v>
      </c>
      <c r="AM173" s="74" t="str">
        <f>IFERROR(IF(AL173&gt;1,($J173-AL173),""),"")</f>
        <v/>
      </c>
      <c r="AN173" s="18" t="str">
        <f t="shared" si="780"/>
        <v/>
      </c>
      <c r="AO173" s="69">
        <v>0</v>
      </c>
      <c r="AP173" s="70" t="str">
        <f t="shared" si="781"/>
        <v/>
      </c>
      <c r="AQ173" s="70">
        <v>0</v>
      </c>
      <c r="AR173" s="71" t="str">
        <f>IFERROR(IF(AQ173&gt;1,($J173-AQ173),""),"")</f>
        <v/>
      </c>
      <c r="AS173" s="16" t="str">
        <f t="shared" si="782"/>
        <v/>
      </c>
      <c r="AT173" s="72">
        <v>943</v>
      </c>
      <c r="AU173" s="73">
        <f t="shared" si="783"/>
        <v>848.7</v>
      </c>
      <c r="AV173" s="73">
        <v>117</v>
      </c>
      <c r="AW173" s="74">
        <f>IFERROR(IF(AV173&gt;1,($J173-AV173),""),"")</f>
        <v>719</v>
      </c>
      <c r="AX173" s="18">
        <f t="shared" si="762"/>
        <v>0.15282196300223877</v>
      </c>
      <c r="AY173" s="69">
        <v>0</v>
      </c>
      <c r="AZ173" s="70" t="str">
        <f t="shared" si="784"/>
        <v/>
      </c>
      <c r="BA173" s="70">
        <v>0</v>
      </c>
      <c r="BB173" s="71" t="str">
        <f>IFERROR(IF(BA173&gt;1,($J173-BA173),""),"")</f>
        <v/>
      </c>
      <c r="BC173" s="16" t="str">
        <f t="shared" si="785"/>
        <v/>
      </c>
      <c r="BD173" s="72">
        <v>0</v>
      </c>
      <c r="BE173" s="73" t="str">
        <f t="shared" si="786"/>
        <v/>
      </c>
      <c r="BF173" s="73">
        <v>0</v>
      </c>
      <c r="BG173" s="74" t="str">
        <f>IFERROR(IF(BF173&gt;1,($J173-BF173),""),"")</f>
        <v/>
      </c>
      <c r="BH173" s="18" t="str">
        <f t="shared" si="787"/>
        <v/>
      </c>
      <c r="BI173" s="69">
        <v>888</v>
      </c>
      <c r="BJ173" s="70">
        <f t="shared" si="788"/>
        <v>799.2</v>
      </c>
      <c r="BK173" s="70">
        <v>159</v>
      </c>
      <c r="BL173" s="71">
        <f>IFERROR(IF(BK173&gt;1,($J173-BK173),""),"")</f>
        <v>677</v>
      </c>
      <c r="BM173" s="16">
        <f t="shared" si="789"/>
        <v>0.15290290290290295</v>
      </c>
    </row>
    <row r="174" spans="1:65" s="5" customFormat="1" ht="12.75" customHeight="1">
      <c r="A174" s="45" t="s">
        <v>275</v>
      </c>
      <c r="B174" s="39" t="s">
        <v>132</v>
      </c>
      <c r="C174" s="4"/>
      <c r="D174" s="49">
        <v>1.1100000000000001</v>
      </c>
      <c r="E174" s="40" t="s">
        <v>484</v>
      </c>
      <c r="F174" s="82">
        <v>1319</v>
      </c>
      <c r="G174" s="82">
        <v>1199</v>
      </c>
      <c r="H174" s="133">
        <v>955</v>
      </c>
      <c r="I174" s="133">
        <v>43</v>
      </c>
      <c r="J174" s="95">
        <f t="shared" si="714"/>
        <v>912</v>
      </c>
      <c r="K174" s="69">
        <v>999</v>
      </c>
      <c r="L174" s="70">
        <f t="shared" si="769"/>
        <v>899.1</v>
      </c>
      <c r="M174" s="70">
        <v>151</v>
      </c>
      <c r="N174" s="71">
        <f>IFERROR(IF(M174&gt;1,($J174-M174),""),"")</f>
        <v>761</v>
      </c>
      <c r="O174" s="16">
        <f t="shared" si="770"/>
        <v>0.1535980424869314</v>
      </c>
      <c r="P174" s="72">
        <v>0</v>
      </c>
      <c r="Q174" s="73" t="str">
        <f t="shared" si="771"/>
        <v/>
      </c>
      <c r="R174" s="73">
        <v>0</v>
      </c>
      <c r="S174" s="74" t="str">
        <f>IFERROR(IF(R174&gt;1,($J174-R174),""),"")</f>
        <v/>
      </c>
      <c r="T174" s="18" t="str">
        <f t="shared" si="772"/>
        <v/>
      </c>
      <c r="U174" s="69">
        <v>999</v>
      </c>
      <c r="V174" s="70">
        <f t="shared" si="773"/>
        <v>899.1</v>
      </c>
      <c r="W174" s="70">
        <v>151</v>
      </c>
      <c r="X174" s="71">
        <f>IFERROR(IF(W174&gt;1,($J174-W174),""),"")</f>
        <v>761</v>
      </c>
      <c r="Y174" s="16">
        <f t="shared" si="774"/>
        <v>0.1535980424869314</v>
      </c>
      <c r="Z174" s="72">
        <v>0</v>
      </c>
      <c r="AA174" s="73" t="str">
        <f t="shared" si="775"/>
        <v/>
      </c>
      <c r="AB174" s="73">
        <v>0</v>
      </c>
      <c r="AC174" s="74" t="str">
        <f>IFERROR(IF(AB174&gt;1,($J174-AB174),""),"")</f>
        <v/>
      </c>
      <c r="AD174" s="18" t="str">
        <f t="shared" si="776"/>
        <v/>
      </c>
      <c r="AE174" s="69">
        <v>1032</v>
      </c>
      <c r="AF174" s="70">
        <f t="shared" si="777"/>
        <v>928.80000000000007</v>
      </c>
      <c r="AG174" s="70">
        <v>126</v>
      </c>
      <c r="AH174" s="71">
        <f>IFERROR(IF(AG174&gt;1,($J174-AG174),""),"")</f>
        <v>786</v>
      </c>
      <c r="AI174" s="16">
        <f t="shared" si="778"/>
        <v>0.15374677002583986</v>
      </c>
      <c r="AJ174" s="72">
        <v>0</v>
      </c>
      <c r="AK174" s="73" t="str">
        <f t="shared" si="779"/>
        <v/>
      </c>
      <c r="AL174" s="73">
        <v>0</v>
      </c>
      <c r="AM174" s="74" t="str">
        <f>IFERROR(IF(AL174&gt;1,($J174-AL174),""),"")</f>
        <v/>
      </c>
      <c r="AN174" s="18" t="str">
        <f t="shared" si="780"/>
        <v/>
      </c>
      <c r="AO174" s="69">
        <v>0</v>
      </c>
      <c r="AP174" s="70" t="str">
        <f t="shared" si="781"/>
        <v/>
      </c>
      <c r="AQ174" s="70">
        <v>0</v>
      </c>
      <c r="AR174" s="71" t="str">
        <f>IFERROR(IF(AQ174&gt;1,($J174-AQ174),""),"")</f>
        <v/>
      </c>
      <c r="AS174" s="16" t="str">
        <f t="shared" si="782"/>
        <v/>
      </c>
      <c r="AT174" s="72">
        <v>1054</v>
      </c>
      <c r="AU174" s="73">
        <f t="shared" si="783"/>
        <v>948.6</v>
      </c>
      <c r="AV174" s="73">
        <v>109</v>
      </c>
      <c r="AW174" s="74">
        <f>IFERROR(IF(AV174&gt;1,($J174-AV174),""),"")</f>
        <v>803</v>
      </c>
      <c r="AX174" s="18">
        <f t="shared" si="762"/>
        <v>0.15348935273033948</v>
      </c>
      <c r="AY174" s="69">
        <v>0</v>
      </c>
      <c r="AZ174" s="70" t="str">
        <f t="shared" si="784"/>
        <v/>
      </c>
      <c r="BA174" s="70">
        <v>0</v>
      </c>
      <c r="BB174" s="71" t="str">
        <f>IFERROR(IF(BA174&gt;1,($J174-BA174),""),"")</f>
        <v/>
      </c>
      <c r="BC174" s="16" t="str">
        <f t="shared" si="785"/>
        <v/>
      </c>
      <c r="BD174" s="72">
        <v>0</v>
      </c>
      <c r="BE174" s="73" t="str">
        <f t="shared" si="786"/>
        <v/>
      </c>
      <c r="BF174" s="73">
        <v>0</v>
      </c>
      <c r="BG174" s="74" t="str">
        <f>IFERROR(IF(BF174&gt;1,($J174-BF174),""),"")</f>
        <v/>
      </c>
      <c r="BH174" s="18" t="str">
        <f t="shared" si="787"/>
        <v/>
      </c>
      <c r="BI174" s="69">
        <v>999</v>
      </c>
      <c r="BJ174" s="70">
        <f t="shared" si="788"/>
        <v>899.1</v>
      </c>
      <c r="BK174" s="70">
        <v>151</v>
      </c>
      <c r="BL174" s="71">
        <f>IFERROR(IF(BK174&gt;1,($J174-BK174),""),"")</f>
        <v>761</v>
      </c>
      <c r="BM174" s="16">
        <f t="shared" si="789"/>
        <v>0.1535980424869314</v>
      </c>
    </row>
    <row r="175" spans="1:65" s="5" customFormat="1" ht="12.75" customHeight="1">
      <c r="A175" s="42" t="s">
        <v>279</v>
      </c>
      <c r="B175" s="39" t="s">
        <v>132</v>
      </c>
      <c r="C175" s="4"/>
      <c r="D175" s="49">
        <v>0.83</v>
      </c>
      <c r="E175" s="40" t="s">
        <v>485</v>
      </c>
      <c r="F175" s="82">
        <v>1429</v>
      </c>
      <c r="G175" s="82">
        <v>1299</v>
      </c>
      <c r="H175" s="133">
        <v>1021</v>
      </c>
      <c r="I175" s="133">
        <v>28</v>
      </c>
      <c r="J175" s="95">
        <f t="shared" si="714"/>
        <v>993</v>
      </c>
      <c r="K175" s="69">
        <v>1110</v>
      </c>
      <c r="L175" s="70">
        <f t="shared" si="747"/>
        <v>999</v>
      </c>
      <c r="M175" s="70">
        <v>143</v>
      </c>
      <c r="N175" s="71">
        <f>IFERROR(IF(M175&gt;1,($J175-M175),""),"")</f>
        <v>850</v>
      </c>
      <c r="O175" s="16">
        <f t="shared" si="748"/>
        <v>0.14914914914914915</v>
      </c>
      <c r="P175" s="72">
        <v>0</v>
      </c>
      <c r="Q175" s="73" t="str">
        <f t="shared" si="749"/>
        <v/>
      </c>
      <c r="R175" s="73">
        <v>0</v>
      </c>
      <c r="S175" s="74" t="str">
        <f>IFERROR(IF(R175&gt;1,($J175-R175),""),"")</f>
        <v/>
      </c>
      <c r="T175" s="18" t="str">
        <f t="shared" si="750"/>
        <v/>
      </c>
      <c r="U175" s="69" t="s">
        <v>138</v>
      </c>
      <c r="V175" s="70" t="str">
        <f t="shared" si="751"/>
        <v/>
      </c>
      <c r="W175" s="70">
        <v>0</v>
      </c>
      <c r="X175" s="71" t="str">
        <f>IFERROR(IF(W175&gt;1,($J175-W175),""),"")</f>
        <v/>
      </c>
      <c r="Y175" s="16" t="str">
        <f t="shared" si="752"/>
        <v/>
      </c>
      <c r="Z175" s="72">
        <v>0</v>
      </c>
      <c r="AA175" s="73" t="str">
        <f t="shared" si="753"/>
        <v/>
      </c>
      <c r="AB175" s="73">
        <v>0</v>
      </c>
      <c r="AC175" s="74" t="str">
        <f>IFERROR(IF(AB175&gt;1,($J175-AB175),""),"")</f>
        <v/>
      </c>
      <c r="AD175" s="18" t="str">
        <f t="shared" si="754"/>
        <v/>
      </c>
      <c r="AE175" s="69">
        <v>0</v>
      </c>
      <c r="AF175" s="70" t="str">
        <f t="shared" si="755"/>
        <v/>
      </c>
      <c r="AG175" s="70">
        <v>0</v>
      </c>
      <c r="AH175" s="71" t="str">
        <f>IFERROR(IF(AG175&gt;1,($J175-AG175),""),"")</f>
        <v/>
      </c>
      <c r="AI175" s="16" t="str">
        <f t="shared" si="756"/>
        <v/>
      </c>
      <c r="AJ175" s="72">
        <v>1110</v>
      </c>
      <c r="AK175" s="73">
        <f t="shared" si="757"/>
        <v>999</v>
      </c>
      <c r="AL175" s="73">
        <v>143</v>
      </c>
      <c r="AM175" s="74">
        <f>IFERROR(IF(AL175&gt;1,($J175-AL175),""),"")</f>
        <v>850</v>
      </c>
      <c r="AN175" s="18">
        <f t="shared" si="758"/>
        <v>0.14914914914914915</v>
      </c>
      <c r="AO175" s="69">
        <v>1110</v>
      </c>
      <c r="AP175" s="70">
        <f t="shared" si="759"/>
        <v>999</v>
      </c>
      <c r="AQ175" s="70">
        <v>143</v>
      </c>
      <c r="AR175" s="71">
        <f>IFERROR(IF(AQ175&gt;1,($J175-AQ175),""),"")</f>
        <v>850</v>
      </c>
      <c r="AS175" s="16">
        <f t="shared" si="760"/>
        <v>0.14914914914914915</v>
      </c>
      <c r="AT175" s="72">
        <v>0</v>
      </c>
      <c r="AU175" s="73" t="str">
        <f t="shared" si="761"/>
        <v/>
      </c>
      <c r="AV175" s="73">
        <v>0</v>
      </c>
      <c r="AW175" s="74" t="str">
        <f>IFERROR(IF(AV175&gt;1,($J175-AV175),""),"")</f>
        <v/>
      </c>
      <c r="AX175" s="18" t="str">
        <f t="shared" si="762"/>
        <v/>
      </c>
      <c r="AY175" s="69">
        <v>1110</v>
      </c>
      <c r="AZ175" s="70">
        <f t="shared" si="763"/>
        <v>999</v>
      </c>
      <c r="BA175" s="70">
        <v>143</v>
      </c>
      <c r="BB175" s="71">
        <f>IFERROR(IF(BA175&gt;1,($J175-BA175),""),"")</f>
        <v>850</v>
      </c>
      <c r="BC175" s="16">
        <f t="shared" si="764"/>
        <v>0.14914914914914915</v>
      </c>
      <c r="BD175" s="72">
        <v>0</v>
      </c>
      <c r="BE175" s="73" t="str">
        <f t="shared" si="765"/>
        <v/>
      </c>
      <c r="BF175" s="73">
        <v>0</v>
      </c>
      <c r="BG175" s="74" t="str">
        <f>IFERROR(IF(BF175&gt;1,($J175-BF175),""),"")</f>
        <v/>
      </c>
      <c r="BH175" s="18" t="str">
        <f t="shared" si="766"/>
        <v/>
      </c>
      <c r="BI175" s="69">
        <v>0</v>
      </c>
      <c r="BJ175" s="70" t="str">
        <f t="shared" si="767"/>
        <v/>
      </c>
      <c r="BK175" s="70">
        <v>0</v>
      </c>
      <c r="BL175" s="71" t="str">
        <f>IFERROR(IF(BK175&gt;1,($J175-BK175),""),"")</f>
        <v/>
      </c>
      <c r="BM175" s="16" t="str">
        <f t="shared" si="768"/>
        <v/>
      </c>
    </row>
    <row r="176" spans="1:65" s="5" customFormat="1" ht="12.75" customHeight="1">
      <c r="A176" s="45" t="s">
        <v>280</v>
      </c>
      <c r="B176" s="39" t="s">
        <v>132</v>
      </c>
      <c r="C176" s="4"/>
      <c r="D176" s="49">
        <v>1.1100000000000001</v>
      </c>
      <c r="E176" s="40" t="s">
        <v>483</v>
      </c>
      <c r="F176" s="82">
        <v>1429</v>
      </c>
      <c r="G176" s="82">
        <v>1299</v>
      </c>
      <c r="H176" s="133">
        <v>1021</v>
      </c>
      <c r="I176" s="133">
        <v>28</v>
      </c>
      <c r="J176" s="95">
        <f t="shared" si="714"/>
        <v>993</v>
      </c>
      <c r="K176" s="69">
        <v>1110</v>
      </c>
      <c r="L176" s="70">
        <f t="shared" si="747"/>
        <v>999</v>
      </c>
      <c r="M176" s="70">
        <v>143</v>
      </c>
      <c r="N176" s="71">
        <f>IFERROR(IF(M176&gt;1,($J176-M176),""),"")</f>
        <v>850</v>
      </c>
      <c r="O176" s="16">
        <f t="shared" si="748"/>
        <v>0.14914914914914915</v>
      </c>
      <c r="P176" s="72">
        <v>0</v>
      </c>
      <c r="Q176" s="73" t="str">
        <f t="shared" si="749"/>
        <v/>
      </c>
      <c r="R176" s="73">
        <v>0</v>
      </c>
      <c r="S176" s="74" t="str">
        <f>IFERROR(IF(R176&gt;1,($J176-R176),""),"")</f>
        <v/>
      </c>
      <c r="T176" s="18" t="str">
        <f t="shared" si="750"/>
        <v/>
      </c>
      <c r="U176" s="69" t="s">
        <v>138</v>
      </c>
      <c r="V176" s="70" t="str">
        <f t="shared" si="751"/>
        <v/>
      </c>
      <c r="W176" s="70">
        <v>0</v>
      </c>
      <c r="X176" s="71" t="str">
        <f>IFERROR(IF(W176&gt;1,($J176-W176),""),"")</f>
        <v/>
      </c>
      <c r="Y176" s="16" t="str">
        <f t="shared" si="752"/>
        <v/>
      </c>
      <c r="Z176" s="72">
        <v>0</v>
      </c>
      <c r="AA176" s="73" t="str">
        <f t="shared" si="753"/>
        <v/>
      </c>
      <c r="AB176" s="73">
        <v>0</v>
      </c>
      <c r="AC176" s="74" t="str">
        <f>IFERROR(IF(AB176&gt;1,($J176-AB176),""),"")</f>
        <v/>
      </c>
      <c r="AD176" s="18" t="str">
        <f t="shared" si="754"/>
        <v/>
      </c>
      <c r="AE176" s="69">
        <v>0</v>
      </c>
      <c r="AF176" s="70" t="str">
        <f t="shared" si="755"/>
        <v/>
      </c>
      <c r="AG176" s="70">
        <v>0</v>
      </c>
      <c r="AH176" s="71" t="str">
        <f>IFERROR(IF(AG176&gt;1,($J176-AG176),""),"")</f>
        <v/>
      </c>
      <c r="AI176" s="16" t="str">
        <f t="shared" si="756"/>
        <v/>
      </c>
      <c r="AJ176" s="72">
        <v>1110</v>
      </c>
      <c r="AK176" s="73">
        <f t="shared" si="757"/>
        <v>999</v>
      </c>
      <c r="AL176" s="73">
        <v>143</v>
      </c>
      <c r="AM176" s="74">
        <f>IFERROR(IF(AL176&gt;1,($J176-AL176),""),"")</f>
        <v>850</v>
      </c>
      <c r="AN176" s="18">
        <f t="shared" si="758"/>
        <v>0.14914914914914915</v>
      </c>
      <c r="AO176" s="69">
        <v>1110</v>
      </c>
      <c r="AP176" s="70">
        <f t="shared" si="759"/>
        <v>999</v>
      </c>
      <c r="AQ176" s="70">
        <v>143</v>
      </c>
      <c r="AR176" s="71">
        <f>IFERROR(IF(AQ176&gt;1,($J176-AQ176),""),"")</f>
        <v>850</v>
      </c>
      <c r="AS176" s="16">
        <f t="shared" si="760"/>
        <v>0.14914914914914915</v>
      </c>
      <c r="AT176" s="72">
        <v>0</v>
      </c>
      <c r="AU176" s="73" t="str">
        <f t="shared" si="761"/>
        <v/>
      </c>
      <c r="AV176" s="73">
        <v>0</v>
      </c>
      <c r="AW176" s="74" t="str">
        <f>IFERROR(IF(AV176&gt;1,($J176-AV176),""),"")</f>
        <v/>
      </c>
      <c r="AX176" s="18" t="str">
        <f t="shared" si="762"/>
        <v/>
      </c>
      <c r="AY176" s="69">
        <v>1110</v>
      </c>
      <c r="AZ176" s="70">
        <f t="shared" si="763"/>
        <v>999</v>
      </c>
      <c r="BA176" s="70">
        <v>143</v>
      </c>
      <c r="BB176" s="71">
        <f>IFERROR(IF(BA176&gt;1,($J176-BA176),""),"")</f>
        <v>850</v>
      </c>
      <c r="BC176" s="16">
        <f t="shared" si="764"/>
        <v>0.14914914914914915</v>
      </c>
      <c r="BD176" s="72">
        <v>0</v>
      </c>
      <c r="BE176" s="73" t="str">
        <f t="shared" si="765"/>
        <v/>
      </c>
      <c r="BF176" s="73">
        <v>0</v>
      </c>
      <c r="BG176" s="74" t="str">
        <f>IFERROR(IF(BF176&gt;1,($J176-BF176),""),"")</f>
        <v/>
      </c>
      <c r="BH176" s="18" t="str">
        <f t="shared" si="766"/>
        <v/>
      </c>
      <c r="BI176" s="69">
        <v>0</v>
      </c>
      <c r="BJ176" s="70" t="str">
        <f t="shared" si="767"/>
        <v/>
      </c>
      <c r="BK176" s="70">
        <v>0</v>
      </c>
      <c r="BL176" s="71" t="str">
        <f>IFERROR(IF(BK176&gt;1,($J176-BK176),""),"")</f>
        <v/>
      </c>
      <c r="BM176" s="16" t="str">
        <f t="shared" si="768"/>
        <v/>
      </c>
    </row>
    <row r="177" spans="1:65" s="5" customFormat="1" ht="12.75" customHeight="1" thickBot="1">
      <c r="A177" s="46" t="s">
        <v>281</v>
      </c>
      <c r="B177" s="38" t="s">
        <v>132</v>
      </c>
      <c r="C177" s="9"/>
      <c r="D177" s="50">
        <v>1.1100000000000001</v>
      </c>
      <c r="E177" s="2" t="s">
        <v>484</v>
      </c>
      <c r="F177" s="83">
        <v>1539</v>
      </c>
      <c r="G177" s="83">
        <v>1399</v>
      </c>
      <c r="H177" s="134">
        <v>1100</v>
      </c>
      <c r="I177" s="134">
        <v>30</v>
      </c>
      <c r="J177" s="97">
        <f t="shared" ref="J177:J190" si="790">IFERROR(H177-I177,H177)</f>
        <v>1070</v>
      </c>
      <c r="K177" s="76">
        <v>1221</v>
      </c>
      <c r="L177" s="77">
        <f t="shared" si="747"/>
        <v>1098.9000000000001</v>
      </c>
      <c r="M177" s="77">
        <v>134</v>
      </c>
      <c r="N177" s="78">
        <f>IFERROR(IF(M177&gt;1,($J177-M177),""),"")</f>
        <v>936</v>
      </c>
      <c r="O177" s="17">
        <f t="shared" si="748"/>
        <v>0.1482391482391483</v>
      </c>
      <c r="P177" s="79">
        <v>0</v>
      </c>
      <c r="Q177" s="80" t="str">
        <f t="shared" si="749"/>
        <v/>
      </c>
      <c r="R177" s="80">
        <v>0</v>
      </c>
      <c r="S177" s="81" t="str">
        <f>IFERROR(IF(R177&gt;1,($J177-R177),""),"")</f>
        <v/>
      </c>
      <c r="T177" s="19" t="str">
        <f t="shared" si="750"/>
        <v/>
      </c>
      <c r="U177" s="76" t="s">
        <v>138</v>
      </c>
      <c r="V177" s="77" t="str">
        <f t="shared" si="751"/>
        <v/>
      </c>
      <c r="W177" s="77">
        <v>0</v>
      </c>
      <c r="X177" s="78" t="str">
        <f>IFERROR(IF(W177&gt;1,($J177-W177),""),"")</f>
        <v/>
      </c>
      <c r="Y177" s="17" t="str">
        <f t="shared" si="752"/>
        <v/>
      </c>
      <c r="Z177" s="79">
        <v>0</v>
      </c>
      <c r="AA177" s="80" t="str">
        <f t="shared" si="753"/>
        <v/>
      </c>
      <c r="AB177" s="80">
        <v>0</v>
      </c>
      <c r="AC177" s="81" t="str">
        <f>IFERROR(IF(AB177&gt;1,($J177-AB177),""),"")</f>
        <v/>
      </c>
      <c r="AD177" s="19" t="str">
        <f t="shared" si="754"/>
        <v/>
      </c>
      <c r="AE177" s="76">
        <v>0</v>
      </c>
      <c r="AF177" s="77" t="str">
        <f t="shared" si="755"/>
        <v/>
      </c>
      <c r="AG177" s="77">
        <v>0</v>
      </c>
      <c r="AH177" s="78" t="str">
        <f>IFERROR(IF(AG177&gt;1,($J177-AG177),""),"")</f>
        <v/>
      </c>
      <c r="AI177" s="17" t="str">
        <f t="shared" si="756"/>
        <v/>
      </c>
      <c r="AJ177" s="79">
        <v>1221</v>
      </c>
      <c r="AK177" s="80">
        <f t="shared" si="757"/>
        <v>1098.9000000000001</v>
      </c>
      <c r="AL177" s="80">
        <v>134</v>
      </c>
      <c r="AM177" s="81">
        <f>IFERROR(IF(AL177&gt;1,($J177-AL177),""),"")</f>
        <v>936</v>
      </c>
      <c r="AN177" s="19">
        <f t="shared" si="758"/>
        <v>0.1482391482391483</v>
      </c>
      <c r="AO177" s="76">
        <v>1110</v>
      </c>
      <c r="AP177" s="77">
        <f t="shared" si="759"/>
        <v>999</v>
      </c>
      <c r="AQ177" s="77">
        <v>219</v>
      </c>
      <c r="AR177" s="78">
        <f>IFERROR(IF(AQ177&gt;1,($J177-AQ177),""),"")</f>
        <v>851</v>
      </c>
      <c r="AS177" s="17">
        <f t="shared" si="760"/>
        <v>0.14814814814814814</v>
      </c>
      <c r="AT177" s="79">
        <v>0</v>
      </c>
      <c r="AU177" s="80" t="str">
        <f t="shared" si="761"/>
        <v/>
      </c>
      <c r="AV177" s="80">
        <v>0</v>
      </c>
      <c r="AW177" s="81" t="str">
        <f>IFERROR(IF(AV177&gt;1,($J177-AV177),""),"")</f>
        <v/>
      </c>
      <c r="AX177" s="19" t="str">
        <f t="shared" si="762"/>
        <v/>
      </c>
      <c r="AY177" s="76">
        <v>1221</v>
      </c>
      <c r="AZ177" s="77">
        <f t="shared" si="763"/>
        <v>1098.9000000000001</v>
      </c>
      <c r="BA177" s="77">
        <v>134</v>
      </c>
      <c r="BB177" s="78">
        <f>IFERROR(IF(BA177&gt;1,($J177-BA177),""),"")</f>
        <v>936</v>
      </c>
      <c r="BC177" s="17">
        <f t="shared" si="764"/>
        <v>0.1482391482391483</v>
      </c>
      <c r="BD177" s="79">
        <v>0</v>
      </c>
      <c r="BE177" s="80" t="str">
        <f t="shared" si="765"/>
        <v/>
      </c>
      <c r="BF177" s="80">
        <v>0</v>
      </c>
      <c r="BG177" s="81" t="str">
        <f>IFERROR(IF(BF177&gt;1,($J177-BF177),""),"")</f>
        <v/>
      </c>
      <c r="BH177" s="19" t="str">
        <f t="shared" si="766"/>
        <v/>
      </c>
      <c r="BI177" s="76">
        <v>0</v>
      </c>
      <c r="BJ177" s="77" t="str">
        <f t="shared" si="767"/>
        <v/>
      </c>
      <c r="BK177" s="77">
        <v>0</v>
      </c>
      <c r="BL177" s="78" t="str">
        <f>IFERROR(IF(BK177&gt;1,($J177-BK177),""),"")</f>
        <v/>
      </c>
      <c r="BM177" s="17" t="str">
        <f t="shared" si="768"/>
        <v/>
      </c>
    </row>
    <row r="178" spans="1:65" s="5" customFormat="1" ht="12.75" customHeight="1">
      <c r="A178" s="42" t="s">
        <v>217</v>
      </c>
      <c r="B178" s="39" t="s">
        <v>132</v>
      </c>
      <c r="C178" s="4"/>
      <c r="D178" s="49" t="s">
        <v>545</v>
      </c>
      <c r="E178" s="40" t="s">
        <v>486</v>
      </c>
      <c r="F178" s="82">
        <v>1649</v>
      </c>
      <c r="G178" s="82">
        <v>1499</v>
      </c>
      <c r="H178" s="133">
        <v>1094</v>
      </c>
      <c r="I178" s="133">
        <v>0</v>
      </c>
      <c r="J178" s="95">
        <f t="shared" si="790"/>
        <v>1094</v>
      </c>
      <c r="K178" s="69">
        <v>1332</v>
      </c>
      <c r="L178" s="70">
        <f>IFERROR(IF(K178&gt;1,K178*0.9,""),"")</f>
        <v>1198.8</v>
      </c>
      <c r="M178" s="70">
        <v>120</v>
      </c>
      <c r="N178" s="71">
        <f>IFERROR(IF(M178&gt;1,($J178-M178),""),"")</f>
        <v>974</v>
      </c>
      <c r="O178" s="16">
        <f>IFERROR(IF((IFERROR(IF(M178&gt;1,(L178-N178)/L178,""),(($G178*0.9)-N178)/($G178*0.9)))&gt;1%,IFERROR(IF(M178&gt;1,(L178-N178)/L178,""),(($G178*0.9)-N178)/($G178*0.9)),""),"")</f>
        <v>0.18752085418752082</v>
      </c>
      <c r="P178" s="72">
        <v>0</v>
      </c>
      <c r="Q178" s="73" t="str">
        <f>IFERROR(IF(P178&gt;1,P178*0.9,""),"")</f>
        <v/>
      </c>
      <c r="R178" s="73">
        <v>0</v>
      </c>
      <c r="S178" s="74" t="str">
        <f>IFERROR(IF(R178&gt;1,($J178-R178),""),"")</f>
        <v/>
      </c>
      <c r="T178" s="18" t="str">
        <f>IFERROR(IF((IFERROR(IF(R178&gt;1,(Q178-S178)/Q178,""),(($G178*0.9)-S178)/($G178*0.9)))&gt;1%,IFERROR(IF(R178&gt;1,(Q178-S178)/Q178,""),(($G178*0.9)-S178)/($G178*0.9)),""),"")</f>
        <v/>
      </c>
      <c r="U178" s="69">
        <v>0</v>
      </c>
      <c r="V178" s="70" t="str">
        <f t="shared" ref="V178:V182" si="791">IFERROR(IF(U178&gt;1,U178*0.9,""),"")</f>
        <v/>
      </c>
      <c r="W178" s="70">
        <v>0</v>
      </c>
      <c r="X178" s="71" t="str">
        <f>IFERROR(IF(W178&gt;1,($J178-W178),""),"")</f>
        <v/>
      </c>
      <c r="Y178" s="16" t="str">
        <f>IFERROR(IF((IFERROR(IF(W178&gt;1,(V178-X178)/V178,""),(($G178*0.9)-X178)/($G178*0.9)))&gt;1%,IFERROR(IF(W178&gt;1,(V178-X178)/V178,""),(($G178*0.9)-X178)/($G178*0.9)),""),"")</f>
        <v/>
      </c>
      <c r="Z178" s="72">
        <v>1332</v>
      </c>
      <c r="AA178" s="73">
        <f>IFERROR(IF(Z178&gt;1,Z178*0.9,""),"")</f>
        <v>1198.8</v>
      </c>
      <c r="AB178" s="73">
        <v>120</v>
      </c>
      <c r="AC178" s="74">
        <f>IFERROR(IF(AB178&gt;1,($J178-AB178),""),"")</f>
        <v>974</v>
      </c>
      <c r="AD178" s="18">
        <f>IFERROR(IF((IFERROR(IF(AB178&gt;1,(AA178-AC178)/AA178,""),(($G178*0.9)-AC178)/($G178*0.9)))&gt;1%,IFERROR(IF(AB178&gt;1,(AA178-AC178)/AA178,""),(($G178*0.9)-AC178)/($G178*0.9)),""),"")</f>
        <v>0.18752085418752082</v>
      </c>
      <c r="AE178" s="69">
        <v>0</v>
      </c>
      <c r="AF178" s="70" t="str">
        <f>IFERROR(IF(AE178&gt;1,AE178*0.9,""),"")</f>
        <v/>
      </c>
      <c r="AG178" s="70">
        <v>0</v>
      </c>
      <c r="AH178" s="71" t="str">
        <f>IFERROR(IF(AG178&gt;1,($J178-AG178),""),"")</f>
        <v/>
      </c>
      <c r="AI178" s="16" t="str">
        <f>IFERROR(IF((IFERROR(IF(AG178&gt;1,(AF178-AH178)/AF178,""),(($G178*0.9)-AH178)/($G178*0.9)))&gt;1%,IFERROR(IF(AG178&gt;1,(AF178-AH178)/AF178,""),(($G178*0.9)-AH178)/($G178*0.9)),""),"")</f>
        <v/>
      </c>
      <c r="AJ178" s="72">
        <v>0</v>
      </c>
      <c r="AK178" s="73" t="str">
        <f>IFERROR(IF(AJ178&gt;1,AJ178*0.9,""),"")</f>
        <v/>
      </c>
      <c r="AL178" s="73">
        <v>0</v>
      </c>
      <c r="AM178" s="74" t="str">
        <f>IFERROR(IF(AL178&gt;1,($J178-AL178),""),"")</f>
        <v/>
      </c>
      <c r="AN178" s="18" t="str">
        <f>IFERROR(IF((IFERROR(IF(AL178&gt;1,(AK178-AM178)/AK178,""),(($G178*0.9)-AM178)/($G178*0.9)))&gt;1%,IFERROR(IF(AL178&gt;1,(AK178-AM178)/AK178,""),(($G178*0.9)-AM178)/($G178*0.9)),""),"")</f>
        <v/>
      </c>
      <c r="AO178" s="69">
        <v>0</v>
      </c>
      <c r="AP178" s="70" t="str">
        <f>IFERROR(IF(AO178&gt;1,AO178*0.9,""),"")</f>
        <v/>
      </c>
      <c r="AQ178" s="70">
        <v>0</v>
      </c>
      <c r="AR178" s="71" t="str">
        <f>IFERROR(IF(AQ178&gt;1,($J178-AQ178),""),"")</f>
        <v/>
      </c>
      <c r="AS178" s="16" t="str">
        <f>IFERROR(IF((IFERROR(IF(AQ178&gt;1,(AP178-AR178)/AP178,""),(($G178*0.9)-AR178)/($G178*0.9)))&gt;1%,IFERROR(IF(AQ178&gt;1,(AP178-AR178)/AP178,""),(($G178*0.9)-AR178)/($G178*0.9)),""),"")</f>
        <v/>
      </c>
      <c r="AT178" s="72">
        <v>1332</v>
      </c>
      <c r="AU178" s="73">
        <f t="shared" ref="AU178:AU182" si="792">IFERROR(IF(AT178&gt;1,AT178*0.9,""),"")</f>
        <v>1198.8</v>
      </c>
      <c r="AV178" s="73">
        <v>120</v>
      </c>
      <c r="AW178" s="74">
        <f>IFERROR(IF(AV178&gt;1,($J178-AV178),""),"")</f>
        <v>974</v>
      </c>
      <c r="AX178" s="18">
        <f t="shared" si="762"/>
        <v>0.18752085418752082</v>
      </c>
      <c r="AY178" s="69">
        <v>0</v>
      </c>
      <c r="AZ178" s="70" t="str">
        <f t="shared" ref="AZ178:AZ182" si="793">IFERROR(IF(AY178&gt;1,AY178*0.9,""),"")</f>
        <v/>
      </c>
      <c r="BA178" s="70">
        <v>0</v>
      </c>
      <c r="BB178" s="71" t="str">
        <f>IFERROR(IF(BA178&gt;1,($J178-BA178),""),"")</f>
        <v/>
      </c>
      <c r="BC178" s="16" t="str">
        <f>IFERROR(IF((IFERROR(IF(BA178&gt;1,(AZ178-BB178)/AZ178,""),(($G178*0.9)-BB178)/($G178*0.9)))&gt;1%,IFERROR(IF(BA178&gt;1,(AZ178-BB178)/AZ178,""),(($G178*0.9)-BB178)/($G178*0.9)),""),"")</f>
        <v/>
      </c>
      <c r="BD178" s="72">
        <v>0</v>
      </c>
      <c r="BE178" s="73" t="str">
        <f t="shared" ref="BE178:BE182" si="794">IFERROR(IF(BD178&gt;1,BD178*0.9,""),"")</f>
        <v/>
      </c>
      <c r="BF178" s="73">
        <v>0</v>
      </c>
      <c r="BG178" s="74" t="str">
        <f>IFERROR(IF(BF178&gt;1,($J178-BF178),""),"")</f>
        <v/>
      </c>
      <c r="BH178" s="18" t="str">
        <f>IFERROR(IF((IFERROR(IF(BF178&gt;1,(BE178-BG178)/BE178,""),(($G178*0.9)-BG178)/($G178*0.9)))&gt;1%,IFERROR(IF(BF178&gt;1,(BE178-BG178)/BE178,""),(($G178*0.9)-BG178)/($G178*0.9)),""),"")</f>
        <v/>
      </c>
      <c r="BI178" s="69">
        <v>1332</v>
      </c>
      <c r="BJ178" s="70">
        <f t="shared" ref="BJ178:BJ182" si="795">IFERROR(IF(BI178&gt;1,BI178*0.9,""),"")</f>
        <v>1198.8</v>
      </c>
      <c r="BK178" s="70">
        <v>120</v>
      </c>
      <c r="BL178" s="71">
        <f>IFERROR(IF(BK178&gt;1,($J178-BK178),""),"")</f>
        <v>974</v>
      </c>
      <c r="BM178" s="16">
        <f>IFERROR(IF((IFERROR(IF(BK178&gt;1,(BJ178-BL178)/BJ178,""),(($G178*0.9)-BL178)/($G178*0.9)))&gt;1%,IFERROR(IF(BK178&gt;1,(BJ178-BL178)/BJ178,""),(($G178*0.9)-BL178)/($G178*0.9)),""),"")</f>
        <v>0.18752085418752082</v>
      </c>
    </row>
    <row r="179" spans="1:65" s="5" customFormat="1" ht="12.75" customHeight="1">
      <c r="A179" s="42" t="s">
        <v>323</v>
      </c>
      <c r="B179" s="39" t="s">
        <v>132</v>
      </c>
      <c r="C179" s="4"/>
      <c r="D179" s="49" t="s">
        <v>545</v>
      </c>
      <c r="E179" s="40" t="s">
        <v>486</v>
      </c>
      <c r="F179" s="82">
        <v>1869</v>
      </c>
      <c r="G179" s="82">
        <v>1699</v>
      </c>
      <c r="H179" s="133">
        <v>1239</v>
      </c>
      <c r="I179" s="133">
        <v>0</v>
      </c>
      <c r="J179" s="95">
        <f t="shared" si="790"/>
        <v>1239</v>
      </c>
      <c r="K179" s="69">
        <v>1554</v>
      </c>
      <c r="L179" s="70">
        <f t="shared" ref="L179" si="796">IFERROR(IF(K179&gt;1,K179*0.9,""),"")</f>
        <v>1398.6000000000001</v>
      </c>
      <c r="M179" s="70">
        <v>103</v>
      </c>
      <c r="N179" s="71">
        <f>IFERROR(IF(M179&gt;1,($J179-M179),""),"")</f>
        <v>1136</v>
      </c>
      <c r="O179" s="16">
        <f t="shared" ref="O179" si="797">IFERROR(IF((IFERROR(IF(M179&gt;1,(L179-N179)/L179,""),(($G179*0.9)-N179)/($G179*0.9)))&gt;1%,IFERROR(IF(M179&gt;1,(L179-N179)/L179,""),(($G179*0.9)-N179)/($G179*0.9)),""),"")</f>
        <v>0.18775918775918785</v>
      </c>
      <c r="P179" s="72">
        <v>0</v>
      </c>
      <c r="Q179" s="73" t="str">
        <f t="shared" ref="Q179" si="798">IFERROR(IF(P179&gt;1,P179*0.9,""),"")</f>
        <v/>
      </c>
      <c r="R179" s="73">
        <v>0</v>
      </c>
      <c r="S179" s="74" t="str">
        <f>IFERROR(IF(R179&gt;1,($J179-R179),""),"")</f>
        <v/>
      </c>
      <c r="T179" s="18" t="str">
        <f t="shared" ref="T179" si="799">IFERROR(IF((IFERROR(IF(R179&gt;1,(Q179-S179)/Q179,""),(($G179*0.9)-S179)/($G179*0.9)))&gt;1%,IFERROR(IF(R179&gt;1,(Q179-S179)/Q179,""),(($G179*0.9)-S179)/($G179*0.9)),""),"")</f>
        <v/>
      </c>
      <c r="U179" s="69">
        <v>0</v>
      </c>
      <c r="V179" s="70" t="str">
        <f t="shared" si="791"/>
        <v/>
      </c>
      <c r="W179" s="70">
        <v>0</v>
      </c>
      <c r="X179" s="71" t="str">
        <f>IFERROR(IF(W179&gt;1,($J179-W179),""),"")</f>
        <v/>
      </c>
      <c r="Y179" s="16" t="str">
        <f t="shared" ref="Y179" si="800">IFERROR(IF((IFERROR(IF(W179&gt;1,(V179-X179)/V179,""),(($G179*0.9)-X179)/($G179*0.9)))&gt;1%,IFERROR(IF(W179&gt;1,(V179-X179)/V179,""),(($G179*0.9)-X179)/($G179*0.9)),""),"")</f>
        <v/>
      </c>
      <c r="Z179" s="72">
        <v>1554</v>
      </c>
      <c r="AA179" s="73">
        <f t="shared" ref="AA179" si="801">IFERROR(IF(Z179&gt;1,Z179*0.9,""),"")</f>
        <v>1398.6000000000001</v>
      </c>
      <c r="AB179" s="73">
        <v>103</v>
      </c>
      <c r="AC179" s="74">
        <f>IFERROR(IF(AB179&gt;1,($J179-AB179),""),"")</f>
        <v>1136</v>
      </c>
      <c r="AD179" s="18">
        <f t="shared" ref="AD179" si="802">IFERROR(IF((IFERROR(IF(AB179&gt;1,(AA179-AC179)/AA179,""),(($G179*0.9)-AC179)/($G179*0.9)))&gt;1%,IFERROR(IF(AB179&gt;1,(AA179-AC179)/AA179,""),(($G179*0.9)-AC179)/($G179*0.9)),""),"")</f>
        <v>0.18775918775918785</v>
      </c>
      <c r="AE179" s="69">
        <v>0</v>
      </c>
      <c r="AF179" s="70" t="str">
        <f t="shared" ref="AF179" si="803">IFERROR(IF(AE179&gt;1,AE179*0.9,""),"")</f>
        <v/>
      </c>
      <c r="AG179" s="70">
        <v>0</v>
      </c>
      <c r="AH179" s="71" t="str">
        <f>IFERROR(IF(AG179&gt;1,($J179-AG179),""),"")</f>
        <v/>
      </c>
      <c r="AI179" s="16" t="str">
        <f t="shared" ref="AI179" si="804">IFERROR(IF((IFERROR(IF(AG179&gt;1,(AF179-AH179)/AF179,""),(($G179*0.9)-AH179)/($G179*0.9)))&gt;1%,IFERROR(IF(AG179&gt;1,(AF179-AH179)/AF179,""),(($G179*0.9)-AH179)/($G179*0.9)),""),"")</f>
        <v/>
      </c>
      <c r="AJ179" s="72">
        <v>0</v>
      </c>
      <c r="AK179" s="73" t="str">
        <f t="shared" ref="AK179" si="805">IFERROR(IF(AJ179&gt;1,AJ179*0.9,""),"")</f>
        <v/>
      </c>
      <c r="AL179" s="73">
        <v>0</v>
      </c>
      <c r="AM179" s="74" t="str">
        <f>IFERROR(IF(AL179&gt;1,($J179-AL179),""),"")</f>
        <v/>
      </c>
      <c r="AN179" s="18" t="str">
        <f t="shared" ref="AN179" si="806">IFERROR(IF((IFERROR(IF(AL179&gt;1,(AK179-AM179)/AK179,""),(($G179*0.9)-AM179)/($G179*0.9)))&gt;1%,IFERROR(IF(AL179&gt;1,(AK179-AM179)/AK179,""),(($G179*0.9)-AM179)/($G179*0.9)),""),"")</f>
        <v/>
      </c>
      <c r="AO179" s="69">
        <v>0</v>
      </c>
      <c r="AP179" s="70" t="str">
        <f t="shared" ref="AP179" si="807">IFERROR(IF(AO179&gt;1,AO179*0.9,""),"")</f>
        <v/>
      </c>
      <c r="AQ179" s="70">
        <v>0</v>
      </c>
      <c r="AR179" s="71" t="str">
        <f>IFERROR(IF(AQ179&gt;1,($J179-AQ179),""),"")</f>
        <v/>
      </c>
      <c r="AS179" s="16" t="str">
        <f t="shared" ref="AS179" si="808">IFERROR(IF((IFERROR(IF(AQ179&gt;1,(AP179-AR179)/AP179,""),(($G179*0.9)-AR179)/($G179*0.9)))&gt;1%,IFERROR(IF(AQ179&gt;1,(AP179-AR179)/AP179,""),(($G179*0.9)-AR179)/($G179*0.9)),""),"")</f>
        <v/>
      </c>
      <c r="AT179" s="72">
        <v>1554</v>
      </c>
      <c r="AU179" s="73">
        <f t="shared" si="792"/>
        <v>1398.6000000000001</v>
      </c>
      <c r="AV179" s="73">
        <v>103</v>
      </c>
      <c r="AW179" s="74">
        <f>IFERROR(IF(AV179&gt;1,($J179-AV179),""),"")</f>
        <v>1136</v>
      </c>
      <c r="AX179" s="18">
        <f t="shared" ref="AX179" si="809">IFERROR(IF((IFERROR(IF(AV179&gt;1,(AU179-AW179)/AU179,""),(($G179*0.9)-AW179)/($G179*0.9)))&gt;1%,IFERROR(IF(AV179&gt;1,(AU179-AW179)/AU179,""),(($G179*0.9)-AW179)/($G179*0.9)),""),"")</f>
        <v>0.18775918775918785</v>
      </c>
      <c r="AY179" s="69">
        <v>0</v>
      </c>
      <c r="AZ179" s="70" t="str">
        <f t="shared" si="793"/>
        <v/>
      </c>
      <c r="BA179" s="70">
        <v>0</v>
      </c>
      <c r="BB179" s="71" t="str">
        <f>IFERROR(IF(BA179&gt;1,($J179-BA179),""),"")</f>
        <v/>
      </c>
      <c r="BC179" s="16" t="str">
        <f t="shared" ref="BC179" si="810">IFERROR(IF((IFERROR(IF(BA179&gt;1,(AZ179-BB179)/AZ179,""),(($G179*0.9)-BB179)/($G179*0.9)))&gt;1%,IFERROR(IF(BA179&gt;1,(AZ179-BB179)/AZ179,""),(($G179*0.9)-BB179)/($G179*0.9)),""),"")</f>
        <v/>
      </c>
      <c r="BD179" s="72">
        <v>0</v>
      </c>
      <c r="BE179" s="73" t="str">
        <f t="shared" si="794"/>
        <v/>
      </c>
      <c r="BF179" s="73">
        <v>0</v>
      </c>
      <c r="BG179" s="74" t="str">
        <f>IFERROR(IF(BF179&gt;1,($J179-BF179),""),"")</f>
        <v/>
      </c>
      <c r="BH179" s="18" t="str">
        <f t="shared" ref="BH179" si="811">IFERROR(IF((IFERROR(IF(BF179&gt;1,(BE179-BG179)/BE179,""),(($G179*0.9)-BG179)/($G179*0.9)))&gt;1%,IFERROR(IF(BF179&gt;1,(BE179-BG179)/BE179,""),(($G179*0.9)-BG179)/($G179*0.9)),""),"")</f>
        <v/>
      </c>
      <c r="BI179" s="69">
        <v>1554</v>
      </c>
      <c r="BJ179" s="70">
        <f t="shared" si="795"/>
        <v>1398.6000000000001</v>
      </c>
      <c r="BK179" s="70">
        <v>103</v>
      </c>
      <c r="BL179" s="71">
        <f>IFERROR(IF(BK179&gt;1,($J179-BK179),""),"")</f>
        <v>1136</v>
      </c>
      <c r="BM179" s="16">
        <f t="shared" ref="BM179" si="812">IFERROR(IF((IFERROR(IF(BK179&gt;1,(BJ179-BL179)/BJ179,""),(($G179*0.9)-BL179)/($G179*0.9)))&gt;1%,IFERROR(IF(BK179&gt;1,(BJ179-BL179)/BJ179,""),(($G179*0.9)-BL179)/($G179*0.9)),""),"")</f>
        <v>0.18775918775918785</v>
      </c>
    </row>
    <row r="180" spans="1:65" s="5" customFormat="1" ht="12.75" customHeight="1" thickBot="1">
      <c r="A180" s="43" t="s">
        <v>266</v>
      </c>
      <c r="B180" s="38" t="s">
        <v>132</v>
      </c>
      <c r="C180" s="9"/>
      <c r="D180" s="50" t="s">
        <v>545</v>
      </c>
      <c r="E180" s="2" t="s">
        <v>486</v>
      </c>
      <c r="F180" s="83">
        <v>1649</v>
      </c>
      <c r="G180" s="83">
        <v>1499</v>
      </c>
      <c r="H180" s="134">
        <v>1094</v>
      </c>
      <c r="I180" s="134">
        <v>0</v>
      </c>
      <c r="J180" s="97">
        <f t="shared" si="790"/>
        <v>1094</v>
      </c>
      <c r="K180" s="76">
        <v>1332</v>
      </c>
      <c r="L180" s="77">
        <f>IFERROR(IF(K180&gt;1,K180*0.9,""),"")</f>
        <v>1198.8</v>
      </c>
      <c r="M180" s="77">
        <v>120</v>
      </c>
      <c r="N180" s="78">
        <f>IFERROR(IF(M180&gt;1,($J180-M180),""),"")</f>
        <v>974</v>
      </c>
      <c r="O180" s="17">
        <f>IFERROR(IF((IFERROR(IF(M180&gt;1,(L180-N180)/L180,""),(($G180*0.9)-N180)/($G180*0.9)))&gt;1%,IFERROR(IF(M180&gt;1,(L180-N180)/L180,""),(($G180*0.9)-N180)/($G180*0.9)),""),"")</f>
        <v>0.18752085418752082</v>
      </c>
      <c r="P180" s="79">
        <v>0</v>
      </c>
      <c r="Q180" s="80" t="str">
        <f>IFERROR(IF(P180&gt;1,P180*0.9,""),"")</f>
        <v/>
      </c>
      <c r="R180" s="80">
        <v>0</v>
      </c>
      <c r="S180" s="81" t="str">
        <f>IFERROR(IF(R180&gt;1,($J180-R180),""),"")</f>
        <v/>
      </c>
      <c r="T180" s="19" t="str">
        <f>IFERROR(IF((IFERROR(IF(R180&gt;1,(Q180-S180)/Q180,""),(($G180*0.9)-S180)/($G180*0.9)))&gt;1%,IFERROR(IF(R180&gt;1,(Q180-S180)/Q180,""),(($G180*0.9)-S180)/($G180*0.9)),""),"")</f>
        <v/>
      </c>
      <c r="U180" s="76">
        <v>0</v>
      </c>
      <c r="V180" s="77" t="str">
        <f t="shared" si="791"/>
        <v/>
      </c>
      <c r="W180" s="77">
        <v>0</v>
      </c>
      <c r="X180" s="78" t="str">
        <f>IFERROR(IF(W180&gt;1,($J180-W180),""),"")</f>
        <v/>
      </c>
      <c r="Y180" s="17" t="str">
        <f>IFERROR(IF((IFERROR(IF(W180&gt;1,(V180-X180)/V180,""),(($G180*0.9)-X180)/($G180*0.9)))&gt;1%,IFERROR(IF(W180&gt;1,(V180-X180)/V180,""),(($G180*0.9)-X180)/($G180*0.9)),""),"")</f>
        <v/>
      </c>
      <c r="Z180" s="79">
        <v>1332</v>
      </c>
      <c r="AA180" s="80">
        <f>IFERROR(IF(Z180&gt;1,Z180*0.9,""),"")</f>
        <v>1198.8</v>
      </c>
      <c r="AB180" s="80">
        <v>120</v>
      </c>
      <c r="AC180" s="81">
        <f>IFERROR(IF(AB180&gt;1,($J180-AB180),""),"")</f>
        <v>974</v>
      </c>
      <c r="AD180" s="19">
        <f>IFERROR(IF((IFERROR(IF(AB180&gt;1,(AA180-AC180)/AA180,""),(($G180*0.9)-AC180)/($G180*0.9)))&gt;1%,IFERROR(IF(AB180&gt;1,(AA180-AC180)/AA180,""),(($G180*0.9)-AC180)/($G180*0.9)),""),"")</f>
        <v>0.18752085418752082</v>
      </c>
      <c r="AE180" s="76">
        <v>0</v>
      </c>
      <c r="AF180" s="77" t="str">
        <f>IFERROR(IF(AE180&gt;1,AE180*0.9,""),"")</f>
        <v/>
      </c>
      <c r="AG180" s="77">
        <v>0</v>
      </c>
      <c r="AH180" s="78" t="str">
        <f>IFERROR(IF(AG180&gt;1,($J180-AG180),""),"")</f>
        <v/>
      </c>
      <c r="AI180" s="17" t="str">
        <f>IFERROR(IF((IFERROR(IF(AG180&gt;1,(AF180-AH180)/AF180,""),(($G180*0.9)-AH180)/($G180*0.9)))&gt;1%,IFERROR(IF(AG180&gt;1,(AF180-AH180)/AF180,""),(($G180*0.9)-AH180)/($G180*0.9)),""),"")</f>
        <v/>
      </c>
      <c r="AJ180" s="79">
        <v>0</v>
      </c>
      <c r="AK180" s="80" t="str">
        <f>IFERROR(IF(AJ180&gt;1,AJ180*0.9,""),"")</f>
        <v/>
      </c>
      <c r="AL180" s="80">
        <v>0</v>
      </c>
      <c r="AM180" s="81" t="str">
        <f>IFERROR(IF(AL180&gt;1,($J180-AL180),""),"")</f>
        <v/>
      </c>
      <c r="AN180" s="19" t="str">
        <f>IFERROR(IF((IFERROR(IF(AL180&gt;1,(AK180-AM180)/AK180,""),(($G180*0.9)-AM180)/($G180*0.9)))&gt;1%,IFERROR(IF(AL180&gt;1,(AK180-AM180)/AK180,""),(($G180*0.9)-AM180)/($G180*0.9)),""),"")</f>
        <v/>
      </c>
      <c r="AO180" s="76">
        <v>0</v>
      </c>
      <c r="AP180" s="77" t="str">
        <f>IFERROR(IF(AO180&gt;1,AO180*0.9,""),"")</f>
        <v/>
      </c>
      <c r="AQ180" s="77">
        <v>0</v>
      </c>
      <c r="AR180" s="78" t="str">
        <f>IFERROR(IF(AQ180&gt;1,($J180-AQ180),""),"")</f>
        <v/>
      </c>
      <c r="AS180" s="17" t="str">
        <f>IFERROR(IF((IFERROR(IF(AQ180&gt;1,(AP180-AR180)/AP180,""),(($G180*0.9)-AR180)/($G180*0.9)))&gt;1%,IFERROR(IF(AQ180&gt;1,(AP180-AR180)/AP180,""),(($G180*0.9)-AR180)/($G180*0.9)),""),"")</f>
        <v/>
      </c>
      <c r="AT180" s="79">
        <v>1332</v>
      </c>
      <c r="AU180" s="80">
        <f t="shared" si="792"/>
        <v>1198.8</v>
      </c>
      <c r="AV180" s="80">
        <v>120</v>
      </c>
      <c r="AW180" s="81">
        <f>IFERROR(IF(AV180&gt;1,($J180-AV180),""),"")</f>
        <v>974</v>
      </c>
      <c r="AX180" s="19">
        <f t="shared" si="762"/>
        <v>0.18752085418752082</v>
      </c>
      <c r="AY180" s="76">
        <v>0</v>
      </c>
      <c r="AZ180" s="77" t="str">
        <f t="shared" si="793"/>
        <v/>
      </c>
      <c r="BA180" s="77">
        <v>0</v>
      </c>
      <c r="BB180" s="78" t="str">
        <f>IFERROR(IF(BA180&gt;1,($J180-BA180),""),"")</f>
        <v/>
      </c>
      <c r="BC180" s="17" t="str">
        <f>IFERROR(IF((IFERROR(IF(BA180&gt;1,(AZ180-BB180)/AZ180,""),(($G180*0.9)-BB180)/($G180*0.9)))&gt;1%,IFERROR(IF(BA180&gt;1,(AZ180-BB180)/AZ180,""),(($G180*0.9)-BB180)/($G180*0.9)),""),"")</f>
        <v/>
      </c>
      <c r="BD180" s="79">
        <v>0</v>
      </c>
      <c r="BE180" s="80" t="str">
        <f t="shared" si="794"/>
        <v/>
      </c>
      <c r="BF180" s="80">
        <v>0</v>
      </c>
      <c r="BG180" s="81" t="str">
        <f>IFERROR(IF(BF180&gt;1,($J180-BF180),""),"")</f>
        <v/>
      </c>
      <c r="BH180" s="19" t="str">
        <f>IFERROR(IF((IFERROR(IF(BF180&gt;1,(BE180-BG180)/BE180,""),(($G180*0.9)-BG180)/($G180*0.9)))&gt;1%,IFERROR(IF(BF180&gt;1,(BE180-BG180)/BE180,""),(($G180*0.9)-BG180)/($G180*0.9)),""),"")</f>
        <v/>
      </c>
      <c r="BI180" s="76">
        <v>1332</v>
      </c>
      <c r="BJ180" s="77">
        <f t="shared" si="795"/>
        <v>1198.8</v>
      </c>
      <c r="BK180" s="77">
        <v>120</v>
      </c>
      <c r="BL180" s="78">
        <f>IFERROR(IF(BK180&gt;1,($J180-BK180),""),"")</f>
        <v>974</v>
      </c>
      <c r="BM180" s="17">
        <f>IFERROR(IF((IFERROR(IF(BK180&gt;1,(BJ180-BL180)/BJ180,""),(($G180*0.9)-BL180)/($G180*0.9)))&gt;1%,IFERROR(IF(BK180&gt;1,(BJ180-BL180)/BJ180,""),(($G180*0.9)-BL180)/($G180*0.9)),""),"")</f>
        <v>0.18752085418752082</v>
      </c>
    </row>
    <row r="181" spans="1:65" s="5" customFormat="1" ht="12.75" customHeight="1">
      <c r="A181" s="44" t="s">
        <v>309</v>
      </c>
      <c r="B181" s="36" t="s">
        <v>132</v>
      </c>
      <c r="C181" s="6"/>
      <c r="D181" s="51" t="s">
        <v>545</v>
      </c>
      <c r="E181" s="7" t="s">
        <v>124</v>
      </c>
      <c r="F181" s="84">
        <v>802</v>
      </c>
      <c r="G181" s="84">
        <v>729</v>
      </c>
      <c r="H181" s="135">
        <v>584</v>
      </c>
      <c r="I181" s="135">
        <v>0</v>
      </c>
      <c r="J181" s="93">
        <f t="shared" si="790"/>
        <v>584</v>
      </c>
      <c r="K181" s="106">
        <v>554</v>
      </c>
      <c r="L181" s="107">
        <f t="shared" ref="L181" si="813">IFERROR(IF(K181&gt;1,K181*0.9,""),"")</f>
        <v>498.6</v>
      </c>
      <c r="M181" s="107">
        <v>139</v>
      </c>
      <c r="N181" s="110">
        <f>IFERROR(IF(M181&gt;1,($J181-M181),""),"")</f>
        <v>445</v>
      </c>
      <c r="O181" s="15">
        <f t="shared" ref="O181" si="814">IFERROR(IF((IFERROR(IF(M181&gt;1,(L181-N181)/L181,""),(($G181*0.9)-N181)/($G181*0.9)))&gt;1%,IFERROR(IF(M181&gt;1,(L181-N181)/L181,""),(($G181*0.9)-N181)/($G181*0.9)),""),"")</f>
        <v>0.10750100280786205</v>
      </c>
      <c r="P181" s="108">
        <v>0</v>
      </c>
      <c r="Q181" s="109" t="str">
        <f t="shared" ref="Q181" si="815">IFERROR(IF(P181&gt;1,P181*0.9,""),"")</f>
        <v/>
      </c>
      <c r="R181" s="109">
        <v>0</v>
      </c>
      <c r="S181" s="111" t="str">
        <f>IFERROR(IF(R181&gt;1,($J181-R181),""),"")</f>
        <v/>
      </c>
      <c r="T181" s="20" t="str">
        <f t="shared" ref="T181" si="816">IFERROR(IF((IFERROR(IF(R181&gt;1,(Q181-S181)/Q181,""),(($G181*0.9)-S181)/($G181*0.9)))&gt;1%,IFERROR(IF(R181&gt;1,(Q181-S181)/Q181,""),(($G181*0.9)-S181)/($G181*0.9)),""),"")</f>
        <v/>
      </c>
      <c r="U181" s="106">
        <v>0</v>
      </c>
      <c r="V181" s="107" t="str">
        <f t="shared" si="791"/>
        <v/>
      </c>
      <c r="W181" s="107">
        <v>0</v>
      </c>
      <c r="X181" s="110" t="str">
        <f>IFERROR(IF(W181&gt;1,($J181-W181),""),"")</f>
        <v/>
      </c>
      <c r="Y181" s="15" t="str">
        <f t="shared" ref="Y181" si="817">IFERROR(IF((IFERROR(IF(W181&gt;1,(V181-X181)/V181,""),(($G181*0.9)-X181)/($G181*0.9)))&gt;1%,IFERROR(IF(W181&gt;1,(V181-X181)/V181,""),(($G181*0.9)-X181)/($G181*0.9)),""),"")</f>
        <v/>
      </c>
      <c r="Z181" s="108">
        <v>554</v>
      </c>
      <c r="AA181" s="109">
        <f t="shared" ref="AA181" si="818">IFERROR(IF(Z181&gt;1,Z181*0.9,""),"")</f>
        <v>498.6</v>
      </c>
      <c r="AB181" s="109">
        <v>138</v>
      </c>
      <c r="AC181" s="111">
        <f>IFERROR(IF(AB181&gt;1,($J181-AB181),""),"")</f>
        <v>446</v>
      </c>
      <c r="AD181" s="20">
        <f t="shared" ref="AD181" si="819">IFERROR(IF((IFERROR(IF(AB181&gt;1,(AA181-AC181)/AA181,""),(($G181*0.9)-AC181)/($G181*0.9)))&gt;1%,IFERROR(IF(AB181&gt;1,(AA181-AC181)/AA181,""),(($G181*0.9)-AC181)/($G181*0.9)),""),"")</f>
        <v>0.10549538708383478</v>
      </c>
      <c r="AE181" s="106">
        <v>0</v>
      </c>
      <c r="AF181" s="107" t="str">
        <f t="shared" ref="AF181" si="820">IFERROR(IF(AE181&gt;1,AE181*0.9,""),"")</f>
        <v/>
      </c>
      <c r="AG181" s="107">
        <v>0</v>
      </c>
      <c r="AH181" s="110" t="str">
        <f>IFERROR(IF(AG181&gt;1,($J181-AG181),""),"")</f>
        <v/>
      </c>
      <c r="AI181" s="15" t="str">
        <f t="shared" ref="AI181" si="821">IFERROR(IF((IFERROR(IF(AG181&gt;1,(AF181-AH181)/AF181,""),(($G181*0.9)-AH181)/($G181*0.9)))&gt;1%,IFERROR(IF(AG181&gt;1,(AF181-AH181)/AF181,""),(($G181*0.9)-AH181)/($G181*0.9)),""),"")</f>
        <v/>
      </c>
      <c r="AJ181" s="108">
        <v>0</v>
      </c>
      <c r="AK181" s="109" t="str">
        <f t="shared" ref="AK181" si="822">IFERROR(IF(AJ181&gt;1,AJ181*0.9,""),"")</f>
        <v/>
      </c>
      <c r="AL181" s="109">
        <v>0</v>
      </c>
      <c r="AM181" s="111" t="str">
        <f>IFERROR(IF(AL181&gt;1,($J181-AL181),""),"")</f>
        <v/>
      </c>
      <c r="AN181" s="20" t="str">
        <f t="shared" ref="AN181" si="823">IFERROR(IF((IFERROR(IF(AL181&gt;1,(AK181-AM181)/AK181,""),(($G181*0.9)-AM181)/($G181*0.9)))&gt;1%,IFERROR(IF(AL181&gt;1,(AK181-AM181)/AK181,""),(($G181*0.9)-AM181)/($G181*0.9)),""),"")</f>
        <v/>
      </c>
      <c r="AO181" s="106">
        <v>0</v>
      </c>
      <c r="AP181" s="107" t="str">
        <f t="shared" ref="AP181" si="824">IFERROR(IF(AO181&gt;1,AO181*0.9,""),"")</f>
        <v/>
      </c>
      <c r="AQ181" s="107">
        <v>0</v>
      </c>
      <c r="AR181" s="110" t="str">
        <f>IFERROR(IF(AQ181&gt;1,($J181-AQ181),""),"")</f>
        <v/>
      </c>
      <c r="AS181" s="15" t="str">
        <f t="shared" ref="AS181" si="825">IFERROR(IF((IFERROR(IF(AQ181&gt;1,(AP181-AR181)/AP181,""),(($G181*0.9)-AR181)/($G181*0.9)))&gt;1%,IFERROR(IF(AQ181&gt;1,(AP181-AR181)/AP181,""),(($G181*0.9)-AR181)/($G181*0.9)),""),"")</f>
        <v/>
      </c>
      <c r="AT181" s="108">
        <v>554</v>
      </c>
      <c r="AU181" s="109">
        <f t="shared" ref="AU181" si="826">IFERROR(IF(AT181&gt;1,AT181*0.9,""),"")</f>
        <v>498.6</v>
      </c>
      <c r="AV181" s="109">
        <v>138</v>
      </c>
      <c r="AW181" s="111">
        <f>IFERROR(IF(AV181&gt;1,($J181-AV181),""),"")</f>
        <v>446</v>
      </c>
      <c r="AX181" s="20">
        <f t="shared" ref="AX181" si="827">IFERROR(IF((IFERROR(IF(AV181&gt;1,(AU181-AW181)/AU181,""),(($G181*0.9)-AW181)/($G181*0.9)))&gt;1%,IFERROR(IF(AV181&gt;1,(AU181-AW181)/AU181,""),(($G181*0.9)-AW181)/($G181*0.9)),""),"")</f>
        <v>0.10549538708383478</v>
      </c>
      <c r="AY181" s="106">
        <v>0</v>
      </c>
      <c r="AZ181" s="107" t="str">
        <f t="shared" ref="AZ181" si="828">IFERROR(IF(AY181&gt;1,AY181*0.9,""),"")</f>
        <v/>
      </c>
      <c r="BA181" s="107">
        <v>0</v>
      </c>
      <c r="BB181" s="110" t="str">
        <f>IFERROR(IF(BA181&gt;1,($J181-BA181),""),"")</f>
        <v/>
      </c>
      <c r="BC181" s="15" t="str">
        <f t="shared" ref="BC181" si="829">IFERROR(IF((IFERROR(IF(BA181&gt;1,(AZ181-BB181)/AZ181,""),(($G181*0.9)-BB181)/($G181*0.9)))&gt;1%,IFERROR(IF(BA181&gt;1,(AZ181-BB181)/AZ181,""),(($G181*0.9)-BB181)/($G181*0.9)),""),"")</f>
        <v/>
      </c>
      <c r="BD181" s="108">
        <v>0</v>
      </c>
      <c r="BE181" s="109" t="str">
        <f t="shared" ref="BE181" si="830">IFERROR(IF(BD181&gt;1,BD181*0.9,""),"")</f>
        <v/>
      </c>
      <c r="BF181" s="109">
        <v>0</v>
      </c>
      <c r="BG181" s="111" t="str">
        <f>IFERROR(IF(BF181&gt;1,($J181-BF181),""),"")</f>
        <v/>
      </c>
      <c r="BH181" s="20" t="str">
        <f t="shared" ref="BH181" si="831">IFERROR(IF((IFERROR(IF(BF181&gt;1,(BE181-BG181)/BE181,""),(($G181*0.9)-BG181)/($G181*0.9)))&gt;1%,IFERROR(IF(BF181&gt;1,(BE181-BG181)/BE181,""),(($G181*0.9)-BG181)/($G181*0.9)),""),"")</f>
        <v/>
      </c>
      <c r="BI181" s="106">
        <v>443</v>
      </c>
      <c r="BJ181" s="107">
        <f t="shared" ref="BJ181" si="832">IFERROR(IF(BI181&gt;1,BI181*0.9,""),"")</f>
        <v>398.7</v>
      </c>
      <c r="BK181" s="107">
        <v>226</v>
      </c>
      <c r="BL181" s="110">
        <f>IFERROR(IF(BK181&gt;1,($J181-BK181),""),"")</f>
        <v>358</v>
      </c>
      <c r="BM181" s="15">
        <f t="shared" ref="BM181" si="833">IFERROR(IF((IFERROR(IF(BK181&gt;1,(BJ181-BL181)/BJ181,""),(($G181*0.9)-BL181)/($G181*0.9)))&gt;1%,IFERROR(IF(BK181&gt;1,(BJ181-BL181)/BJ181,""),(($G181*0.9)-BL181)/($G181*0.9)),""),"")</f>
        <v>0.10208176573865059</v>
      </c>
    </row>
    <row r="182" spans="1:65" s="5" customFormat="1" ht="12.75" customHeight="1">
      <c r="A182" s="44" t="s">
        <v>91</v>
      </c>
      <c r="B182" s="36" t="s">
        <v>132</v>
      </c>
      <c r="C182" s="4" t="s">
        <v>398</v>
      </c>
      <c r="D182" s="51">
        <v>0.47</v>
      </c>
      <c r="E182" s="7" t="s">
        <v>124</v>
      </c>
      <c r="F182" s="84">
        <v>802</v>
      </c>
      <c r="G182" s="84">
        <v>729</v>
      </c>
      <c r="H182" s="135">
        <v>584</v>
      </c>
      <c r="I182" s="135">
        <v>0</v>
      </c>
      <c r="J182" s="93">
        <f t="shared" si="790"/>
        <v>584</v>
      </c>
      <c r="K182" s="106">
        <v>554</v>
      </c>
      <c r="L182" s="107">
        <f t="shared" ref="L182" si="834">IFERROR(IF(K182&gt;1,K182*0.9,""),"")</f>
        <v>498.6</v>
      </c>
      <c r="M182" s="107">
        <v>139</v>
      </c>
      <c r="N182" s="110">
        <f>IFERROR(IF(M182&gt;1,($J182-M182),""),"")</f>
        <v>445</v>
      </c>
      <c r="O182" s="15">
        <f t="shared" ref="O182" si="835">IFERROR(IF((IFERROR(IF(M182&gt;1,(L182-N182)/L182,""),(($G182*0.9)-N182)/($G182*0.9)))&gt;1%,IFERROR(IF(M182&gt;1,(L182-N182)/L182,""),(($G182*0.9)-N182)/($G182*0.9)),""),"")</f>
        <v>0.10750100280786205</v>
      </c>
      <c r="P182" s="108">
        <v>0</v>
      </c>
      <c r="Q182" s="109" t="str">
        <f>IFERROR(IF(P182&gt;1,P182*0.9,""),"")</f>
        <v/>
      </c>
      <c r="R182" s="109">
        <v>0</v>
      </c>
      <c r="S182" s="111" t="str">
        <f>IFERROR(IF(R182&gt;1,($J182-R182),""),"")</f>
        <v/>
      </c>
      <c r="T182" s="20" t="str">
        <f t="shared" ref="T182" si="836">IFERROR(IF((IFERROR(IF(R182&gt;1,(Q182-S182)/Q182,""),(($G182*0.9)-S182)/($G182*0.9)))&gt;1%,IFERROR(IF(R182&gt;1,(Q182-S182)/Q182,""),(($G182*0.9)-S182)/($G182*0.9)),""),"")</f>
        <v/>
      </c>
      <c r="U182" s="106">
        <v>0</v>
      </c>
      <c r="V182" s="107" t="str">
        <f t="shared" si="791"/>
        <v/>
      </c>
      <c r="W182" s="107">
        <v>0</v>
      </c>
      <c r="X182" s="110" t="str">
        <f>IFERROR(IF(W182&gt;1,($J182-W182),""),"")</f>
        <v/>
      </c>
      <c r="Y182" s="15" t="str">
        <f t="shared" ref="Y182" si="837">IFERROR(IF((IFERROR(IF(W182&gt;1,(V182-X182)/V182,""),(($G182*0.9)-X182)/($G182*0.9)))&gt;1%,IFERROR(IF(W182&gt;1,(V182-X182)/V182,""),(($G182*0.9)-X182)/($G182*0.9)),""),"")</f>
        <v/>
      </c>
      <c r="Z182" s="108">
        <v>554</v>
      </c>
      <c r="AA182" s="109">
        <f>IFERROR(IF(Z182&gt;1,Z182*0.9,""),"")</f>
        <v>498.6</v>
      </c>
      <c r="AB182" s="109">
        <v>138</v>
      </c>
      <c r="AC182" s="111">
        <f>IFERROR(IF(AB182&gt;1,($J182-AB182),""),"")</f>
        <v>446</v>
      </c>
      <c r="AD182" s="20">
        <f t="shared" ref="AD182" si="838">IFERROR(IF((IFERROR(IF(AB182&gt;1,(AA182-AC182)/AA182,""),(($G182*0.9)-AC182)/($G182*0.9)))&gt;1%,IFERROR(IF(AB182&gt;1,(AA182-AC182)/AA182,""),(($G182*0.9)-AC182)/($G182*0.9)),""),"")</f>
        <v>0.10549538708383478</v>
      </c>
      <c r="AE182" s="106">
        <v>0</v>
      </c>
      <c r="AF182" s="107" t="str">
        <f t="shared" ref="AF182" si="839">IFERROR(IF(AE182&gt;1,AE182*0.9,""),"")</f>
        <v/>
      </c>
      <c r="AG182" s="107">
        <v>0</v>
      </c>
      <c r="AH182" s="110" t="str">
        <f>IFERROR(IF(AG182&gt;1,($J182-AG182),""),"")</f>
        <v/>
      </c>
      <c r="AI182" s="15" t="str">
        <f t="shared" ref="AI182" si="840">IFERROR(IF((IFERROR(IF(AG182&gt;1,(AF182-AH182)/AF182,""),(($G182*0.9)-AH182)/($G182*0.9)))&gt;1%,IFERROR(IF(AG182&gt;1,(AF182-AH182)/AF182,""),(($G182*0.9)-AH182)/($G182*0.9)),""),"")</f>
        <v/>
      </c>
      <c r="AJ182" s="108">
        <v>0</v>
      </c>
      <c r="AK182" s="109" t="str">
        <f t="shared" ref="AK182" si="841">IFERROR(IF(AJ182&gt;1,AJ182*0.9,""),"")</f>
        <v/>
      </c>
      <c r="AL182" s="109">
        <v>0</v>
      </c>
      <c r="AM182" s="111" t="str">
        <f>IFERROR(IF(AL182&gt;1,($J182-AL182),""),"")</f>
        <v/>
      </c>
      <c r="AN182" s="20" t="str">
        <f t="shared" ref="AN182" si="842">IFERROR(IF((IFERROR(IF(AL182&gt;1,(AK182-AM182)/AK182,""),(($G182*0.9)-AM182)/($G182*0.9)))&gt;1%,IFERROR(IF(AL182&gt;1,(AK182-AM182)/AK182,""),(($G182*0.9)-AM182)/($G182*0.9)),""),"")</f>
        <v/>
      </c>
      <c r="AO182" s="106">
        <v>0</v>
      </c>
      <c r="AP182" s="107" t="str">
        <f t="shared" ref="AP182" si="843">IFERROR(IF(AO182&gt;1,AO182*0.9,""),"")</f>
        <v/>
      </c>
      <c r="AQ182" s="107">
        <v>0</v>
      </c>
      <c r="AR182" s="110" t="str">
        <f>IFERROR(IF(AQ182&gt;1,($J182-AQ182),""),"")</f>
        <v/>
      </c>
      <c r="AS182" s="15" t="str">
        <f t="shared" ref="AS182" si="844">IFERROR(IF((IFERROR(IF(AQ182&gt;1,(AP182-AR182)/AP182,""),(($G182*0.9)-AR182)/($G182*0.9)))&gt;1%,IFERROR(IF(AQ182&gt;1,(AP182-AR182)/AP182,""),(($G182*0.9)-AR182)/($G182*0.9)),""),"")</f>
        <v/>
      </c>
      <c r="AT182" s="108">
        <v>554</v>
      </c>
      <c r="AU182" s="109">
        <f t="shared" si="792"/>
        <v>498.6</v>
      </c>
      <c r="AV182" s="109">
        <v>138</v>
      </c>
      <c r="AW182" s="111">
        <f>IFERROR(IF(AV182&gt;1,($J182-AV182),""),"")</f>
        <v>446</v>
      </c>
      <c r="AX182" s="20">
        <f t="shared" si="762"/>
        <v>0.10549538708383478</v>
      </c>
      <c r="AY182" s="106">
        <v>0</v>
      </c>
      <c r="AZ182" s="107" t="str">
        <f t="shared" si="793"/>
        <v/>
      </c>
      <c r="BA182" s="107">
        <v>0</v>
      </c>
      <c r="BB182" s="110" t="str">
        <f>IFERROR(IF(BA182&gt;1,($J182-BA182),""),"")</f>
        <v/>
      </c>
      <c r="BC182" s="15" t="str">
        <f t="shared" ref="BC182" si="845">IFERROR(IF((IFERROR(IF(BA182&gt;1,(AZ182-BB182)/AZ182,""),(($G182*0.9)-BB182)/($G182*0.9)))&gt;1%,IFERROR(IF(BA182&gt;1,(AZ182-BB182)/AZ182,""),(($G182*0.9)-BB182)/($G182*0.9)),""),"")</f>
        <v/>
      </c>
      <c r="BD182" s="108">
        <v>0</v>
      </c>
      <c r="BE182" s="109" t="str">
        <f t="shared" si="794"/>
        <v/>
      </c>
      <c r="BF182" s="109">
        <v>0</v>
      </c>
      <c r="BG182" s="111" t="str">
        <f>IFERROR(IF(BF182&gt;1,($J182-BF182),""),"")</f>
        <v/>
      </c>
      <c r="BH182" s="20" t="str">
        <f t="shared" ref="BH182" si="846">IFERROR(IF((IFERROR(IF(BF182&gt;1,(BE182-BG182)/BE182,""),(($G182*0.9)-BG182)/($G182*0.9)))&gt;1%,IFERROR(IF(BF182&gt;1,(BE182-BG182)/BE182,""),(($G182*0.9)-BG182)/($G182*0.9)),""),"")</f>
        <v/>
      </c>
      <c r="BI182" s="106">
        <v>443</v>
      </c>
      <c r="BJ182" s="107">
        <f t="shared" si="795"/>
        <v>398.7</v>
      </c>
      <c r="BK182" s="107">
        <v>226</v>
      </c>
      <c r="BL182" s="110">
        <f>IFERROR(IF(BK182&gt;1,($J182-BK182),""),"")</f>
        <v>358</v>
      </c>
      <c r="BM182" s="15">
        <f t="shared" ref="BM182" si="847">IFERROR(IF((IFERROR(IF(BK182&gt;1,(BJ182-BL182)/BJ182,""),(($G182*0.9)-BL182)/($G182*0.9)))&gt;1%,IFERROR(IF(BK182&gt;1,(BJ182-BL182)/BJ182,""),(($G182*0.9)-BL182)/($G182*0.9)),""),"")</f>
        <v>0.10208176573865059</v>
      </c>
    </row>
    <row r="183" spans="1:65" s="5" customFormat="1" ht="12.75" customHeight="1">
      <c r="A183" s="42" t="s">
        <v>90</v>
      </c>
      <c r="B183" s="39" t="s">
        <v>132</v>
      </c>
      <c r="C183" s="4"/>
      <c r="D183" s="49">
        <v>0.47</v>
      </c>
      <c r="E183" s="40" t="s">
        <v>124</v>
      </c>
      <c r="F183" s="82">
        <v>802</v>
      </c>
      <c r="G183" s="82">
        <v>729</v>
      </c>
      <c r="H183" s="133">
        <v>584</v>
      </c>
      <c r="I183" s="133">
        <v>0</v>
      </c>
      <c r="J183" s="95">
        <f t="shared" si="790"/>
        <v>584</v>
      </c>
      <c r="K183" s="69">
        <v>554</v>
      </c>
      <c r="L183" s="70">
        <f t="shared" ref="L183:L190" si="848">IFERROR(IF(K183&gt;1,K183*0.9,""),"")</f>
        <v>498.6</v>
      </c>
      <c r="M183" s="70">
        <v>139</v>
      </c>
      <c r="N183" s="71">
        <f>IFERROR(IF(M183&gt;1,($J183-M183),""),"")</f>
        <v>445</v>
      </c>
      <c r="O183" s="16">
        <f t="shared" ref="O183:O190" si="849">IFERROR(IF((IFERROR(IF(M183&gt;1,(L183-N183)/L183,""),(($G183*0.9)-N183)/($G183*0.9)))&gt;1%,IFERROR(IF(M183&gt;1,(L183-N183)/L183,""),(($G183*0.9)-N183)/($G183*0.9)),""),"")</f>
        <v>0.10750100280786205</v>
      </c>
      <c r="P183" s="72">
        <v>0</v>
      </c>
      <c r="Q183" s="73" t="str">
        <f t="shared" ref="Q183:Q190" si="850">IFERROR(IF(P183&gt;1,P183*0.9,""),"")</f>
        <v/>
      </c>
      <c r="R183" s="73">
        <v>0</v>
      </c>
      <c r="S183" s="74" t="str">
        <f>IFERROR(IF(R183&gt;1,($J183-R183),""),"")</f>
        <v/>
      </c>
      <c r="T183" s="18" t="str">
        <f t="shared" ref="T183:T190" si="851">IFERROR(IF((IFERROR(IF(R183&gt;1,(Q183-S183)/Q183,""),(($G183*0.9)-S183)/($G183*0.9)))&gt;1%,IFERROR(IF(R183&gt;1,(Q183-S183)/Q183,""),(($G183*0.9)-S183)/($G183*0.9)),""),"")</f>
        <v/>
      </c>
      <c r="U183" s="69">
        <v>0</v>
      </c>
      <c r="V183" s="70" t="str">
        <f t="shared" ref="V183:V190" si="852">IFERROR(IF(U183&gt;1,U183*0.9,""),"")</f>
        <v/>
      </c>
      <c r="W183" s="70">
        <v>0</v>
      </c>
      <c r="X183" s="71" t="str">
        <f>IFERROR(IF(W183&gt;1,($J183-W183),""),"")</f>
        <v/>
      </c>
      <c r="Y183" s="16" t="str">
        <f t="shared" ref="Y183:Y190" si="853">IFERROR(IF((IFERROR(IF(W183&gt;1,(V183-X183)/V183,""),(($G183*0.9)-X183)/($G183*0.9)))&gt;1%,IFERROR(IF(W183&gt;1,(V183-X183)/V183,""),(($G183*0.9)-X183)/($G183*0.9)),""),"")</f>
        <v/>
      </c>
      <c r="Z183" s="72">
        <v>554</v>
      </c>
      <c r="AA183" s="73">
        <f t="shared" ref="AA183:AA190" si="854">IFERROR(IF(Z183&gt;1,Z183*0.9,""),"")</f>
        <v>498.6</v>
      </c>
      <c r="AB183" s="73">
        <v>138</v>
      </c>
      <c r="AC183" s="74">
        <f>IFERROR(IF(AB183&gt;1,($J183-AB183),""),"")</f>
        <v>446</v>
      </c>
      <c r="AD183" s="18">
        <f t="shared" ref="AD183:AD190" si="855">IFERROR(IF((IFERROR(IF(AB183&gt;1,(AA183-AC183)/AA183,""),(($G183*0.9)-AC183)/($G183*0.9)))&gt;1%,IFERROR(IF(AB183&gt;1,(AA183-AC183)/AA183,""),(($G183*0.9)-AC183)/($G183*0.9)),""),"")</f>
        <v>0.10549538708383478</v>
      </c>
      <c r="AE183" s="69">
        <v>0</v>
      </c>
      <c r="AF183" s="70" t="str">
        <f t="shared" ref="AF183:AF190" si="856">IFERROR(IF(AE183&gt;1,AE183*0.9,""),"")</f>
        <v/>
      </c>
      <c r="AG183" s="70">
        <v>0</v>
      </c>
      <c r="AH183" s="71" t="str">
        <f>IFERROR(IF(AG183&gt;1,($J183-AG183),""),"")</f>
        <v/>
      </c>
      <c r="AI183" s="16" t="str">
        <f t="shared" ref="AI183:AI190" si="857">IFERROR(IF((IFERROR(IF(AG183&gt;1,(AF183-AH183)/AF183,""),(($G183*0.9)-AH183)/($G183*0.9)))&gt;1%,IFERROR(IF(AG183&gt;1,(AF183-AH183)/AF183,""),(($G183*0.9)-AH183)/($G183*0.9)),""),"")</f>
        <v/>
      </c>
      <c r="AJ183" s="72">
        <v>0</v>
      </c>
      <c r="AK183" s="73" t="str">
        <f t="shared" ref="AK183:AK190" si="858">IFERROR(IF(AJ183&gt;1,AJ183*0.9,""),"")</f>
        <v/>
      </c>
      <c r="AL183" s="73">
        <v>0</v>
      </c>
      <c r="AM183" s="74" t="str">
        <f>IFERROR(IF(AL183&gt;1,($J183-AL183),""),"")</f>
        <v/>
      </c>
      <c r="AN183" s="18" t="str">
        <f t="shared" ref="AN183:AN190" si="859">IFERROR(IF((IFERROR(IF(AL183&gt;1,(AK183-AM183)/AK183,""),(($G183*0.9)-AM183)/($G183*0.9)))&gt;1%,IFERROR(IF(AL183&gt;1,(AK183-AM183)/AK183,""),(($G183*0.9)-AM183)/($G183*0.9)),""),"")</f>
        <v/>
      </c>
      <c r="AO183" s="69">
        <v>0</v>
      </c>
      <c r="AP183" s="70" t="str">
        <f t="shared" ref="AP183:AP190" si="860">IFERROR(IF(AO183&gt;1,AO183*0.9,""),"")</f>
        <v/>
      </c>
      <c r="AQ183" s="70">
        <v>0</v>
      </c>
      <c r="AR183" s="71" t="str">
        <f>IFERROR(IF(AQ183&gt;1,($J183-AQ183),""),"")</f>
        <v/>
      </c>
      <c r="AS183" s="16" t="str">
        <f t="shared" ref="AS183:AS190" si="861">IFERROR(IF((IFERROR(IF(AQ183&gt;1,(AP183-AR183)/AP183,""),(($G183*0.9)-AR183)/($G183*0.9)))&gt;1%,IFERROR(IF(AQ183&gt;1,(AP183-AR183)/AP183,""),(($G183*0.9)-AR183)/($G183*0.9)),""),"")</f>
        <v/>
      </c>
      <c r="AT183" s="72">
        <v>554</v>
      </c>
      <c r="AU183" s="73">
        <f t="shared" ref="AU183:AU190" si="862">IFERROR(IF(AT183&gt;1,AT183*0.9,""),"")</f>
        <v>498.6</v>
      </c>
      <c r="AV183" s="73">
        <v>138</v>
      </c>
      <c r="AW183" s="74">
        <f>IFERROR(IF(AV183&gt;1,($J183-AV183),""),"")</f>
        <v>446</v>
      </c>
      <c r="AX183" s="18">
        <f t="shared" si="762"/>
        <v>0.10549538708383478</v>
      </c>
      <c r="AY183" s="69">
        <v>0</v>
      </c>
      <c r="AZ183" s="70" t="str">
        <f t="shared" ref="AZ183:AZ190" si="863">IFERROR(IF(AY183&gt;1,AY183*0.9,""),"")</f>
        <v/>
      </c>
      <c r="BA183" s="70">
        <v>0</v>
      </c>
      <c r="BB183" s="71" t="str">
        <f>IFERROR(IF(BA183&gt;1,($J183-BA183),""),"")</f>
        <v/>
      </c>
      <c r="BC183" s="16" t="str">
        <f t="shared" ref="BC183:BC190" si="864">IFERROR(IF((IFERROR(IF(BA183&gt;1,(AZ183-BB183)/AZ183,""),(($G183*0.9)-BB183)/($G183*0.9)))&gt;1%,IFERROR(IF(BA183&gt;1,(AZ183-BB183)/AZ183,""),(($G183*0.9)-BB183)/($G183*0.9)),""),"")</f>
        <v/>
      </c>
      <c r="BD183" s="72">
        <v>0</v>
      </c>
      <c r="BE183" s="73" t="str">
        <f t="shared" ref="BE183:BE190" si="865">IFERROR(IF(BD183&gt;1,BD183*0.9,""),"")</f>
        <v/>
      </c>
      <c r="BF183" s="73">
        <v>0</v>
      </c>
      <c r="BG183" s="74" t="str">
        <f>IFERROR(IF(BF183&gt;1,($J183-BF183),""),"")</f>
        <v/>
      </c>
      <c r="BH183" s="18" t="str">
        <f t="shared" ref="BH183:BH190" si="866">IFERROR(IF((IFERROR(IF(BF183&gt;1,(BE183-BG183)/BE183,""),(($G183*0.9)-BG183)/($G183*0.9)))&gt;1%,IFERROR(IF(BF183&gt;1,(BE183-BG183)/BE183,""),(($G183*0.9)-BG183)/($G183*0.9)),""),"")</f>
        <v/>
      </c>
      <c r="BI183" s="69">
        <v>443</v>
      </c>
      <c r="BJ183" s="70">
        <f t="shared" ref="BJ183:BJ190" si="867">IFERROR(IF(BI183&gt;1,BI183*0.9,""),"")</f>
        <v>398.7</v>
      </c>
      <c r="BK183" s="70">
        <v>226</v>
      </c>
      <c r="BL183" s="71">
        <f>IFERROR(IF(BK183&gt;1,($J183-BK183),""),"")</f>
        <v>358</v>
      </c>
      <c r="BM183" s="16">
        <f t="shared" ref="BM183:BM190" si="868">IFERROR(IF((IFERROR(IF(BK183&gt;1,(BJ183-BL183)/BJ183,""),(($G183*0.9)-BL183)/($G183*0.9)))&gt;1%,IFERROR(IF(BK183&gt;1,(BJ183-BL183)/BJ183,""),(($G183*0.9)-BL183)/($G183*0.9)),""),"")</f>
        <v>0.10208176573865059</v>
      </c>
    </row>
    <row r="184" spans="1:65" s="5" customFormat="1" ht="12.75" customHeight="1">
      <c r="A184" s="42" t="s">
        <v>89</v>
      </c>
      <c r="B184" s="39" t="s">
        <v>132</v>
      </c>
      <c r="C184" s="4"/>
      <c r="D184" s="49">
        <v>0.47</v>
      </c>
      <c r="E184" s="40" t="s">
        <v>124</v>
      </c>
      <c r="F184" s="82">
        <v>769</v>
      </c>
      <c r="G184" s="82">
        <v>699</v>
      </c>
      <c r="H184" s="133">
        <v>559</v>
      </c>
      <c r="I184" s="133">
        <v>0</v>
      </c>
      <c r="J184" s="95">
        <f t="shared" si="790"/>
        <v>559</v>
      </c>
      <c r="K184" s="69">
        <v>499</v>
      </c>
      <c r="L184" s="70">
        <f t="shared" si="848"/>
        <v>449.1</v>
      </c>
      <c r="M184" s="70">
        <v>159</v>
      </c>
      <c r="N184" s="71">
        <f>IFERROR(IF(M184&gt;1,($J184-M184),""),"")</f>
        <v>400</v>
      </c>
      <c r="O184" s="16">
        <f t="shared" si="849"/>
        <v>0.10932977065241599</v>
      </c>
      <c r="P184" s="72">
        <v>0</v>
      </c>
      <c r="Q184" s="73" t="str">
        <f t="shared" si="850"/>
        <v/>
      </c>
      <c r="R184" s="73">
        <v>0</v>
      </c>
      <c r="S184" s="74" t="str">
        <f>IFERROR(IF(R184&gt;1,($J184-R184),""),"")</f>
        <v/>
      </c>
      <c r="T184" s="18" t="str">
        <f t="shared" si="851"/>
        <v/>
      </c>
      <c r="U184" s="69">
        <v>0</v>
      </c>
      <c r="V184" s="70" t="str">
        <f t="shared" si="852"/>
        <v/>
      </c>
      <c r="W184" s="70">
        <v>0</v>
      </c>
      <c r="X184" s="71" t="str">
        <f>IFERROR(IF(W184&gt;1,($J184-W184),""),"")</f>
        <v/>
      </c>
      <c r="Y184" s="16" t="str">
        <f t="shared" si="853"/>
        <v/>
      </c>
      <c r="Z184" s="72">
        <v>499</v>
      </c>
      <c r="AA184" s="73">
        <f t="shared" si="854"/>
        <v>449.1</v>
      </c>
      <c r="AB184" s="73">
        <v>159</v>
      </c>
      <c r="AC184" s="74">
        <f>IFERROR(IF(AB184&gt;1,($J184-AB184),""),"")</f>
        <v>400</v>
      </c>
      <c r="AD184" s="18">
        <f t="shared" si="855"/>
        <v>0.10932977065241599</v>
      </c>
      <c r="AE184" s="69">
        <v>0</v>
      </c>
      <c r="AF184" s="70" t="str">
        <f t="shared" si="856"/>
        <v/>
      </c>
      <c r="AG184" s="70">
        <v>0</v>
      </c>
      <c r="AH184" s="71" t="str">
        <f>IFERROR(IF(AG184&gt;1,($J184-AG184),""),"")</f>
        <v/>
      </c>
      <c r="AI184" s="16" t="str">
        <f t="shared" si="857"/>
        <v/>
      </c>
      <c r="AJ184" s="72">
        <v>0</v>
      </c>
      <c r="AK184" s="73" t="str">
        <f t="shared" si="858"/>
        <v/>
      </c>
      <c r="AL184" s="73">
        <v>0</v>
      </c>
      <c r="AM184" s="74" t="str">
        <f>IFERROR(IF(AL184&gt;1,($J184-AL184),""),"")</f>
        <v/>
      </c>
      <c r="AN184" s="18" t="str">
        <f t="shared" si="859"/>
        <v/>
      </c>
      <c r="AO184" s="69">
        <v>0</v>
      </c>
      <c r="AP184" s="70" t="str">
        <f t="shared" si="860"/>
        <v/>
      </c>
      <c r="AQ184" s="70">
        <v>0</v>
      </c>
      <c r="AR184" s="71" t="str">
        <f>IFERROR(IF(AQ184&gt;1,($J184-AQ184),""),"")</f>
        <v/>
      </c>
      <c r="AS184" s="16" t="str">
        <f t="shared" si="861"/>
        <v/>
      </c>
      <c r="AT184" s="72">
        <v>499</v>
      </c>
      <c r="AU184" s="73">
        <f t="shared" si="862"/>
        <v>449.1</v>
      </c>
      <c r="AV184" s="73">
        <v>159</v>
      </c>
      <c r="AW184" s="74">
        <f>IFERROR(IF(AV184&gt;1,($J184-AV184),""),"")</f>
        <v>400</v>
      </c>
      <c r="AX184" s="18">
        <f t="shared" si="762"/>
        <v>0.10932977065241599</v>
      </c>
      <c r="AY184" s="69">
        <v>0</v>
      </c>
      <c r="AZ184" s="70" t="str">
        <f t="shared" si="863"/>
        <v/>
      </c>
      <c r="BA184" s="70">
        <v>0</v>
      </c>
      <c r="BB184" s="71" t="str">
        <f>IFERROR(IF(BA184&gt;1,($J184-BA184),""),"")</f>
        <v/>
      </c>
      <c r="BC184" s="16" t="str">
        <f t="shared" si="864"/>
        <v/>
      </c>
      <c r="BD184" s="72">
        <v>0</v>
      </c>
      <c r="BE184" s="73" t="str">
        <f t="shared" si="865"/>
        <v/>
      </c>
      <c r="BF184" s="73">
        <v>0</v>
      </c>
      <c r="BG184" s="74" t="str">
        <f>IFERROR(IF(BF184&gt;1,($J184-BF184),""),"")</f>
        <v/>
      </c>
      <c r="BH184" s="18" t="str">
        <f t="shared" si="866"/>
        <v/>
      </c>
      <c r="BI184" s="69">
        <v>443</v>
      </c>
      <c r="BJ184" s="70">
        <f t="shared" si="867"/>
        <v>398.7</v>
      </c>
      <c r="BK184" s="70">
        <v>202</v>
      </c>
      <c r="BL184" s="71">
        <f>IFERROR(IF(BK184&gt;1,($J184-BK184),""),"")</f>
        <v>357</v>
      </c>
      <c r="BM184" s="16">
        <f t="shared" si="868"/>
        <v>0.10458991723100072</v>
      </c>
    </row>
    <row r="185" spans="1:65" s="5" customFormat="1" ht="12.75" customHeight="1" thickBot="1">
      <c r="A185" s="43" t="s">
        <v>92</v>
      </c>
      <c r="B185" s="38" t="s">
        <v>132</v>
      </c>
      <c r="C185" s="9"/>
      <c r="D185" s="50">
        <v>0.71</v>
      </c>
      <c r="E185" s="2" t="s">
        <v>125</v>
      </c>
      <c r="F185" s="83">
        <v>857</v>
      </c>
      <c r="G185" s="83">
        <v>779</v>
      </c>
      <c r="H185" s="134">
        <v>625</v>
      </c>
      <c r="I185" s="134">
        <v>0</v>
      </c>
      <c r="J185" s="97">
        <f t="shared" si="790"/>
        <v>625</v>
      </c>
      <c r="K185" s="76">
        <v>610</v>
      </c>
      <c r="L185" s="77">
        <f t="shared" si="848"/>
        <v>549</v>
      </c>
      <c r="M185" s="77">
        <v>134</v>
      </c>
      <c r="N185" s="78">
        <f>IFERROR(IF(M185&gt;1,($J185-M185),""),"")</f>
        <v>491</v>
      </c>
      <c r="O185" s="17">
        <f t="shared" si="849"/>
        <v>0.10564663023679417</v>
      </c>
      <c r="P185" s="79">
        <v>0</v>
      </c>
      <c r="Q185" s="80" t="str">
        <f t="shared" si="850"/>
        <v/>
      </c>
      <c r="R185" s="80">
        <v>0</v>
      </c>
      <c r="S185" s="81" t="str">
        <f>IFERROR(IF(R185&gt;1,($J185-R185),""),"")</f>
        <v/>
      </c>
      <c r="T185" s="19" t="str">
        <f t="shared" si="851"/>
        <v/>
      </c>
      <c r="U185" s="76">
        <v>0</v>
      </c>
      <c r="V185" s="77" t="str">
        <f t="shared" si="852"/>
        <v/>
      </c>
      <c r="W185" s="77">
        <v>0</v>
      </c>
      <c r="X185" s="78" t="str">
        <f>IFERROR(IF(W185&gt;1,($J185-W185),""),"")</f>
        <v/>
      </c>
      <c r="Y185" s="17" t="str">
        <f t="shared" si="853"/>
        <v/>
      </c>
      <c r="Z185" s="79">
        <v>610</v>
      </c>
      <c r="AA185" s="80">
        <f t="shared" si="854"/>
        <v>549</v>
      </c>
      <c r="AB185" s="80">
        <v>134</v>
      </c>
      <c r="AC185" s="81">
        <f>IFERROR(IF(AB185&gt;1,($J185-AB185),""),"")</f>
        <v>491</v>
      </c>
      <c r="AD185" s="19">
        <f t="shared" si="855"/>
        <v>0.10564663023679417</v>
      </c>
      <c r="AE185" s="76">
        <v>0</v>
      </c>
      <c r="AF185" s="77" t="str">
        <f t="shared" si="856"/>
        <v/>
      </c>
      <c r="AG185" s="77">
        <v>0</v>
      </c>
      <c r="AH185" s="78" t="str">
        <f>IFERROR(IF(AG185&gt;1,($J185-AG185),""),"")</f>
        <v/>
      </c>
      <c r="AI185" s="17" t="str">
        <f t="shared" si="857"/>
        <v/>
      </c>
      <c r="AJ185" s="79">
        <v>0</v>
      </c>
      <c r="AK185" s="80" t="str">
        <f t="shared" si="858"/>
        <v/>
      </c>
      <c r="AL185" s="80">
        <v>0</v>
      </c>
      <c r="AM185" s="81" t="str">
        <f>IFERROR(IF(AL185&gt;1,($J185-AL185),""),"")</f>
        <v/>
      </c>
      <c r="AN185" s="19" t="str">
        <f t="shared" si="859"/>
        <v/>
      </c>
      <c r="AO185" s="76">
        <v>0</v>
      </c>
      <c r="AP185" s="77" t="str">
        <f t="shared" si="860"/>
        <v/>
      </c>
      <c r="AQ185" s="77">
        <v>0</v>
      </c>
      <c r="AR185" s="78" t="str">
        <f>IFERROR(IF(AQ185&gt;1,($J185-AQ185),""),"")</f>
        <v/>
      </c>
      <c r="AS185" s="17" t="str">
        <f t="shared" si="861"/>
        <v/>
      </c>
      <c r="AT185" s="79">
        <v>610</v>
      </c>
      <c r="AU185" s="80">
        <f t="shared" si="862"/>
        <v>549</v>
      </c>
      <c r="AV185" s="80">
        <v>133</v>
      </c>
      <c r="AW185" s="81">
        <f>IFERROR(IF(AV185&gt;1,($J185-AV185),""),"")</f>
        <v>492</v>
      </c>
      <c r="AX185" s="19">
        <f t="shared" si="762"/>
        <v>0.10382513661202186</v>
      </c>
      <c r="AY185" s="76">
        <v>0</v>
      </c>
      <c r="AZ185" s="77" t="str">
        <f t="shared" si="863"/>
        <v/>
      </c>
      <c r="BA185" s="77">
        <v>0</v>
      </c>
      <c r="BB185" s="78" t="str">
        <f>IFERROR(IF(BA185&gt;1,($J185-BA185),""),"")</f>
        <v/>
      </c>
      <c r="BC185" s="17" t="str">
        <f t="shared" si="864"/>
        <v/>
      </c>
      <c r="BD185" s="79">
        <v>0</v>
      </c>
      <c r="BE185" s="80" t="str">
        <f t="shared" si="865"/>
        <v/>
      </c>
      <c r="BF185" s="80">
        <v>0</v>
      </c>
      <c r="BG185" s="81" t="str">
        <f>IFERROR(IF(BF185&gt;1,($J185-BF185),""),"")</f>
        <v/>
      </c>
      <c r="BH185" s="19" t="str">
        <f t="shared" si="866"/>
        <v/>
      </c>
      <c r="BI185" s="76">
        <v>554</v>
      </c>
      <c r="BJ185" s="77">
        <f t="shared" si="867"/>
        <v>498.6</v>
      </c>
      <c r="BK185" s="77">
        <v>177</v>
      </c>
      <c r="BL185" s="78">
        <f>IFERROR(IF(BK185&gt;1,($J185-BK185),""),"")</f>
        <v>448</v>
      </c>
      <c r="BM185" s="17">
        <f t="shared" si="868"/>
        <v>0.10148415563578023</v>
      </c>
    </row>
    <row r="186" spans="1:65" s="5" customFormat="1" ht="12.75" customHeight="1">
      <c r="A186" s="44" t="s">
        <v>310</v>
      </c>
      <c r="B186" s="36" t="s">
        <v>132</v>
      </c>
      <c r="C186" s="6"/>
      <c r="D186" s="51">
        <v>0.37</v>
      </c>
      <c r="E186" s="7" t="s">
        <v>143</v>
      </c>
      <c r="F186" s="84">
        <v>307</v>
      </c>
      <c r="G186" s="84">
        <v>279</v>
      </c>
      <c r="H186" s="135">
        <v>205</v>
      </c>
      <c r="I186" s="135">
        <v>0</v>
      </c>
      <c r="J186" s="93">
        <f t="shared" si="790"/>
        <v>205</v>
      </c>
      <c r="K186" s="106">
        <v>0</v>
      </c>
      <c r="L186" s="107" t="str">
        <f t="shared" si="848"/>
        <v/>
      </c>
      <c r="M186" s="107">
        <v>0</v>
      </c>
      <c r="N186" s="110" t="str">
        <f>IFERROR(IF(M186&gt;1,($J186-M186),""),"")</f>
        <v/>
      </c>
      <c r="O186" s="15" t="str">
        <f t="shared" si="849"/>
        <v/>
      </c>
      <c r="P186" s="108">
        <v>0</v>
      </c>
      <c r="Q186" s="109" t="str">
        <f t="shared" si="850"/>
        <v/>
      </c>
      <c r="R186" s="109">
        <v>0</v>
      </c>
      <c r="S186" s="111" t="str">
        <f>IFERROR(IF(R186&gt;1,($J186-R186),""),"")</f>
        <v/>
      </c>
      <c r="T186" s="20" t="str">
        <f t="shared" si="851"/>
        <v/>
      </c>
      <c r="U186" s="106">
        <v>0</v>
      </c>
      <c r="V186" s="107" t="str">
        <f>IFERROR(IF(U186&gt;1,U186*0.9,""),"")</f>
        <v/>
      </c>
      <c r="W186" s="107">
        <v>0</v>
      </c>
      <c r="X186" s="110" t="str">
        <f>IFERROR(IF(W186&gt;1,($J186-W186),""),"")</f>
        <v/>
      </c>
      <c r="Y186" s="15" t="str">
        <f t="shared" si="853"/>
        <v/>
      </c>
      <c r="Z186" s="108">
        <v>0</v>
      </c>
      <c r="AA186" s="109" t="str">
        <f t="shared" si="854"/>
        <v/>
      </c>
      <c r="AB186" s="109">
        <v>0</v>
      </c>
      <c r="AC186" s="111" t="str">
        <f>IFERROR(IF(AB186&gt;1,($J186-AB186),""),"")</f>
        <v/>
      </c>
      <c r="AD186" s="20" t="str">
        <f t="shared" si="855"/>
        <v/>
      </c>
      <c r="AE186" s="106">
        <v>0</v>
      </c>
      <c r="AF186" s="107" t="str">
        <f t="shared" si="856"/>
        <v/>
      </c>
      <c r="AG186" s="107">
        <v>0</v>
      </c>
      <c r="AH186" s="110" t="str">
        <f>IFERROR(IF(AG186&gt;1,($J186-AG186),""),"")</f>
        <v/>
      </c>
      <c r="AI186" s="15" t="str">
        <f t="shared" si="857"/>
        <v/>
      </c>
      <c r="AJ186" s="108">
        <v>0</v>
      </c>
      <c r="AK186" s="109" t="str">
        <f t="shared" si="858"/>
        <v/>
      </c>
      <c r="AL186" s="109">
        <v>0</v>
      </c>
      <c r="AM186" s="111" t="str">
        <f>IFERROR(IF(AL186&gt;1,($J186-AL186),""),"")</f>
        <v/>
      </c>
      <c r="AN186" s="20" t="str">
        <f t="shared" si="859"/>
        <v/>
      </c>
      <c r="AO186" s="106">
        <v>0</v>
      </c>
      <c r="AP186" s="107" t="str">
        <f t="shared" si="860"/>
        <v/>
      </c>
      <c r="AQ186" s="107">
        <v>0</v>
      </c>
      <c r="AR186" s="110" t="str">
        <f>IFERROR(IF(AQ186&gt;1,($J186-AQ186),""),"")</f>
        <v/>
      </c>
      <c r="AS186" s="15" t="str">
        <f t="shared" si="861"/>
        <v/>
      </c>
      <c r="AT186" s="108">
        <v>0</v>
      </c>
      <c r="AU186" s="109" t="str">
        <f t="shared" si="862"/>
        <v/>
      </c>
      <c r="AV186" s="109">
        <v>0</v>
      </c>
      <c r="AW186" s="111" t="str">
        <f>IFERROR(IF(AV186&gt;1,($J186-AV186),""),"")</f>
        <v/>
      </c>
      <c r="AX186" s="20" t="str">
        <f t="shared" si="762"/>
        <v/>
      </c>
      <c r="AY186" s="106">
        <v>0</v>
      </c>
      <c r="AZ186" s="107" t="str">
        <f t="shared" si="863"/>
        <v/>
      </c>
      <c r="BA186" s="107">
        <v>0</v>
      </c>
      <c r="BB186" s="110" t="str">
        <f>IFERROR(IF(BA186&gt;1,($J186-BA186),""),"")</f>
        <v/>
      </c>
      <c r="BC186" s="15" t="str">
        <f t="shared" si="864"/>
        <v/>
      </c>
      <c r="BD186" s="108">
        <v>0</v>
      </c>
      <c r="BE186" s="109" t="str">
        <f t="shared" si="865"/>
        <v/>
      </c>
      <c r="BF186" s="109">
        <v>0</v>
      </c>
      <c r="BG186" s="111" t="str">
        <f>IFERROR(IF(BF186&gt;1,($J186-BF186),""),"")</f>
        <v/>
      </c>
      <c r="BH186" s="20" t="str">
        <f t="shared" si="866"/>
        <v/>
      </c>
      <c r="BI186" s="106">
        <v>0</v>
      </c>
      <c r="BJ186" s="107" t="str">
        <f t="shared" si="867"/>
        <v/>
      </c>
      <c r="BK186" s="107">
        <v>0</v>
      </c>
      <c r="BL186" s="110" t="str">
        <f>IFERROR(IF(BK186&gt;1,($J186-BK186),""),"")</f>
        <v/>
      </c>
      <c r="BM186" s="15" t="str">
        <f t="shared" si="868"/>
        <v/>
      </c>
    </row>
    <row r="187" spans="1:65" s="5" customFormat="1" ht="12.75" customHeight="1">
      <c r="A187" s="42" t="s">
        <v>98</v>
      </c>
      <c r="B187" s="39" t="s">
        <v>132</v>
      </c>
      <c r="C187" s="4"/>
      <c r="D187" s="49">
        <v>0.37</v>
      </c>
      <c r="E187" s="40" t="s">
        <v>143</v>
      </c>
      <c r="F187" s="82">
        <v>307</v>
      </c>
      <c r="G187" s="82">
        <v>279</v>
      </c>
      <c r="H187" s="133">
        <v>205</v>
      </c>
      <c r="I187" s="133">
        <v>0</v>
      </c>
      <c r="J187" s="95">
        <f t="shared" si="790"/>
        <v>205</v>
      </c>
      <c r="K187" s="69">
        <v>0</v>
      </c>
      <c r="L187" s="70" t="str">
        <f t="shared" si="848"/>
        <v/>
      </c>
      <c r="M187" s="70">
        <v>0</v>
      </c>
      <c r="N187" s="71" t="str">
        <f>IFERROR(IF(M187&gt;1,($J187-M187),""),"")</f>
        <v/>
      </c>
      <c r="O187" s="16" t="str">
        <f t="shared" si="849"/>
        <v/>
      </c>
      <c r="P187" s="72">
        <v>0</v>
      </c>
      <c r="Q187" s="73" t="str">
        <f t="shared" si="850"/>
        <v/>
      </c>
      <c r="R187" s="73">
        <v>0</v>
      </c>
      <c r="S187" s="74" t="str">
        <f>IFERROR(IF(R187&gt;1,($J187-R187),""),"")</f>
        <v/>
      </c>
      <c r="T187" s="18" t="str">
        <f t="shared" si="851"/>
        <v/>
      </c>
      <c r="U187" s="69">
        <v>0</v>
      </c>
      <c r="V187" s="70" t="str">
        <f t="shared" si="852"/>
        <v/>
      </c>
      <c r="W187" s="70">
        <v>0</v>
      </c>
      <c r="X187" s="71" t="str">
        <f>IFERROR(IF(W187&gt;1,($J187-W187),""),"")</f>
        <v/>
      </c>
      <c r="Y187" s="16" t="str">
        <f t="shared" si="853"/>
        <v/>
      </c>
      <c r="Z187" s="72">
        <v>0</v>
      </c>
      <c r="AA187" s="73" t="str">
        <f t="shared" si="854"/>
        <v/>
      </c>
      <c r="AB187" s="73">
        <v>0</v>
      </c>
      <c r="AC187" s="74" t="str">
        <f>IFERROR(IF(AB187&gt;1,($J187-AB187),""),"")</f>
        <v/>
      </c>
      <c r="AD187" s="18" t="str">
        <f t="shared" si="855"/>
        <v/>
      </c>
      <c r="AE187" s="69">
        <v>0</v>
      </c>
      <c r="AF187" s="70" t="str">
        <f t="shared" si="856"/>
        <v/>
      </c>
      <c r="AG187" s="70">
        <v>0</v>
      </c>
      <c r="AH187" s="71" t="str">
        <f>IFERROR(IF(AG187&gt;1,($J187-AG187),""),"")</f>
        <v/>
      </c>
      <c r="AI187" s="16" t="str">
        <f t="shared" si="857"/>
        <v/>
      </c>
      <c r="AJ187" s="72">
        <v>0</v>
      </c>
      <c r="AK187" s="73" t="str">
        <f t="shared" si="858"/>
        <v/>
      </c>
      <c r="AL187" s="73">
        <v>0</v>
      </c>
      <c r="AM187" s="74" t="str">
        <f>IFERROR(IF(AL187&gt;1,($J187-AL187),""),"")</f>
        <v/>
      </c>
      <c r="AN187" s="18" t="str">
        <f t="shared" si="859"/>
        <v/>
      </c>
      <c r="AO187" s="69">
        <v>0</v>
      </c>
      <c r="AP187" s="70" t="str">
        <f t="shared" si="860"/>
        <v/>
      </c>
      <c r="AQ187" s="70">
        <v>0</v>
      </c>
      <c r="AR187" s="71" t="str">
        <f>IFERROR(IF(AQ187&gt;1,($J187-AQ187),""),"")</f>
        <v/>
      </c>
      <c r="AS187" s="16" t="str">
        <f t="shared" si="861"/>
        <v/>
      </c>
      <c r="AT187" s="72">
        <v>0</v>
      </c>
      <c r="AU187" s="73" t="str">
        <f t="shared" si="862"/>
        <v/>
      </c>
      <c r="AV187" s="73">
        <v>0</v>
      </c>
      <c r="AW187" s="74" t="str">
        <f>IFERROR(IF(AV187&gt;1,($J187-AV187),""),"")</f>
        <v/>
      </c>
      <c r="AX187" s="18" t="str">
        <f t="shared" si="762"/>
        <v/>
      </c>
      <c r="AY187" s="69">
        <v>0</v>
      </c>
      <c r="AZ187" s="70" t="str">
        <f t="shared" si="863"/>
        <v/>
      </c>
      <c r="BA187" s="70">
        <v>0</v>
      </c>
      <c r="BB187" s="71" t="str">
        <f>IFERROR(IF(BA187&gt;1,($J187-BA187),""),"")</f>
        <v/>
      </c>
      <c r="BC187" s="16" t="str">
        <f t="shared" si="864"/>
        <v/>
      </c>
      <c r="BD187" s="72">
        <v>0</v>
      </c>
      <c r="BE187" s="73" t="str">
        <f t="shared" si="865"/>
        <v/>
      </c>
      <c r="BF187" s="73">
        <v>0</v>
      </c>
      <c r="BG187" s="74" t="str">
        <f>IFERROR(IF(BF187&gt;1,($J187-BF187),""),"")</f>
        <v/>
      </c>
      <c r="BH187" s="18" t="str">
        <f t="shared" si="866"/>
        <v/>
      </c>
      <c r="BI187" s="69">
        <v>0</v>
      </c>
      <c r="BJ187" s="70" t="str">
        <f t="shared" si="867"/>
        <v/>
      </c>
      <c r="BK187" s="70">
        <v>0</v>
      </c>
      <c r="BL187" s="71" t="str">
        <f>IFERROR(IF(BK187&gt;1,($J187-BK187),""),"")</f>
        <v/>
      </c>
      <c r="BM187" s="16" t="str">
        <f t="shared" si="868"/>
        <v/>
      </c>
    </row>
    <row r="188" spans="1:65" s="5" customFormat="1" ht="12.75" customHeight="1">
      <c r="A188" s="42" t="s">
        <v>97</v>
      </c>
      <c r="B188" s="39" t="s">
        <v>132</v>
      </c>
      <c r="C188" s="4"/>
      <c r="D188" s="49">
        <v>0.37</v>
      </c>
      <c r="E188" s="40" t="s">
        <v>143</v>
      </c>
      <c r="F188" s="82">
        <v>274</v>
      </c>
      <c r="G188" s="82">
        <v>249</v>
      </c>
      <c r="H188" s="133">
        <v>183</v>
      </c>
      <c r="I188" s="133">
        <v>0</v>
      </c>
      <c r="J188" s="95">
        <f t="shared" si="790"/>
        <v>183</v>
      </c>
      <c r="K188" s="69">
        <v>0</v>
      </c>
      <c r="L188" s="70" t="str">
        <f t="shared" si="848"/>
        <v/>
      </c>
      <c r="M188" s="70">
        <v>0</v>
      </c>
      <c r="N188" s="71" t="str">
        <f>IFERROR(IF(M188&gt;1,($J188-M188),""),"")</f>
        <v/>
      </c>
      <c r="O188" s="16" t="str">
        <f t="shared" si="849"/>
        <v/>
      </c>
      <c r="P188" s="72">
        <v>0</v>
      </c>
      <c r="Q188" s="73" t="str">
        <f t="shared" si="850"/>
        <v/>
      </c>
      <c r="R188" s="73">
        <v>0</v>
      </c>
      <c r="S188" s="74" t="str">
        <f>IFERROR(IF(R188&gt;1,($J188-R188),""),"")</f>
        <v/>
      </c>
      <c r="T188" s="18" t="str">
        <f t="shared" si="851"/>
        <v/>
      </c>
      <c r="U188" s="69">
        <v>0</v>
      </c>
      <c r="V188" s="70" t="str">
        <f t="shared" si="852"/>
        <v/>
      </c>
      <c r="W188" s="70">
        <v>0</v>
      </c>
      <c r="X188" s="71" t="str">
        <f>IFERROR(IF(W188&gt;1,($J188-W188),""),"")</f>
        <v/>
      </c>
      <c r="Y188" s="16" t="str">
        <f t="shared" si="853"/>
        <v/>
      </c>
      <c r="Z188" s="72">
        <v>0</v>
      </c>
      <c r="AA188" s="73" t="str">
        <f t="shared" si="854"/>
        <v/>
      </c>
      <c r="AB188" s="73">
        <v>0</v>
      </c>
      <c r="AC188" s="74" t="str">
        <f>IFERROR(IF(AB188&gt;1,($J188-AB188),""),"")</f>
        <v/>
      </c>
      <c r="AD188" s="18" t="str">
        <f t="shared" si="855"/>
        <v/>
      </c>
      <c r="AE188" s="69">
        <v>0</v>
      </c>
      <c r="AF188" s="70" t="str">
        <f t="shared" si="856"/>
        <v/>
      </c>
      <c r="AG188" s="70">
        <v>0</v>
      </c>
      <c r="AH188" s="71" t="str">
        <f>IFERROR(IF(AG188&gt;1,($J188-AG188),""),"")</f>
        <v/>
      </c>
      <c r="AI188" s="16" t="str">
        <f t="shared" si="857"/>
        <v/>
      </c>
      <c r="AJ188" s="72">
        <v>0</v>
      </c>
      <c r="AK188" s="73" t="str">
        <f t="shared" si="858"/>
        <v/>
      </c>
      <c r="AL188" s="73">
        <v>0</v>
      </c>
      <c r="AM188" s="74" t="str">
        <f>IFERROR(IF(AL188&gt;1,($J188-AL188),""),"")</f>
        <v/>
      </c>
      <c r="AN188" s="18" t="str">
        <f t="shared" si="859"/>
        <v/>
      </c>
      <c r="AO188" s="69">
        <v>0</v>
      </c>
      <c r="AP188" s="70" t="str">
        <f t="shared" si="860"/>
        <v/>
      </c>
      <c r="AQ188" s="70">
        <v>0</v>
      </c>
      <c r="AR188" s="71" t="str">
        <f>IFERROR(IF(AQ188&gt;1,($J188-AQ188),""),"")</f>
        <v/>
      </c>
      <c r="AS188" s="16" t="str">
        <f t="shared" si="861"/>
        <v/>
      </c>
      <c r="AT188" s="72">
        <v>0</v>
      </c>
      <c r="AU188" s="73" t="str">
        <f t="shared" si="862"/>
        <v/>
      </c>
      <c r="AV188" s="73">
        <v>0</v>
      </c>
      <c r="AW188" s="74" t="str">
        <f>IFERROR(IF(AV188&gt;1,($J188-AV188),""),"")</f>
        <v/>
      </c>
      <c r="AX188" s="18" t="str">
        <f t="shared" si="762"/>
        <v/>
      </c>
      <c r="AY188" s="69">
        <v>0</v>
      </c>
      <c r="AZ188" s="70" t="str">
        <f t="shared" si="863"/>
        <v/>
      </c>
      <c r="BA188" s="70">
        <v>0</v>
      </c>
      <c r="BB188" s="71" t="str">
        <f>IFERROR(IF(BA188&gt;1,($J188-BA188),""),"")</f>
        <v/>
      </c>
      <c r="BC188" s="16" t="str">
        <f t="shared" si="864"/>
        <v/>
      </c>
      <c r="BD188" s="72">
        <v>0</v>
      </c>
      <c r="BE188" s="73" t="str">
        <f t="shared" si="865"/>
        <v/>
      </c>
      <c r="BF188" s="73">
        <v>0</v>
      </c>
      <c r="BG188" s="74" t="str">
        <f>IFERROR(IF(BF188&gt;1,($J188-BF188),""),"")</f>
        <v/>
      </c>
      <c r="BH188" s="18" t="str">
        <f t="shared" si="866"/>
        <v/>
      </c>
      <c r="BI188" s="69">
        <v>0</v>
      </c>
      <c r="BJ188" s="70" t="str">
        <f t="shared" si="867"/>
        <v/>
      </c>
      <c r="BK188" s="70">
        <v>0</v>
      </c>
      <c r="BL188" s="71" t="str">
        <f>IFERROR(IF(BK188&gt;1,($J188-BK188),""),"")</f>
        <v/>
      </c>
      <c r="BM188" s="16" t="str">
        <f t="shared" si="868"/>
        <v/>
      </c>
    </row>
    <row r="189" spans="1:65" s="5" customFormat="1" ht="12.75" customHeight="1">
      <c r="A189" s="42" t="s">
        <v>100</v>
      </c>
      <c r="B189" s="39" t="s">
        <v>132</v>
      </c>
      <c r="C189" s="4"/>
      <c r="D189" s="49">
        <v>0.59</v>
      </c>
      <c r="E189" s="40" t="s">
        <v>116</v>
      </c>
      <c r="F189" s="82">
        <v>373</v>
      </c>
      <c r="G189" s="82">
        <v>339</v>
      </c>
      <c r="H189" s="133">
        <v>249</v>
      </c>
      <c r="I189" s="133">
        <v>0</v>
      </c>
      <c r="J189" s="95">
        <f t="shared" si="790"/>
        <v>249</v>
      </c>
      <c r="K189" s="69">
        <v>0</v>
      </c>
      <c r="L189" s="70" t="str">
        <f t="shared" si="848"/>
        <v/>
      </c>
      <c r="M189" s="70">
        <v>0</v>
      </c>
      <c r="N189" s="71" t="str">
        <f>IFERROR(IF(M189&gt;1,($J189-M189),""),"")</f>
        <v/>
      </c>
      <c r="O189" s="16" t="str">
        <f t="shared" si="849"/>
        <v/>
      </c>
      <c r="P189" s="72">
        <v>0</v>
      </c>
      <c r="Q189" s="73" t="str">
        <f t="shared" si="850"/>
        <v/>
      </c>
      <c r="R189" s="73">
        <v>0</v>
      </c>
      <c r="S189" s="74" t="str">
        <f>IFERROR(IF(R189&gt;1,($J189-R189),""),"")</f>
        <v/>
      </c>
      <c r="T189" s="18" t="str">
        <f t="shared" si="851"/>
        <v/>
      </c>
      <c r="U189" s="69">
        <v>0</v>
      </c>
      <c r="V189" s="70" t="str">
        <f t="shared" si="852"/>
        <v/>
      </c>
      <c r="W189" s="70">
        <v>0</v>
      </c>
      <c r="X189" s="71" t="str">
        <f>IFERROR(IF(W189&gt;1,($J189-W189),""),"")</f>
        <v/>
      </c>
      <c r="Y189" s="16" t="str">
        <f t="shared" si="853"/>
        <v/>
      </c>
      <c r="Z189" s="72">
        <v>0</v>
      </c>
      <c r="AA189" s="73" t="str">
        <f t="shared" si="854"/>
        <v/>
      </c>
      <c r="AB189" s="73">
        <v>0</v>
      </c>
      <c r="AC189" s="74" t="str">
        <f>IFERROR(IF(AB189&gt;1,($J189-AB189),""),"")</f>
        <v/>
      </c>
      <c r="AD189" s="18" t="str">
        <f t="shared" si="855"/>
        <v/>
      </c>
      <c r="AE189" s="69">
        <v>0</v>
      </c>
      <c r="AF189" s="70" t="str">
        <f t="shared" si="856"/>
        <v/>
      </c>
      <c r="AG189" s="70">
        <v>0</v>
      </c>
      <c r="AH189" s="71" t="str">
        <f>IFERROR(IF(AG189&gt;1,($J189-AG189),""),"")</f>
        <v/>
      </c>
      <c r="AI189" s="16" t="str">
        <f t="shared" si="857"/>
        <v/>
      </c>
      <c r="AJ189" s="72">
        <v>0</v>
      </c>
      <c r="AK189" s="73" t="str">
        <f t="shared" si="858"/>
        <v/>
      </c>
      <c r="AL189" s="73">
        <v>0</v>
      </c>
      <c r="AM189" s="74" t="str">
        <f>IFERROR(IF(AL189&gt;1,($J189-AL189),""),"")</f>
        <v/>
      </c>
      <c r="AN189" s="18" t="str">
        <f t="shared" si="859"/>
        <v/>
      </c>
      <c r="AO189" s="69">
        <v>0</v>
      </c>
      <c r="AP189" s="70" t="str">
        <f t="shared" si="860"/>
        <v/>
      </c>
      <c r="AQ189" s="70">
        <v>0</v>
      </c>
      <c r="AR189" s="71" t="str">
        <f>IFERROR(IF(AQ189&gt;1,($J189-AQ189),""),"")</f>
        <v/>
      </c>
      <c r="AS189" s="16" t="str">
        <f t="shared" si="861"/>
        <v/>
      </c>
      <c r="AT189" s="72">
        <v>0</v>
      </c>
      <c r="AU189" s="73" t="str">
        <f t="shared" si="862"/>
        <v/>
      </c>
      <c r="AV189" s="73">
        <v>0</v>
      </c>
      <c r="AW189" s="74" t="str">
        <f>IFERROR(IF(AV189&gt;1,($J189-AV189),""),"")</f>
        <v/>
      </c>
      <c r="AX189" s="18" t="str">
        <f t="shared" si="762"/>
        <v/>
      </c>
      <c r="AY189" s="69">
        <v>0</v>
      </c>
      <c r="AZ189" s="70" t="str">
        <f t="shared" si="863"/>
        <v/>
      </c>
      <c r="BA189" s="70">
        <v>0</v>
      </c>
      <c r="BB189" s="71" t="str">
        <f>IFERROR(IF(BA189&gt;1,($J189-BA189),""),"")</f>
        <v/>
      </c>
      <c r="BC189" s="16" t="str">
        <f t="shared" si="864"/>
        <v/>
      </c>
      <c r="BD189" s="72">
        <v>0</v>
      </c>
      <c r="BE189" s="73" t="str">
        <f t="shared" si="865"/>
        <v/>
      </c>
      <c r="BF189" s="73">
        <v>0</v>
      </c>
      <c r="BG189" s="74" t="str">
        <f>IFERROR(IF(BF189&gt;1,($J189-BF189),""),"")</f>
        <v/>
      </c>
      <c r="BH189" s="18" t="str">
        <f t="shared" si="866"/>
        <v/>
      </c>
      <c r="BI189" s="69">
        <v>0</v>
      </c>
      <c r="BJ189" s="70" t="str">
        <f t="shared" si="867"/>
        <v/>
      </c>
      <c r="BK189" s="70">
        <v>0</v>
      </c>
      <c r="BL189" s="71" t="str">
        <f>IFERROR(IF(BK189&gt;1,($J189-BK189),""),"")</f>
        <v/>
      </c>
      <c r="BM189" s="16" t="str">
        <f t="shared" si="868"/>
        <v/>
      </c>
    </row>
    <row r="190" spans="1:65" s="5" customFormat="1" ht="12.75" customHeight="1" thickBot="1">
      <c r="A190" s="43" t="s">
        <v>99</v>
      </c>
      <c r="B190" s="38" t="s">
        <v>132</v>
      </c>
      <c r="C190" s="9"/>
      <c r="D190" s="50">
        <v>0.59</v>
      </c>
      <c r="E190" s="2" t="s">
        <v>116</v>
      </c>
      <c r="F190" s="83">
        <v>362</v>
      </c>
      <c r="G190" s="83">
        <v>329</v>
      </c>
      <c r="H190" s="134">
        <v>242</v>
      </c>
      <c r="I190" s="134">
        <v>0</v>
      </c>
      <c r="J190" s="97">
        <f t="shared" si="790"/>
        <v>242</v>
      </c>
      <c r="K190" s="76">
        <v>0</v>
      </c>
      <c r="L190" s="77" t="str">
        <f t="shared" si="848"/>
        <v/>
      </c>
      <c r="M190" s="77">
        <v>0</v>
      </c>
      <c r="N190" s="78" t="str">
        <f>IFERROR(IF(M190&gt;1,($J190-M190),""),"")</f>
        <v/>
      </c>
      <c r="O190" s="17" t="str">
        <f t="shared" si="849"/>
        <v/>
      </c>
      <c r="P190" s="79">
        <v>0</v>
      </c>
      <c r="Q190" s="80" t="str">
        <f t="shared" si="850"/>
        <v/>
      </c>
      <c r="R190" s="80">
        <v>0</v>
      </c>
      <c r="S190" s="81" t="str">
        <f>IFERROR(IF(R190&gt;1,($J190-R190),""),"")</f>
        <v/>
      </c>
      <c r="T190" s="19" t="str">
        <f t="shared" si="851"/>
        <v/>
      </c>
      <c r="U190" s="76">
        <v>0</v>
      </c>
      <c r="V190" s="77" t="str">
        <f t="shared" si="852"/>
        <v/>
      </c>
      <c r="W190" s="77">
        <v>0</v>
      </c>
      <c r="X190" s="78" t="str">
        <f>IFERROR(IF(W190&gt;1,($J190-W190),""),"")</f>
        <v/>
      </c>
      <c r="Y190" s="17" t="str">
        <f t="shared" si="853"/>
        <v/>
      </c>
      <c r="Z190" s="79">
        <v>0</v>
      </c>
      <c r="AA190" s="80" t="str">
        <f t="shared" si="854"/>
        <v/>
      </c>
      <c r="AB190" s="80">
        <v>0</v>
      </c>
      <c r="AC190" s="81" t="str">
        <f>IFERROR(IF(AB190&gt;1,($J190-AB190),""),"")</f>
        <v/>
      </c>
      <c r="AD190" s="19" t="str">
        <f t="shared" si="855"/>
        <v/>
      </c>
      <c r="AE190" s="76">
        <v>0</v>
      </c>
      <c r="AF190" s="77" t="str">
        <f t="shared" si="856"/>
        <v/>
      </c>
      <c r="AG190" s="77">
        <v>0</v>
      </c>
      <c r="AH190" s="78" t="str">
        <f>IFERROR(IF(AG190&gt;1,($J190-AG190),""),"")</f>
        <v/>
      </c>
      <c r="AI190" s="17" t="str">
        <f t="shared" si="857"/>
        <v/>
      </c>
      <c r="AJ190" s="79">
        <v>0</v>
      </c>
      <c r="AK190" s="80" t="str">
        <f t="shared" si="858"/>
        <v/>
      </c>
      <c r="AL190" s="80">
        <v>0</v>
      </c>
      <c r="AM190" s="81" t="str">
        <f>IFERROR(IF(AL190&gt;1,($J190-AL190),""),"")</f>
        <v/>
      </c>
      <c r="AN190" s="19" t="str">
        <f t="shared" si="859"/>
        <v/>
      </c>
      <c r="AO190" s="76">
        <v>0</v>
      </c>
      <c r="AP190" s="77" t="str">
        <f t="shared" si="860"/>
        <v/>
      </c>
      <c r="AQ190" s="77">
        <v>0</v>
      </c>
      <c r="AR190" s="78" t="str">
        <f>IFERROR(IF(AQ190&gt;1,($J190-AQ190),""),"")</f>
        <v/>
      </c>
      <c r="AS190" s="17" t="str">
        <f t="shared" si="861"/>
        <v/>
      </c>
      <c r="AT190" s="79">
        <v>0</v>
      </c>
      <c r="AU190" s="80" t="str">
        <f t="shared" si="862"/>
        <v/>
      </c>
      <c r="AV190" s="80">
        <v>0</v>
      </c>
      <c r="AW190" s="81" t="str">
        <f>IFERROR(IF(AV190&gt;1,($J190-AV190),""),"")</f>
        <v/>
      </c>
      <c r="AX190" s="19" t="str">
        <f t="shared" si="762"/>
        <v/>
      </c>
      <c r="AY190" s="76">
        <v>0</v>
      </c>
      <c r="AZ190" s="77" t="str">
        <f t="shared" si="863"/>
        <v/>
      </c>
      <c r="BA190" s="77">
        <v>0</v>
      </c>
      <c r="BB190" s="78" t="str">
        <f>IFERROR(IF(BA190&gt;1,($J190-BA190),""),"")</f>
        <v/>
      </c>
      <c r="BC190" s="17" t="str">
        <f t="shared" si="864"/>
        <v/>
      </c>
      <c r="BD190" s="79">
        <v>0</v>
      </c>
      <c r="BE190" s="80" t="str">
        <f t="shared" si="865"/>
        <v/>
      </c>
      <c r="BF190" s="80">
        <v>0</v>
      </c>
      <c r="BG190" s="81" t="str">
        <f>IFERROR(IF(BF190&gt;1,($J190-BF190),""),"")</f>
        <v/>
      </c>
      <c r="BH190" s="19" t="str">
        <f t="shared" si="866"/>
        <v/>
      </c>
      <c r="BI190" s="76">
        <v>0</v>
      </c>
      <c r="BJ190" s="77" t="str">
        <f t="shared" si="867"/>
        <v/>
      </c>
      <c r="BK190" s="77">
        <v>0</v>
      </c>
      <c r="BL190" s="78" t="str">
        <f>IFERROR(IF(BK190&gt;1,($J190-BK190),""),"")</f>
        <v/>
      </c>
      <c r="BM190" s="17" t="str">
        <f t="shared" si="868"/>
        <v/>
      </c>
    </row>
    <row r="191" spans="1:65" s="5" customFormat="1" ht="12.75" customHeight="1">
      <c r="A191" s="42" t="s">
        <v>47</v>
      </c>
      <c r="B191" s="39" t="s">
        <v>133</v>
      </c>
      <c r="C191" s="4"/>
      <c r="D191" s="49">
        <v>1.19</v>
      </c>
      <c r="E191" s="40" t="s">
        <v>159</v>
      </c>
      <c r="F191" s="82">
        <v>1759</v>
      </c>
      <c r="G191" s="82">
        <v>1599</v>
      </c>
      <c r="H191" s="133">
        <v>1222</v>
      </c>
      <c r="I191" s="133">
        <v>20</v>
      </c>
      <c r="J191" s="95">
        <f t="shared" ref="J191:J222" si="869">IFERROR(H191-I191,H191)</f>
        <v>1202</v>
      </c>
      <c r="K191" s="186">
        <v>1332</v>
      </c>
      <c r="L191" s="187">
        <f t="shared" ref="L191:L196" si="870">IFERROR(IF(K191&gt;1,K191*0.9,""),"")</f>
        <v>1198.8</v>
      </c>
      <c r="M191" s="187">
        <v>199</v>
      </c>
      <c r="N191" s="188">
        <f>IFERROR(IF(M191&gt;1,($J191-M191),""),"")</f>
        <v>1003</v>
      </c>
      <c r="O191" s="189">
        <f t="shared" ref="O191:O196" si="871">IFERROR(IF((IFERROR(IF(M191&gt;1,(L191-N191)/L191,""),(($G191*0.9)-N191)/($G191*0.9)))&gt;1%,IFERROR(IF(M191&gt;1,(L191-N191)/L191,""),(($G191*0.9)-N191)/($G191*0.9)),""),"")</f>
        <v>0.16332999666332995</v>
      </c>
      <c r="P191" s="191">
        <v>0</v>
      </c>
      <c r="Q191" s="192" t="str">
        <f t="shared" ref="Q191:Q196" si="872">IFERROR(IF(P191&gt;1,P191*0.9,""),"")</f>
        <v/>
      </c>
      <c r="R191" s="192">
        <v>0</v>
      </c>
      <c r="S191" s="193" t="str">
        <f>IFERROR(IF(R191&gt;1,($J191-R191),""),"")</f>
        <v/>
      </c>
      <c r="T191" s="194" t="str">
        <f t="shared" ref="T191:T196" si="873">IFERROR(IF((IFERROR(IF(R191&gt;1,(Q191-S191)/Q191,""),(($G191*0.9)-S191)/($G191*0.9)))&gt;1%,IFERROR(IF(R191&gt;1,(Q191-S191)/Q191,""),(($G191*0.9)-S191)/($G191*0.9)),""),"")</f>
        <v/>
      </c>
      <c r="U191" s="186">
        <v>0</v>
      </c>
      <c r="V191" s="187" t="str">
        <f t="shared" ref="V191:V196" si="874">IFERROR(IF(U191&gt;1,U191*0.9,""),"")</f>
        <v/>
      </c>
      <c r="W191" s="187">
        <v>0</v>
      </c>
      <c r="X191" s="188" t="str">
        <f>IFERROR(IF(W191&gt;1,($J191-W191),""),"")</f>
        <v/>
      </c>
      <c r="Y191" s="189" t="str">
        <f t="shared" ref="Y191:Y196" si="875">IFERROR(IF((IFERROR(IF(W191&gt;1,(V191-X191)/V191,""),(($G191*0.9)-X191)/($G191*0.9)))&gt;1%,IFERROR(IF(W191&gt;1,(V191-X191)/V191,""),(($G191*0.9)-X191)/($G191*0.9)),""),"")</f>
        <v/>
      </c>
      <c r="Z191" s="191">
        <v>1332</v>
      </c>
      <c r="AA191" s="192">
        <f t="shared" ref="AA191:AA196" si="876">IFERROR(IF(Z191&gt;1,Z191*0.9,""),"")</f>
        <v>1198.8</v>
      </c>
      <c r="AB191" s="192">
        <v>199</v>
      </c>
      <c r="AC191" s="193">
        <f>IFERROR(IF(AB191&gt;1,($J191-AB191),""),"")</f>
        <v>1003</v>
      </c>
      <c r="AD191" s="194">
        <f t="shared" ref="AD191:AD196" si="877">IFERROR(IF((IFERROR(IF(AB191&gt;1,(AA191-AC191)/AA191,""),(($G191*0.9)-AC191)/($G191*0.9)))&gt;1%,IFERROR(IF(AB191&gt;1,(AA191-AC191)/AA191,""),(($G191*0.9)-AC191)/($G191*0.9)),""),"")</f>
        <v>0.16332999666332995</v>
      </c>
      <c r="AE191" s="186">
        <v>0</v>
      </c>
      <c r="AF191" s="187" t="str">
        <f t="shared" ref="AF191:AF196" si="878">IFERROR(IF(AE191&gt;1,AE191*0.9,""),"")</f>
        <v/>
      </c>
      <c r="AG191" s="187">
        <v>0</v>
      </c>
      <c r="AH191" s="188" t="str">
        <f>IFERROR(IF(AG191&gt;1,($J191-AG191),""),"")</f>
        <v/>
      </c>
      <c r="AI191" s="189" t="str">
        <f t="shared" ref="AI191:AI196" si="879">IFERROR(IF((IFERROR(IF(AG191&gt;1,(AF191-AH191)/AF191,""),(($G191*0.9)-AH191)/($G191*0.9)))&gt;1%,IFERROR(IF(AG191&gt;1,(AF191-AH191)/AF191,""),(($G191*0.9)-AH191)/($G191*0.9)),""),"")</f>
        <v/>
      </c>
      <c r="AJ191" s="191">
        <v>0</v>
      </c>
      <c r="AK191" s="192" t="str">
        <f t="shared" ref="AK191:AK196" si="880">IFERROR(IF(AJ191&gt;1,AJ191*0.9,""),"")</f>
        <v/>
      </c>
      <c r="AL191" s="192">
        <v>0</v>
      </c>
      <c r="AM191" s="193" t="str">
        <f>IFERROR(IF(AL191&gt;1,($J191-AL191),""),"")</f>
        <v/>
      </c>
      <c r="AN191" s="194" t="str">
        <f t="shared" ref="AN191:AN196" si="881">IFERROR(IF((IFERROR(IF(AL191&gt;1,(AK191-AM191)/AK191,""),(($G191*0.9)-AM191)/($G191*0.9)))&gt;1%,IFERROR(IF(AL191&gt;1,(AK191-AM191)/AK191,""),(($G191*0.9)-AM191)/($G191*0.9)),""),"")</f>
        <v/>
      </c>
      <c r="AO191" s="186">
        <v>0</v>
      </c>
      <c r="AP191" s="187" t="str">
        <f t="shared" ref="AP191:AP196" si="882">IFERROR(IF(AO191&gt;1,AO191*0.9,""),"")</f>
        <v/>
      </c>
      <c r="AQ191" s="187">
        <v>0</v>
      </c>
      <c r="AR191" s="188" t="str">
        <f>IFERROR(IF(AQ191&gt;1,($J191-AQ191),""),"")</f>
        <v/>
      </c>
      <c r="AS191" s="189" t="str">
        <f t="shared" ref="AS191:AS196" si="883">IFERROR(IF((IFERROR(IF(AQ191&gt;1,(AP191-AR191)/AP191,""),(($G191*0.9)-AR191)/($G191*0.9)))&gt;1%,IFERROR(IF(AQ191&gt;1,(AP191-AR191)/AP191,""),(($G191*0.9)-AR191)/($G191*0.9)),""),"")</f>
        <v/>
      </c>
      <c r="AT191" s="191">
        <v>1332</v>
      </c>
      <c r="AU191" s="192">
        <f t="shared" ref="AU191:AU196" si="884">IFERROR(IF(AT191&gt;1,AT191*0.9,""),"")</f>
        <v>1198.8</v>
      </c>
      <c r="AV191" s="192">
        <v>199</v>
      </c>
      <c r="AW191" s="193">
        <f>IFERROR(IF(AV191&gt;1,($J191-AV191),""),"")</f>
        <v>1003</v>
      </c>
      <c r="AX191" s="194">
        <f t="shared" ref="AX191:AX222" si="885">IFERROR(IF((IFERROR(IF(AV191&gt;1,(AU191-AW191)/AU191,""),(($G191*0.9)-AW191)/($G191*0.9)))&gt;1%,IFERROR(IF(AV191&gt;1,(AU191-AW191)/AU191,""),(($G191*0.9)-AW191)/($G191*0.9)),""),"")</f>
        <v>0.16332999666332995</v>
      </c>
      <c r="AY191" s="186">
        <v>0</v>
      </c>
      <c r="AZ191" s="187" t="str">
        <f t="shared" ref="AZ191:AZ196" si="886">IFERROR(IF(AY191&gt;1,AY191*0.9,""),"")</f>
        <v/>
      </c>
      <c r="BA191" s="187">
        <v>0</v>
      </c>
      <c r="BB191" s="188" t="str">
        <f>IFERROR(IF(BA191&gt;1,($J191-BA191),""),"")</f>
        <v/>
      </c>
      <c r="BC191" s="189" t="str">
        <f t="shared" ref="BC191:BC196" si="887">IFERROR(IF((IFERROR(IF(BA191&gt;1,(AZ191-BB191)/AZ191,""),(($G191*0.9)-BB191)/($G191*0.9)))&gt;1%,IFERROR(IF(BA191&gt;1,(AZ191-BB191)/AZ191,""),(($G191*0.9)-BB191)/($G191*0.9)),""),"")</f>
        <v/>
      </c>
      <c r="BD191" s="191">
        <v>0</v>
      </c>
      <c r="BE191" s="192" t="str">
        <f t="shared" ref="BE191:BE196" si="888">IFERROR(IF(BD191&gt;1,BD191*0.9,""),"")</f>
        <v/>
      </c>
      <c r="BF191" s="192">
        <v>0</v>
      </c>
      <c r="BG191" s="193" t="str">
        <f>IFERROR(IF(BF191&gt;1,($J191-BF191),""),"")</f>
        <v/>
      </c>
      <c r="BH191" s="194" t="str">
        <f t="shared" ref="BH191:BH196" si="889">IFERROR(IF((IFERROR(IF(BF191&gt;1,(BE191-BG191)/BE191,""),(($G191*0.9)-BG191)/($G191*0.9)))&gt;1%,IFERROR(IF(BF191&gt;1,(BE191-BG191)/BE191,""),(($G191*0.9)-BG191)/($G191*0.9)),""),"")</f>
        <v/>
      </c>
      <c r="BI191" s="186">
        <v>1221</v>
      </c>
      <c r="BJ191" s="187">
        <f t="shared" ref="BJ191:BJ196" si="890">IFERROR(IF(BI191&gt;1,BI191*0.9,""),"")</f>
        <v>1098.9000000000001</v>
      </c>
      <c r="BK191" s="187">
        <v>282</v>
      </c>
      <c r="BL191" s="188">
        <f>IFERROR(IF(BK191&gt;1,($J191-BK191),""),"")</f>
        <v>920</v>
      </c>
      <c r="BM191" s="189">
        <f t="shared" ref="BM191:BM196" si="891">IFERROR(IF((IFERROR(IF(BK191&gt;1,(BJ191-BL191)/BJ191,""),(($G191*0.9)-BL191)/($G191*0.9)))&gt;1%,IFERROR(IF(BK191&gt;1,(BJ191-BL191)/BJ191,""),(($G191*0.9)-BL191)/($G191*0.9)),""),"")</f>
        <v>0.16279916279916287</v>
      </c>
    </row>
    <row r="192" spans="1:65" s="5" customFormat="1" ht="12.75" customHeight="1">
      <c r="A192" s="42" t="s">
        <v>49</v>
      </c>
      <c r="B192" s="39" t="s">
        <v>133</v>
      </c>
      <c r="C192" s="4" t="s">
        <v>402</v>
      </c>
      <c r="D192" s="49">
        <v>1.19</v>
      </c>
      <c r="E192" s="40" t="s">
        <v>496</v>
      </c>
      <c r="F192" s="82">
        <v>2089</v>
      </c>
      <c r="G192" s="82">
        <v>1899</v>
      </c>
      <c r="H192" s="133">
        <v>1410</v>
      </c>
      <c r="I192" s="133">
        <v>20</v>
      </c>
      <c r="J192" s="95">
        <f t="shared" si="869"/>
        <v>1390</v>
      </c>
      <c r="K192" s="69">
        <v>1554</v>
      </c>
      <c r="L192" s="70">
        <f t="shared" si="870"/>
        <v>1398.6000000000001</v>
      </c>
      <c r="M192" s="70">
        <v>250</v>
      </c>
      <c r="N192" s="71">
        <f>IFERROR(IF(M192&gt;1,($J192-M192),""),"")</f>
        <v>1140</v>
      </c>
      <c r="O192" s="16">
        <f t="shared" si="871"/>
        <v>0.18489918489918497</v>
      </c>
      <c r="P192" s="72">
        <v>0</v>
      </c>
      <c r="Q192" s="73" t="str">
        <f t="shared" si="872"/>
        <v/>
      </c>
      <c r="R192" s="73">
        <v>0</v>
      </c>
      <c r="S192" s="74" t="str">
        <f>IFERROR(IF(R192&gt;1,($J192-R192),""),"")</f>
        <v/>
      </c>
      <c r="T192" s="18" t="str">
        <f t="shared" si="873"/>
        <v/>
      </c>
      <c r="U192" s="69">
        <v>1554</v>
      </c>
      <c r="V192" s="70">
        <f t="shared" si="874"/>
        <v>1398.6000000000001</v>
      </c>
      <c r="W192" s="70">
        <v>250</v>
      </c>
      <c r="X192" s="71">
        <f>IFERROR(IF(W192&gt;1,($J192-W192),""),"")</f>
        <v>1140</v>
      </c>
      <c r="Y192" s="16">
        <f t="shared" si="875"/>
        <v>0.18489918489918497</v>
      </c>
      <c r="Z192" s="72">
        <v>0</v>
      </c>
      <c r="AA192" s="73" t="str">
        <f t="shared" si="876"/>
        <v/>
      </c>
      <c r="AB192" s="73">
        <v>0</v>
      </c>
      <c r="AC192" s="74" t="str">
        <f>IFERROR(IF(AB192&gt;1,($J192-AB192),""),"")</f>
        <v/>
      </c>
      <c r="AD192" s="18" t="str">
        <f t="shared" si="877"/>
        <v/>
      </c>
      <c r="AE192" s="69">
        <v>0</v>
      </c>
      <c r="AF192" s="70" t="str">
        <f t="shared" si="878"/>
        <v/>
      </c>
      <c r="AG192" s="70">
        <v>0</v>
      </c>
      <c r="AH192" s="71" t="str">
        <f>IFERROR(IF(AG192&gt;1,($J192-AG192),""),"")</f>
        <v/>
      </c>
      <c r="AI192" s="16" t="str">
        <f t="shared" si="879"/>
        <v/>
      </c>
      <c r="AJ192" s="72">
        <v>0</v>
      </c>
      <c r="AK192" s="73" t="str">
        <f t="shared" si="880"/>
        <v/>
      </c>
      <c r="AL192" s="73">
        <v>0</v>
      </c>
      <c r="AM192" s="74" t="str">
        <f>IFERROR(IF(AL192&gt;1,($J192-AL192),""),"")</f>
        <v/>
      </c>
      <c r="AN192" s="18" t="str">
        <f t="shared" si="881"/>
        <v/>
      </c>
      <c r="AO192" s="69">
        <v>0</v>
      </c>
      <c r="AP192" s="70" t="str">
        <f t="shared" si="882"/>
        <v/>
      </c>
      <c r="AQ192" s="70">
        <v>0</v>
      </c>
      <c r="AR192" s="71" t="str">
        <f>IFERROR(IF(AQ192&gt;1,($J192-AQ192),""),"")</f>
        <v/>
      </c>
      <c r="AS192" s="16" t="str">
        <f t="shared" si="883"/>
        <v/>
      </c>
      <c r="AT192" s="72">
        <v>0</v>
      </c>
      <c r="AU192" s="73" t="str">
        <f t="shared" si="884"/>
        <v/>
      </c>
      <c r="AV192" s="73">
        <v>0</v>
      </c>
      <c r="AW192" s="74" t="str">
        <f>IFERROR(IF(AV192&gt;1,($J192-AV192),""),"")</f>
        <v/>
      </c>
      <c r="AX192" s="18" t="str">
        <f t="shared" si="885"/>
        <v/>
      </c>
      <c r="AY192" s="69">
        <v>0</v>
      </c>
      <c r="AZ192" s="70" t="str">
        <f t="shared" si="886"/>
        <v/>
      </c>
      <c r="BA192" s="70">
        <v>0</v>
      </c>
      <c r="BB192" s="71" t="str">
        <f>IFERROR(IF(BA192&gt;1,($J192-BA192),""),"")</f>
        <v/>
      </c>
      <c r="BC192" s="16" t="str">
        <f t="shared" si="887"/>
        <v/>
      </c>
      <c r="BD192" s="72">
        <v>0</v>
      </c>
      <c r="BE192" s="73" t="str">
        <f t="shared" si="888"/>
        <v/>
      </c>
      <c r="BF192" s="73">
        <v>0</v>
      </c>
      <c r="BG192" s="74" t="str">
        <f>IFERROR(IF(BF192&gt;1,($J192-BF192),""),"")</f>
        <v/>
      </c>
      <c r="BH192" s="18" t="str">
        <f t="shared" si="889"/>
        <v/>
      </c>
      <c r="BI192" s="69">
        <v>0</v>
      </c>
      <c r="BJ192" s="70" t="str">
        <f t="shared" si="890"/>
        <v/>
      </c>
      <c r="BK192" s="70">
        <v>0</v>
      </c>
      <c r="BL192" s="71" t="str">
        <f>IFERROR(IF(BK192&gt;1,($J192-BK192),""),"")</f>
        <v/>
      </c>
      <c r="BM192" s="16" t="str">
        <f t="shared" si="891"/>
        <v/>
      </c>
    </row>
    <row r="193" spans="1:65" s="5" customFormat="1" ht="12.75" customHeight="1" thickBot="1">
      <c r="A193" s="43" t="s">
        <v>48</v>
      </c>
      <c r="B193" s="38" t="s">
        <v>133</v>
      </c>
      <c r="C193" s="9" t="s">
        <v>402</v>
      </c>
      <c r="D193" s="50">
        <v>1.19</v>
      </c>
      <c r="E193" s="2" t="s">
        <v>496</v>
      </c>
      <c r="F193" s="83">
        <v>1979</v>
      </c>
      <c r="G193" s="83">
        <v>1799</v>
      </c>
      <c r="H193" s="134">
        <v>1335</v>
      </c>
      <c r="I193" s="134">
        <v>20</v>
      </c>
      <c r="J193" s="97">
        <f t="shared" si="869"/>
        <v>1315</v>
      </c>
      <c r="K193" s="76">
        <v>1443</v>
      </c>
      <c r="L193" s="77">
        <f t="shared" si="870"/>
        <v>1298.7</v>
      </c>
      <c r="M193" s="77">
        <v>258</v>
      </c>
      <c r="N193" s="78">
        <f>IFERROR(IF(M193&gt;1,($J193-M193),""),"")</f>
        <v>1057</v>
      </c>
      <c r="O193" s="17">
        <f t="shared" si="871"/>
        <v>0.18610918610918614</v>
      </c>
      <c r="P193" s="79">
        <v>0</v>
      </c>
      <c r="Q193" s="80" t="str">
        <f t="shared" si="872"/>
        <v/>
      </c>
      <c r="R193" s="80">
        <v>0</v>
      </c>
      <c r="S193" s="81" t="str">
        <f>IFERROR(IF(R193&gt;1,($J193-R193),""),"")</f>
        <v/>
      </c>
      <c r="T193" s="19" t="str">
        <f t="shared" si="873"/>
        <v/>
      </c>
      <c r="U193" s="76">
        <v>1443</v>
      </c>
      <c r="V193" s="77">
        <f t="shared" si="874"/>
        <v>1298.7</v>
      </c>
      <c r="W193" s="77">
        <v>258</v>
      </c>
      <c r="X193" s="78">
        <f>IFERROR(IF(W193&gt;1,($J193-W193),""),"")</f>
        <v>1057</v>
      </c>
      <c r="Y193" s="17">
        <f t="shared" si="875"/>
        <v>0.18610918610918614</v>
      </c>
      <c r="Z193" s="79">
        <v>0</v>
      </c>
      <c r="AA193" s="80" t="str">
        <f t="shared" si="876"/>
        <v/>
      </c>
      <c r="AB193" s="80">
        <v>0</v>
      </c>
      <c r="AC193" s="81" t="str">
        <f>IFERROR(IF(AB193&gt;1,($J193-AB193),""),"")</f>
        <v/>
      </c>
      <c r="AD193" s="19" t="str">
        <f t="shared" si="877"/>
        <v/>
      </c>
      <c r="AE193" s="76">
        <v>0</v>
      </c>
      <c r="AF193" s="77" t="str">
        <f t="shared" si="878"/>
        <v/>
      </c>
      <c r="AG193" s="77">
        <v>0</v>
      </c>
      <c r="AH193" s="78" t="str">
        <f>IFERROR(IF(AG193&gt;1,($J193-AG193),""),"")</f>
        <v/>
      </c>
      <c r="AI193" s="17" t="str">
        <f t="shared" si="879"/>
        <v/>
      </c>
      <c r="AJ193" s="79">
        <v>0</v>
      </c>
      <c r="AK193" s="80" t="str">
        <f t="shared" si="880"/>
        <v/>
      </c>
      <c r="AL193" s="80">
        <v>0</v>
      </c>
      <c r="AM193" s="81" t="str">
        <f>IFERROR(IF(AL193&gt;1,($J193-AL193),""),"")</f>
        <v/>
      </c>
      <c r="AN193" s="19" t="str">
        <f t="shared" si="881"/>
        <v/>
      </c>
      <c r="AO193" s="76">
        <v>0</v>
      </c>
      <c r="AP193" s="77" t="str">
        <f t="shared" si="882"/>
        <v/>
      </c>
      <c r="AQ193" s="77">
        <v>0</v>
      </c>
      <c r="AR193" s="78" t="str">
        <f>IFERROR(IF(AQ193&gt;1,($J193-AQ193),""),"")</f>
        <v/>
      </c>
      <c r="AS193" s="17" t="str">
        <f t="shared" si="883"/>
        <v/>
      </c>
      <c r="AT193" s="79">
        <v>0</v>
      </c>
      <c r="AU193" s="80" t="str">
        <f t="shared" si="884"/>
        <v/>
      </c>
      <c r="AV193" s="80">
        <v>0</v>
      </c>
      <c r="AW193" s="81" t="str">
        <f>IFERROR(IF(AV193&gt;1,($J193-AV193),""),"")</f>
        <v/>
      </c>
      <c r="AX193" s="19" t="str">
        <f t="shared" si="885"/>
        <v/>
      </c>
      <c r="AY193" s="76">
        <v>0</v>
      </c>
      <c r="AZ193" s="77" t="str">
        <f t="shared" si="886"/>
        <v/>
      </c>
      <c r="BA193" s="77">
        <v>0</v>
      </c>
      <c r="BB193" s="78" t="str">
        <f>IFERROR(IF(BA193&gt;1,($J193-BA193),""),"")</f>
        <v/>
      </c>
      <c r="BC193" s="17" t="str">
        <f t="shared" si="887"/>
        <v/>
      </c>
      <c r="BD193" s="79">
        <v>0</v>
      </c>
      <c r="BE193" s="80" t="str">
        <f t="shared" si="888"/>
        <v/>
      </c>
      <c r="BF193" s="80">
        <v>0</v>
      </c>
      <c r="BG193" s="81" t="str">
        <f>IFERROR(IF(BF193&gt;1,($J193-BF193),""),"")</f>
        <v/>
      </c>
      <c r="BH193" s="19" t="str">
        <f t="shared" si="889"/>
        <v/>
      </c>
      <c r="BI193" s="76">
        <v>0</v>
      </c>
      <c r="BJ193" s="77" t="str">
        <f t="shared" si="890"/>
        <v/>
      </c>
      <c r="BK193" s="77">
        <v>0</v>
      </c>
      <c r="BL193" s="78" t="str">
        <f>IFERROR(IF(BK193&gt;1,($J193-BK193),""),"")</f>
        <v/>
      </c>
      <c r="BM193" s="17" t="str">
        <f t="shared" si="891"/>
        <v/>
      </c>
    </row>
    <row r="194" spans="1:65" s="5" customFormat="1" ht="12.75" customHeight="1">
      <c r="A194" s="44" t="s">
        <v>287</v>
      </c>
      <c r="B194" s="39" t="s">
        <v>133</v>
      </c>
      <c r="C194" s="6" t="s">
        <v>349</v>
      </c>
      <c r="D194" s="49">
        <v>0.83</v>
      </c>
      <c r="E194" s="40" t="s">
        <v>289</v>
      </c>
      <c r="F194" s="82">
        <v>769</v>
      </c>
      <c r="G194" s="82">
        <v>699</v>
      </c>
      <c r="H194" s="133">
        <v>495</v>
      </c>
      <c r="I194" s="133">
        <v>0</v>
      </c>
      <c r="J194" s="95">
        <f>IFERROR(H194-I194,H194)</f>
        <v>495</v>
      </c>
      <c r="K194" s="69">
        <v>610</v>
      </c>
      <c r="L194" s="70">
        <f>IFERROR(IF(K194&gt;1,K194*0.9,""),"")</f>
        <v>549</v>
      </c>
      <c r="M194" s="70">
        <v>0</v>
      </c>
      <c r="N194" s="71" t="str">
        <f>IFERROR(IF(M194&gt;1,($J194-M194),""),"")</f>
        <v/>
      </c>
      <c r="O194" s="16" t="str">
        <f>IFERROR(IF((IFERROR(IF(M194&gt;1,(L194-N194)/L194,""),(($G194*0.9)-N194)/($G194*0.9)))&gt;1%,IFERROR(IF(M194&gt;1,(L194-N194)/L194,""),(($G194*0.9)-N194)/($G194*0.9)),""),"")</f>
        <v/>
      </c>
      <c r="P194" s="72">
        <v>0</v>
      </c>
      <c r="Q194" s="73" t="str">
        <f>IFERROR(IF(P194&gt;1,P194*0.9,""),"")</f>
        <v/>
      </c>
      <c r="R194" s="73">
        <v>0</v>
      </c>
      <c r="S194" s="74" t="str">
        <f>IFERROR(IF(R194&gt;1,($J194-R194),""),"")</f>
        <v/>
      </c>
      <c r="T194" s="18" t="str">
        <f>IFERROR(IF((IFERROR(IF(R194&gt;1,(Q194-S194)/Q194,""),(($G194*0.9)-S194)/($G194*0.9)))&gt;1%,IFERROR(IF(R194&gt;1,(Q194-S194)/Q194,""),(($G194*0.9)-S194)/($G194*0.9)),""),"")</f>
        <v/>
      </c>
      <c r="U194" s="69">
        <v>0</v>
      </c>
      <c r="V194" s="70" t="str">
        <f>IFERROR(IF(U194&gt;1,U194*0.9,""),"")</f>
        <v/>
      </c>
      <c r="W194" s="70">
        <v>0</v>
      </c>
      <c r="X194" s="71" t="str">
        <f>IFERROR(IF(W194&gt;1,($J194-W194),""),"")</f>
        <v/>
      </c>
      <c r="Y194" s="16" t="str">
        <f>IFERROR(IF((IFERROR(IF(W194&gt;1,(V194-X194)/V194,""),(($G194*0.9)-X194)/($G194*0.9)))&gt;1%,IFERROR(IF(W194&gt;1,(V194-X194)/V194,""),(($G194*0.9)-X194)/($G194*0.9)),""),"")</f>
        <v/>
      </c>
      <c r="Z194" s="72">
        <v>610</v>
      </c>
      <c r="AA194" s="73">
        <f>IFERROR(IF(Z194&gt;1,Z194*0.9,""),"")</f>
        <v>549</v>
      </c>
      <c r="AB194" s="73">
        <v>0</v>
      </c>
      <c r="AC194" s="74" t="str">
        <f>IFERROR(IF(AB194&gt;1,($J194-AB194),""),"")</f>
        <v/>
      </c>
      <c r="AD194" s="18" t="str">
        <f>IFERROR(IF((IFERROR(IF(AB194&gt;1,(AA194-AC194)/AA194,""),(($G194*0.9)-AC194)/($G194*0.9)))&gt;1%,IFERROR(IF(AB194&gt;1,(AA194-AC194)/AA194,""),(($G194*0.9)-AC194)/($G194*0.9)),""),"")</f>
        <v/>
      </c>
      <c r="AE194" s="69">
        <v>0</v>
      </c>
      <c r="AF194" s="70" t="str">
        <f>IFERROR(IF(AE194&gt;1,AE194*0.9,""),"")</f>
        <v/>
      </c>
      <c r="AG194" s="70">
        <v>0</v>
      </c>
      <c r="AH194" s="71" t="str">
        <f>IFERROR(IF(AG194&gt;1,($J194-AG194),""),"")</f>
        <v/>
      </c>
      <c r="AI194" s="16" t="str">
        <f>IFERROR(IF((IFERROR(IF(AG194&gt;1,(AF194-AH194)/AF194,""),(($G194*0.9)-AH194)/($G194*0.9)))&gt;1%,IFERROR(IF(AG194&gt;1,(AF194-AH194)/AF194,""),(($G194*0.9)-AH194)/($G194*0.9)),""),"")</f>
        <v/>
      </c>
      <c r="AJ194" s="72">
        <v>0</v>
      </c>
      <c r="AK194" s="73" t="str">
        <f>IFERROR(IF(AJ194&gt;1,AJ194*0.9,""),"")</f>
        <v/>
      </c>
      <c r="AL194" s="73">
        <v>0</v>
      </c>
      <c r="AM194" s="74" t="str">
        <f>IFERROR(IF(AL194&gt;1,($J194-AL194),""),"")</f>
        <v/>
      </c>
      <c r="AN194" s="18" t="str">
        <f>IFERROR(IF((IFERROR(IF(AL194&gt;1,(AK194-AM194)/AK194,""),(($G194*0.9)-AM194)/($G194*0.9)))&gt;1%,IFERROR(IF(AL194&gt;1,(AK194-AM194)/AK194,""),(($G194*0.9)-AM194)/($G194*0.9)),""),"")</f>
        <v/>
      </c>
      <c r="AO194" s="69">
        <v>0</v>
      </c>
      <c r="AP194" s="70" t="str">
        <f>IFERROR(IF(AO194&gt;1,AO194*0.9,""),"")</f>
        <v/>
      </c>
      <c r="AQ194" s="70">
        <v>0</v>
      </c>
      <c r="AR194" s="71" t="str">
        <f>IFERROR(IF(AQ194&gt;1,($J194-AQ194),""),"")</f>
        <v/>
      </c>
      <c r="AS194" s="16" t="str">
        <f>IFERROR(IF((IFERROR(IF(AQ194&gt;1,(AP194-AR194)/AP194,""),(($G194*0.9)-AR194)/($G194*0.9)))&gt;1%,IFERROR(IF(AQ194&gt;1,(AP194-AR194)/AP194,""),(($G194*0.9)-AR194)/($G194*0.9)),""),"")</f>
        <v/>
      </c>
      <c r="AT194" s="72">
        <v>666</v>
      </c>
      <c r="AU194" s="73">
        <f>IFERROR(IF(AT194&gt;1,AT194*0.9,""),"")</f>
        <v>599.4</v>
      </c>
      <c r="AV194" s="73">
        <v>0</v>
      </c>
      <c r="AW194" s="74" t="str">
        <f>IFERROR(IF(AV194&gt;1,($J194-AV194),""),"")</f>
        <v/>
      </c>
      <c r="AX194" s="18" t="str">
        <f>IFERROR(IF((IFERROR(IF(AV194&gt;1,(AU194-AW194)/AU194,""),(($G194*0.9)-AW194)/($G194*0.9)))&gt;1%,IFERROR(IF(AV194&gt;1,(AU194-AW194)/AU194,""),(($G194*0.9)-AW194)/($G194*0.9)),""),"")</f>
        <v/>
      </c>
      <c r="AY194" s="69">
        <v>0</v>
      </c>
      <c r="AZ194" s="70" t="str">
        <f>IFERROR(IF(AY194&gt;1,AY194*0.9,""),"")</f>
        <v/>
      </c>
      <c r="BA194" s="70">
        <v>0</v>
      </c>
      <c r="BB194" s="71" t="str">
        <f>IFERROR(IF(BA194&gt;1,($J194-BA194),""),"")</f>
        <v/>
      </c>
      <c r="BC194" s="16" t="str">
        <f>IFERROR(IF((IFERROR(IF(BA194&gt;1,(AZ194-BB194)/AZ194,""),(($G194*0.9)-BB194)/($G194*0.9)))&gt;1%,IFERROR(IF(BA194&gt;1,(AZ194-BB194)/AZ194,""),(($G194*0.9)-BB194)/($G194*0.9)),""),"")</f>
        <v/>
      </c>
      <c r="BD194" s="72">
        <v>0</v>
      </c>
      <c r="BE194" s="73" t="str">
        <f>IFERROR(IF(BD194&gt;1,BD194*0.9,""),"")</f>
        <v/>
      </c>
      <c r="BF194" s="73">
        <v>0</v>
      </c>
      <c r="BG194" s="74" t="str">
        <f>IFERROR(IF(BF194&gt;1,($J194-BF194),""),"")</f>
        <v/>
      </c>
      <c r="BH194" s="18" t="str">
        <f>IFERROR(IF((IFERROR(IF(BF194&gt;1,(BE194-BG194)/BE194,""),(($G194*0.9)-BG194)/($G194*0.9)))&gt;1%,IFERROR(IF(BF194&gt;1,(BE194-BG194)/BE194,""),(($G194*0.9)-BG194)/($G194*0.9)),""),"")</f>
        <v/>
      </c>
      <c r="BI194" s="69">
        <v>610</v>
      </c>
      <c r="BJ194" s="70">
        <f>IFERROR(IF(BI194&gt;1,BI194*0.9,""),"")</f>
        <v>549</v>
      </c>
      <c r="BK194" s="70">
        <v>0</v>
      </c>
      <c r="BL194" s="71" t="str">
        <f>IFERROR(IF(BK194&gt;1,($J194-BK194),""),"")</f>
        <v/>
      </c>
      <c r="BM194" s="16" t="str">
        <f>IFERROR(IF((IFERROR(IF(BK194&gt;1,(BJ194-BL194)/BJ194,""),(($G194*0.9)-BL194)/($G194*0.9)))&gt;1%,IFERROR(IF(BK194&gt;1,(BJ194-BL194)/BJ194,""),(($G194*0.9)-BL194)/($G194*0.9)),""),"")</f>
        <v/>
      </c>
    </row>
    <row r="195" spans="1:65" s="5" customFormat="1" ht="12.75" customHeight="1">
      <c r="A195" s="44" t="s">
        <v>387</v>
      </c>
      <c r="B195" s="36" t="s">
        <v>133</v>
      </c>
      <c r="C195" s="6" t="s">
        <v>380</v>
      </c>
      <c r="D195" s="49">
        <v>0.83</v>
      </c>
      <c r="E195" s="40" t="s">
        <v>487</v>
      </c>
      <c r="F195" s="84">
        <v>769</v>
      </c>
      <c r="G195" s="84">
        <v>699</v>
      </c>
      <c r="H195" s="135">
        <v>545</v>
      </c>
      <c r="I195" s="135">
        <v>0</v>
      </c>
      <c r="J195" s="93">
        <f t="shared" ref="J195" si="892">IFERROR(H195-I195,H195)</f>
        <v>545</v>
      </c>
      <c r="K195" s="106">
        <v>0</v>
      </c>
      <c r="L195" s="107" t="str">
        <f t="shared" ref="L195" si="893">IFERROR(IF(K195&gt;1,K195*0.9,""),"")</f>
        <v/>
      </c>
      <c r="M195" s="107">
        <v>0</v>
      </c>
      <c r="N195" s="110" t="str">
        <f>IFERROR(IF(M195&gt;1,($J195-M195),""),"")</f>
        <v/>
      </c>
      <c r="O195" s="15" t="str">
        <f t="shared" ref="O195" si="894">IFERROR(IF((IFERROR(IF(M195&gt;1,(L195-N195)/L195,""),(($G195*0.9)-N195)/($G195*0.9)))&gt;1%,IFERROR(IF(M195&gt;1,(L195-N195)/L195,""),(($G195*0.9)-N195)/($G195*0.9)),""),"")</f>
        <v/>
      </c>
      <c r="P195" s="108">
        <v>0</v>
      </c>
      <c r="Q195" s="109" t="str">
        <f t="shared" ref="Q195" si="895">IFERROR(IF(P195&gt;1,P195*0.9,""),"")</f>
        <v/>
      </c>
      <c r="R195" s="109">
        <v>0</v>
      </c>
      <c r="S195" s="111" t="str">
        <f>IFERROR(IF(R195&gt;1,($J195-R195),""),"")</f>
        <v/>
      </c>
      <c r="T195" s="20" t="str">
        <f t="shared" ref="T195" si="896">IFERROR(IF((IFERROR(IF(R195&gt;1,(Q195-S195)/Q195,""),(($G195*0.9)-S195)/($G195*0.9)))&gt;1%,IFERROR(IF(R195&gt;1,(Q195-S195)/Q195,""),(($G195*0.9)-S195)/($G195*0.9)),""),"")</f>
        <v/>
      </c>
      <c r="U195" s="106">
        <v>0</v>
      </c>
      <c r="V195" s="107" t="str">
        <f t="shared" ref="V195" si="897">IFERROR(IF(U195&gt;1,U195*0.9,""),"")</f>
        <v/>
      </c>
      <c r="W195" s="107">
        <v>0</v>
      </c>
      <c r="X195" s="110" t="str">
        <f>IFERROR(IF(W195&gt;1,($J195-W195),""),"")</f>
        <v/>
      </c>
      <c r="Y195" s="15" t="str">
        <f t="shared" ref="Y195" si="898">IFERROR(IF((IFERROR(IF(W195&gt;1,(V195-X195)/V195,""),(($G195*0.9)-X195)/($G195*0.9)))&gt;1%,IFERROR(IF(W195&gt;1,(V195-X195)/V195,""),(($G195*0.9)-X195)/($G195*0.9)),""),"")</f>
        <v/>
      </c>
      <c r="Z195" s="108">
        <v>0</v>
      </c>
      <c r="AA195" s="109" t="str">
        <f t="shared" ref="AA195" si="899">IFERROR(IF(Z195&gt;1,Z195*0.9,""),"")</f>
        <v/>
      </c>
      <c r="AB195" s="109">
        <v>0</v>
      </c>
      <c r="AC195" s="111" t="str">
        <f>IFERROR(IF(AB195&gt;1,($J195-AB195),""),"")</f>
        <v/>
      </c>
      <c r="AD195" s="20" t="str">
        <f t="shared" ref="AD195" si="900">IFERROR(IF((IFERROR(IF(AB195&gt;1,(AA195-AC195)/AA195,""),(($G195*0.9)-AC195)/($G195*0.9)))&gt;1%,IFERROR(IF(AB195&gt;1,(AA195-AC195)/AA195,""),(($G195*0.9)-AC195)/($G195*0.9)),""),"")</f>
        <v/>
      </c>
      <c r="AE195" s="106">
        <v>0</v>
      </c>
      <c r="AF195" s="107" t="str">
        <f t="shared" ref="AF195" si="901">IFERROR(IF(AE195&gt;1,AE195*0.9,""),"")</f>
        <v/>
      </c>
      <c r="AG195" s="107">
        <v>0</v>
      </c>
      <c r="AH195" s="110" t="str">
        <f>IFERROR(IF(AG195&gt;1,($J195-AG195),""),"")</f>
        <v/>
      </c>
      <c r="AI195" s="15" t="str">
        <f t="shared" ref="AI195" si="902">IFERROR(IF((IFERROR(IF(AG195&gt;1,(AF195-AH195)/AF195,""),(($G195*0.9)-AH195)/($G195*0.9)))&gt;1%,IFERROR(IF(AG195&gt;1,(AF195-AH195)/AF195,""),(($G195*0.9)-AH195)/($G195*0.9)),""),"")</f>
        <v/>
      </c>
      <c r="AJ195" s="108">
        <v>0</v>
      </c>
      <c r="AK195" s="109" t="str">
        <f t="shared" ref="AK195" si="903">IFERROR(IF(AJ195&gt;1,AJ195*0.9,""),"")</f>
        <v/>
      </c>
      <c r="AL195" s="109">
        <v>0</v>
      </c>
      <c r="AM195" s="111" t="str">
        <f>IFERROR(IF(AL195&gt;1,($J195-AL195),""),"")</f>
        <v/>
      </c>
      <c r="AN195" s="20" t="str">
        <f t="shared" ref="AN195" si="904">IFERROR(IF((IFERROR(IF(AL195&gt;1,(AK195-AM195)/AK195,""),(($G195*0.9)-AM195)/($G195*0.9)))&gt;1%,IFERROR(IF(AL195&gt;1,(AK195-AM195)/AK195,""),(($G195*0.9)-AM195)/($G195*0.9)),""),"")</f>
        <v/>
      </c>
      <c r="AO195" s="106">
        <v>0</v>
      </c>
      <c r="AP195" s="107" t="str">
        <f t="shared" ref="AP195" si="905">IFERROR(IF(AO195&gt;1,AO195*0.9,""),"")</f>
        <v/>
      </c>
      <c r="AQ195" s="107">
        <v>0</v>
      </c>
      <c r="AR195" s="110" t="str">
        <f>IFERROR(IF(AQ195&gt;1,($J195-AQ195),""),"")</f>
        <v/>
      </c>
      <c r="AS195" s="15" t="str">
        <f t="shared" ref="AS195" si="906">IFERROR(IF((IFERROR(IF(AQ195&gt;1,(AP195-AR195)/AP195,""),(($G195*0.9)-AR195)/($G195*0.9)))&gt;1%,IFERROR(IF(AQ195&gt;1,(AP195-AR195)/AP195,""),(($G195*0.9)-AR195)/($G195*0.9)),""),"")</f>
        <v/>
      </c>
      <c r="AT195" s="108">
        <v>0</v>
      </c>
      <c r="AU195" s="109" t="str">
        <f t="shared" ref="AU195" si="907">IFERROR(IF(AT195&gt;1,AT195*0.9,""),"")</f>
        <v/>
      </c>
      <c r="AV195" s="109">
        <v>0</v>
      </c>
      <c r="AW195" s="111" t="str">
        <f>IFERROR(IF(AV195&gt;1,($J195-AV195),""),"")</f>
        <v/>
      </c>
      <c r="AX195" s="20" t="str">
        <f t="shared" ref="AX195" si="908">IFERROR(IF((IFERROR(IF(AV195&gt;1,(AU195-AW195)/AU195,""),(($G195*0.9)-AW195)/($G195*0.9)))&gt;1%,IFERROR(IF(AV195&gt;1,(AU195-AW195)/AU195,""),(($G195*0.9)-AW195)/($G195*0.9)),""),"")</f>
        <v/>
      </c>
      <c r="AY195" s="106">
        <v>0</v>
      </c>
      <c r="AZ195" s="107" t="str">
        <f t="shared" ref="AZ195" si="909">IFERROR(IF(AY195&gt;1,AY195*0.9,""),"")</f>
        <v/>
      </c>
      <c r="BA195" s="107">
        <v>0</v>
      </c>
      <c r="BB195" s="110" t="str">
        <f>IFERROR(IF(BA195&gt;1,($J195-BA195),""),"")</f>
        <v/>
      </c>
      <c r="BC195" s="15" t="str">
        <f t="shared" ref="BC195" si="910">IFERROR(IF((IFERROR(IF(BA195&gt;1,(AZ195-BB195)/AZ195,""),(($G195*0.9)-BB195)/($G195*0.9)))&gt;1%,IFERROR(IF(BA195&gt;1,(AZ195-BB195)/AZ195,""),(($G195*0.9)-BB195)/($G195*0.9)),""),"")</f>
        <v/>
      </c>
      <c r="BD195" s="108">
        <v>0</v>
      </c>
      <c r="BE195" s="109" t="str">
        <f t="shared" ref="BE195" si="911">IFERROR(IF(BD195&gt;1,BD195*0.9,""),"")</f>
        <v/>
      </c>
      <c r="BF195" s="109">
        <v>0</v>
      </c>
      <c r="BG195" s="111" t="str">
        <f>IFERROR(IF(BF195&gt;1,($J195-BF195),""),"")</f>
        <v/>
      </c>
      <c r="BH195" s="20" t="str">
        <f t="shared" ref="BH195" si="912">IFERROR(IF((IFERROR(IF(BF195&gt;1,(BE195-BG195)/BE195,""),(($G195*0.9)-BG195)/($G195*0.9)))&gt;1%,IFERROR(IF(BF195&gt;1,(BE195-BG195)/BE195,""),(($G195*0.9)-BG195)/($G195*0.9)),""),"")</f>
        <v/>
      </c>
      <c r="BI195" s="106">
        <v>0</v>
      </c>
      <c r="BJ195" s="107" t="str">
        <f t="shared" ref="BJ195" si="913">IFERROR(IF(BI195&gt;1,BI195*0.9,""),"")</f>
        <v/>
      </c>
      <c r="BK195" s="107">
        <v>0</v>
      </c>
      <c r="BL195" s="110" t="str">
        <f>IFERROR(IF(BK195&gt;1,($J195-BK195),""),"")</f>
        <v/>
      </c>
      <c r="BM195" s="15" t="str">
        <f t="shared" ref="BM195" si="914">IFERROR(IF((IFERROR(IF(BK195&gt;1,(BJ195-BL195)/BJ195,""),(($G195*0.9)-BL195)/($G195*0.9)))&gt;1%,IFERROR(IF(BK195&gt;1,(BJ195-BL195)/BJ195,""),(($G195*0.9)-BL195)/($G195*0.9)),""),"")</f>
        <v/>
      </c>
    </row>
    <row r="196" spans="1:65" s="5" customFormat="1" ht="12.75" customHeight="1">
      <c r="A196" s="44" t="s">
        <v>45</v>
      </c>
      <c r="B196" s="36" t="s">
        <v>133</v>
      </c>
      <c r="C196" s="4" t="s">
        <v>349</v>
      </c>
      <c r="D196" s="49">
        <v>0.83</v>
      </c>
      <c r="E196" s="7" t="s">
        <v>488</v>
      </c>
      <c r="F196" s="84">
        <v>989</v>
      </c>
      <c r="G196" s="84">
        <v>899</v>
      </c>
      <c r="H196" s="135">
        <v>701</v>
      </c>
      <c r="I196" s="135">
        <v>14</v>
      </c>
      <c r="J196" s="93">
        <f t="shared" si="869"/>
        <v>687</v>
      </c>
      <c r="K196" s="106">
        <v>721</v>
      </c>
      <c r="L196" s="107">
        <f t="shared" si="870"/>
        <v>648.9</v>
      </c>
      <c r="M196" s="107">
        <v>135</v>
      </c>
      <c r="N196" s="110">
        <f>IFERROR(IF(M196&gt;1,($J196-M196),""),"")</f>
        <v>552</v>
      </c>
      <c r="O196" s="15">
        <f t="shared" si="871"/>
        <v>0.14932963476652794</v>
      </c>
      <c r="P196" s="108">
        <v>0</v>
      </c>
      <c r="Q196" s="109" t="str">
        <f t="shared" si="872"/>
        <v/>
      </c>
      <c r="R196" s="109">
        <v>0</v>
      </c>
      <c r="S196" s="111" t="str">
        <f>IFERROR(IF(R196&gt;1,($J196-R196),""),"")</f>
        <v/>
      </c>
      <c r="T196" s="20" t="str">
        <f t="shared" si="873"/>
        <v/>
      </c>
      <c r="U196" s="106">
        <v>721</v>
      </c>
      <c r="V196" s="107">
        <f t="shared" si="874"/>
        <v>648.9</v>
      </c>
      <c r="W196" s="107">
        <v>135</v>
      </c>
      <c r="X196" s="110">
        <f>IFERROR(IF(W196&gt;1,($J196-W196),""),"")</f>
        <v>552</v>
      </c>
      <c r="Y196" s="15">
        <f t="shared" si="875"/>
        <v>0.14932963476652794</v>
      </c>
      <c r="Z196" s="108">
        <v>0</v>
      </c>
      <c r="AA196" s="109" t="str">
        <f t="shared" si="876"/>
        <v/>
      </c>
      <c r="AB196" s="109">
        <v>0</v>
      </c>
      <c r="AC196" s="111" t="str">
        <f>IFERROR(IF(AB196&gt;1,($J196-AB196),""),"")</f>
        <v/>
      </c>
      <c r="AD196" s="20" t="str">
        <f t="shared" si="877"/>
        <v/>
      </c>
      <c r="AE196" s="106">
        <v>0</v>
      </c>
      <c r="AF196" s="107" t="str">
        <f t="shared" si="878"/>
        <v/>
      </c>
      <c r="AG196" s="107">
        <v>0</v>
      </c>
      <c r="AH196" s="110" t="str">
        <f>IFERROR(IF(AG196&gt;1,($J196-AG196),""),"")</f>
        <v/>
      </c>
      <c r="AI196" s="15" t="str">
        <f t="shared" si="879"/>
        <v/>
      </c>
      <c r="AJ196" s="108">
        <v>721</v>
      </c>
      <c r="AK196" s="109">
        <f t="shared" si="880"/>
        <v>648.9</v>
      </c>
      <c r="AL196" s="109">
        <v>135</v>
      </c>
      <c r="AM196" s="111">
        <f>IFERROR(IF(AL196&gt;1,($J196-AL196),""),"")</f>
        <v>552</v>
      </c>
      <c r="AN196" s="20">
        <f t="shared" si="881"/>
        <v>0.14932963476652794</v>
      </c>
      <c r="AO196" s="106">
        <v>0</v>
      </c>
      <c r="AP196" s="107" t="str">
        <f t="shared" si="882"/>
        <v/>
      </c>
      <c r="AQ196" s="107">
        <v>0</v>
      </c>
      <c r="AR196" s="110" t="str">
        <f>IFERROR(IF(AQ196&gt;1,($J196-AQ196),""),"")</f>
        <v/>
      </c>
      <c r="AS196" s="15" t="str">
        <f t="shared" si="883"/>
        <v/>
      </c>
      <c r="AT196" s="108">
        <v>0</v>
      </c>
      <c r="AU196" s="109" t="str">
        <f t="shared" si="884"/>
        <v/>
      </c>
      <c r="AV196" s="109">
        <v>0</v>
      </c>
      <c r="AW196" s="111" t="str">
        <f>IFERROR(IF(AV196&gt;1,($J196-AV196),""),"")</f>
        <v/>
      </c>
      <c r="AX196" s="20" t="str">
        <f t="shared" si="885"/>
        <v/>
      </c>
      <c r="AY196" s="106">
        <v>0</v>
      </c>
      <c r="AZ196" s="107" t="str">
        <f t="shared" si="886"/>
        <v/>
      </c>
      <c r="BA196" s="107">
        <v>0</v>
      </c>
      <c r="BB196" s="110" t="str">
        <f>IFERROR(IF(BA196&gt;1,($J196-BA196),""),"")</f>
        <v/>
      </c>
      <c r="BC196" s="15" t="str">
        <f t="shared" si="887"/>
        <v/>
      </c>
      <c r="BD196" s="108">
        <v>0</v>
      </c>
      <c r="BE196" s="109" t="str">
        <f t="shared" si="888"/>
        <v/>
      </c>
      <c r="BF196" s="109">
        <v>0</v>
      </c>
      <c r="BG196" s="111" t="str">
        <f>IFERROR(IF(BF196&gt;1,($J196-BF196),""),"")</f>
        <v/>
      </c>
      <c r="BH196" s="20" t="str">
        <f t="shared" si="889"/>
        <v/>
      </c>
      <c r="BI196" s="106">
        <v>721</v>
      </c>
      <c r="BJ196" s="107">
        <f t="shared" si="890"/>
        <v>648.9</v>
      </c>
      <c r="BK196" s="107">
        <v>135</v>
      </c>
      <c r="BL196" s="110">
        <f>IFERROR(IF(BK196&gt;1,($J196-BK196),""),"")</f>
        <v>552</v>
      </c>
      <c r="BM196" s="15">
        <f t="shared" si="891"/>
        <v>0.14932963476652794</v>
      </c>
    </row>
    <row r="197" spans="1:65" s="5" customFormat="1" ht="12.75" customHeight="1">
      <c r="A197" s="44" t="s">
        <v>389</v>
      </c>
      <c r="B197" s="36" t="s">
        <v>133</v>
      </c>
      <c r="C197" s="6" t="s">
        <v>380</v>
      </c>
      <c r="D197" s="49">
        <v>0.83</v>
      </c>
      <c r="E197" s="7" t="s">
        <v>489</v>
      </c>
      <c r="F197" s="84">
        <v>1099</v>
      </c>
      <c r="G197" s="84">
        <v>999</v>
      </c>
      <c r="H197" s="135">
        <v>779</v>
      </c>
      <c r="I197" s="135">
        <v>14</v>
      </c>
      <c r="J197" s="93">
        <f t="shared" ref="J197:J204" si="915">IFERROR(H197-I197,H197)</f>
        <v>765</v>
      </c>
      <c r="K197" s="106">
        <v>0</v>
      </c>
      <c r="L197" s="107" t="str">
        <f t="shared" ref="L197:L204" si="916">IFERROR(IF(K197&gt;1,K197*0.9,""),"")</f>
        <v/>
      </c>
      <c r="M197" s="107">
        <v>0</v>
      </c>
      <c r="N197" s="110" t="str">
        <f>IFERROR(IF(M197&gt;1,($J197-M197),""),"")</f>
        <v/>
      </c>
      <c r="O197" s="15" t="str">
        <f t="shared" ref="O197:O204" si="917">IFERROR(IF((IFERROR(IF(M197&gt;1,(L197-N197)/L197,""),(($G197*0.9)-N197)/($G197*0.9)))&gt;1%,IFERROR(IF(M197&gt;1,(L197-N197)/L197,""),(($G197*0.9)-N197)/($G197*0.9)),""),"")</f>
        <v/>
      </c>
      <c r="P197" s="108">
        <v>0</v>
      </c>
      <c r="Q197" s="109" t="str">
        <f t="shared" ref="Q197:Q204" si="918">IFERROR(IF(P197&gt;1,P197*0.9,""),"")</f>
        <v/>
      </c>
      <c r="R197" s="109">
        <v>0</v>
      </c>
      <c r="S197" s="111" t="str">
        <f>IFERROR(IF(R197&gt;1,($J197-R197),""),"")</f>
        <v/>
      </c>
      <c r="T197" s="20" t="str">
        <f t="shared" ref="T197:T204" si="919">IFERROR(IF((IFERROR(IF(R197&gt;1,(Q197-S197)/Q197,""),(($G197*0.9)-S197)/($G197*0.9)))&gt;1%,IFERROR(IF(R197&gt;1,(Q197-S197)/Q197,""),(($G197*0.9)-S197)/($G197*0.9)),""),"")</f>
        <v/>
      </c>
      <c r="U197" s="106">
        <v>0</v>
      </c>
      <c r="V197" s="107" t="str">
        <f t="shared" ref="V197:V204" si="920">IFERROR(IF(U197&gt;1,U197*0.9,""),"")</f>
        <v/>
      </c>
      <c r="W197" s="107">
        <v>0</v>
      </c>
      <c r="X197" s="110" t="str">
        <f>IFERROR(IF(W197&gt;1,($J197-W197),""),"")</f>
        <v/>
      </c>
      <c r="Y197" s="15" t="str">
        <f t="shared" ref="Y197:Y204" si="921">IFERROR(IF((IFERROR(IF(W197&gt;1,(V197-X197)/V197,""),(($G197*0.9)-X197)/($G197*0.9)))&gt;1%,IFERROR(IF(W197&gt;1,(V197-X197)/V197,""),(($G197*0.9)-X197)/($G197*0.9)),""),"")</f>
        <v/>
      </c>
      <c r="Z197" s="108">
        <v>0</v>
      </c>
      <c r="AA197" s="109" t="str">
        <f t="shared" ref="AA197:AA204" si="922">IFERROR(IF(Z197&gt;1,Z197*0.9,""),"")</f>
        <v/>
      </c>
      <c r="AB197" s="109">
        <v>0</v>
      </c>
      <c r="AC197" s="111" t="str">
        <f>IFERROR(IF(AB197&gt;1,($J197-AB197),""),"")</f>
        <v/>
      </c>
      <c r="AD197" s="20" t="str">
        <f t="shared" ref="AD197:AD204" si="923">IFERROR(IF((IFERROR(IF(AB197&gt;1,(AA197-AC197)/AA197,""),(($G197*0.9)-AC197)/($G197*0.9)))&gt;1%,IFERROR(IF(AB197&gt;1,(AA197-AC197)/AA197,""),(($G197*0.9)-AC197)/($G197*0.9)),""),"")</f>
        <v/>
      </c>
      <c r="AE197" s="106">
        <v>0</v>
      </c>
      <c r="AF197" s="107" t="str">
        <f t="shared" ref="AF197:AF204" si="924">IFERROR(IF(AE197&gt;1,AE197*0.9,""),"")</f>
        <v/>
      </c>
      <c r="AG197" s="107">
        <v>0</v>
      </c>
      <c r="AH197" s="110" t="str">
        <f>IFERROR(IF(AG197&gt;1,($J197-AG197),""),"")</f>
        <v/>
      </c>
      <c r="AI197" s="15" t="str">
        <f t="shared" ref="AI197:AI204" si="925">IFERROR(IF((IFERROR(IF(AG197&gt;1,(AF197-AH197)/AF197,""),(($G197*0.9)-AH197)/($G197*0.9)))&gt;1%,IFERROR(IF(AG197&gt;1,(AF197-AH197)/AF197,""),(($G197*0.9)-AH197)/($G197*0.9)),""),"")</f>
        <v/>
      </c>
      <c r="AJ197" s="108">
        <v>0</v>
      </c>
      <c r="AK197" s="109" t="str">
        <f t="shared" ref="AK197:AK204" si="926">IFERROR(IF(AJ197&gt;1,AJ197*0.9,""),"")</f>
        <v/>
      </c>
      <c r="AL197" s="109">
        <v>0</v>
      </c>
      <c r="AM197" s="111" t="str">
        <f>IFERROR(IF(AL197&gt;1,($J197-AL197),""),"")</f>
        <v/>
      </c>
      <c r="AN197" s="20" t="str">
        <f t="shared" ref="AN197:AN204" si="927">IFERROR(IF((IFERROR(IF(AL197&gt;1,(AK197-AM197)/AK197,""),(($G197*0.9)-AM197)/($G197*0.9)))&gt;1%,IFERROR(IF(AL197&gt;1,(AK197-AM197)/AK197,""),(($G197*0.9)-AM197)/($G197*0.9)),""),"")</f>
        <v/>
      </c>
      <c r="AO197" s="106">
        <v>0</v>
      </c>
      <c r="AP197" s="107" t="str">
        <f t="shared" ref="AP197:AP204" si="928">IFERROR(IF(AO197&gt;1,AO197*0.9,""),"")</f>
        <v/>
      </c>
      <c r="AQ197" s="107">
        <v>0</v>
      </c>
      <c r="AR197" s="110" t="str">
        <f>IFERROR(IF(AQ197&gt;1,($J197-AQ197),""),"")</f>
        <v/>
      </c>
      <c r="AS197" s="15" t="str">
        <f t="shared" ref="AS197:AS204" si="929">IFERROR(IF((IFERROR(IF(AQ197&gt;1,(AP197-AR197)/AP197,""),(($G197*0.9)-AR197)/($G197*0.9)))&gt;1%,IFERROR(IF(AQ197&gt;1,(AP197-AR197)/AP197,""),(($G197*0.9)-AR197)/($G197*0.9)),""),"")</f>
        <v/>
      </c>
      <c r="AT197" s="108">
        <v>0</v>
      </c>
      <c r="AU197" s="109" t="str">
        <f t="shared" ref="AU197:AU204" si="930">IFERROR(IF(AT197&gt;1,AT197*0.9,""),"")</f>
        <v/>
      </c>
      <c r="AV197" s="109">
        <v>0</v>
      </c>
      <c r="AW197" s="111" t="str">
        <f>IFERROR(IF(AV197&gt;1,($J197-AV197),""),"")</f>
        <v/>
      </c>
      <c r="AX197" s="20" t="str">
        <f t="shared" ref="AX197:AX204" si="931">IFERROR(IF((IFERROR(IF(AV197&gt;1,(AU197-AW197)/AU197,""),(($G197*0.9)-AW197)/($G197*0.9)))&gt;1%,IFERROR(IF(AV197&gt;1,(AU197-AW197)/AU197,""),(($G197*0.9)-AW197)/($G197*0.9)),""),"")</f>
        <v/>
      </c>
      <c r="AY197" s="106">
        <v>0</v>
      </c>
      <c r="AZ197" s="107" t="str">
        <f t="shared" ref="AZ197:AZ204" si="932">IFERROR(IF(AY197&gt;1,AY197*0.9,""),"")</f>
        <v/>
      </c>
      <c r="BA197" s="107">
        <v>0</v>
      </c>
      <c r="BB197" s="110" t="str">
        <f>IFERROR(IF(BA197&gt;1,($J197-BA197),""),"")</f>
        <v/>
      </c>
      <c r="BC197" s="15" t="str">
        <f t="shared" ref="BC197:BC204" si="933">IFERROR(IF((IFERROR(IF(BA197&gt;1,(AZ197-BB197)/AZ197,""),(($G197*0.9)-BB197)/($G197*0.9)))&gt;1%,IFERROR(IF(BA197&gt;1,(AZ197-BB197)/AZ197,""),(($G197*0.9)-BB197)/($G197*0.9)),""),"")</f>
        <v/>
      </c>
      <c r="BD197" s="108">
        <v>0</v>
      </c>
      <c r="BE197" s="109" t="str">
        <f t="shared" ref="BE197:BE204" si="934">IFERROR(IF(BD197&gt;1,BD197*0.9,""),"")</f>
        <v/>
      </c>
      <c r="BF197" s="109">
        <v>0</v>
      </c>
      <c r="BG197" s="111" t="str">
        <f>IFERROR(IF(BF197&gt;1,($J197-BF197),""),"")</f>
        <v/>
      </c>
      <c r="BH197" s="20" t="str">
        <f t="shared" ref="BH197:BH204" si="935">IFERROR(IF((IFERROR(IF(BF197&gt;1,(BE197-BG197)/BE197,""),(($G197*0.9)-BG197)/($G197*0.9)))&gt;1%,IFERROR(IF(BF197&gt;1,(BE197-BG197)/BE197,""),(($G197*0.9)-BG197)/($G197*0.9)),""),"")</f>
        <v/>
      </c>
      <c r="BI197" s="106">
        <v>0</v>
      </c>
      <c r="BJ197" s="107" t="str">
        <f t="shared" ref="BJ197:BJ204" si="936">IFERROR(IF(BI197&gt;1,BI197*0.9,""),"")</f>
        <v/>
      </c>
      <c r="BK197" s="107">
        <v>0</v>
      </c>
      <c r="BL197" s="110" t="str">
        <f>IFERROR(IF(BK197&gt;1,($J197-BK197),""),"")</f>
        <v/>
      </c>
      <c r="BM197" s="15" t="str">
        <f t="shared" ref="BM197:BM204" si="937">IFERROR(IF((IFERROR(IF(BK197&gt;1,(BJ197-BL197)/BJ197,""),(($G197*0.9)-BL197)/($G197*0.9)))&gt;1%,IFERROR(IF(BK197&gt;1,(BJ197-BL197)/BJ197,""),(($G197*0.9)-BL197)/($G197*0.9)),""),"")</f>
        <v/>
      </c>
    </row>
    <row r="198" spans="1:65" s="5" customFormat="1" ht="12.75" customHeight="1">
      <c r="A198" s="42" t="s">
        <v>44</v>
      </c>
      <c r="B198" s="36" t="s">
        <v>133</v>
      </c>
      <c r="C198" s="4" t="s">
        <v>349</v>
      </c>
      <c r="D198" s="49">
        <v>0.83</v>
      </c>
      <c r="E198" s="40" t="s">
        <v>488</v>
      </c>
      <c r="F198" s="84">
        <v>879</v>
      </c>
      <c r="G198" s="84">
        <v>799</v>
      </c>
      <c r="H198" s="135">
        <v>623</v>
      </c>
      <c r="I198" s="135">
        <v>12</v>
      </c>
      <c r="J198" s="93">
        <f t="shared" si="915"/>
        <v>611</v>
      </c>
      <c r="K198" s="106">
        <v>666</v>
      </c>
      <c r="L198" s="107">
        <f t="shared" si="916"/>
        <v>599.4</v>
      </c>
      <c r="M198" s="107">
        <v>101</v>
      </c>
      <c r="N198" s="110">
        <f>IFERROR(IF(M198&gt;1,($J198-M198),""),"")</f>
        <v>510</v>
      </c>
      <c r="O198" s="15">
        <f t="shared" si="917"/>
        <v>0.14914914914914912</v>
      </c>
      <c r="P198" s="108">
        <v>0</v>
      </c>
      <c r="Q198" s="109" t="str">
        <f t="shared" si="918"/>
        <v/>
      </c>
      <c r="R198" s="109">
        <v>0</v>
      </c>
      <c r="S198" s="111" t="str">
        <f>IFERROR(IF(R198&gt;1,($J198-R198),""),"")</f>
        <v/>
      </c>
      <c r="T198" s="20" t="str">
        <f t="shared" si="919"/>
        <v/>
      </c>
      <c r="U198" s="106">
        <v>666</v>
      </c>
      <c r="V198" s="107">
        <f t="shared" si="920"/>
        <v>599.4</v>
      </c>
      <c r="W198" s="107">
        <v>101</v>
      </c>
      <c r="X198" s="110">
        <f>IFERROR(IF(W198&gt;1,($J198-W198),""),"")</f>
        <v>510</v>
      </c>
      <c r="Y198" s="15">
        <f t="shared" si="921"/>
        <v>0.14914914914914912</v>
      </c>
      <c r="Z198" s="108">
        <v>0</v>
      </c>
      <c r="AA198" s="109" t="str">
        <f t="shared" si="922"/>
        <v/>
      </c>
      <c r="AB198" s="109">
        <v>0</v>
      </c>
      <c r="AC198" s="111" t="str">
        <f>IFERROR(IF(AB198&gt;1,($J198-AB198),""),"")</f>
        <v/>
      </c>
      <c r="AD198" s="20" t="str">
        <f t="shared" si="923"/>
        <v/>
      </c>
      <c r="AE198" s="106">
        <v>0</v>
      </c>
      <c r="AF198" s="107" t="str">
        <f t="shared" si="924"/>
        <v/>
      </c>
      <c r="AG198" s="107">
        <v>0</v>
      </c>
      <c r="AH198" s="110" t="str">
        <f>IFERROR(IF(AG198&gt;1,($J198-AG198),""),"")</f>
        <v/>
      </c>
      <c r="AI198" s="15" t="str">
        <f t="shared" si="925"/>
        <v/>
      </c>
      <c r="AJ198" s="108">
        <v>666</v>
      </c>
      <c r="AK198" s="109">
        <f t="shared" si="926"/>
        <v>599.4</v>
      </c>
      <c r="AL198" s="109">
        <v>101</v>
      </c>
      <c r="AM198" s="111">
        <f>IFERROR(IF(AL198&gt;1,($J198-AL198),""),"")</f>
        <v>510</v>
      </c>
      <c r="AN198" s="20">
        <f t="shared" si="927"/>
        <v>0.14914914914914912</v>
      </c>
      <c r="AO198" s="106">
        <v>0</v>
      </c>
      <c r="AP198" s="107" t="str">
        <f t="shared" si="928"/>
        <v/>
      </c>
      <c r="AQ198" s="107">
        <v>0</v>
      </c>
      <c r="AR198" s="110" t="str">
        <f>IFERROR(IF(AQ198&gt;1,($J198-AQ198),""),"")</f>
        <v/>
      </c>
      <c r="AS198" s="15" t="str">
        <f t="shared" si="929"/>
        <v/>
      </c>
      <c r="AT198" s="108">
        <v>0</v>
      </c>
      <c r="AU198" s="109" t="str">
        <f t="shared" si="930"/>
        <v/>
      </c>
      <c r="AV198" s="109">
        <v>0</v>
      </c>
      <c r="AW198" s="111" t="str">
        <f>IFERROR(IF(AV198&gt;1,($J198-AV198),""),"")</f>
        <v/>
      </c>
      <c r="AX198" s="20" t="str">
        <f t="shared" si="931"/>
        <v/>
      </c>
      <c r="AY198" s="106">
        <v>0</v>
      </c>
      <c r="AZ198" s="107" t="str">
        <f t="shared" si="932"/>
        <v/>
      </c>
      <c r="BA198" s="107">
        <v>0</v>
      </c>
      <c r="BB198" s="110" t="str">
        <f>IFERROR(IF(BA198&gt;1,($J198-BA198),""),"")</f>
        <v/>
      </c>
      <c r="BC198" s="15" t="str">
        <f t="shared" si="933"/>
        <v/>
      </c>
      <c r="BD198" s="108">
        <v>0</v>
      </c>
      <c r="BE198" s="109" t="str">
        <f t="shared" si="934"/>
        <v/>
      </c>
      <c r="BF198" s="109">
        <v>0</v>
      </c>
      <c r="BG198" s="111" t="str">
        <f>IFERROR(IF(BF198&gt;1,($J198-BF198),""),"")</f>
        <v/>
      </c>
      <c r="BH198" s="20" t="str">
        <f t="shared" si="935"/>
        <v/>
      </c>
      <c r="BI198" s="106">
        <v>666</v>
      </c>
      <c r="BJ198" s="107">
        <f t="shared" si="936"/>
        <v>599.4</v>
      </c>
      <c r="BK198" s="107">
        <v>101</v>
      </c>
      <c r="BL198" s="110">
        <f>IFERROR(IF(BK198&gt;1,($J198-BK198),""),"")</f>
        <v>510</v>
      </c>
      <c r="BM198" s="15">
        <f t="shared" si="937"/>
        <v>0.14914914914914912</v>
      </c>
    </row>
    <row r="199" spans="1:65" s="5" customFormat="1" ht="12.75" customHeight="1">
      <c r="A199" s="42" t="s">
        <v>388</v>
      </c>
      <c r="B199" s="36" t="s">
        <v>133</v>
      </c>
      <c r="C199" s="6" t="s">
        <v>380</v>
      </c>
      <c r="D199" s="49">
        <v>0.83</v>
      </c>
      <c r="E199" s="40" t="s">
        <v>489</v>
      </c>
      <c r="F199" s="84">
        <v>989</v>
      </c>
      <c r="G199" s="84">
        <v>899</v>
      </c>
      <c r="H199" s="135">
        <v>701</v>
      </c>
      <c r="I199" s="135">
        <v>12</v>
      </c>
      <c r="J199" s="93">
        <f t="shared" si="915"/>
        <v>689</v>
      </c>
      <c r="K199" s="106">
        <v>0</v>
      </c>
      <c r="L199" s="107" t="str">
        <f t="shared" si="916"/>
        <v/>
      </c>
      <c r="M199" s="107">
        <v>0</v>
      </c>
      <c r="N199" s="110" t="str">
        <f>IFERROR(IF(M199&gt;1,($J199-M199),""),"")</f>
        <v/>
      </c>
      <c r="O199" s="15" t="str">
        <f t="shared" si="917"/>
        <v/>
      </c>
      <c r="P199" s="108">
        <v>0</v>
      </c>
      <c r="Q199" s="109" t="str">
        <f t="shared" si="918"/>
        <v/>
      </c>
      <c r="R199" s="109">
        <v>0</v>
      </c>
      <c r="S199" s="111" t="str">
        <f>IFERROR(IF(R199&gt;1,($J199-R199),""),"")</f>
        <v/>
      </c>
      <c r="T199" s="20" t="str">
        <f t="shared" si="919"/>
        <v/>
      </c>
      <c r="U199" s="106">
        <v>0</v>
      </c>
      <c r="V199" s="107" t="str">
        <f t="shared" si="920"/>
        <v/>
      </c>
      <c r="W199" s="107">
        <v>0</v>
      </c>
      <c r="X199" s="110" t="str">
        <f>IFERROR(IF(W199&gt;1,($J199-W199),""),"")</f>
        <v/>
      </c>
      <c r="Y199" s="15" t="str">
        <f t="shared" si="921"/>
        <v/>
      </c>
      <c r="Z199" s="108">
        <v>0</v>
      </c>
      <c r="AA199" s="109" t="str">
        <f t="shared" si="922"/>
        <v/>
      </c>
      <c r="AB199" s="109">
        <v>0</v>
      </c>
      <c r="AC199" s="111" t="str">
        <f>IFERROR(IF(AB199&gt;1,($J199-AB199),""),"")</f>
        <v/>
      </c>
      <c r="AD199" s="20" t="str">
        <f t="shared" si="923"/>
        <v/>
      </c>
      <c r="AE199" s="106">
        <v>0</v>
      </c>
      <c r="AF199" s="107" t="str">
        <f t="shared" si="924"/>
        <v/>
      </c>
      <c r="AG199" s="107">
        <v>0</v>
      </c>
      <c r="AH199" s="110" t="str">
        <f>IFERROR(IF(AG199&gt;1,($J199-AG199),""),"")</f>
        <v/>
      </c>
      <c r="AI199" s="15" t="str">
        <f t="shared" si="925"/>
        <v/>
      </c>
      <c r="AJ199" s="108">
        <v>0</v>
      </c>
      <c r="AK199" s="109" t="str">
        <f t="shared" si="926"/>
        <v/>
      </c>
      <c r="AL199" s="109">
        <v>0</v>
      </c>
      <c r="AM199" s="111" t="str">
        <f>IFERROR(IF(AL199&gt;1,($J199-AL199),""),"")</f>
        <v/>
      </c>
      <c r="AN199" s="20" t="str">
        <f t="shared" si="927"/>
        <v/>
      </c>
      <c r="AO199" s="106">
        <v>0</v>
      </c>
      <c r="AP199" s="107" t="str">
        <f t="shared" si="928"/>
        <v/>
      </c>
      <c r="AQ199" s="107">
        <v>0</v>
      </c>
      <c r="AR199" s="110" t="str">
        <f>IFERROR(IF(AQ199&gt;1,($J199-AQ199),""),"")</f>
        <v/>
      </c>
      <c r="AS199" s="15" t="str">
        <f t="shared" si="929"/>
        <v/>
      </c>
      <c r="AT199" s="108">
        <v>0</v>
      </c>
      <c r="AU199" s="109" t="str">
        <f t="shared" si="930"/>
        <v/>
      </c>
      <c r="AV199" s="109">
        <v>0</v>
      </c>
      <c r="AW199" s="111" t="str">
        <f>IFERROR(IF(AV199&gt;1,($J199-AV199),""),"")</f>
        <v/>
      </c>
      <c r="AX199" s="20" t="str">
        <f t="shared" si="931"/>
        <v/>
      </c>
      <c r="AY199" s="106">
        <v>0</v>
      </c>
      <c r="AZ199" s="107" t="str">
        <f t="shared" si="932"/>
        <v/>
      </c>
      <c r="BA199" s="107">
        <v>0</v>
      </c>
      <c r="BB199" s="110" t="str">
        <f>IFERROR(IF(BA199&gt;1,($J199-BA199),""),"")</f>
        <v/>
      </c>
      <c r="BC199" s="15" t="str">
        <f t="shared" si="933"/>
        <v/>
      </c>
      <c r="BD199" s="108">
        <v>0</v>
      </c>
      <c r="BE199" s="109" t="str">
        <f t="shared" si="934"/>
        <v/>
      </c>
      <c r="BF199" s="109">
        <v>0</v>
      </c>
      <c r="BG199" s="111" t="str">
        <f>IFERROR(IF(BF199&gt;1,($J199-BF199),""),"")</f>
        <v/>
      </c>
      <c r="BH199" s="20" t="str">
        <f t="shared" si="935"/>
        <v/>
      </c>
      <c r="BI199" s="106">
        <v>0</v>
      </c>
      <c r="BJ199" s="107" t="str">
        <f t="shared" si="936"/>
        <v/>
      </c>
      <c r="BK199" s="107">
        <v>0</v>
      </c>
      <c r="BL199" s="110" t="str">
        <f>IFERROR(IF(BK199&gt;1,($J199-BK199),""),"")</f>
        <v/>
      </c>
      <c r="BM199" s="15" t="str">
        <f t="shared" si="937"/>
        <v/>
      </c>
    </row>
    <row r="200" spans="1:65" s="5" customFormat="1" ht="12.75" customHeight="1">
      <c r="A200" s="42" t="s">
        <v>238</v>
      </c>
      <c r="B200" s="36" t="s">
        <v>133</v>
      </c>
      <c r="C200" s="4" t="s">
        <v>349</v>
      </c>
      <c r="D200" s="49">
        <v>0.83</v>
      </c>
      <c r="E200" s="40" t="s">
        <v>160</v>
      </c>
      <c r="F200" s="84">
        <v>1209</v>
      </c>
      <c r="G200" s="84">
        <v>1099</v>
      </c>
      <c r="H200" s="135">
        <v>876</v>
      </c>
      <c r="I200" s="135">
        <v>40</v>
      </c>
      <c r="J200" s="93">
        <f t="shared" si="915"/>
        <v>836</v>
      </c>
      <c r="K200" s="106">
        <v>888</v>
      </c>
      <c r="L200" s="107">
        <f t="shared" si="916"/>
        <v>799.2</v>
      </c>
      <c r="M200" s="107">
        <v>159</v>
      </c>
      <c r="N200" s="110">
        <f>IFERROR(IF(M200&gt;1,($J200-M200),""),"")</f>
        <v>677</v>
      </c>
      <c r="O200" s="15">
        <f t="shared" si="917"/>
        <v>0.15290290290290295</v>
      </c>
      <c r="P200" s="108">
        <v>0</v>
      </c>
      <c r="Q200" s="109" t="str">
        <f t="shared" si="918"/>
        <v/>
      </c>
      <c r="R200" s="109">
        <v>0</v>
      </c>
      <c r="S200" s="111" t="str">
        <f>IFERROR(IF(R200&gt;1,($J200-R200),""),"")</f>
        <v/>
      </c>
      <c r="T200" s="20" t="str">
        <f t="shared" si="919"/>
        <v/>
      </c>
      <c r="U200" s="106">
        <v>0</v>
      </c>
      <c r="V200" s="107" t="str">
        <f t="shared" si="920"/>
        <v/>
      </c>
      <c r="W200" s="107">
        <v>0</v>
      </c>
      <c r="X200" s="110" t="str">
        <f>IFERROR(IF(W200&gt;1,($J200-W200),""),"")</f>
        <v/>
      </c>
      <c r="Y200" s="15" t="str">
        <f t="shared" si="921"/>
        <v/>
      </c>
      <c r="Z200" s="108">
        <v>999</v>
      </c>
      <c r="AA200" s="109">
        <f t="shared" si="922"/>
        <v>899.1</v>
      </c>
      <c r="AB200" s="109">
        <v>75</v>
      </c>
      <c r="AC200" s="111">
        <f>IFERROR(IF(AB200&gt;1,($J200-AB200),""),"")</f>
        <v>761</v>
      </c>
      <c r="AD200" s="20">
        <f t="shared" si="923"/>
        <v>0.1535980424869314</v>
      </c>
      <c r="AE200" s="106">
        <v>0</v>
      </c>
      <c r="AF200" s="107" t="str">
        <f t="shared" si="924"/>
        <v/>
      </c>
      <c r="AG200" s="107">
        <v>0</v>
      </c>
      <c r="AH200" s="110" t="str">
        <f>IFERROR(IF(AG200&gt;1,($J200-AG200),""),"")</f>
        <v/>
      </c>
      <c r="AI200" s="15" t="str">
        <f t="shared" si="925"/>
        <v/>
      </c>
      <c r="AJ200" s="108">
        <v>999</v>
      </c>
      <c r="AK200" s="109">
        <f t="shared" si="926"/>
        <v>899.1</v>
      </c>
      <c r="AL200" s="109">
        <v>75</v>
      </c>
      <c r="AM200" s="111">
        <f>IFERROR(IF(AL200&gt;1,($J200-AL200),""),"")</f>
        <v>761</v>
      </c>
      <c r="AN200" s="20">
        <f t="shared" si="927"/>
        <v>0.1535980424869314</v>
      </c>
      <c r="AO200" s="106">
        <v>0</v>
      </c>
      <c r="AP200" s="107" t="str">
        <f t="shared" si="928"/>
        <v/>
      </c>
      <c r="AQ200" s="107">
        <v>0</v>
      </c>
      <c r="AR200" s="110" t="str">
        <f>IFERROR(IF(AQ200&gt;1,($J200-AQ200),""),"")</f>
        <v/>
      </c>
      <c r="AS200" s="15" t="str">
        <f t="shared" si="929"/>
        <v/>
      </c>
      <c r="AT200" s="108">
        <v>777</v>
      </c>
      <c r="AU200" s="109">
        <f t="shared" si="930"/>
        <v>699.30000000000007</v>
      </c>
      <c r="AV200" s="109">
        <v>244</v>
      </c>
      <c r="AW200" s="111">
        <f>IFERROR(IF(AV200&gt;1,($J200-AV200),""),"")</f>
        <v>592</v>
      </c>
      <c r="AX200" s="20">
        <f t="shared" si="931"/>
        <v>0.15343915343915351</v>
      </c>
      <c r="AY200" s="106">
        <v>0</v>
      </c>
      <c r="AZ200" s="107" t="str">
        <f t="shared" si="932"/>
        <v/>
      </c>
      <c r="BA200" s="107">
        <v>0</v>
      </c>
      <c r="BB200" s="110" t="str">
        <f>IFERROR(IF(BA200&gt;1,($J200-BA200),""),"")</f>
        <v/>
      </c>
      <c r="BC200" s="15" t="str">
        <f t="shared" si="933"/>
        <v/>
      </c>
      <c r="BD200" s="108" t="s">
        <v>138</v>
      </c>
      <c r="BE200" s="109" t="str">
        <f t="shared" si="934"/>
        <v/>
      </c>
      <c r="BF200" s="109">
        <v>0</v>
      </c>
      <c r="BG200" s="111" t="str">
        <f>IFERROR(IF(BF200&gt;1,($J200-BF200),""),"")</f>
        <v/>
      </c>
      <c r="BH200" s="20" t="str">
        <f t="shared" si="935"/>
        <v/>
      </c>
      <c r="BI200" s="106">
        <v>888</v>
      </c>
      <c r="BJ200" s="107">
        <f t="shared" si="936"/>
        <v>799.2</v>
      </c>
      <c r="BK200" s="107">
        <v>159</v>
      </c>
      <c r="BL200" s="110">
        <f>IFERROR(IF(BK200&gt;1,($J200-BK200),""),"")</f>
        <v>677</v>
      </c>
      <c r="BM200" s="15">
        <f t="shared" si="937"/>
        <v>0.15290290290290295</v>
      </c>
    </row>
    <row r="201" spans="1:65" s="5" customFormat="1" ht="12.75" customHeight="1">
      <c r="A201" s="42" t="s">
        <v>239</v>
      </c>
      <c r="B201" s="36" t="s">
        <v>133</v>
      </c>
      <c r="C201" s="4" t="s">
        <v>349</v>
      </c>
      <c r="D201" s="49">
        <v>0.83</v>
      </c>
      <c r="E201" s="40" t="s">
        <v>160</v>
      </c>
      <c r="F201" s="84">
        <v>1264</v>
      </c>
      <c r="G201" s="84">
        <v>1149</v>
      </c>
      <c r="H201" s="135">
        <v>915</v>
      </c>
      <c r="I201" s="135">
        <v>41</v>
      </c>
      <c r="J201" s="93">
        <f>IFERROR(H201-I201,H201)</f>
        <v>874</v>
      </c>
      <c r="K201" s="106">
        <v>888</v>
      </c>
      <c r="L201" s="107">
        <f>IFERROR(IF(K201&gt;1,K201*0.9,""),"")</f>
        <v>799.2</v>
      </c>
      <c r="M201" s="107">
        <v>197</v>
      </c>
      <c r="N201" s="110">
        <f>IFERROR(IF(M201&gt;1,($J201-M201),""),"")</f>
        <v>677</v>
      </c>
      <c r="O201" s="15">
        <f>IFERROR(IF((IFERROR(IF(M201&gt;1,(L201-N201)/L201,""),(($G201*0.9)-N201)/($G201*0.9)))&gt;1%,IFERROR(IF(M201&gt;1,(L201-N201)/L201,""),(($G201*0.9)-N201)/($G201*0.9)),""),"")</f>
        <v>0.15290290290290295</v>
      </c>
      <c r="P201" s="108">
        <v>0</v>
      </c>
      <c r="Q201" s="109" t="str">
        <f>IFERROR(IF(P201&gt;1,P201*0.9,""),"")</f>
        <v/>
      </c>
      <c r="R201" s="109">
        <v>0</v>
      </c>
      <c r="S201" s="111" t="str">
        <f>IFERROR(IF(R201&gt;1,($J201-R201),""),"")</f>
        <v/>
      </c>
      <c r="T201" s="20" t="str">
        <f>IFERROR(IF((IFERROR(IF(R201&gt;1,(Q201-S201)/Q201,""),(($G201*0.9)-S201)/($G201*0.9)))&gt;1%,IFERROR(IF(R201&gt;1,(Q201-S201)/Q201,""),(($G201*0.9)-S201)/($G201*0.9)),""),"")</f>
        <v/>
      </c>
      <c r="U201" s="106">
        <v>0</v>
      </c>
      <c r="V201" s="107" t="str">
        <f>IFERROR(IF(U201&gt;1,U201*0.9,""),"")</f>
        <v/>
      </c>
      <c r="W201" s="107">
        <v>0</v>
      </c>
      <c r="X201" s="110" t="str">
        <f>IFERROR(IF(W201&gt;1,($J201-W201),""),"")</f>
        <v/>
      </c>
      <c r="Y201" s="15" t="str">
        <f>IFERROR(IF((IFERROR(IF(W201&gt;1,(V201-X201)/V201,""),(($G201*0.9)-X201)/($G201*0.9)))&gt;1%,IFERROR(IF(W201&gt;1,(V201-X201)/V201,""),(($G201*0.9)-X201)/($G201*0.9)),""),"")</f>
        <v/>
      </c>
      <c r="Z201" s="108">
        <v>999</v>
      </c>
      <c r="AA201" s="109">
        <f>IFERROR(IF(Z201&gt;1,Z201*0.9,""),"")</f>
        <v>899.1</v>
      </c>
      <c r="AB201" s="109">
        <v>113</v>
      </c>
      <c r="AC201" s="111">
        <f>IFERROR(IF(AB201&gt;1,($J201-AB201),""),"")</f>
        <v>761</v>
      </c>
      <c r="AD201" s="20">
        <f>IFERROR(IF((IFERROR(IF(AB201&gt;1,(AA201-AC201)/AA201,""),(($G201*0.9)-AC201)/($G201*0.9)))&gt;1%,IFERROR(IF(AB201&gt;1,(AA201-AC201)/AA201,""),(($G201*0.9)-AC201)/($G201*0.9)),""),"")</f>
        <v>0.1535980424869314</v>
      </c>
      <c r="AE201" s="106">
        <v>0</v>
      </c>
      <c r="AF201" s="107" t="str">
        <f>IFERROR(IF(AE201&gt;1,AE201*0.9,""),"")</f>
        <v/>
      </c>
      <c r="AG201" s="107">
        <v>0</v>
      </c>
      <c r="AH201" s="110" t="str">
        <f>IFERROR(IF(AG201&gt;1,($J201-AG201),""),"")</f>
        <v/>
      </c>
      <c r="AI201" s="15" t="str">
        <f>IFERROR(IF((IFERROR(IF(AG201&gt;1,(AF201-AH201)/AF201,""),(($G201*0.9)-AH201)/($G201*0.9)))&gt;1%,IFERROR(IF(AG201&gt;1,(AF201-AH201)/AF201,""),(($G201*0.9)-AH201)/($G201*0.9)),""),"")</f>
        <v/>
      </c>
      <c r="AJ201" s="108">
        <v>999</v>
      </c>
      <c r="AK201" s="109">
        <f>IFERROR(IF(AJ201&gt;1,AJ201*0.9,""),"")</f>
        <v>899.1</v>
      </c>
      <c r="AL201" s="109">
        <v>113</v>
      </c>
      <c r="AM201" s="111">
        <f>IFERROR(IF(AL201&gt;1,($J201-AL201),""),"")</f>
        <v>761</v>
      </c>
      <c r="AN201" s="20">
        <f>IFERROR(IF((IFERROR(IF(AL201&gt;1,(AK201-AM201)/AK201,""),(($G201*0.9)-AM201)/($G201*0.9)))&gt;1%,IFERROR(IF(AL201&gt;1,(AK201-AM201)/AK201,""),(($G201*0.9)-AM201)/($G201*0.9)),""),"")</f>
        <v>0.1535980424869314</v>
      </c>
      <c r="AO201" s="106">
        <v>0</v>
      </c>
      <c r="AP201" s="107" t="str">
        <f>IFERROR(IF(AO201&gt;1,AO201*0.9,""),"")</f>
        <v/>
      </c>
      <c r="AQ201" s="107">
        <v>0</v>
      </c>
      <c r="AR201" s="110" t="str">
        <f>IFERROR(IF(AQ201&gt;1,($J201-AQ201),""),"")</f>
        <v/>
      </c>
      <c r="AS201" s="15" t="str">
        <f>IFERROR(IF((IFERROR(IF(AQ201&gt;1,(AP201-AR201)/AP201,""),(($G201*0.9)-AR201)/($G201*0.9)))&gt;1%,IFERROR(IF(AQ201&gt;1,(AP201-AR201)/AP201,""),(($G201*0.9)-AR201)/($G201*0.9)),""),"")</f>
        <v/>
      </c>
      <c r="AT201" s="108">
        <v>777</v>
      </c>
      <c r="AU201" s="109">
        <f>IFERROR(IF(AT201&gt;1,AT201*0.9,""),"")</f>
        <v>699.30000000000007</v>
      </c>
      <c r="AV201" s="109">
        <v>282</v>
      </c>
      <c r="AW201" s="111">
        <f>IFERROR(IF(AV201&gt;1,($J201-AV201),""),"")</f>
        <v>592</v>
      </c>
      <c r="AX201" s="20">
        <f>IFERROR(IF((IFERROR(IF(AV201&gt;1,(AU201-AW201)/AU201,""),(($G201*0.9)-AW201)/($G201*0.9)))&gt;1%,IFERROR(IF(AV201&gt;1,(AU201-AW201)/AU201,""),(($G201*0.9)-AW201)/($G201*0.9)),""),"")</f>
        <v>0.15343915343915351</v>
      </c>
      <c r="AY201" s="106">
        <v>0</v>
      </c>
      <c r="AZ201" s="107" t="str">
        <f>IFERROR(IF(AY201&gt;1,AY201*0.9,""),"")</f>
        <v/>
      </c>
      <c r="BA201" s="107">
        <v>0</v>
      </c>
      <c r="BB201" s="110" t="str">
        <f>IFERROR(IF(BA201&gt;1,($J201-BA201),""),"")</f>
        <v/>
      </c>
      <c r="BC201" s="15" t="str">
        <f>IFERROR(IF((IFERROR(IF(BA201&gt;1,(AZ201-BB201)/AZ201,""),(($G201*0.9)-BB201)/($G201*0.9)))&gt;1%,IFERROR(IF(BA201&gt;1,(AZ201-BB201)/AZ201,""),(($G201*0.9)-BB201)/($G201*0.9)),""),"")</f>
        <v/>
      </c>
      <c r="BD201" s="108" t="s">
        <v>138</v>
      </c>
      <c r="BE201" s="109" t="str">
        <f>IFERROR(IF(BD201&gt;1,BD201*0.9,""),"")</f>
        <v/>
      </c>
      <c r="BF201" s="109">
        <v>0</v>
      </c>
      <c r="BG201" s="111" t="str">
        <f>IFERROR(IF(BF201&gt;1,($J201-BF201),""),"")</f>
        <v/>
      </c>
      <c r="BH201" s="20" t="str">
        <f>IFERROR(IF((IFERROR(IF(BF201&gt;1,(BE201-BG201)/BE201,""),(($G201*0.9)-BG201)/($G201*0.9)))&gt;1%,IFERROR(IF(BF201&gt;1,(BE201-BG201)/BE201,""),(($G201*0.9)-BG201)/($G201*0.9)),""),"")</f>
        <v/>
      </c>
      <c r="BI201" s="106">
        <v>888</v>
      </c>
      <c r="BJ201" s="107">
        <f>IFERROR(IF(BI201&gt;1,BI201*0.9,""),"")</f>
        <v>799.2</v>
      </c>
      <c r="BK201" s="107">
        <v>197</v>
      </c>
      <c r="BL201" s="110">
        <f>IFERROR(IF(BK201&gt;1,($J201-BK201),""),"")</f>
        <v>677</v>
      </c>
      <c r="BM201" s="15">
        <f>IFERROR(IF((IFERROR(IF(BK201&gt;1,(BJ201-BL201)/BJ201,""),(($G201*0.9)-BL201)/($G201*0.9)))&gt;1%,IFERROR(IF(BK201&gt;1,(BJ201-BL201)/BJ201,""),(($G201*0.9)-BL201)/($G201*0.9)),""),"")</f>
        <v>0.15290290290290295</v>
      </c>
    </row>
    <row r="202" spans="1:65" s="5" customFormat="1" ht="12.75" customHeight="1">
      <c r="A202" s="42" t="s">
        <v>391</v>
      </c>
      <c r="B202" s="36" t="s">
        <v>133</v>
      </c>
      <c r="C202" s="6" t="s">
        <v>380</v>
      </c>
      <c r="D202" s="49">
        <v>0.83</v>
      </c>
      <c r="E202" s="40" t="s">
        <v>490</v>
      </c>
      <c r="F202" s="84">
        <v>1319</v>
      </c>
      <c r="G202" s="84">
        <v>1199</v>
      </c>
      <c r="H202" s="135">
        <v>945</v>
      </c>
      <c r="I202" s="135">
        <v>28</v>
      </c>
      <c r="J202" s="93">
        <f t="shared" si="915"/>
        <v>917</v>
      </c>
      <c r="K202" s="106">
        <v>0</v>
      </c>
      <c r="L202" s="107" t="str">
        <f t="shared" si="916"/>
        <v/>
      </c>
      <c r="M202" s="107">
        <v>0</v>
      </c>
      <c r="N202" s="110" t="str">
        <f>IFERROR(IF(M202&gt;1,($J202-M202),""),"")</f>
        <v/>
      </c>
      <c r="O202" s="15" t="str">
        <f t="shared" si="917"/>
        <v/>
      </c>
      <c r="P202" s="108">
        <v>0</v>
      </c>
      <c r="Q202" s="109" t="str">
        <f t="shared" si="918"/>
        <v/>
      </c>
      <c r="R202" s="109">
        <v>0</v>
      </c>
      <c r="S202" s="111" t="str">
        <f>IFERROR(IF(R202&gt;1,($J202-R202),""),"")</f>
        <v/>
      </c>
      <c r="T202" s="20" t="str">
        <f t="shared" si="919"/>
        <v/>
      </c>
      <c r="U202" s="106">
        <v>0</v>
      </c>
      <c r="V202" s="107" t="str">
        <f t="shared" si="920"/>
        <v/>
      </c>
      <c r="W202" s="107">
        <v>0</v>
      </c>
      <c r="X202" s="110" t="str">
        <f>IFERROR(IF(W202&gt;1,($J202-W202),""),"")</f>
        <v/>
      </c>
      <c r="Y202" s="15" t="str">
        <f t="shared" si="921"/>
        <v/>
      </c>
      <c r="Z202" s="108">
        <v>0</v>
      </c>
      <c r="AA202" s="109" t="str">
        <f t="shared" si="922"/>
        <v/>
      </c>
      <c r="AB202" s="109">
        <v>0</v>
      </c>
      <c r="AC202" s="111" t="str">
        <f>IFERROR(IF(AB202&gt;1,($J202-AB202),""),"")</f>
        <v/>
      </c>
      <c r="AD202" s="20" t="str">
        <f t="shared" si="923"/>
        <v/>
      </c>
      <c r="AE202" s="106">
        <v>0</v>
      </c>
      <c r="AF202" s="107" t="str">
        <f t="shared" si="924"/>
        <v/>
      </c>
      <c r="AG202" s="107">
        <v>0</v>
      </c>
      <c r="AH202" s="110" t="str">
        <f>IFERROR(IF(AG202&gt;1,($J202-AG202),""),"")</f>
        <v/>
      </c>
      <c r="AI202" s="15" t="str">
        <f t="shared" si="925"/>
        <v/>
      </c>
      <c r="AJ202" s="108">
        <v>0</v>
      </c>
      <c r="AK202" s="109" t="str">
        <f t="shared" si="926"/>
        <v/>
      </c>
      <c r="AL202" s="109">
        <v>0</v>
      </c>
      <c r="AM202" s="111" t="str">
        <f>IFERROR(IF(AL202&gt;1,($J202-AL202),""),"")</f>
        <v/>
      </c>
      <c r="AN202" s="20" t="str">
        <f t="shared" si="927"/>
        <v/>
      </c>
      <c r="AO202" s="106">
        <v>0</v>
      </c>
      <c r="AP202" s="107" t="str">
        <f t="shared" si="928"/>
        <v/>
      </c>
      <c r="AQ202" s="107">
        <v>0</v>
      </c>
      <c r="AR202" s="110" t="str">
        <f>IFERROR(IF(AQ202&gt;1,($J202-AQ202),""),"")</f>
        <v/>
      </c>
      <c r="AS202" s="15" t="str">
        <f t="shared" si="929"/>
        <v/>
      </c>
      <c r="AT202" s="108">
        <v>0</v>
      </c>
      <c r="AU202" s="109" t="str">
        <f t="shared" si="930"/>
        <v/>
      </c>
      <c r="AV202" s="109">
        <v>0</v>
      </c>
      <c r="AW202" s="111" t="str">
        <f>IFERROR(IF(AV202&gt;1,($J202-AV202),""),"")</f>
        <v/>
      </c>
      <c r="AX202" s="20" t="str">
        <f t="shared" si="931"/>
        <v/>
      </c>
      <c r="AY202" s="106">
        <v>0</v>
      </c>
      <c r="AZ202" s="107" t="str">
        <f t="shared" si="932"/>
        <v/>
      </c>
      <c r="BA202" s="107">
        <v>0</v>
      </c>
      <c r="BB202" s="110" t="str">
        <f>IFERROR(IF(BA202&gt;1,($J202-BA202),""),"")</f>
        <v/>
      </c>
      <c r="BC202" s="15" t="str">
        <f t="shared" si="933"/>
        <v/>
      </c>
      <c r="BD202" s="108">
        <v>0</v>
      </c>
      <c r="BE202" s="109" t="str">
        <f t="shared" si="934"/>
        <v/>
      </c>
      <c r="BF202" s="109">
        <v>0</v>
      </c>
      <c r="BG202" s="111" t="str">
        <f>IFERROR(IF(BF202&gt;1,($J202-BF202),""),"")</f>
        <v/>
      </c>
      <c r="BH202" s="20" t="str">
        <f t="shared" si="935"/>
        <v/>
      </c>
      <c r="BI202" s="106" t="s">
        <v>138</v>
      </c>
      <c r="BJ202" s="107" t="str">
        <f t="shared" si="936"/>
        <v/>
      </c>
      <c r="BK202" s="107">
        <v>0</v>
      </c>
      <c r="BL202" s="110" t="str">
        <f>IFERROR(IF(BK202&gt;1,($J202-BK202),""),"")</f>
        <v/>
      </c>
      <c r="BM202" s="15" t="str">
        <f t="shared" si="937"/>
        <v/>
      </c>
    </row>
    <row r="203" spans="1:65" s="5" customFormat="1" ht="12.75" customHeight="1">
      <c r="A203" s="42" t="s">
        <v>240</v>
      </c>
      <c r="B203" s="36" t="s">
        <v>133</v>
      </c>
      <c r="C203" s="4" t="s">
        <v>349</v>
      </c>
      <c r="D203" s="49">
        <v>0.83</v>
      </c>
      <c r="E203" s="40" t="s">
        <v>160</v>
      </c>
      <c r="F203" s="84">
        <v>1099</v>
      </c>
      <c r="G203" s="84">
        <v>999</v>
      </c>
      <c r="H203" s="135">
        <v>778</v>
      </c>
      <c r="I203" s="135">
        <v>18</v>
      </c>
      <c r="J203" s="93">
        <f t="shared" si="915"/>
        <v>760</v>
      </c>
      <c r="K203" s="106">
        <v>832</v>
      </c>
      <c r="L203" s="107">
        <f t="shared" si="916"/>
        <v>748.80000000000007</v>
      </c>
      <c r="M203" s="107">
        <v>126</v>
      </c>
      <c r="N203" s="110">
        <f>IFERROR(IF(M203&gt;1,($J203-M203),""),"")</f>
        <v>634</v>
      </c>
      <c r="O203" s="15">
        <f t="shared" si="917"/>
        <v>0.15331196581196588</v>
      </c>
      <c r="P203" s="108">
        <v>0</v>
      </c>
      <c r="Q203" s="109" t="str">
        <f t="shared" si="918"/>
        <v/>
      </c>
      <c r="R203" s="109">
        <v>0</v>
      </c>
      <c r="S203" s="111" t="str">
        <f>IFERROR(IF(R203&gt;1,($J203-R203),""),"")</f>
        <v/>
      </c>
      <c r="T203" s="20" t="str">
        <f t="shared" si="919"/>
        <v/>
      </c>
      <c r="U203" s="106">
        <v>0</v>
      </c>
      <c r="V203" s="107" t="str">
        <f t="shared" si="920"/>
        <v/>
      </c>
      <c r="W203" s="107">
        <v>0</v>
      </c>
      <c r="X203" s="110" t="str">
        <f>IFERROR(IF(W203&gt;1,($J203-W203),""),"")</f>
        <v/>
      </c>
      <c r="Y203" s="15" t="str">
        <f t="shared" si="921"/>
        <v/>
      </c>
      <c r="Z203" s="108">
        <v>832</v>
      </c>
      <c r="AA203" s="109">
        <f t="shared" si="922"/>
        <v>748.80000000000007</v>
      </c>
      <c r="AB203" s="109">
        <v>126</v>
      </c>
      <c r="AC203" s="111">
        <f>IFERROR(IF(AB203&gt;1,($J203-AB203),""),"")</f>
        <v>634</v>
      </c>
      <c r="AD203" s="20">
        <f t="shared" si="923"/>
        <v>0.15331196581196588</v>
      </c>
      <c r="AE203" s="106">
        <v>0</v>
      </c>
      <c r="AF203" s="107" t="str">
        <f t="shared" si="924"/>
        <v/>
      </c>
      <c r="AG203" s="107">
        <v>0</v>
      </c>
      <c r="AH203" s="110" t="str">
        <f>IFERROR(IF(AG203&gt;1,($J203-AG203),""),"")</f>
        <v/>
      </c>
      <c r="AI203" s="15" t="str">
        <f t="shared" si="925"/>
        <v/>
      </c>
      <c r="AJ203" s="108">
        <v>832</v>
      </c>
      <c r="AK203" s="109">
        <f t="shared" si="926"/>
        <v>748.80000000000007</v>
      </c>
      <c r="AL203" s="109">
        <v>126</v>
      </c>
      <c r="AM203" s="111">
        <f>IFERROR(IF(AL203&gt;1,($J203-AL203),""),"")</f>
        <v>634</v>
      </c>
      <c r="AN203" s="20">
        <f t="shared" si="927"/>
        <v>0.15331196581196588</v>
      </c>
      <c r="AO203" s="106">
        <v>0</v>
      </c>
      <c r="AP203" s="107" t="str">
        <f t="shared" si="928"/>
        <v/>
      </c>
      <c r="AQ203" s="107">
        <v>0</v>
      </c>
      <c r="AR203" s="110" t="str">
        <f>IFERROR(IF(AQ203&gt;1,($J203-AQ203),""),"")</f>
        <v/>
      </c>
      <c r="AS203" s="15" t="str">
        <f t="shared" si="929"/>
        <v/>
      </c>
      <c r="AT203" s="108">
        <v>721</v>
      </c>
      <c r="AU203" s="109">
        <f t="shared" si="930"/>
        <v>648.9</v>
      </c>
      <c r="AV203" s="109">
        <v>210</v>
      </c>
      <c r="AW203" s="111">
        <f>IFERROR(IF(AV203&gt;1,($J203-AV203),""),"")</f>
        <v>550</v>
      </c>
      <c r="AX203" s="20">
        <f t="shared" si="931"/>
        <v>0.15241177377099704</v>
      </c>
      <c r="AY203" s="106">
        <v>0</v>
      </c>
      <c r="AZ203" s="107" t="str">
        <f t="shared" si="932"/>
        <v/>
      </c>
      <c r="BA203" s="107">
        <v>0</v>
      </c>
      <c r="BB203" s="110" t="str">
        <f>IFERROR(IF(BA203&gt;1,($J203-BA203),""),"")</f>
        <v/>
      </c>
      <c r="BC203" s="15" t="str">
        <f t="shared" si="933"/>
        <v/>
      </c>
      <c r="BD203" s="108" t="s">
        <v>138</v>
      </c>
      <c r="BE203" s="109" t="str">
        <f t="shared" si="934"/>
        <v/>
      </c>
      <c r="BF203" s="109">
        <v>0</v>
      </c>
      <c r="BG203" s="111" t="str">
        <f>IFERROR(IF(BF203&gt;1,($J203-BF203),""),"")</f>
        <v/>
      </c>
      <c r="BH203" s="20" t="str">
        <f t="shared" si="935"/>
        <v/>
      </c>
      <c r="BI203" s="106">
        <v>832</v>
      </c>
      <c r="BJ203" s="107">
        <f t="shared" si="936"/>
        <v>748.80000000000007</v>
      </c>
      <c r="BK203" s="107">
        <v>126</v>
      </c>
      <c r="BL203" s="110">
        <f>IFERROR(IF(BK203&gt;1,($J203-BK203),""),"")</f>
        <v>634</v>
      </c>
      <c r="BM203" s="15">
        <f t="shared" si="937"/>
        <v>0.15331196581196588</v>
      </c>
    </row>
    <row r="204" spans="1:65" s="5" customFormat="1" ht="12.75" customHeight="1">
      <c r="A204" s="42" t="s">
        <v>390</v>
      </c>
      <c r="B204" s="36" t="s">
        <v>133</v>
      </c>
      <c r="C204" s="6" t="s">
        <v>380</v>
      </c>
      <c r="D204" s="49">
        <v>0.83</v>
      </c>
      <c r="E204" s="40" t="s">
        <v>490</v>
      </c>
      <c r="F204" s="84">
        <v>1209</v>
      </c>
      <c r="G204" s="84">
        <v>1099</v>
      </c>
      <c r="H204" s="135">
        <v>866</v>
      </c>
      <c r="I204" s="135">
        <v>21</v>
      </c>
      <c r="J204" s="93">
        <f t="shared" si="915"/>
        <v>845</v>
      </c>
      <c r="K204" s="106">
        <v>0</v>
      </c>
      <c r="L204" s="107" t="str">
        <f t="shared" si="916"/>
        <v/>
      </c>
      <c r="M204" s="107">
        <v>0</v>
      </c>
      <c r="N204" s="110" t="str">
        <f>IFERROR(IF(M204&gt;1,($J204-M204),""),"")</f>
        <v/>
      </c>
      <c r="O204" s="15" t="str">
        <f t="shared" si="917"/>
        <v/>
      </c>
      <c r="P204" s="108">
        <v>0</v>
      </c>
      <c r="Q204" s="109" t="str">
        <f t="shared" si="918"/>
        <v/>
      </c>
      <c r="R204" s="109">
        <v>0</v>
      </c>
      <c r="S204" s="111" t="str">
        <f>IFERROR(IF(R204&gt;1,($J204-R204),""),"")</f>
        <v/>
      </c>
      <c r="T204" s="20" t="str">
        <f t="shared" si="919"/>
        <v/>
      </c>
      <c r="U204" s="106">
        <v>0</v>
      </c>
      <c r="V204" s="107" t="str">
        <f t="shared" si="920"/>
        <v/>
      </c>
      <c r="W204" s="107">
        <v>0</v>
      </c>
      <c r="X204" s="110" t="str">
        <f>IFERROR(IF(W204&gt;1,($J204-W204),""),"")</f>
        <v/>
      </c>
      <c r="Y204" s="15" t="str">
        <f t="shared" si="921"/>
        <v/>
      </c>
      <c r="Z204" s="108">
        <v>0</v>
      </c>
      <c r="AA204" s="109" t="str">
        <f t="shared" si="922"/>
        <v/>
      </c>
      <c r="AB204" s="109">
        <v>0</v>
      </c>
      <c r="AC204" s="111" t="str">
        <f>IFERROR(IF(AB204&gt;1,($J204-AB204),""),"")</f>
        <v/>
      </c>
      <c r="AD204" s="20" t="str">
        <f t="shared" si="923"/>
        <v/>
      </c>
      <c r="AE204" s="106">
        <v>0</v>
      </c>
      <c r="AF204" s="107" t="str">
        <f t="shared" si="924"/>
        <v/>
      </c>
      <c r="AG204" s="107">
        <v>0</v>
      </c>
      <c r="AH204" s="110" t="str">
        <f>IFERROR(IF(AG204&gt;1,($J204-AG204),""),"")</f>
        <v/>
      </c>
      <c r="AI204" s="15" t="str">
        <f t="shared" si="925"/>
        <v/>
      </c>
      <c r="AJ204" s="108">
        <v>0</v>
      </c>
      <c r="AK204" s="109" t="str">
        <f t="shared" si="926"/>
        <v/>
      </c>
      <c r="AL204" s="109">
        <v>0</v>
      </c>
      <c r="AM204" s="111" t="str">
        <f>IFERROR(IF(AL204&gt;1,($J204-AL204),""),"")</f>
        <v/>
      </c>
      <c r="AN204" s="20" t="str">
        <f t="shared" si="927"/>
        <v/>
      </c>
      <c r="AO204" s="106">
        <v>0</v>
      </c>
      <c r="AP204" s="107" t="str">
        <f t="shared" si="928"/>
        <v/>
      </c>
      <c r="AQ204" s="107">
        <v>0</v>
      </c>
      <c r="AR204" s="110" t="str">
        <f>IFERROR(IF(AQ204&gt;1,($J204-AQ204),""),"")</f>
        <v/>
      </c>
      <c r="AS204" s="15" t="str">
        <f t="shared" si="929"/>
        <v/>
      </c>
      <c r="AT204" s="108">
        <v>0</v>
      </c>
      <c r="AU204" s="109" t="str">
        <f t="shared" si="930"/>
        <v/>
      </c>
      <c r="AV204" s="109">
        <v>0</v>
      </c>
      <c r="AW204" s="111" t="str">
        <f>IFERROR(IF(AV204&gt;1,($J204-AV204),""),"")</f>
        <v/>
      </c>
      <c r="AX204" s="20" t="str">
        <f t="shared" si="931"/>
        <v/>
      </c>
      <c r="AY204" s="106">
        <v>0</v>
      </c>
      <c r="AZ204" s="107" t="str">
        <f t="shared" si="932"/>
        <v/>
      </c>
      <c r="BA204" s="107">
        <v>0</v>
      </c>
      <c r="BB204" s="110" t="str">
        <f>IFERROR(IF(BA204&gt;1,($J204-BA204),""),"")</f>
        <v/>
      </c>
      <c r="BC204" s="15" t="str">
        <f t="shared" si="933"/>
        <v/>
      </c>
      <c r="BD204" s="108">
        <v>0</v>
      </c>
      <c r="BE204" s="109" t="str">
        <f t="shared" si="934"/>
        <v/>
      </c>
      <c r="BF204" s="109">
        <v>0</v>
      </c>
      <c r="BG204" s="111" t="str">
        <f>IFERROR(IF(BF204&gt;1,($J204-BF204),""),"")</f>
        <v/>
      </c>
      <c r="BH204" s="20" t="str">
        <f t="shared" si="935"/>
        <v/>
      </c>
      <c r="BI204" s="106" t="s">
        <v>138</v>
      </c>
      <c r="BJ204" s="107" t="str">
        <f t="shared" si="936"/>
        <v/>
      </c>
      <c r="BK204" s="107">
        <v>0</v>
      </c>
      <c r="BL204" s="110" t="str">
        <f>IFERROR(IF(BK204&gt;1,($J204-BK204),""),"")</f>
        <v/>
      </c>
      <c r="BM204" s="15" t="str">
        <f t="shared" si="937"/>
        <v/>
      </c>
    </row>
    <row r="205" spans="1:65" s="5" customFormat="1" ht="12.75" customHeight="1">
      <c r="A205" s="42" t="s">
        <v>241</v>
      </c>
      <c r="B205" s="36" t="s">
        <v>133</v>
      </c>
      <c r="C205" s="4" t="s">
        <v>5</v>
      </c>
      <c r="D205" s="49">
        <v>0.83</v>
      </c>
      <c r="E205" s="40" t="s">
        <v>160</v>
      </c>
      <c r="F205" s="82">
        <v>1099</v>
      </c>
      <c r="G205" s="82">
        <v>0</v>
      </c>
      <c r="H205" s="133">
        <v>779</v>
      </c>
      <c r="I205" s="133">
        <v>0</v>
      </c>
      <c r="J205" s="95">
        <f t="shared" si="869"/>
        <v>779</v>
      </c>
      <c r="K205" s="69">
        <v>0</v>
      </c>
      <c r="L205" s="70" t="str">
        <f t="shared" ref="L205:L206" si="938">IFERROR(IF(K205&gt;1,K205*0.9,""),"")</f>
        <v/>
      </c>
      <c r="M205" s="70">
        <v>0</v>
      </c>
      <c r="N205" s="71" t="str">
        <f>IFERROR(IF(M205&gt;1,($J205-M205),""),"")</f>
        <v/>
      </c>
      <c r="O205" s="16" t="str">
        <f t="shared" ref="O205:O206" si="939">IFERROR(IF((IFERROR(IF(M205&gt;1,(L205-N205)/L205,""),(($G205*0.9)-N205)/($G205*0.9)))&gt;1%,IFERROR(IF(M205&gt;1,(L205-N205)/L205,""),(($G205*0.9)-N205)/($G205*0.9)),""),"")</f>
        <v/>
      </c>
      <c r="P205" s="72">
        <v>0</v>
      </c>
      <c r="Q205" s="73" t="str">
        <f t="shared" ref="Q205:Q206" si="940">IFERROR(IF(P205&gt;1,P205*0.9,""),"")</f>
        <v/>
      </c>
      <c r="R205" s="73">
        <v>0</v>
      </c>
      <c r="S205" s="74" t="str">
        <f>IFERROR(IF(R205&gt;1,($J205-R205),""),"")</f>
        <v/>
      </c>
      <c r="T205" s="18" t="str">
        <f t="shared" ref="T205:T206" si="941">IFERROR(IF((IFERROR(IF(R205&gt;1,(Q205-S205)/Q205,""),(($G205*0.9)-S205)/($G205*0.9)))&gt;1%,IFERROR(IF(R205&gt;1,(Q205-S205)/Q205,""),(($G205*0.9)-S205)/($G205*0.9)),""),"")</f>
        <v/>
      </c>
      <c r="U205" s="69">
        <v>0</v>
      </c>
      <c r="V205" s="70" t="str">
        <f t="shared" ref="V205:V206" si="942">IFERROR(IF(U205&gt;1,U205*0.9,""),"")</f>
        <v/>
      </c>
      <c r="W205" s="70">
        <v>0</v>
      </c>
      <c r="X205" s="71" t="str">
        <f>IFERROR(IF(W205&gt;1,($J205-W205),""),"")</f>
        <v/>
      </c>
      <c r="Y205" s="16" t="str">
        <f t="shared" ref="Y205:Y206" si="943">IFERROR(IF((IFERROR(IF(W205&gt;1,(V205-X205)/V205,""),(($G205*0.9)-X205)/($G205*0.9)))&gt;1%,IFERROR(IF(W205&gt;1,(V205-X205)/V205,""),(($G205*0.9)-X205)/($G205*0.9)),""),"")</f>
        <v/>
      </c>
      <c r="Z205" s="72">
        <v>0</v>
      </c>
      <c r="AA205" s="73" t="str">
        <f t="shared" ref="AA205:AA206" si="944">IFERROR(IF(Z205&gt;1,Z205*0.9,""),"")</f>
        <v/>
      </c>
      <c r="AB205" s="73">
        <v>0</v>
      </c>
      <c r="AC205" s="74" t="str">
        <f>IFERROR(IF(AB205&gt;1,($J205-AB205),""),"")</f>
        <v/>
      </c>
      <c r="AD205" s="18" t="str">
        <f t="shared" ref="AD205:AD206" si="945">IFERROR(IF((IFERROR(IF(AB205&gt;1,(AA205-AC205)/AA205,""),(($G205*0.9)-AC205)/($G205*0.9)))&gt;1%,IFERROR(IF(AB205&gt;1,(AA205-AC205)/AA205,""),(($G205*0.9)-AC205)/($G205*0.9)),""),"")</f>
        <v/>
      </c>
      <c r="AE205" s="69">
        <v>0</v>
      </c>
      <c r="AF205" s="70" t="str">
        <f t="shared" ref="AF205:AF206" si="946">IFERROR(IF(AE205&gt;1,AE205*0.9,""),"")</f>
        <v/>
      </c>
      <c r="AG205" s="70">
        <v>0</v>
      </c>
      <c r="AH205" s="71" t="str">
        <f>IFERROR(IF(AG205&gt;1,($J205-AG205),""),"")</f>
        <v/>
      </c>
      <c r="AI205" s="16" t="str">
        <f t="shared" ref="AI205:AI206" si="947">IFERROR(IF((IFERROR(IF(AG205&gt;1,(AF205-AH205)/AF205,""),(($G205*0.9)-AH205)/($G205*0.9)))&gt;1%,IFERROR(IF(AG205&gt;1,(AF205-AH205)/AF205,""),(($G205*0.9)-AH205)/($G205*0.9)),""),"")</f>
        <v/>
      </c>
      <c r="AJ205" s="72">
        <v>0</v>
      </c>
      <c r="AK205" s="73" t="str">
        <f t="shared" ref="AK205:AK206" si="948">IFERROR(IF(AJ205&gt;1,AJ205*0.9,""),"")</f>
        <v/>
      </c>
      <c r="AL205" s="73">
        <v>0</v>
      </c>
      <c r="AM205" s="74" t="str">
        <f>IFERROR(IF(AL205&gt;1,($J205-AL205),""),"")</f>
        <v/>
      </c>
      <c r="AN205" s="18" t="str">
        <f t="shared" ref="AN205:AN206" si="949">IFERROR(IF((IFERROR(IF(AL205&gt;1,(AK205-AM205)/AK205,""),(($G205*0.9)-AM205)/($G205*0.9)))&gt;1%,IFERROR(IF(AL205&gt;1,(AK205-AM205)/AK205,""),(($G205*0.9)-AM205)/($G205*0.9)),""),"")</f>
        <v/>
      </c>
      <c r="AO205" s="69">
        <v>0</v>
      </c>
      <c r="AP205" s="70" t="str">
        <f t="shared" ref="AP205:AP206" si="950">IFERROR(IF(AO205&gt;1,AO205*0.9,""),"")</f>
        <v/>
      </c>
      <c r="AQ205" s="70">
        <v>0</v>
      </c>
      <c r="AR205" s="71" t="str">
        <f>IFERROR(IF(AQ205&gt;1,($J205-AQ205),""),"")</f>
        <v/>
      </c>
      <c r="AS205" s="16" t="str">
        <f t="shared" ref="AS205:AS206" si="951">IFERROR(IF((IFERROR(IF(AQ205&gt;1,(AP205-AR205)/AP205,""),(($G205*0.9)-AR205)/($G205*0.9)))&gt;1%,IFERROR(IF(AQ205&gt;1,(AP205-AR205)/AP205,""),(($G205*0.9)-AR205)/($G205*0.9)),""),"")</f>
        <v/>
      </c>
      <c r="AT205" s="72">
        <v>0</v>
      </c>
      <c r="AU205" s="73" t="str">
        <f t="shared" ref="AU205:AU206" si="952">IFERROR(IF(AT205&gt;1,AT205*0.9,""),"")</f>
        <v/>
      </c>
      <c r="AV205" s="73">
        <v>0</v>
      </c>
      <c r="AW205" s="74" t="str">
        <f>IFERROR(IF(AV205&gt;1,($J205-AV205),""),"")</f>
        <v/>
      </c>
      <c r="AX205" s="18" t="str">
        <f t="shared" si="885"/>
        <v/>
      </c>
      <c r="AY205" s="69">
        <v>0</v>
      </c>
      <c r="AZ205" s="70" t="str">
        <f t="shared" ref="AZ205:AZ206" si="953">IFERROR(IF(AY205&gt;1,AY205*0.9,""),"")</f>
        <v/>
      </c>
      <c r="BA205" s="70">
        <v>0</v>
      </c>
      <c r="BB205" s="71" t="str">
        <f>IFERROR(IF(BA205&gt;1,($J205-BA205),""),"")</f>
        <v/>
      </c>
      <c r="BC205" s="16" t="str">
        <f t="shared" ref="BC205:BC206" si="954">IFERROR(IF((IFERROR(IF(BA205&gt;1,(AZ205-BB205)/AZ205,""),(($G205*0.9)-BB205)/($G205*0.9)))&gt;1%,IFERROR(IF(BA205&gt;1,(AZ205-BB205)/AZ205,""),(($G205*0.9)-BB205)/($G205*0.9)),""),"")</f>
        <v/>
      </c>
      <c r="BD205" s="72">
        <v>0</v>
      </c>
      <c r="BE205" s="73" t="str">
        <f t="shared" ref="BE205:BE206" si="955">IFERROR(IF(BD205&gt;1,BD205*0.9,""),"")</f>
        <v/>
      </c>
      <c r="BF205" s="73">
        <v>0</v>
      </c>
      <c r="BG205" s="74" t="str">
        <f>IFERROR(IF(BF205&gt;1,($J205-BF205),""),"")</f>
        <v/>
      </c>
      <c r="BH205" s="18" t="str">
        <f t="shared" ref="BH205:BH206" si="956">IFERROR(IF((IFERROR(IF(BF205&gt;1,(BE205-BG205)/BE205,""),(($G205*0.9)-BG205)/($G205*0.9)))&gt;1%,IFERROR(IF(BF205&gt;1,(BE205-BG205)/BE205,""),(($G205*0.9)-BG205)/($G205*0.9)),""),"")</f>
        <v/>
      </c>
      <c r="BI205" s="69">
        <v>0</v>
      </c>
      <c r="BJ205" s="70" t="str">
        <f t="shared" ref="BJ205:BJ206" si="957">IFERROR(IF(BI205&gt;1,BI205*0.9,""),"")</f>
        <v/>
      </c>
      <c r="BK205" s="70">
        <v>0</v>
      </c>
      <c r="BL205" s="71" t="str">
        <f>IFERROR(IF(BK205&gt;1,($J205-BK205),""),"")</f>
        <v/>
      </c>
      <c r="BM205" s="16" t="str">
        <f t="shared" ref="BM205:BM206" si="958">IFERROR(IF((IFERROR(IF(BK205&gt;1,(BJ205-BL205)/BJ205,""),(($G205*0.9)-BL205)/($G205*0.9)))&gt;1%,IFERROR(IF(BK205&gt;1,(BJ205-BL205)/BJ205,""),(($G205*0.9)-BL205)/($G205*0.9)),""),"")</f>
        <v/>
      </c>
    </row>
    <row r="206" spans="1:65" s="5" customFormat="1" ht="12.75" customHeight="1" thickBot="1">
      <c r="A206" s="43" t="s">
        <v>46</v>
      </c>
      <c r="B206" s="38" t="s">
        <v>133</v>
      </c>
      <c r="C206" s="9" t="s">
        <v>402</v>
      </c>
      <c r="D206" s="50">
        <v>1.19</v>
      </c>
      <c r="E206" s="2" t="s">
        <v>161</v>
      </c>
      <c r="F206" s="83">
        <v>1429</v>
      </c>
      <c r="G206" s="83">
        <v>1299</v>
      </c>
      <c r="H206" s="134">
        <v>962</v>
      </c>
      <c r="I206" s="134">
        <v>0</v>
      </c>
      <c r="J206" s="97">
        <f t="shared" si="869"/>
        <v>962</v>
      </c>
      <c r="K206" s="76">
        <v>1110</v>
      </c>
      <c r="L206" s="77">
        <f t="shared" si="938"/>
        <v>999</v>
      </c>
      <c r="M206" s="77">
        <v>138</v>
      </c>
      <c r="N206" s="78">
        <f>IFERROR(IF(M206&gt;1,($J206-M206),""),"")</f>
        <v>824</v>
      </c>
      <c r="O206" s="17">
        <f t="shared" si="939"/>
        <v>0.17517517517517517</v>
      </c>
      <c r="P206" s="79">
        <v>0</v>
      </c>
      <c r="Q206" s="80" t="str">
        <f t="shared" si="940"/>
        <v/>
      </c>
      <c r="R206" s="80">
        <v>0</v>
      </c>
      <c r="S206" s="81" t="str">
        <f>IFERROR(IF(R206&gt;1,($J206-R206),""),"")</f>
        <v/>
      </c>
      <c r="T206" s="19" t="str">
        <f t="shared" si="941"/>
        <v/>
      </c>
      <c r="U206" s="76">
        <v>0</v>
      </c>
      <c r="V206" s="77" t="str">
        <f t="shared" si="942"/>
        <v/>
      </c>
      <c r="W206" s="77">
        <v>0</v>
      </c>
      <c r="X206" s="78" t="str">
        <f>IFERROR(IF(W206&gt;1,($J206-W206),""),"")</f>
        <v/>
      </c>
      <c r="Y206" s="17" t="str">
        <f t="shared" si="943"/>
        <v/>
      </c>
      <c r="Z206" s="79">
        <v>1110</v>
      </c>
      <c r="AA206" s="80">
        <f t="shared" si="944"/>
        <v>999</v>
      </c>
      <c r="AB206" s="80">
        <v>138</v>
      </c>
      <c r="AC206" s="81">
        <f>IFERROR(IF(AB206&gt;1,($J206-AB206),""),"")</f>
        <v>824</v>
      </c>
      <c r="AD206" s="19">
        <f t="shared" si="945"/>
        <v>0.17517517517517517</v>
      </c>
      <c r="AE206" s="76">
        <v>0</v>
      </c>
      <c r="AF206" s="77" t="str">
        <f t="shared" si="946"/>
        <v/>
      </c>
      <c r="AG206" s="77">
        <v>0</v>
      </c>
      <c r="AH206" s="78" t="str">
        <f>IFERROR(IF(AG206&gt;1,($J206-AG206),""),"")</f>
        <v/>
      </c>
      <c r="AI206" s="17" t="str">
        <f t="shared" si="947"/>
        <v/>
      </c>
      <c r="AJ206" s="79">
        <v>0</v>
      </c>
      <c r="AK206" s="80" t="str">
        <f t="shared" si="948"/>
        <v/>
      </c>
      <c r="AL206" s="80">
        <v>0</v>
      </c>
      <c r="AM206" s="81" t="str">
        <f>IFERROR(IF(AL206&gt;1,($J206-AL206),""),"")</f>
        <v/>
      </c>
      <c r="AN206" s="19" t="str">
        <f t="shared" si="949"/>
        <v/>
      </c>
      <c r="AO206" s="76">
        <v>0</v>
      </c>
      <c r="AP206" s="77" t="str">
        <f t="shared" si="950"/>
        <v/>
      </c>
      <c r="AQ206" s="77">
        <v>0</v>
      </c>
      <c r="AR206" s="78" t="str">
        <f>IFERROR(IF(AQ206&gt;1,($J206-AQ206),""),"")</f>
        <v/>
      </c>
      <c r="AS206" s="17" t="str">
        <f t="shared" si="951"/>
        <v/>
      </c>
      <c r="AT206" s="79">
        <v>0</v>
      </c>
      <c r="AU206" s="80" t="str">
        <f t="shared" si="952"/>
        <v/>
      </c>
      <c r="AV206" s="80">
        <v>0</v>
      </c>
      <c r="AW206" s="81" t="str">
        <f>IFERROR(IF(AV206&gt;1,($J206-AV206),""),"")</f>
        <v/>
      </c>
      <c r="AX206" s="19" t="str">
        <f t="shared" si="885"/>
        <v/>
      </c>
      <c r="AY206" s="76">
        <v>0</v>
      </c>
      <c r="AZ206" s="77" t="str">
        <f t="shared" si="953"/>
        <v/>
      </c>
      <c r="BA206" s="77">
        <v>0</v>
      </c>
      <c r="BB206" s="78" t="str">
        <f>IFERROR(IF(BA206&gt;1,($J206-BA206),""),"")</f>
        <v/>
      </c>
      <c r="BC206" s="17" t="str">
        <f t="shared" si="954"/>
        <v/>
      </c>
      <c r="BD206" s="79">
        <v>0</v>
      </c>
      <c r="BE206" s="80" t="str">
        <f t="shared" si="955"/>
        <v/>
      </c>
      <c r="BF206" s="80">
        <v>0</v>
      </c>
      <c r="BG206" s="81" t="str">
        <f>IFERROR(IF(BF206&gt;1,($J206-BF206),""),"")</f>
        <v/>
      </c>
      <c r="BH206" s="19" t="str">
        <f t="shared" si="956"/>
        <v/>
      </c>
      <c r="BI206" s="76">
        <v>0</v>
      </c>
      <c r="BJ206" s="77" t="str">
        <f t="shared" si="957"/>
        <v/>
      </c>
      <c r="BK206" s="77">
        <v>0</v>
      </c>
      <c r="BL206" s="78" t="str">
        <f>IFERROR(IF(BK206&gt;1,($J206-BK206),""),"")</f>
        <v/>
      </c>
      <c r="BM206" s="17" t="str">
        <f t="shared" si="958"/>
        <v/>
      </c>
    </row>
    <row r="207" spans="1:65" s="5" customFormat="1" ht="12.75" customHeight="1">
      <c r="A207" s="42" t="s">
        <v>54</v>
      </c>
      <c r="B207" s="39" t="s">
        <v>133</v>
      </c>
      <c r="C207" s="4"/>
      <c r="D207" s="49">
        <v>1.19</v>
      </c>
      <c r="E207" s="40" t="s">
        <v>162</v>
      </c>
      <c r="F207" s="82">
        <v>1869</v>
      </c>
      <c r="G207" s="82">
        <v>1699</v>
      </c>
      <c r="H207" s="133">
        <v>1259</v>
      </c>
      <c r="I207" s="133">
        <v>10</v>
      </c>
      <c r="J207" s="95">
        <f t="shared" si="869"/>
        <v>1249</v>
      </c>
      <c r="K207" s="69">
        <v>1443</v>
      </c>
      <c r="L207" s="70">
        <f t="shared" ref="L207:L212" si="959">IFERROR(IF(K207&gt;1,K207*0.9,""),"")</f>
        <v>1298.7</v>
      </c>
      <c r="M207" s="70">
        <v>186</v>
      </c>
      <c r="N207" s="71">
        <f>IFERROR(IF(M207&gt;1,($J207-M207),""),"")</f>
        <v>1063</v>
      </c>
      <c r="O207" s="16">
        <f t="shared" ref="O207:O212" si="960">IFERROR(IF((IFERROR(IF(M207&gt;1,(L207-N207)/L207,""),(($G207*0.9)-N207)/($G207*0.9)))&gt;1%,IFERROR(IF(M207&gt;1,(L207-N207)/L207,""),(($G207*0.9)-N207)/($G207*0.9)),""),"")</f>
        <v>0.18148918148918153</v>
      </c>
      <c r="P207" s="72">
        <v>0</v>
      </c>
      <c r="Q207" s="73" t="str">
        <f t="shared" ref="Q207:Q212" si="961">IFERROR(IF(P207&gt;1,P207*0.9,""),"")</f>
        <v/>
      </c>
      <c r="R207" s="73">
        <v>0</v>
      </c>
      <c r="S207" s="74" t="str">
        <f>IFERROR(IF(R207&gt;1,($J207-R207),""),"")</f>
        <v/>
      </c>
      <c r="T207" s="18" t="str">
        <f t="shared" ref="T207:T212" si="962">IFERROR(IF((IFERROR(IF(R207&gt;1,(Q207-S207)/Q207,""),(($G207*0.9)-S207)/($G207*0.9)))&gt;1%,IFERROR(IF(R207&gt;1,(Q207-S207)/Q207,""),(($G207*0.9)-S207)/($G207*0.9)),""),"")</f>
        <v/>
      </c>
      <c r="U207" s="69">
        <v>0</v>
      </c>
      <c r="V207" s="70" t="str">
        <f t="shared" ref="V207:V212" si="963">IFERROR(IF(U207&gt;1,U207*0.9,""),"")</f>
        <v/>
      </c>
      <c r="W207" s="70">
        <v>0</v>
      </c>
      <c r="X207" s="71" t="str">
        <f>IFERROR(IF(W207&gt;1,($J207-W207),""),"")</f>
        <v/>
      </c>
      <c r="Y207" s="16" t="str">
        <f t="shared" ref="Y207:Y212" si="964">IFERROR(IF((IFERROR(IF(W207&gt;1,(V207-X207)/V207,""),(($G207*0.9)-X207)/($G207*0.9)))&gt;1%,IFERROR(IF(W207&gt;1,(V207-X207)/V207,""),(($G207*0.9)-X207)/($G207*0.9)),""),"")</f>
        <v/>
      </c>
      <c r="Z207" s="72">
        <v>1443</v>
      </c>
      <c r="AA207" s="73">
        <f t="shared" ref="AA207:AA212" si="965">IFERROR(IF(Z207&gt;1,Z207*0.9,""),"")</f>
        <v>1298.7</v>
      </c>
      <c r="AB207" s="73">
        <v>186</v>
      </c>
      <c r="AC207" s="74">
        <f>IFERROR(IF(AB207&gt;1,($J207-AB207),""),"")</f>
        <v>1063</v>
      </c>
      <c r="AD207" s="18">
        <f t="shared" ref="AD207:AD212" si="966">IFERROR(IF((IFERROR(IF(AB207&gt;1,(AA207-AC207)/AA207,""),(($G207*0.9)-AC207)/($G207*0.9)))&gt;1%,IFERROR(IF(AB207&gt;1,(AA207-AC207)/AA207,""),(($G207*0.9)-AC207)/($G207*0.9)),""),"")</f>
        <v>0.18148918148918153</v>
      </c>
      <c r="AE207" s="69">
        <v>0</v>
      </c>
      <c r="AF207" s="70" t="str">
        <f t="shared" ref="AF207:AF212" si="967">IFERROR(IF(AE207&gt;1,AE207*0.9,""),"")</f>
        <v/>
      </c>
      <c r="AG207" s="70">
        <v>0</v>
      </c>
      <c r="AH207" s="71" t="str">
        <f>IFERROR(IF(AG207&gt;1,($J207-AG207),""),"")</f>
        <v/>
      </c>
      <c r="AI207" s="16" t="str">
        <f t="shared" ref="AI207:AI212" si="968">IFERROR(IF((IFERROR(IF(AG207&gt;1,(AF207-AH207)/AF207,""),(($G207*0.9)-AH207)/($G207*0.9)))&gt;1%,IFERROR(IF(AG207&gt;1,(AF207-AH207)/AF207,""),(($G207*0.9)-AH207)/($G207*0.9)),""),"")</f>
        <v/>
      </c>
      <c r="AJ207" s="72">
        <v>0</v>
      </c>
      <c r="AK207" s="73" t="str">
        <f t="shared" ref="AK207:AK212" si="969">IFERROR(IF(AJ207&gt;1,AJ207*0.9,""),"")</f>
        <v/>
      </c>
      <c r="AL207" s="73">
        <v>0</v>
      </c>
      <c r="AM207" s="74" t="str">
        <f>IFERROR(IF(AL207&gt;1,($J207-AL207),""),"")</f>
        <v/>
      </c>
      <c r="AN207" s="18" t="str">
        <f t="shared" ref="AN207:AN212" si="970">IFERROR(IF((IFERROR(IF(AL207&gt;1,(AK207-AM207)/AK207,""),(($G207*0.9)-AM207)/($G207*0.9)))&gt;1%,IFERROR(IF(AL207&gt;1,(AK207-AM207)/AK207,""),(($G207*0.9)-AM207)/($G207*0.9)),""),"")</f>
        <v/>
      </c>
      <c r="AO207" s="69">
        <v>0</v>
      </c>
      <c r="AP207" s="70" t="str">
        <f t="shared" ref="AP207:AP212" si="971">IFERROR(IF(AO207&gt;1,AO207*0.9,""),"")</f>
        <v/>
      </c>
      <c r="AQ207" s="70">
        <v>0</v>
      </c>
      <c r="AR207" s="71" t="str">
        <f>IFERROR(IF(AQ207&gt;1,($J207-AQ207),""),"")</f>
        <v/>
      </c>
      <c r="AS207" s="16" t="str">
        <f t="shared" ref="AS207:AS212" si="972">IFERROR(IF((IFERROR(IF(AQ207&gt;1,(AP207-AR207)/AP207,""),(($G207*0.9)-AR207)/($G207*0.9)))&gt;1%,IFERROR(IF(AQ207&gt;1,(AP207-AR207)/AP207,""),(($G207*0.9)-AR207)/($G207*0.9)),""),"")</f>
        <v/>
      </c>
      <c r="AT207" s="72">
        <v>1443</v>
      </c>
      <c r="AU207" s="73">
        <f t="shared" ref="AU207:AU212" si="973">IFERROR(IF(AT207&gt;1,AT207*0.9,""),"")</f>
        <v>1298.7</v>
      </c>
      <c r="AV207" s="73">
        <v>186</v>
      </c>
      <c r="AW207" s="74">
        <f>IFERROR(IF(AV207&gt;1,($J207-AV207),""),"")</f>
        <v>1063</v>
      </c>
      <c r="AX207" s="18">
        <f t="shared" si="885"/>
        <v>0.18148918148918153</v>
      </c>
      <c r="AY207" s="69">
        <v>0</v>
      </c>
      <c r="AZ207" s="70" t="str">
        <f t="shared" ref="AZ207:AZ212" si="974">IFERROR(IF(AY207&gt;1,AY207*0.9,""),"")</f>
        <v/>
      </c>
      <c r="BA207" s="70">
        <v>0</v>
      </c>
      <c r="BB207" s="71" t="str">
        <f>IFERROR(IF(BA207&gt;1,($J207-BA207),""),"")</f>
        <v/>
      </c>
      <c r="BC207" s="16" t="str">
        <f t="shared" ref="BC207:BC212" si="975">IFERROR(IF((IFERROR(IF(BA207&gt;1,(AZ207-BB207)/AZ207,""),(($G207*0.9)-BB207)/($G207*0.9)))&gt;1%,IFERROR(IF(BA207&gt;1,(AZ207-BB207)/AZ207,""),(($G207*0.9)-BB207)/($G207*0.9)),""),"")</f>
        <v/>
      </c>
      <c r="BD207" s="72">
        <v>0</v>
      </c>
      <c r="BE207" s="73" t="str">
        <f t="shared" ref="BE207:BE212" si="976">IFERROR(IF(BD207&gt;1,BD207*0.9,""),"")</f>
        <v/>
      </c>
      <c r="BF207" s="73">
        <v>0</v>
      </c>
      <c r="BG207" s="74" t="str">
        <f>IFERROR(IF(BF207&gt;1,($J207-BF207),""),"")</f>
        <v/>
      </c>
      <c r="BH207" s="18" t="str">
        <f t="shared" ref="BH207:BH212" si="977">IFERROR(IF((IFERROR(IF(BF207&gt;1,(BE207-BG207)/BE207,""),(($G207*0.9)-BG207)/($G207*0.9)))&gt;1%,IFERROR(IF(BF207&gt;1,(BE207-BG207)/BE207,""),(($G207*0.9)-BG207)/($G207*0.9)),""),"")</f>
        <v/>
      </c>
      <c r="BI207" s="69">
        <v>1332</v>
      </c>
      <c r="BJ207" s="70">
        <f t="shared" ref="BJ207:BJ212" si="978">IFERROR(IF(BI207&gt;1,BI207*0.9,""),"")</f>
        <v>1198.8</v>
      </c>
      <c r="BK207" s="70">
        <v>268</v>
      </c>
      <c r="BL207" s="71">
        <f>IFERROR(IF(BK207&gt;1,($J207-BK207),""),"")</f>
        <v>981</v>
      </c>
      <c r="BM207" s="16">
        <f t="shared" ref="BM207:BM212" si="979">IFERROR(IF((IFERROR(IF(BK207&gt;1,(BJ207-BL207)/BJ207,""),(($G207*0.9)-BL207)/($G207*0.9)))&gt;1%,IFERROR(IF(BK207&gt;1,(BJ207-BL207)/BJ207,""),(($G207*0.9)-BL207)/($G207*0.9)),""),"")</f>
        <v>0.18168168168168164</v>
      </c>
    </row>
    <row r="208" spans="1:65" s="5" customFormat="1" ht="12.75" customHeight="1">
      <c r="A208" s="42" t="s">
        <v>56</v>
      </c>
      <c r="B208" s="39" t="s">
        <v>133</v>
      </c>
      <c r="C208" s="4" t="s">
        <v>402</v>
      </c>
      <c r="D208" s="49">
        <v>1.19</v>
      </c>
      <c r="E208" s="40" t="s">
        <v>495</v>
      </c>
      <c r="F208" s="82">
        <v>2199</v>
      </c>
      <c r="G208" s="82">
        <v>1999</v>
      </c>
      <c r="H208" s="133">
        <v>1483</v>
      </c>
      <c r="I208" s="133">
        <v>20</v>
      </c>
      <c r="J208" s="95">
        <f t="shared" si="869"/>
        <v>1463</v>
      </c>
      <c r="K208" s="69">
        <v>1666</v>
      </c>
      <c r="L208" s="70">
        <f t="shared" si="959"/>
        <v>1499.4</v>
      </c>
      <c r="M208" s="70">
        <v>241</v>
      </c>
      <c r="N208" s="71">
        <f>IFERROR(IF(M208&gt;1,($J208-M208),""),"")</f>
        <v>1222</v>
      </c>
      <c r="O208" s="16">
        <f t="shared" si="960"/>
        <v>0.18500733626784052</v>
      </c>
      <c r="P208" s="72">
        <v>0</v>
      </c>
      <c r="Q208" s="73" t="str">
        <f t="shared" si="961"/>
        <v/>
      </c>
      <c r="R208" s="73">
        <v>0</v>
      </c>
      <c r="S208" s="74" t="str">
        <f>IFERROR(IF(R208&gt;1,($J208-R208),""),"")</f>
        <v/>
      </c>
      <c r="T208" s="18" t="str">
        <f t="shared" si="962"/>
        <v/>
      </c>
      <c r="U208" s="69">
        <v>1666</v>
      </c>
      <c r="V208" s="70">
        <f t="shared" si="963"/>
        <v>1499.4</v>
      </c>
      <c r="W208" s="70">
        <v>241</v>
      </c>
      <c r="X208" s="71">
        <f>IFERROR(IF(W208&gt;1,($J208-W208),""),"")</f>
        <v>1222</v>
      </c>
      <c r="Y208" s="16">
        <f t="shared" si="964"/>
        <v>0.18500733626784052</v>
      </c>
      <c r="Z208" s="72">
        <v>0</v>
      </c>
      <c r="AA208" s="73" t="str">
        <f t="shared" si="965"/>
        <v/>
      </c>
      <c r="AB208" s="73">
        <v>0</v>
      </c>
      <c r="AC208" s="74" t="str">
        <f>IFERROR(IF(AB208&gt;1,($J208-AB208),""),"")</f>
        <v/>
      </c>
      <c r="AD208" s="18" t="str">
        <f t="shared" si="966"/>
        <v/>
      </c>
      <c r="AE208" s="69">
        <v>0</v>
      </c>
      <c r="AF208" s="70" t="str">
        <f t="shared" si="967"/>
        <v/>
      </c>
      <c r="AG208" s="70">
        <v>0</v>
      </c>
      <c r="AH208" s="71" t="str">
        <f>IFERROR(IF(AG208&gt;1,($J208-AG208),""),"")</f>
        <v/>
      </c>
      <c r="AI208" s="16" t="str">
        <f t="shared" si="968"/>
        <v/>
      </c>
      <c r="AJ208" s="72">
        <v>0</v>
      </c>
      <c r="AK208" s="73" t="str">
        <f t="shared" si="969"/>
        <v/>
      </c>
      <c r="AL208" s="73">
        <v>0</v>
      </c>
      <c r="AM208" s="74" t="str">
        <f>IFERROR(IF(AL208&gt;1,($J208-AL208),""),"")</f>
        <v/>
      </c>
      <c r="AN208" s="18" t="str">
        <f t="shared" si="970"/>
        <v/>
      </c>
      <c r="AO208" s="69">
        <v>0</v>
      </c>
      <c r="AP208" s="70" t="str">
        <f t="shared" si="971"/>
        <v/>
      </c>
      <c r="AQ208" s="70">
        <v>0</v>
      </c>
      <c r="AR208" s="71" t="str">
        <f>IFERROR(IF(AQ208&gt;1,($J208-AQ208),""),"")</f>
        <v/>
      </c>
      <c r="AS208" s="16" t="str">
        <f t="shared" si="972"/>
        <v/>
      </c>
      <c r="AT208" s="72">
        <v>0</v>
      </c>
      <c r="AU208" s="73" t="str">
        <f t="shared" si="973"/>
        <v/>
      </c>
      <c r="AV208" s="73">
        <v>0</v>
      </c>
      <c r="AW208" s="74" t="str">
        <f>IFERROR(IF(AV208&gt;1,($J208-AV208),""),"")</f>
        <v/>
      </c>
      <c r="AX208" s="18" t="str">
        <f t="shared" si="885"/>
        <v/>
      </c>
      <c r="AY208" s="69">
        <v>0</v>
      </c>
      <c r="AZ208" s="70" t="str">
        <f t="shared" si="974"/>
        <v/>
      </c>
      <c r="BA208" s="70">
        <v>0</v>
      </c>
      <c r="BB208" s="71" t="str">
        <f>IFERROR(IF(BA208&gt;1,($J208-BA208),""),"")</f>
        <v/>
      </c>
      <c r="BC208" s="16" t="str">
        <f t="shared" si="975"/>
        <v/>
      </c>
      <c r="BD208" s="72">
        <v>0</v>
      </c>
      <c r="BE208" s="73" t="str">
        <f t="shared" si="976"/>
        <v/>
      </c>
      <c r="BF208" s="73">
        <v>0</v>
      </c>
      <c r="BG208" s="74" t="str">
        <f>IFERROR(IF(BF208&gt;1,($J208-BF208),""),"")</f>
        <v/>
      </c>
      <c r="BH208" s="18" t="str">
        <f t="shared" si="977"/>
        <v/>
      </c>
      <c r="BI208" s="69">
        <v>0</v>
      </c>
      <c r="BJ208" s="70" t="str">
        <f t="shared" si="978"/>
        <v/>
      </c>
      <c r="BK208" s="70">
        <v>0</v>
      </c>
      <c r="BL208" s="71" t="str">
        <f>IFERROR(IF(BK208&gt;1,($J208-BK208),""),"")</f>
        <v/>
      </c>
      <c r="BM208" s="16" t="str">
        <f t="shared" si="979"/>
        <v/>
      </c>
    </row>
    <row r="209" spans="1:65" s="5" customFormat="1" ht="12.75" customHeight="1" thickBot="1">
      <c r="A209" s="43" t="s">
        <v>55</v>
      </c>
      <c r="B209" s="38" t="s">
        <v>133</v>
      </c>
      <c r="C209" s="9" t="s">
        <v>402</v>
      </c>
      <c r="D209" s="50">
        <v>1.19</v>
      </c>
      <c r="E209" s="2" t="s">
        <v>495</v>
      </c>
      <c r="F209" s="83">
        <v>2089</v>
      </c>
      <c r="G209" s="83">
        <v>1899</v>
      </c>
      <c r="H209" s="134">
        <v>1410</v>
      </c>
      <c r="I209" s="134">
        <v>20</v>
      </c>
      <c r="J209" s="97">
        <f t="shared" si="869"/>
        <v>1390</v>
      </c>
      <c r="K209" s="76">
        <v>1554</v>
      </c>
      <c r="L209" s="77">
        <f t="shared" si="959"/>
        <v>1398.6000000000001</v>
      </c>
      <c r="M209" s="77">
        <v>250</v>
      </c>
      <c r="N209" s="78">
        <f>IFERROR(IF(M209&gt;1,($J209-M209),""),"")</f>
        <v>1140</v>
      </c>
      <c r="O209" s="17">
        <f t="shared" si="960"/>
        <v>0.18489918489918497</v>
      </c>
      <c r="P209" s="79">
        <v>0</v>
      </c>
      <c r="Q209" s="80" t="str">
        <f t="shared" si="961"/>
        <v/>
      </c>
      <c r="R209" s="80">
        <v>0</v>
      </c>
      <c r="S209" s="81" t="str">
        <f>IFERROR(IF(R209&gt;1,($J209-R209),""),"")</f>
        <v/>
      </c>
      <c r="T209" s="19" t="str">
        <f t="shared" si="962"/>
        <v/>
      </c>
      <c r="U209" s="76">
        <v>1554</v>
      </c>
      <c r="V209" s="77">
        <f t="shared" si="963"/>
        <v>1398.6000000000001</v>
      </c>
      <c r="W209" s="77">
        <v>250</v>
      </c>
      <c r="X209" s="78">
        <f>IFERROR(IF(W209&gt;1,($J209-W209),""),"")</f>
        <v>1140</v>
      </c>
      <c r="Y209" s="17">
        <f t="shared" si="964"/>
        <v>0.18489918489918497</v>
      </c>
      <c r="Z209" s="79">
        <v>0</v>
      </c>
      <c r="AA209" s="80" t="str">
        <f t="shared" si="965"/>
        <v/>
      </c>
      <c r="AB209" s="80">
        <v>0</v>
      </c>
      <c r="AC209" s="81" t="str">
        <f>IFERROR(IF(AB209&gt;1,($J209-AB209),""),"")</f>
        <v/>
      </c>
      <c r="AD209" s="19" t="str">
        <f t="shared" si="966"/>
        <v/>
      </c>
      <c r="AE209" s="76">
        <v>0</v>
      </c>
      <c r="AF209" s="77" t="str">
        <f t="shared" si="967"/>
        <v/>
      </c>
      <c r="AG209" s="77">
        <v>0</v>
      </c>
      <c r="AH209" s="78" t="str">
        <f>IFERROR(IF(AG209&gt;1,($J209-AG209),""),"")</f>
        <v/>
      </c>
      <c r="AI209" s="17" t="str">
        <f t="shared" si="968"/>
        <v/>
      </c>
      <c r="AJ209" s="79">
        <v>0</v>
      </c>
      <c r="AK209" s="80" t="str">
        <f t="shared" si="969"/>
        <v/>
      </c>
      <c r="AL209" s="80">
        <v>0</v>
      </c>
      <c r="AM209" s="81" t="str">
        <f>IFERROR(IF(AL209&gt;1,($J209-AL209),""),"")</f>
        <v/>
      </c>
      <c r="AN209" s="19" t="str">
        <f t="shared" si="970"/>
        <v/>
      </c>
      <c r="AO209" s="76">
        <v>0</v>
      </c>
      <c r="AP209" s="77" t="str">
        <f t="shared" si="971"/>
        <v/>
      </c>
      <c r="AQ209" s="77">
        <v>0</v>
      </c>
      <c r="AR209" s="78" t="str">
        <f>IFERROR(IF(AQ209&gt;1,($J209-AQ209),""),"")</f>
        <v/>
      </c>
      <c r="AS209" s="17" t="str">
        <f t="shared" si="972"/>
        <v/>
      </c>
      <c r="AT209" s="79">
        <v>0</v>
      </c>
      <c r="AU209" s="80" t="str">
        <f t="shared" si="973"/>
        <v/>
      </c>
      <c r="AV209" s="80">
        <v>0</v>
      </c>
      <c r="AW209" s="81" t="str">
        <f>IFERROR(IF(AV209&gt;1,($J209-AV209),""),"")</f>
        <v/>
      </c>
      <c r="AX209" s="19" t="str">
        <f t="shared" si="885"/>
        <v/>
      </c>
      <c r="AY209" s="76">
        <v>0</v>
      </c>
      <c r="AZ209" s="77" t="str">
        <f t="shared" si="974"/>
        <v/>
      </c>
      <c r="BA209" s="77">
        <v>0</v>
      </c>
      <c r="BB209" s="78" t="str">
        <f>IFERROR(IF(BA209&gt;1,($J209-BA209),""),"")</f>
        <v/>
      </c>
      <c r="BC209" s="17" t="str">
        <f t="shared" si="975"/>
        <v/>
      </c>
      <c r="BD209" s="79">
        <v>0</v>
      </c>
      <c r="BE209" s="80" t="str">
        <f t="shared" si="976"/>
        <v/>
      </c>
      <c r="BF209" s="80">
        <v>0</v>
      </c>
      <c r="BG209" s="81" t="str">
        <f>IFERROR(IF(BF209&gt;1,($J209-BF209),""),"")</f>
        <v/>
      </c>
      <c r="BH209" s="19" t="str">
        <f t="shared" si="977"/>
        <v/>
      </c>
      <c r="BI209" s="76">
        <v>0</v>
      </c>
      <c r="BJ209" s="77" t="str">
        <f t="shared" si="978"/>
        <v/>
      </c>
      <c r="BK209" s="77">
        <v>0</v>
      </c>
      <c r="BL209" s="78" t="str">
        <f>IFERROR(IF(BK209&gt;1,($J209-BK209),""),"")</f>
        <v/>
      </c>
      <c r="BM209" s="17" t="str">
        <f t="shared" si="979"/>
        <v/>
      </c>
    </row>
    <row r="210" spans="1:65" s="5" customFormat="1" ht="12.75" customHeight="1">
      <c r="A210" s="44" t="s">
        <v>51</v>
      </c>
      <c r="B210" s="36" t="s">
        <v>133</v>
      </c>
      <c r="C210" s="6" t="s">
        <v>349</v>
      </c>
      <c r="D210" s="51">
        <v>0.83</v>
      </c>
      <c r="E210" s="7" t="s">
        <v>163</v>
      </c>
      <c r="F210" s="84">
        <v>1099</v>
      </c>
      <c r="G210" s="84">
        <v>999</v>
      </c>
      <c r="H210" s="135">
        <v>779</v>
      </c>
      <c r="I210" s="135">
        <v>15</v>
      </c>
      <c r="J210" s="93">
        <f t="shared" si="869"/>
        <v>764</v>
      </c>
      <c r="K210" s="106">
        <v>777</v>
      </c>
      <c r="L210" s="107">
        <f t="shared" si="959"/>
        <v>699.30000000000007</v>
      </c>
      <c r="M210" s="107">
        <v>169</v>
      </c>
      <c r="N210" s="110">
        <f>IFERROR(IF(M210&gt;1,($J210-M210),""),"")</f>
        <v>595</v>
      </c>
      <c r="O210" s="15">
        <f t="shared" si="960"/>
        <v>0.14914914914914923</v>
      </c>
      <c r="P210" s="108">
        <v>0</v>
      </c>
      <c r="Q210" s="109" t="str">
        <f t="shared" si="961"/>
        <v/>
      </c>
      <c r="R210" s="109">
        <v>0</v>
      </c>
      <c r="S210" s="111" t="str">
        <f>IFERROR(IF(R210&gt;1,($J210-R210),""),"")</f>
        <v/>
      </c>
      <c r="T210" s="20" t="str">
        <f t="shared" si="962"/>
        <v/>
      </c>
      <c r="U210" s="106">
        <v>777</v>
      </c>
      <c r="V210" s="107">
        <f t="shared" si="963"/>
        <v>699.30000000000007</v>
      </c>
      <c r="W210" s="107">
        <v>169</v>
      </c>
      <c r="X210" s="110">
        <f>IFERROR(IF(W210&gt;1,($J210-W210),""),"")</f>
        <v>595</v>
      </c>
      <c r="Y210" s="15">
        <f t="shared" si="964"/>
        <v>0.14914914914914923</v>
      </c>
      <c r="Z210" s="108">
        <v>0</v>
      </c>
      <c r="AA210" s="109" t="str">
        <f t="shared" si="965"/>
        <v/>
      </c>
      <c r="AB210" s="109">
        <v>0</v>
      </c>
      <c r="AC210" s="111" t="str">
        <f>IFERROR(IF(AB210&gt;1,($J210-AB210),""),"")</f>
        <v/>
      </c>
      <c r="AD210" s="20" t="str">
        <f t="shared" si="966"/>
        <v/>
      </c>
      <c r="AE210" s="106">
        <v>0</v>
      </c>
      <c r="AF210" s="107" t="str">
        <f t="shared" si="967"/>
        <v/>
      </c>
      <c r="AG210" s="107">
        <v>0</v>
      </c>
      <c r="AH210" s="110" t="str">
        <f>IFERROR(IF(AG210&gt;1,($J210-AG210),""),"")</f>
        <v/>
      </c>
      <c r="AI210" s="15" t="str">
        <f t="shared" si="968"/>
        <v/>
      </c>
      <c r="AJ210" s="108">
        <v>777</v>
      </c>
      <c r="AK210" s="109">
        <f t="shared" si="969"/>
        <v>699.30000000000007</v>
      </c>
      <c r="AL210" s="109">
        <v>169</v>
      </c>
      <c r="AM210" s="111">
        <f>IFERROR(IF(AL210&gt;1,($J210-AL210),""),"")</f>
        <v>595</v>
      </c>
      <c r="AN210" s="20">
        <f t="shared" si="970"/>
        <v>0.14914914914914923</v>
      </c>
      <c r="AO210" s="106">
        <v>0</v>
      </c>
      <c r="AP210" s="107" t="str">
        <f t="shared" si="971"/>
        <v/>
      </c>
      <c r="AQ210" s="107">
        <v>0</v>
      </c>
      <c r="AR210" s="110" t="str">
        <f>IFERROR(IF(AQ210&gt;1,($J210-AQ210),""),"")</f>
        <v/>
      </c>
      <c r="AS210" s="15" t="str">
        <f t="shared" si="972"/>
        <v/>
      </c>
      <c r="AT210" s="108">
        <v>0</v>
      </c>
      <c r="AU210" s="109" t="str">
        <f t="shared" si="973"/>
        <v/>
      </c>
      <c r="AV210" s="109">
        <v>0</v>
      </c>
      <c r="AW210" s="111" t="str">
        <f>IFERROR(IF(AV210&gt;1,($J210-AV210),""),"")</f>
        <v/>
      </c>
      <c r="AX210" s="20" t="str">
        <f t="shared" si="885"/>
        <v/>
      </c>
      <c r="AY210" s="106">
        <v>0</v>
      </c>
      <c r="AZ210" s="107" t="str">
        <f t="shared" si="974"/>
        <v/>
      </c>
      <c r="BA210" s="107">
        <v>0</v>
      </c>
      <c r="BB210" s="110" t="str">
        <f>IFERROR(IF(BA210&gt;1,($J210-BA210),""),"")</f>
        <v/>
      </c>
      <c r="BC210" s="15" t="str">
        <f t="shared" si="975"/>
        <v/>
      </c>
      <c r="BD210" s="108">
        <v>0</v>
      </c>
      <c r="BE210" s="109" t="str">
        <f t="shared" si="976"/>
        <v/>
      </c>
      <c r="BF210" s="109">
        <v>0</v>
      </c>
      <c r="BG210" s="111" t="str">
        <f>IFERROR(IF(BF210&gt;1,($J210-BF210),""),"")</f>
        <v/>
      </c>
      <c r="BH210" s="20" t="str">
        <f t="shared" si="977"/>
        <v/>
      </c>
      <c r="BI210" s="106">
        <v>777</v>
      </c>
      <c r="BJ210" s="107">
        <f t="shared" si="978"/>
        <v>699.30000000000007</v>
      </c>
      <c r="BK210" s="107">
        <v>169</v>
      </c>
      <c r="BL210" s="110">
        <f>IFERROR(IF(BK210&gt;1,($J210-BK210),""),"")</f>
        <v>595</v>
      </c>
      <c r="BM210" s="15">
        <f t="shared" si="979"/>
        <v>0.14914914914914923</v>
      </c>
    </row>
    <row r="211" spans="1:65" s="5" customFormat="1" ht="12.75" customHeight="1">
      <c r="A211" s="44" t="s">
        <v>394</v>
      </c>
      <c r="B211" s="36" t="s">
        <v>133</v>
      </c>
      <c r="C211" s="6" t="s">
        <v>380</v>
      </c>
      <c r="D211" s="49">
        <v>0.83</v>
      </c>
      <c r="E211" s="7" t="s">
        <v>491</v>
      </c>
      <c r="F211" s="82">
        <v>1209</v>
      </c>
      <c r="G211" s="82">
        <v>1099</v>
      </c>
      <c r="H211" s="133">
        <v>857</v>
      </c>
      <c r="I211" s="133">
        <v>0</v>
      </c>
      <c r="J211" s="95">
        <f t="shared" ref="J211" si="980">IFERROR(H211-I211,H211)</f>
        <v>857</v>
      </c>
      <c r="K211" s="69">
        <v>0</v>
      </c>
      <c r="L211" s="70" t="str">
        <f t="shared" ref="L211" si="981">IFERROR(IF(K211&gt;1,K211*0.9,""),"")</f>
        <v/>
      </c>
      <c r="M211" s="70">
        <v>0</v>
      </c>
      <c r="N211" s="71" t="str">
        <f>IFERROR(IF(M211&gt;1,($J211-M211),""),"")</f>
        <v/>
      </c>
      <c r="O211" s="16" t="str">
        <f t="shared" ref="O211" si="982">IFERROR(IF((IFERROR(IF(M211&gt;1,(L211-N211)/L211,""),(($G211*0.9)-N211)/($G211*0.9)))&gt;1%,IFERROR(IF(M211&gt;1,(L211-N211)/L211,""),(($G211*0.9)-N211)/($G211*0.9)),""),"")</f>
        <v/>
      </c>
      <c r="P211" s="72">
        <v>0</v>
      </c>
      <c r="Q211" s="73" t="str">
        <f t="shared" ref="Q211" si="983">IFERROR(IF(P211&gt;1,P211*0.9,""),"")</f>
        <v/>
      </c>
      <c r="R211" s="73">
        <v>0</v>
      </c>
      <c r="S211" s="74" t="str">
        <f>IFERROR(IF(R211&gt;1,($J211-R211),""),"")</f>
        <v/>
      </c>
      <c r="T211" s="18" t="str">
        <f t="shared" ref="T211" si="984">IFERROR(IF((IFERROR(IF(R211&gt;1,(Q211-S211)/Q211,""),(($G211*0.9)-S211)/($G211*0.9)))&gt;1%,IFERROR(IF(R211&gt;1,(Q211-S211)/Q211,""),(($G211*0.9)-S211)/($G211*0.9)),""),"")</f>
        <v/>
      </c>
      <c r="U211" s="69">
        <v>0</v>
      </c>
      <c r="V211" s="70" t="str">
        <f t="shared" ref="V211" si="985">IFERROR(IF(U211&gt;1,U211*0.9,""),"")</f>
        <v/>
      </c>
      <c r="W211" s="70">
        <v>0</v>
      </c>
      <c r="X211" s="71" t="str">
        <f>IFERROR(IF(W211&gt;1,($J211-W211),""),"")</f>
        <v/>
      </c>
      <c r="Y211" s="16" t="str">
        <f t="shared" ref="Y211" si="986">IFERROR(IF((IFERROR(IF(W211&gt;1,(V211-X211)/V211,""),(($G211*0.9)-X211)/($G211*0.9)))&gt;1%,IFERROR(IF(W211&gt;1,(V211-X211)/V211,""),(($G211*0.9)-X211)/($G211*0.9)),""),"")</f>
        <v/>
      </c>
      <c r="Z211" s="72">
        <v>0</v>
      </c>
      <c r="AA211" s="73" t="str">
        <f t="shared" ref="AA211" si="987">IFERROR(IF(Z211&gt;1,Z211*0.9,""),"")</f>
        <v/>
      </c>
      <c r="AB211" s="73">
        <v>0</v>
      </c>
      <c r="AC211" s="74" t="str">
        <f>IFERROR(IF(AB211&gt;1,($J211-AB211),""),"")</f>
        <v/>
      </c>
      <c r="AD211" s="18" t="str">
        <f t="shared" ref="AD211" si="988">IFERROR(IF((IFERROR(IF(AB211&gt;1,(AA211-AC211)/AA211,""),(($G211*0.9)-AC211)/($G211*0.9)))&gt;1%,IFERROR(IF(AB211&gt;1,(AA211-AC211)/AA211,""),(($G211*0.9)-AC211)/($G211*0.9)),""),"")</f>
        <v/>
      </c>
      <c r="AE211" s="69">
        <v>0</v>
      </c>
      <c r="AF211" s="70" t="str">
        <f t="shared" ref="AF211" si="989">IFERROR(IF(AE211&gt;1,AE211*0.9,""),"")</f>
        <v/>
      </c>
      <c r="AG211" s="70">
        <v>0</v>
      </c>
      <c r="AH211" s="71" t="str">
        <f>IFERROR(IF(AG211&gt;1,($J211-AG211),""),"")</f>
        <v/>
      </c>
      <c r="AI211" s="16" t="str">
        <f t="shared" ref="AI211" si="990">IFERROR(IF((IFERROR(IF(AG211&gt;1,(AF211-AH211)/AF211,""),(($G211*0.9)-AH211)/($G211*0.9)))&gt;1%,IFERROR(IF(AG211&gt;1,(AF211-AH211)/AF211,""),(($G211*0.9)-AH211)/($G211*0.9)),""),"")</f>
        <v/>
      </c>
      <c r="AJ211" s="72">
        <v>0</v>
      </c>
      <c r="AK211" s="73" t="str">
        <f t="shared" ref="AK211" si="991">IFERROR(IF(AJ211&gt;1,AJ211*0.9,""),"")</f>
        <v/>
      </c>
      <c r="AL211" s="73">
        <v>0</v>
      </c>
      <c r="AM211" s="74" t="str">
        <f>IFERROR(IF(AL211&gt;1,($J211-AL211),""),"")</f>
        <v/>
      </c>
      <c r="AN211" s="18" t="str">
        <f t="shared" ref="AN211" si="992">IFERROR(IF((IFERROR(IF(AL211&gt;1,(AK211-AM211)/AK211,""),(($G211*0.9)-AM211)/($G211*0.9)))&gt;1%,IFERROR(IF(AL211&gt;1,(AK211-AM211)/AK211,""),(($G211*0.9)-AM211)/($G211*0.9)),""),"")</f>
        <v/>
      </c>
      <c r="AO211" s="69">
        <v>0</v>
      </c>
      <c r="AP211" s="70" t="str">
        <f t="shared" ref="AP211" si="993">IFERROR(IF(AO211&gt;1,AO211*0.9,""),"")</f>
        <v/>
      </c>
      <c r="AQ211" s="70">
        <v>0</v>
      </c>
      <c r="AR211" s="71" t="str">
        <f>IFERROR(IF(AQ211&gt;1,($J211-AQ211),""),"")</f>
        <v/>
      </c>
      <c r="AS211" s="16" t="str">
        <f t="shared" ref="AS211" si="994">IFERROR(IF((IFERROR(IF(AQ211&gt;1,(AP211-AR211)/AP211,""),(($G211*0.9)-AR211)/($G211*0.9)))&gt;1%,IFERROR(IF(AQ211&gt;1,(AP211-AR211)/AP211,""),(($G211*0.9)-AR211)/($G211*0.9)),""),"")</f>
        <v/>
      </c>
      <c r="AT211" s="72">
        <v>0</v>
      </c>
      <c r="AU211" s="73" t="str">
        <f t="shared" ref="AU211" si="995">IFERROR(IF(AT211&gt;1,AT211*0.9,""),"")</f>
        <v/>
      </c>
      <c r="AV211" s="73">
        <v>0</v>
      </c>
      <c r="AW211" s="74" t="str">
        <f>IFERROR(IF(AV211&gt;1,($J211-AV211),""),"")</f>
        <v/>
      </c>
      <c r="AX211" s="18" t="str">
        <f t="shared" ref="AX211" si="996">IFERROR(IF((IFERROR(IF(AV211&gt;1,(AU211-AW211)/AU211,""),(($G211*0.9)-AW211)/($G211*0.9)))&gt;1%,IFERROR(IF(AV211&gt;1,(AU211-AW211)/AU211,""),(($G211*0.9)-AW211)/($G211*0.9)),""),"")</f>
        <v/>
      </c>
      <c r="AY211" s="69">
        <v>0</v>
      </c>
      <c r="AZ211" s="70" t="str">
        <f t="shared" ref="AZ211" si="997">IFERROR(IF(AY211&gt;1,AY211*0.9,""),"")</f>
        <v/>
      </c>
      <c r="BA211" s="70">
        <v>0</v>
      </c>
      <c r="BB211" s="71" t="str">
        <f>IFERROR(IF(BA211&gt;1,($J211-BA211),""),"")</f>
        <v/>
      </c>
      <c r="BC211" s="16" t="str">
        <f t="shared" ref="BC211" si="998">IFERROR(IF((IFERROR(IF(BA211&gt;1,(AZ211-BB211)/AZ211,""),(($G211*0.9)-BB211)/($G211*0.9)))&gt;1%,IFERROR(IF(BA211&gt;1,(AZ211-BB211)/AZ211,""),(($G211*0.9)-BB211)/($G211*0.9)),""),"")</f>
        <v/>
      </c>
      <c r="BD211" s="72">
        <v>0</v>
      </c>
      <c r="BE211" s="73" t="str">
        <f t="shared" ref="BE211" si="999">IFERROR(IF(BD211&gt;1,BD211*0.9,""),"")</f>
        <v/>
      </c>
      <c r="BF211" s="73">
        <v>0</v>
      </c>
      <c r="BG211" s="74" t="str">
        <f>IFERROR(IF(BF211&gt;1,($J211-BF211),""),"")</f>
        <v/>
      </c>
      <c r="BH211" s="18" t="str">
        <f t="shared" ref="BH211" si="1000">IFERROR(IF((IFERROR(IF(BF211&gt;1,(BE211-BG211)/BE211,""),(($G211*0.9)-BG211)/($G211*0.9)))&gt;1%,IFERROR(IF(BF211&gt;1,(BE211-BG211)/BE211,""),(($G211*0.9)-BG211)/($G211*0.9)),""),"")</f>
        <v/>
      </c>
      <c r="BI211" s="69">
        <v>0</v>
      </c>
      <c r="BJ211" s="70" t="str">
        <f t="shared" ref="BJ211" si="1001">IFERROR(IF(BI211&gt;1,BI211*0.9,""),"")</f>
        <v/>
      </c>
      <c r="BK211" s="70">
        <v>0</v>
      </c>
      <c r="BL211" s="71" t="str">
        <f>IFERROR(IF(BK211&gt;1,($J211-BK211),""),"")</f>
        <v/>
      </c>
      <c r="BM211" s="16" t="str">
        <f t="shared" ref="BM211" si="1002">IFERROR(IF((IFERROR(IF(BK211&gt;1,(BJ211-BL211)/BJ211,""),(($G211*0.9)-BL211)/($G211*0.9)))&gt;1%,IFERROR(IF(BK211&gt;1,(BJ211-BL211)/BJ211,""),(($G211*0.9)-BL211)/($G211*0.9)),""),"")</f>
        <v/>
      </c>
    </row>
    <row r="212" spans="1:65" s="5" customFormat="1" ht="12.75" customHeight="1">
      <c r="A212" s="44" t="s">
        <v>288</v>
      </c>
      <c r="B212" s="36" t="s">
        <v>133</v>
      </c>
      <c r="C212" s="4" t="s">
        <v>349</v>
      </c>
      <c r="D212" s="49">
        <v>0.83</v>
      </c>
      <c r="E212" s="40" t="s">
        <v>163</v>
      </c>
      <c r="F212" s="82">
        <v>879</v>
      </c>
      <c r="G212" s="82">
        <v>799</v>
      </c>
      <c r="H212" s="133">
        <v>578</v>
      </c>
      <c r="I212" s="133">
        <v>0</v>
      </c>
      <c r="J212" s="95">
        <f t="shared" si="869"/>
        <v>578</v>
      </c>
      <c r="K212" s="69">
        <v>666</v>
      </c>
      <c r="L212" s="70">
        <f t="shared" si="959"/>
        <v>599.4</v>
      </c>
      <c r="M212" s="70">
        <v>20</v>
      </c>
      <c r="N212" s="71">
        <f>IFERROR(IF(M212&gt;1,($J212-M212),""),"")</f>
        <v>558</v>
      </c>
      <c r="O212" s="16">
        <f t="shared" si="960"/>
        <v>6.9069069069069039E-2</v>
      </c>
      <c r="P212" s="72">
        <v>0</v>
      </c>
      <c r="Q212" s="73" t="str">
        <f t="shared" si="961"/>
        <v/>
      </c>
      <c r="R212" s="73">
        <v>0</v>
      </c>
      <c r="S212" s="74" t="str">
        <f>IFERROR(IF(R212&gt;1,($J212-R212),""),"")</f>
        <v/>
      </c>
      <c r="T212" s="18" t="str">
        <f t="shared" si="962"/>
        <v/>
      </c>
      <c r="U212" s="69">
        <v>0</v>
      </c>
      <c r="V212" s="70" t="str">
        <f t="shared" si="963"/>
        <v/>
      </c>
      <c r="W212" s="70">
        <v>0</v>
      </c>
      <c r="X212" s="71" t="str">
        <f>IFERROR(IF(W212&gt;1,($J212-W212),""),"")</f>
        <v/>
      </c>
      <c r="Y212" s="16" t="str">
        <f t="shared" si="964"/>
        <v/>
      </c>
      <c r="Z212" s="72">
        <v>666</v>
      </c>
      <c r="AA212" s="73">
        <f t="shared" si="965"/>
        <v>599.4</v>
      </c>
      <c r="AB212" s="73">
        <v>20</v>
      </c>
      <c r="AC212" s="74">
        <f>IFERROR(IF(AB212&gt;1,($J212-AB212),""),"")</f>
        <v>558</v>
      </c>
      <c r="AD212" s="18">
        <f t="shared" si="966"/>
        <v>6.9069069069069039E-2</v>
      </c>
      <c r="AE212" s="69">
        <v>0</v>
      </c>
      <c r="AF212" s="70" t="str">
        <f t="shared" si="967"/>
        <v/>
      </c>
      <c r="AG212" s="70">
        <v>0</v>
      </c>
      <c r="AH212" s="71" t="str">
        <f>IFERROR(IF(AG212&gt;1,($J212-AG212),""),"")</f>
        <v/>
      </c>
      <c r="AI212" s="16" t="str">
        <f t="shared" si="968"/>
        <v/>
      </c>
      <c r="AJ212" s="72">
        <v>0</v>
      </c>
      <c r="AK212" s="73" t="str">
        <f t="shared" si="969"/>
        <v/>
      </c>
      <c r="AL212" s="73">
        <v>0</v>
      </c>
      <c r="AM212" s="74" t="str">
        <f>IFERROR(IF(AL212&gt;1,($J212-AL212),""),"")</f>
        <v/>
      </c>
      <c r="AN212" s="18" t="str">
        <f t="shared" si="970"/>
        <v/>
      </c>
      <c r="AO212" s="69">
        <v>0</v>
      </c>
      <c r="AP212" s="70" t="str">
        <f t="shared" si="971"/>
        <v/>
      </c>
      <c r="AQ212" s="70">
        <v>0</v>
      </c>
      <c r="AR212" s="71" t="str">
        <f>IFERROR(IF(AQ212&gt;1,($J212-AQ212),""),"")</f>
        <v/>
      </c>
      <c r="AS212" s="16" t="str">
        <f t="shared" si="972"/>
        <v/>
      </c>
      <c r="AT212" s="72">
        <v>777</v>
      </c>
      <c r="AU212" s="73">
        <f t="shared" si="973"/>
        <v>699.30000000000007</v>
      </c>
      <c r="AV212" s="73">
        <v>0</v>
      </c>
      <c r="AW212" s="74" t="str">
        <f>IFERROR(IF(AV212&gt;1,($J212-AV212),""),"")</f>
        <v/>
      </c>
      <c r="AX212" s="18" t="str">
        <f t="shared" si="885"/>
        <v/>
      </c>
      <c r="AY212" s="69">
        <v>0</v>
      </c>
      <c r="AZ212" s="70" t="str">
        <f t="shared" si="974"/>
        <v/>
      </c>
      <c r="BA212" s="70">
        <v>0</v>
      </c>
      <c r="BB212" s="71" t="str">
        <f>IFERROR(IF(BA212&gt;1,($J212-BA212),""),"")</f>
        <v/>
      </c>
      <c r="BC212" s="16" t="str">
        <f t="shared" si="975"/>
        <v/>
      </c>
      <c r="BD212" s="72">
        <v>0</v>
      </c>
      <c r="BE212" s="73" t="str">
        <f t="shared" si="976"/>
        <v/>
      </c>
      <c r="BF212" s="73">
        <v>0</v>
      </c>
      <c r="BG212" s="74" t="str">
        <f>IFERROR(IF(BF212&gt;1,($J212-BF212),""),"")</f>
        <v/>
      </c>
      <c r="BH212" s="18" t="str">
        <f t="shared" si="977"/>
        <v/>
      </c>
      <c r="BI212" s="69">
        <v>666</v>
      </c>
      <c r="BJ212" s="70">
        <f t="shared" si="978"/>
        <v>599.4</v>
      </c>
      <c r="BK212" s="70">
        <v>20</v>
      </c>
      <c r="BL212" s="71">
        <f>IFERROR(IF(BK212&gt;1,($J212-BK212),""),"")</f>
        <v>558</v>
      </c>
      <c r="BM212" s="16">
        <f t="shared" si="979"/>
        <v>6.9069069069069039E-2</v>
      </c>
    </row>
    <row r="213" spans="1:65" s="5" customFormat="1" ht="12.75" customHeight="1">
      <c r="A213" s="44" t="s">
        <v>392</v>
      </c>
      <c r="B213" s="36" t="s">
        <v>133</v>
      </c>
      <c r="C213" s="6" t="s">
        <v>380</v>
      </c>
      <c r="D213" s="49">
        <v>0.83</v>
      </c>
      <c r="E213" s="40" t="s">
        <v>492</v>
      </c>
      <c r="F213" s="82">
        <v>879</v>
      </c>
      <c r="G213" s="82">
        <v>799</v>
      </c>
      <c r="H213" s="133">
        <v>623</v>
      </c>
      <c r="I213" s="133">
        <v>0</v>
      </c>
      <c r="J213" s="95">
        <f t="shared" ref="J213:J220" si="1003">IFERROR(H213-I213,H213)</f>
        <v>623</v>
      </c>
      <c r="K213" s="69">
        <v>0</v>
      </c>
      <c r="L213" s="70" t="str">
        <f t="shared" ref="L213:L220" si="1004">IFERROR(IF(K213&gt;1,K213*0.9,""),"")</f>
        <v/>
      </c>
      <c r="M213" s="70">
        <v>0</v>
      </c>
      <c r="N213" s="71" t="str">
        <f>IFERROR(IF(M213&gt;1,($J213-M213),""),"")</f>
        <v/>
      </c>
      <c r="O213" s="16" t="str">
        <f t="shared" ref="O213:O220" si="1005">IFERROR(IF((IFERROR(IF(M213&gt;1,(L213-N213)/L213,""),(($G213*0.9)-N213)/($G213*0.9)))&gt;1%,IFERROR(IF(M213&gt;1,(L213-N213)/L213,""),(($G213*0.9)-N213)/($G213*0.9)),""),"")</f>
        <v/>
      </c>
      <c r="P213" s="72">
        <v>0</v>
      </c>
      <c r="Q213" s="73" t="str">
        <f t="shared" ref="Q213:Q220" si="1006">IFERROR(IF(P213&gt;1,P213*0.9,""),"")</f>
        <v/>
      </c>
      <c r="R213" s="73">
        <v>0</v>
      </c>
      <c r="S213" s="74" t="str">
        <f>IFERROR(IF(R213&gt;1,($J213-R213),""),"")</f>
        <v/>
      </c>
      <c r="T213" s="18" t="str">
        <f t="shared" ref="T213:T220" si="1007">IFERROR(IF((IFERROR(IF(R213&gt;1,(Q213-S213)/Q213,""),(($G213*0.9)-S213)/($G213*0.9)))&gt;1%,IFERROR(IF(R213&gt;1,(Q213-S213)/Q213,""),(($G213*0.9)-S213)/($G213*0.9)),""),"")</f>
        <v/>
      </c>
      <c r="U213" s="69">
        <v>0</v>
      </c>
      <c r="V213" s="70" t="str">
        <f t="shared" ref="V213:V220" si="1008">IFERROR(IF(U213&gt;1,U213*0.9,""),"")</f>
        <v/>
      </c>
      <c r="W213" s="70">
        <v>0</v>
      </c>
      <c r="X213" s="71" t="str">
        <f>IFERROR(IF(W213&gt;1,($J213-W213),""),"")</f>
        <v/>
      </c>
      <c r="Y213" s="16" t="str">
        <f t="shared" ref="Y213:Y220" si="1009">IFERROR(IF((IFERROR(IF(W213&gt;1,(V213-X213)/V213,""),(($G213*0.9)-X213)/($G213*0.9)))&gt;1%,IFERROR(IF(W213&gt;1,(V213-X213)/V213,""),(($G213*0.9)-X213)/($G213*0.9)),""),"")</f>
        <v/>
      </c>
      <c r="Z213" s="72">
        <v>0</v>
      </c>
      <c r="AA213" s="73" t="str">
        <f t="shared" ref="AA213:AA220" si="1010">IFERROR(IF(Z213&gt;1,Z213*0.9,""),"")</f>
        <v/>
      </c>
      <c r="AB213" s="73">
        <v>0</v>
      </c>
      <c r="AC213" s="74" t="str">
        <f>IFERROR(IF(AB213&gt;1,($J213-AB213),""),"")</f>
        <v/>
      </c>
      <c r="AD213" s="18" t="str">
        <f t="shared" ref="AD213:AD220" si="1011">IFERROR(IF((IFERROR(IF(AB213&gt;1,(AA213-AC213)/AA213,""),(($G213*0.9)-AC213)/($G213*0.9)))&gt;1%,IFERROR(IF(AB213&gt;1,(AA213-AC213)/AA213,""),(($G213*0.9)-AC213)/($G213*0.9)),""),"")</f>
        <v/>
      </c>
      <c r="AE213" s="69">
        <v>0</v>
      </c>
      <c r="AF213" s="70" t="str">
        <f t="shared" ref="AF213:AF220" si="1012">IFERROR(IF(AE213&gt;1,AE213*0.9,""),"")</f>
        <v/>
      </c>
      <c r="AG213" s="70">
        <v>0</v>
      </c>
      <c r="AH213" s="71" t="str">
        <f>IFERROR(IF(AG213&gt;1,($J213-AG213),""),"")</f>
        <v/>
      </c>
      <c r="AI213" s="16" t="str">
        <f t="shared" ref="AI213:AI220" si="1013">IFERROR(IF((IFERROR(IF(AG213&gt;1,(AF213-AH213)/AF213,""),(($G213*0.9)-AH213)/($G213*0.9)))&gt;1%,IFERROR(IF(AG213&gt;1,(AF213-AH213)/AF213,""),(($G213*0.9)-AH213)/($G213*0.9)),""),"")</f>
        <v/>
      </c>
      <c r="AJ213" s="72">
        <v>0</v>
      </c>
      <c r="AK213" s="73" t="str">
        <f t="shared" ref="AK213:AK220" si="1014">IFERROR(IF(AJ213&gt;1,AJ213*0.9,""),"")</f>
        <v/>
      </c>
      <c r="AL213" s="73">
        <v>0</v>
      </c>
      <c r="AM213" s="74" t="str">
        <f>IFERROR(IF(AL213&gt;1,($J213-AL213),""),"")</f>
        <v/>
      </c>
      <c r="AN213" s="18" t="str">
        <f t="shared" ref="AN213:AN220" si="1015">IFERROR(IF((IFERROR(IF(AL213&gt;1,(AK213-AM213)/AK213,""),(($G213*0.9)-AM213)/($G213*0.9)))&gt;1%,IFERROR(IF(AL213&gt;1,(AK213-AM213)/AK213,""),(($G213*0.9)-AM213)/($G213*0.9)),""),"")</f>
        <v/>
      </c>
      <c r="AO213" s="69">
        <v>0</v>
      </c>
      <c r="AP213" s="70" t="str">
        <f t="shared" ref="AP213:AP220" si="1016">IFERROR(IF(AO213&gt;1,AO213*0.9,""),"")</f>
        <v/>
      </c>
      <c r="AQ213" s="70">
        <v>0</v>
      </c>
      <c r="AR213" s="71" t="str">
        <f>IFERROR(IF(AQ213&gt;1,($J213-AQ213),""),"")</f>
        <v/>
      </c>
      <c r="AS213" s="16" t="str">
        <f t="shared" ref="AS213:AS220" si="1017">IFERROR(IF((IFERROR(IF(AQ213&gt;1,(AP213-AR213)/AP213,""),(($G213*0.9)-AR213)/($G213*0.9)))&gt;1%,IFERROR(IF(AQ213&gt;1,(AP213-AR213)/AP213,""),(($G213*0.9)-AR213)/($G213*0.9)),""),"")</f>
        <v/>
      </c>
      <c r="AT213" s="72">
        <v>0</v>
      </c>
      <c r="AU213" s="73" t="str">
        <f t="shared" ref="AU213:AU220" si="1018">IFERROR(IF(AT213&gt;1,AT213*0.9,""),"")</f>
        <v/>
      </c>
      <c r="AV213" s="73">
        <v>0</v>
      </c>
      <c r="AW213" s="74" t="str">
        <f>IFERROR(IF(AV213&gt;1,($J213-AV213),""),"")</f>
        <v/>
      </c>
      <c r="AX213" s="18" t="str">
        <f t="shared" ref="AX213:AX220" si="1019">IFERROR(IF((IFERROR(IF(AV213&gt;1,(AU213-AW213)/AU213,""),(($G213*0.9)-AW213)/($G213*0.9)))&gt;1%,IFERROR(IF(AV213&gt;1,(AU213-AW213)/AU213,""),(($G213*0.9)-AW213)/($G213*0.9)),""),"")</f>
        <v/>
      </c>
      <c r="AY213" s="69">
        <v>0</v>
      </c>
      <c r="AZ213" s="70" t="str">
        <f t="shared" ref="AZ213:AZ220" si="1020">IFERROR(IF(AY213&gt;1,AY213*0.9,""),"")</f>
        <v/>
      </c>
      <c r="BA213" s="70">
        <v>0</v>
      </c>
      <c r="BB213" s="71" t="str">
        <f>IFERROR(IF(BA213&gt;1,($J213-BA213),""),"")</f>
        <v/>
      </c>
      <c r="BC213" s="16" t="str">
        <f t="shared" ref="BC213:BC220" si="1021">IFERROR(IF((IFERROR(IF(BA213&gt;1,(AZ213-BB213)/AZ213,""),(($G213*0.9)-BB213)/($G213*0.9)))&gt;1%,IFERROR(IF(BA213&gt;1,(AZ213-BB213)/AZ213,""),(($G213*0.9)-BB213)/($G213*0.9)),""),"")</f>
        <v/>
      </c>
      <c r="BD213" s="72">
        <v>0</v>
      </c>
      <c r="BE213" s="73" t="str">
        <f t="shared" ref="BE213:BE220" si="1022">IFERROR(IF(BD213&gt;1,BD213*0.9,""),"")</f>
        <v/>
      </c>
      <c r="BF213" s="73">
        <v>0</v>
      </c>
      <c r="BG213" s="74" t="str">
        <f>IFERROR(IF(BF213&gt;1,($J213-BF213),""),"")</f>
        <v/>
      </c>
      <c r="BH213" s="18" t="str">
        <f t="shared" ref="BH213:BH220" si="1023">IFERROR(IF((IFERROR(IF(BF213&gt;1,(BE213-BG213)/BE213,""),(($G213*0.9)-BG213)/($G213*0.9)))&gt;1%,IFERROR(IF(BF213&gt;1,(BE213-BG213)/BE213,""),(($G213*0.9)-BG213)/($G213*0.9)),""),"")</f>
        <v/>
      </c>
      <c r="BI213" s="69">
        <v>0</v>
      </c>
      <c r="BJ213" s="70" t="str">
        <f t="shared" ref="BJ213:BJ220" si="1024">IFERROR(IF(BI213&gt;1,BI213*0.9,""),"")</f>
        <v/>
      </c>
      <c r="BK213" s="70">
        <v>0</v>
      </c>
      <c r="BL213" s="71" t="str">
        <f>IFERROR(IF(BK213&gt;1,($J213-BK213),""),"")</f>
        <v/>
      </c>
      <c r="BM213" s="16" t="str">
        <f t="shared" ref="BM213:BM220" si="1025">IFERROR(IF((IFERROR(IF(BK213&gt;1,(BJ213-BL213)/BJ213,""),(($G213*0.9)-BL213)/($G213*0.9)))&gt;1%,IFERROR(IF(BK213&gt;1,(BJ213-BL213)/BJ213,""),(($G213*0.9)-BL213)/($G213*0.9)),""),"")</f>
        <v/>
      </c>
    </row>
    <row r="214" spans="1:65" s="5" customFormat="1" ht="12.75" customHeight="1">
      <c r="A214" s="42" t="s">
        <v>50</v>
      </c>
      <c r="B214" s="36" t="s">
        <v>133</v>
      </c>
      <c r="C214" s="4" t="s">
        <v>349</v>
      </c>
      <c r="D214" s="49">
        <v>0.83</v>
      </c>
      <c r="E214" s="40" t="s">
        <v>163</v>
      </c>
      <c r="F214" s="82">
        <v>989</v>
      </c>
      <c r="G214" s="82">
        <v>899</v>
      </c>
      <c r="H214" s="133">
        <v>701</v>
      </c>
      <c r="I214" s="133">
        <v>13</v>
      </c>
      <c r="J214" s="95">
        <f t="shared" si="1003"/>
        <v>688</v>
      </c>
      <c r="K214" s="69">
        <v>721</v>
      </c>
      <c r="L214" s="70">
        <f t="shared" si="1004"/>
        <v>648.9</v>
      </c>
      <c r="M214" s="70">
        <v>135</v>
      </c>
      <c r="N214" s="71">
        <f>IFERROR(IF(M214&gt;1,($J214-M214),""),"")</f>
        <v>553</v>
      </c>
      <c r="O214" s="16">
        <f t="shared" si="1005"/>
        <v>0.1477885652642934</v>
      </c>
      <c r="P214" s="72">
        <v>0</v>
      </c>
      <c r="Q214" s="73" t="str">
        <f t="shared" si="1006"/>
        <v/>
      </c>
      <c r="R214" s="73">
        <v>0</v>
      </c>
      <c r="S214" s="74" t="str">
        <f>IFERROR(IF(R214&gt;1,($J214-R214),""),"")</f>
        <v/>
      </c>
      <c r="T214" s="18" t="str">
        <f t="shared" si="1007"/>
        <v/>
      </c>
      <c r="U214" s="69">
        <v>721</v>
      </c>
      <c r="V214" s="70">
        <f t="shared" si="1008"/>
        <v>648.9</v>
      </c>
      <c r="W214" s="70">
        <v>135</v>
      </c>
      <c r="X214" s="71">
        <f>IFERROR(IF(W214&gt;1,($J214-W214),""),"")</f>
        <v>553</v>
      </c>
      <c r="Y214" s="16">
        <f t="shared" si="1009"/>
        <v>0.1477885652642934</v>
      </c>
      <c r="Z214" s="72">
        <v>0</v>
      </c>
      <c r="AA214" s="73" t="str">
        <f t="shared" si="1010"/>
        <v/>
      </c>
      <c r="AB214" s="73">
        <v>0</v>
      </c>
      <c r="AC214" s="74" t="str">
        <f>IFERROR(IF(AB214&gt;1,($J214-AB214),""),"")</f>
        <v/>
      </c>
      <c r="AD214" s="18" t="str">
        <f t="shared" si="1011"/>
        <v/>
      </c>
      <c r="AE214" s="69">
        <v>0</v>
      </c>
      <c r="AF214" s="70" t="str">
        <f t="shared" si="1012"/>
        <v/>
      </c>
      <c r="AG214" s="70">
        <v>0</v>
      </c>
      <c r="AH214" s="71" t="str">
        <f>IFERROR(IF(AG214&gt;1,($J214-AG214),""),"")</f>
        <v/>
      </c>
      <c r="AI214" s="16" t="str">
        <f t="shared" si="1013"/>
        <v/>
      </c>
      <c r="AJ214" s="72">
        <v>721</v>
      </c>
      <c r="AK214" s="73">
        <f t="shared" si="1014"/>
        <v>648.9</v>
      </c>
      <c r="AL214" s="73">
        <v>135</v>
      </c>
      <c r="AM214" s="74">
        <f>IFERROR(IF(AL214&gt;1,($J214-AL214),""),"")</f>
        <v>553</v>
      </c>
      <c r="AN214" s="18">
        <f t="shared" si="1015"/>
        <v>0.1477885652642934</v>
      </c>
      <c r="AO214" s="69">
        <v>0</v>
      </c>
      <c r="AP214" s="70" t="str">
        <f t="shared" si="1016"/>
        <v/>
      </c>
      <c r="AQ214" s="70">
        <v>0</v>
      </c>
      <c r="AR214" s="71" t="str">
        <f>IFERROR(IF(AQ214&gt;1,($J214-AQ214),""),"")</f>
        <v/>
      </c>
      <c r="AS214" s="16" t="str">
        <f t="shared" si="1017"/>
        <v/>
      </c>
      <c r="AT214" s="72">
        <v>0</v>
      </c>
      <c r="AU214" s="73" t="str">
        <f t="shared" si="1018"/>
        <v/>
      </c>
      <c r="AV214" s="73">
        <v>0</v>
      </c>
      <c r="AW214" s="74" t="str">
        <f>IFERROR(IF(AV214&gt;1,($J214-AV214),""),"")</f>
        <v/>
      </c>
      <c r="AX214" s="18" t="str">
        <f t="shared" si="1019"/>
        <v/>
      </c>
      <c r="AY214" s="69">
        <v>0</v>
      </c>
      <c r="AZ214" s="70" t="str">
        <f t="shared" si="1020"/>
        <v/>
      </c>
      <c r="BA214" s="70">
        <v>0</v>
      </c>
      <c r="BB214" s="71" t="str">
        <f>IFERROR(IF(BA214&gt;1,($J214-BA214),""),"")</f>
        <v/>
      </c>
      <c r="BC214" s="16" t="str">
        <f t="shared" si="1021"/>
        <v/>
      </c>
      <c r="BD214" s="72">
        <v>0</v>
      </c>
      <c r="BE214" s="73" t="str">
        <f t="shared" si="1022"/>
        <v/>
      </c>
      <c r="BF214" s="73">
        <v>0</v>
      </c>
      <c r="BG214" s="74" t="str">
        <f>IFERROR(IF(BF214&gt;1,($J214-BF214),""),"")</f>
        <v/>
      </c>
      <c r="BH214" s="18" t="str">
        <f t="shared" si="1023"/>
        <v/>
      </c>
      <c r="BI214" s="69">
        <v>721</v>
      </c>
      <c r="BJ214" s="70">
        <f t="shared" si="1024"/>
        <v>648.9</v>
      </c>
      <c r="BK214" s="70">
        <v>135</v>
      </c>
      <c r="BL214" s="71">
        <f>IFERROR(IF(BK214&gt;1,($J214-BK214),""),"")</f>
        <v>553</v>
      </c>
      <c r="BM214" s="16">
        <f t="shared" si="1025"/>
        <v>0.1477885652642934</v>
      </c>
    </row>
    <row r="215" spans="1:65" s="5" customFormat="1" ht="12.75" customHeight="1">
      <c r="A215" s="42" t="s">
        <v>393</v>
      </c>
      <c r="B215" s="36" t="s">
        <v>133</v>
      </c>
      <c r="C215" s="6" t="s">
        <v>380</v>
      </c>
      <c r="D215" s="49">
        <v>0.83</v>
      </c>
      <c r="E215" s="40" t="s">
        <v>491</v>
      </c>
      <c r="F215" s="82">
        <v>1099</v>
      </c>
      <c r="G215" s="82">
        <v>999</v>
      </c>
      <c r="H215" s="133">
        <v>779</v>
      </c>
      <c r="I215" s="133">
        <v>0</v>
      </c>
      <c r="J215" s="95">
        <f t="shared" si="1003"/>
        <v>779</v>
      </c>
      <c r="K215" s="69">
        <v>0</v>
      </c>
      <c r="L215" s="70" t="str">
        <f t="shared" si="1004"/>
        <v/>
      </c>
      <c r="M215" s="70">
        <v>0</v>
      </c>
      <c r="N215" s="71" t="str">
        <f>IFERROR(IF(M215&gt;1,($J215-M215),""),"")</f>
        <v/>
      </c>
      <c r="O215" s="16" t="str">
        <f t="shared" si="1005"/>
        <v/>
      </c>
      <c r="P215" s="72">
        <v>0</v>
      </c>
      <c r="Q215" s="73" t="str">
        <f t="shared" si="1006"/>
        <v/>
      </c>
      <c r="R215" s="73">
        <v>0</v>
      </c>
      <c r="S215" s="74" t="str">
        <f>IFERROR(IF(R215&gt;1,($J215-R215),""),"")</f>
        <v/>
      </c>
      <c r="T215" s="18" t="str">
        <f t="shared" si="1007"/>
        <v/>
      </c>
      <c r="U215" s="69">
        <v>0</v>
      </c>
      <c r="V215" s="70" t="str">
        <f t="shared" si="1008"/>
        <v/>
      </c>
      <c r="W215" s="70">
        <v>0</v>
      </c>
      <c r="X215" s="71" t="str">
        <f>IFERROR(IF(W215&gt;1,($J215-W215),""),"")</f>
        <v/>
      </c>
      <c r="Y215" s="16" t="str">
        <f t="shared" si="1009"/>
        <v/>
      </c>
      <c r="Z215" s="72">
        <v>0</v>
      </c>
      <c r="AA215" s="73" t="str">
        <f t="shared" si="1010"/>
        <v/>
      </c>
      <c r="AB215" s="73">
        <v>0</v>
      </c>
      <c r="AC215" s="74" t="str">
        <f>IFERROR(IF(AB215&gt;1,($J215-AB215),""),"")</f>
        <v/>
      </c>
      <c r="AD215" s="18" t="str">
        <f t="shared" si="1011"/>
        <v/>
      </c>
      <c r="AE215" s="69">
        <v>0</v>
      </c>
      <c r="AF215" s="70" t="str">
        <f t="shared" si="1012"/>
        <v/>
      </c>
      <c r="AG215" s="70">
        <v>0</v>
      </c>
      <c r="AH215" s="71" t="str">
        <f>IFERROR(IF(AG215&gt;1,($J215-AG215),""),"")</f>
        <v/>
      </c>
      <c r="AI215" s="16" t="str">
        <f t="shared" si="1013"/>
        <v/>
      </c>
      <c r="AJ215" s="72">
        <v>0</v>
      </c>
      <c r="AK215" s="73" t="str">
        <f t="shared" si="1014"/>
        <v/>
      </c>
      <c r="AL215" s="73">
        <v>0</v>
      </c>
      <c r="AM215" s="74" t="str">
        <f>IFERROR(IF(AL215&gt;1,($J215-AL215),""),"")</f>
        <v/>
      </c>
      <c r="AN215" s="18" t="str">
        <f t="shared" si="1015"/>
        <v/>
      </c>
      <c r="AO215" s="69">
        <v>0</v>
      </c>
      <c r="AP215" s="70" t="str">
        <f t="shared" si="1016"/>
        <v/>
      </c>
      <c r="AQ215" s="70">
        <v>0</v>
      </c>
      <c r="AR215" s="71" t="str">
        <f>IFERROR(IF(AQ215&gt;1,($J215-AQ215),""),"")</f>
        <v/>
      </c>
      <c r="AS215" s="16" t="str">
        <f t="shared" si="1017"/>
        <v/>
      </c>
      <c r="AT215" s="72">
        <v>0</v>
      </c>
      <c r="AU215" s="73" t="str">
        <f t="shared" si="1018"/>
        <v/>
      </c>
      <c r="AV215" s="73">
        <v>0</v>
      </c>
      <c r="AW215" s="74" t="str">
        <f>IFERROR(IF(AV215&gt;1,($J215-AV215),""),"")</f>
        <v/>
      </c>
      <c r="AX215" s="18" t="str">
        <f t="shared" si="1019"/>
        <v/>
      </c>
      <c r="AY215" s="69">
        <v>0</v>
      </c>
      <c r="AZ215" s="70" t="str">
        <f t="shared" si="1020"/>
        <v/>
      </c>
      <c r="BA215" s="70">
        <v>0</v>
      </c>
      <c r="BB215" s="71" t="str">
        <f>IFERROR(IF(BA215&gt;1,($J215-BA215),""),"")</f>
        <v/>
      </c>
      <c r="BC215" s="16" t="str">
        <f t="shared" si="1021"/>
        <v/>
      </c>
      <c r="BD215" s="72">
        <v>0</v>
      </c>
      <c r="BE215" s="73" t="str">
        <f t="shared" si="1022"/>
        <v/>
      </c>
      <c r="BF215" s="73">
        <v>0</v>
      </c>
      <c r="BG215" s="74" t="str">
        <f>IFERROR(IF(BF215&gt;1,($J215-BF215),""),"")</f>
        <v/>
      </c>
      <c r="BH215" s="18" t="str">
        <f t="shared" si="1023"/>
        <v/>
      </c>
      <c r="BI215" s="69">
        <v>0</v>
      </c>
      <c r="BJ215" s="70" t="str">
        <f t="shared" si="1024"/>
        <v/>
      </c>
      <c r="BK215" s="70">
        <v>0</v>
      </c>
      <c r="BL215" s="71" t="str">
        <f>IFERROR(IF(BK215&gt;1,($J215-BK215),""),"")</f>
        <v/>
      </c>
      <c r="BM215" s="16" t="str">
        <f t="shared" si="1025"/>
        <v/>
      </c>
    </row>
    <row r="216" spans="1:65" s="5" customFormat="1" ht="12.75" customHeight="1">
      <c r="A216" s="42" t="s">
        <v>282</v>
      </c>
      <c r="B216" s="36" t="s">
        <v>133</v>
      </c>
      <c r="C216" s="4" t="s">
        <v>349</v>
      </c>
      <c r="D216" s="49">
        <v>0.83</v>
      </c>
      <c r="E216" s="40" t="s">
        <v>493</v>
      </c>
      <c r="F216" s="82">
        <v>1319</v>
      </c>
      <c r="G216" s="82">
        <v>1199</v>
      </c>
      <c r="H216" s="133">
        <v>946</v>
      </c>
      <c r="I216" s="133">
        <v>34</v>
      </c>
      <c r="J216" s="95">
        <f t="shared" si="1003"/>
        <v>912</v>
      </c>
      <c r="K216" s="69">
        <v>943</v>
      </c>
      <c r="L216" s="70">
        <f t="shared" si="1004"/>
        <v>848.7</v>
      </c>
      <c r="M216" s="70">
        <v>193</v>
      </c>
      <c r="N216" s="71">
        <f>IFERROR(IF(M216&gt;1,($J216-M216),""),"")</f>
        <v>719</v>
      </c>
      <c r="O216" s="16">
        <f t="shared" si="1005"/>
        <v>0.15282196300223877</v>
      </c>
      <c r="P216" s="72">
        <v>0</v>
      </c>
      <c r="Q216" s="73" t="str">
        <f t="shared" si="1006"/>
        <v/>
      </c>
      <c r="R216" s="73">
        <v>0</v>
      </c>
      <c r="S216" s="74" t="str">
        <f>IFERROR(IF(R216&gt;1,($J216-R216),""),"")</f>
        <v/>
      </c>
      <c r="T216" s="18" t="str">
        <f t="shared" si="1007"/>
        <v/>
      </c>
      <c r="U216" s="69">
        <v>0</v>
      </c>
      <c r="V216" s="70" t="str">
        <f t="shared" si="1008"/>
        <v/>
      </c>
      <c r="W216" s="70">
        <v>0</v>
      </c>
      <c r="X216" s="71" t="str">
        <f>IFERROR(IF(W216&gt;1,($J216-W216),""),"")</f>
        <v/>
      </c>
      <c r="Y216" s="16" t="str">
        <f t="shared" si="1009"/>
        <v/>
      </c>
      <c r="Z216" s="72">
        <v>943</v>
      </c>
      <c r="AA216" s="73">
        <f t="shared" si="1010"/>
        <v>848.7</v>
      </c>
      <c r="AB216" s="73">
        <v>193</v>
      </c>
      <c r="AC216" s="74">
        <f>IFERROR(IF(AB216&gt;1,($J216-AB216),""),"")</f>
        <v>719</v>
      </c>
      <c r="AD216" s="18">
        <f t="shared" si="1011"/>
        <v>0.15282196300223877</v>
      </c>
      <c r="AE216" s="69">
        <v>0</v>
      </c>
      <c r="AF216" s="70" t="str">
        <f t="shared" si="1012"/>
        <v/>
      </c>
      <c r="AG216" s="70">
        <v>0</v>
      </c>
      <c r="AH216" s="71" t="str">
        <f>IFERROR(IF(AG216&gt;1,($J216-AG216),""),"")</f>
        <v/>
      </c>
      <c r="AI216" s="16" t="str">
        <f t="shared" si="1013"/>
        <v/>
      </c>
      <c r="AJ216" s="72">
        <v>943</v>
      </c>
      <c r="AK216" s="73">
        <f t="shared" si="1014"/>
        <v>848.7</v>
      </c>
      <c r="AL216" s="73">
        <v>193</v>
      </c>
      <c r="AM216" s="74">
        <f>IFERROR(IF(AL216&gt;1,($J216-AL216),""),"")</f>
        <v>719</v>
      </c>
      <c r="AN216" s="18">
        <f t="shared" si="1015"/>
        <v>0.15282196300223877</v>
      </c>
      <c r="AO216" s="69">
        <v>0</v>
      </c>
      <c r="AP216" s="70" t="str">
        <f t="shared" si="1016"/>
        <v/>
      </c>
      <c r="AQ216" s="70">
        <v>0</v>
      </c>
      <c r="AR216" s="71" t="str">
        <f>IFERROR(IF(AQ216&gt;1,($J216-AQ216),""),"")</f>
        <v/>
      </c>
      <c r="AS216" s="16" t="str">
        <f t="shared" si="1017"/>
        <v/>
      </c>
      <c r="AT216" s="72">
        <v>832</v>
      </c>
      <c r="AU216" s="73">
        <f t="shared" si="1018"/>
        <v>748.80000000000007</v>
      </c>
      <c r="AV216" s="73">
        <v>278</v>
      </c>
      <c r="AW216" s="74">
        <f>IFERROR(IF(AV216&gt;1,($J216-AV216),""),"")</f>
        <v>634</v>
      </c>
      <c r="AX216" s="18">
        <f t="shared" si="1019"/>
        <v>0.15331196581196588</v>
      </c>
      <c r="AY216" s="69">
        <v>0</v>
      </c>
      <c r="AZ216" s="70" t="str">
        <f t="shared" si="1020"/>
        <v/>
      </c>
      <c r="BA216" s="70">
        <v>0</v>
      </c>
      <c r="BB216" s="71" t="str">
        <f>IFERROR(IF(BA216&gt;1,($J216-BA216),""),"")</f>
        <v/>
      </c>
      <c r="BC216" s="16" t="str">
        <f t="shared" si="1021"/>
        <v/>
      </c>
      <c r="BD216" s="72" t="s">
        <v>138</v>
      </c>
      <c r="BE216" s="73" t="str">
        <f t="shared" si="1022"/>
        <v/>
      </c>
      <c r="BF216" s="73">
        <v>0</v>
      </c>
      <c r="BG216" s="74" t="str">
        <f>IFERROR(IF(BF216&gt;1,($J216-BF216),""),"")</f>
        <v/>
      </c>
      <c r="BH216" s="18" t="str">
        <f t="shared" si="1023"/>
        <v/>
      </c>
      <c r="BI216" s="69">
        <v>943</v>
      </c>
      <c r="BJ216" s="70">
        <f t="shared" si="1024"/>
        <v>848.7</v>
      </c>
      <c r="BK216" s="70">
        <v>193</v>
      </c>
      <c r="BL216" s="71">
        <f>IFERROR(IF(BK216&gt;1,($J216-BK216),""),"")</f>
        <v>719</v>
      </c>
      <c r="BM216" s="16">
        <f t="shared" si="1025"/>
        <v>0.15282196300223877</v>
      </c>
    </row>
    <row r="217" spans="1:65" s="5" customFormat="1" ht="12.75" customHeight="1">
      <c r="A217" s="42" t="s">
        <v>396</v>
      </c>
      <c r="B217" s="36" t="s">
        <v>133</v>
      </c>
      <c r="C217" s="6" t="s">
        <v>380</v>
      </c>
      <c r="D217" s="49">
        <v>0.83</v>
      </c>
      <c r="E217" s="40" t="s">
        <v>494</v>
      </c>
      <c r="F217" s="82">
        <v>1429</v>
      </c>
      <c r="G217" s="82">
        <v>1299</v>
      </c>
      <c r="H217" s="133">
        <v>1025</v>
      </c>
      <c r="I217" s="133">
        <v>34</v>
      </c>
      <c r="J217" s="95">
        <f t="shared" si="1003"/>
        <v>991</v>
      </c>
      <c r="K217" s="69">
        <v>0</v>
      </c>
      <c r="L217" s="70" t="str">
        <f t="shared" si="1004"/>
        <v/>
      </c>
      <c r="M217" s="70">
        <v>0</v>
      </c>
      <c r="N217" s="71" t="str">
        <f>IFERROR(IF(M217&gt;1,($J217-M217),""),"")</f>
        <v/>
      </c>
      <c r="O217" s="16" t="str">
        <f t="shared" si="1005"/>
        <v/>
      </c>
      <c r="P217" s="72">
        <v>0</v>
      </c>
      <c r="Q217" s="73" t="str">
        <f t="shared" si="1006"/>
        <v/>
      </c>
      <c r="R217" s="73">
        <v>0</v>
      </c>
      <c r="S217" s="74" t="str">
        <f>IFERROR(IF(R217&gt;1,($J217-R217),""),"")</f>
        <v/>
      </c>
      <c r="T217" s="18" t="str">
        <f t="shared" si="1007"/>
        <v/>
      </c>
      <c r="U217" s="69">
        <v>0</v>
      </c>
      <c r="V217" s="70" t="str">
        <f t="shared" si="1008"/>
        <v/>
      </c>
      <c r="W217" s="70">
        <v>0</v>
      </c>
      <c r="X217" s="71" t="str">
        <f>IFERROR(IF(W217&gt;1,($J217-W217),""),"")</f>
        <v/>
      </c>
      <c r="Y217" s="16" t="str">
        <f t="shared" si="1009"/>
        <v/>
      </c>
      <c r="Z217" s="72">
        <v>0</v>
      </c>
      <c r="AA217" s="73" t="str">
        <f t="shared" si="1010"/>
        <v/>
      </c>
      <c r="AB217" s="73">
        <v>0</v>
      </c>
      <c r="AC217" s="74" t="str">
        <f>IFERROR(IF(AB217&gt;1,($J217-AB217),""),"")</f>
        <v/>
      </c>
      <c r="AD217" s="18" t="str">
        <f t="shared" si="1011"/>
        <v/>
      </c>
      <c r="AE217" s="69">
        <v>0</v>
      </c>
      <c r="AF217" s="70" t="str">
        <f t="shared" si="1012"/>
        <v/>
      </c>
      <c r="AG217" s="70">
        <v>0</v>
      </c>
      <c r="AH217" s="71" t="str">
        <f>IFERROR(IF(AG217&gt;1,($J217-AG217),""),"")</f>
        <v/>
      </c>
      <c r="AI217" s="16" t="str">
        <f t="shared" si="1013"/>
        <v/>
      </c>
      <c r="AJ217" s="72">
        <v>0</v>
      </c>
      <c r="AK217" s="73" t="str">
        <f t="shared" si="1014"/>
        <v/>
      </c>
      <c r="AL217" s="73">
        <v>0</v>
      </c>
      <c r="AM217" s="74" t="str">
        <f>IFERROR(IF(AL217&gt;1,($J217-AL217),""),"")</f>
        <v/>
      </c>
      <c r="AN217" s="18" t="str">
        <f t="shared" si="1015"/>
        <v/>
      </c>
      <c r="AO217" s="69">
        <v>0</v>
      </c>
      <c r="AP217" s="70" t="str">
        <f t="shared" si="1016"/>
        <v/>
      </c>
      <c r="AQ217" s="70">
        <v>0</v>
      </c>
      <c r="AR217" s="71" t="str">
        <f>IFERROR(IF(AQ217&gt;1,($J217-AQ217),""),"")</f>
        <v/>
      </c>
      <c r="AS217" s="16" t="str">
        <f t="shared" si="1017"/>
        <v/>
      </c>
      <c r="AT217" s="72">
        <v>0</v>
      </c>
      <c r="AU217" s="73" t="str">
        <f t="shared" si="1018"/>
        <v/>
      </c>
      <c r="AV217" s="73">
        <v>0</v>
      </c>
      <c r="AW217" s="74" t="str">
        <f>IFERROR(IF(AV217&gt;1,($J217-AV217),""),"")</f>
        <v/>
      </c>
      <c r="AX217" s="18" t="str">
        <f t="shared" si="1019"/>
        <v/>
      </c>
      <c r="AY217" s="69">
        <v>0</v>
      </c>
      <c r="AZ217" s="70" t="str">
        <f t="shared" si="1020"/>
        <v/>
      </c>
      <c r="BA217" s="70">
        <v>0</v>
      </c>
      <c r="BB217" s="71" t="str">
        <f>IFERROR(IF(BA217&gt;1,($J217-BA217),""),"")</f>
        <v/>
      </c>
      <c r="BC217" s="16" t="str">
        <f t="shared" si="1021"/>
        <v/>
      </c>
      <c r="BD217" s="72">
        <v>0</v>
      </c>
      <c r="BE217" s="73" t="str">
        <f t="shared" si="1022"/>
        <v/>
      </c>
      <c r="BF217" s="73">
        <v>0</v>
      </c>
      <c r="BG217" s="74" t="str">
        <f>IFERROR(IF(BF217&gt;1,($J217-BF217),""),"")</f>
        <v/>
      </c>
      <c r="BH217" s="18" t="str">
        <f t="shared" si="1023"/>
        <v/>
      </c>
      <c r="BI217" s="69" t="s">
        <v>138</v>
      </c>
      <c r="BJ217" s="70" t="str">
        <f t="shared" si="1024"/>
        <v/>
      </c>
      <c r="BK217" s="70">
        <v>0</v>
      </c>
      <c r="BL217" s="71" t="str">
        <f>IFERROR(IF(BK217&gt;1,($J217-BK217),""),"")</f>
        <v/>
      </c>
      <c r="BM217" s="16" t="str">
        <f t="shared" si="1025"/>
        <v/>
      </c>
    </row>
    <row r="218" spans="1:65" s="5" customFormat="1" ht="12.75" customHeight="1">
      <c r="A218" s="42" t="s">
        <v>283</v>
      </c>
      <c r="B218" s="36" t="s">
        <v>133</v>
      </c>
      <c r="C218" s="4" t="s">
        <v>349</v>
      </c>
      <c r="D218" s="49">
        <v>0.83</v>
      </c>
      <c r="E218" s="40" t="s">
        <v>493</v>
      </c>
      <c r="F218" s="82">
        <v>1374</v>
      </c>
      <c r="G218" s="82">
        <v>1249</v>
      </c>
      <c r="H218" s="133">
        <v>986</v>
      </c>
      <c r="I218" s="133">
        <v>36</v>
      </c>
      <c r="J218" s="95">
        <f t="shared" si="1003"/>
        <v>950</v>
      </c>
      <c r="K218" s="69">
        <v>943</v>
      </c>
      <c r="L218" s="70">
        <f t="shared" si="1004"/>
        <v>848.7</v>
      </c>
      <c r="M218" s="70">
        <v>231</v>
      </c>
      <c r="N218" s="71">
        <f>IFERROR(IF(M218&gt;1,($J218-M218),""),"")</f>
        <v>719</v>
      </c>
      <c r="O218" s="16">
        <f t="shared" si="1005"/>
        <v>0.15282196300223877</v>
      </c>
      <c r="P218" s="72">
        <v>0</v>
      </c>
      <c r="Q218" s="73" t="str">
        <f t="shared" si="1006"/>
        <v/>
      </c>
      <c r="R218" s="73">
        <v>0</v>
      </c>
      <c r="S218" s="74" t="str">
        <f>IFERROR(IF(R218&gt;1,($J218-R218),""),"")</f>
        <v/>
      </c>
      <c r="T218" s="18" t="str">
        <f t="shared" si="1007"/>
        <v/>
      </c>
      <c r="U218" s="69">
        <v>0</v>
      </c>
      <c r="V218" s="70" t="str">
        <f t="shared" si="1008"/>
        <v/>
      </c>
      <c r="W218" s="70">
        <v>0</v>
      </c>
      <c r="X218" s="71" t="str">
        <f>IFERROR(IF(W218&gt;1,($J218-W218),""),"")</f>
        <v/>
      </c>
      <c r="Y218" s="16" t="str">
        <f t="shared" si="1009"/>
        <v/>
      </c>
      <c r="Z218" s="72">
        <v>943</v>
      </c>
      <c r="AA218" s="73">
        <f t="shared" si="1010"/>
        <v>848.7</v>
      </c>
      <c r="AB218" s="73">
        <v>231</v>
      </c>
      <c r="AC218" s="74">
        <f>IFERROR(IF(AB218&gt;1,($J218-AB218),""),"")</f>
        <v>719</v>
      </c>
      <c r="AD218" s="18">
        <f t="shared" si="1011"/>
        <v>0.15282196300223877</v>
      </c>
      <c r="AE218" s="69">
        <v>0</v>
      </c>
      <c r="AF218" s="70" t="str">
        <f t="shared" si="1012"/>
        <v/>
      </c>
      <c r="AG218" s="70">
        <v>0</v>
      </c>
      <c r="AH218" s="71" t="str">
        <f>IFERROR(IF(AG218&gt;1,($J218-AG218),""),"")</f>
        <v/>
      </c>
      <c r="AI218" s="16" t="str">
        <f t="shared" si="1013"/>
        <v/>
      </c>
      <c r="AJ218" s="72">
        <v>943</v>
      </c>
      <c r="AK218" s="73">
        <f t="shared" si="1014"/>
        <v>848.7</v>
      </c>
      <c r="AL218" s="73">
        <v>231</v>
      </c>
      <c r="AM218" s="74">
        <f>IFERROR(IF(AL218&gt;1,($J218-AL218),""),"")</f>
        <v>719</v>
      </c>
      <c r="AN218" s="18">
        <f t="shared" si="1015"/>
        <v>0.15282196300223877</v>
      </c>
      <c r="AO218" s="69">
        <v>0</v>
      </c>
      <c r="AP218" s="70" t="str">
        <f t="shared" si="1016"/>
        <v/>
      </c>
      <c r="AQ218" s="70">
        <v>0</v>
      </c>
      <c r="AR218" s="71" t="str">
        <f>IFERROR(IF(AQ218&gt;1,($J218-AQ218),""),"")</f>
        <v/>
      </c>
      <c r="AS218" s="16" t="str">
        <f t="shared" si="1017"/>
        <v/>
      </c>
      <c r="AT218" s="72">
        <v>832</v>
      </c>
      <c r="AU218" s="73">
        <f t="shared" si="1018"/>
        <v>748.80000000000007</v>
      </c>
      <c r="AV218" s="73">
        <v>316</v>
      </c>
      <c r="AW218" s="74">
        <f>IFERROR(IF(AV218&gt;1,($J218-AV218),""),"")</f>
        <v>634</v>
      </c>
      <c r="AX218" s="18">
        <f t="shared" si="1019"/>
        <v>0.15331196581196588</v>
      </c>
      <c r="AY218" s="69">
        <v>0</v>
      </c>
      <c r="AZ218" s="70" t="str">
        <f t="shared" si="1020"/>
        <v/>
      </c>
      <c r="BA218" s="70">
        <v>0</v>
      </c>
      <c r="BB218" s="71" t="str">
        <f>IFERROR(IF(BA218&gt;1,($J218-BA218),""),"")</f>
        <v/>
      </c>
      <c r="BC218" s="16" t="str">
        <f t="shared" si="1021"/>
        <v/>
      </c>
      <c r="BD218" s="72" t="s">
        <v>138</v>
      </c>
      <c r="BE218" s="73" t="str">
        <f t="shared" si="1022"/>
        <v/>
      </c>
      <c r="BF218" s="73">
        <v>0</v>
      </c>
      <c r="BG218" s="74" t="str">
        <f>IFERROR(IF(BF218&gt;1,($J218-BF218),""),"")</f>
        <v/>
      </c>
      <c r="BH218" s="18" t="str">
        <f t="shared" si="1023"/>
        <v/>
      </c>
      <c r="BI218" s="69">
        <v>943</v>
      </c>
      <c r="BJ218" s="70">
        <f t="shared" si="1024"/>
        <v>848.7</v>
      </c>
      <c r="BK218" s="70">
        <v>231</v>
      </c>
      <c r="BL218" s="71">
        <f>IFERROR(IF(BK218&gt;1,($J218-BK218),""),"")</f>
        <v>719</v>
      </c>
      <c r="BM218" s="16">
        <f t="shared" si="1025"/>
        <v>0.15282196300223877</v>
      </c>
    </row>
    <row r="219" spans="1:65" s="5" customFormat="1" ht="12.75" customHeight="1">
      <c r="A219" s="42" t="s">
        <v>284</v>
      </c>
      <c r="B219" s="36" t="s">
        <v>133</v>
      </c>
      <c r="C219" s="4" t="s">
        <v>349</v>
      </c>
      <c r="D219" s="49">
        <v>0.83</v>
      </c>
      <c r="E219" s="40" t="s">
        <v>493</v>
      </c>
      <c r="F219" s="82">
        <v>1209</v>
      </c>
      <c r="G219" s="82">
        <v>1099</v>
      </c>
      <c r="H219" s="133">
        <v>867</v>
      </c>
      <c r="I219" s="133">
        <v>31</v>
      </c>
      <c r="J219" s="95">
        <f t="shared" si="1003"/>
        <v>836</v>
      </c>
      <c r="K219" s="69">
        <v>888</v>
      </c>
      <c r="L219" s="70">
        <f t="shared" si="1004"/>
        <v>799.2</v>
      </c>
      <c r="M219" s="70">
        <v>159</v>
      </c>
      <c r="N219" s="71">
        <f>IFERROR(IF(M219&gt;1,($J219-M219),""),"")</f>
        <v>677</v>
      </c>
      <c r="O219" s="16">
        <f t="shared" si="1005"/>
        <v>0.15290290290290295</v>
      </c>
      <c r="P219" s="72">
        <v>0</v>
      </c>
      <c r="Q219" s="73" t="str">
        <f t="shared" si="1006"/>
        <v/>
      </c>
      <c r="R219" s="73">
        <v>0</v>
      </c>
      <c r="S219" s="74" t="str">
        <f>IFERROR(IF(R219&gt;1,($J219-R219),""),"")</f>
        <v/>
      </c>
      <c r="T219" s="18" t="str">
        <f t="shared" si="1007"/>
        <v/>
      </c>
      <c r="U219" s="69">
        <v>0</v>
      </c>
      <c r="V219" s="70" t="str">
        <f t="shared" si="1008"/>
        <v/>
      </c>
      <c r="W219" s="70">
        <v>0</v>
      </c>
      <c r="X219" s="71" t="str">
        <f>IFERROR(IF(W219&gt;1,($J219-W219),""),"")</f>
        <v/>
      </c>
      <c r="Y219" s="16" t="str">
        <f t="shared" si="1009"/>
        <v/>
      </c>
      <c r="Z219" s="72">
        <v>888</v>
      </c>
      <c r="AA219" s="73">
        <f t="shared" si="1010"/>
        <v>799.2</v>
      </c>
      <c r="AB219" s="73">
        <v>159</v>
      </c>
      <c r="AC219" s="74">
        <f>IFERROR(IF(AB219&gt;1,($J219-AB219),""),"")</f>
        <v>677</v>
      </c>
      <c r="AD219" s="18">
        <f t="shared" si="1011"/>
        <v>0.15290290290290295</v>
      </c>
      <c r="AE219" s="69">
        <v>0</v>
      </c>
      <c r="AF219" s="70" t="str">
        <f t="shared" si="1012"/>
        <v/>
      </c>
      <c r="AG219" s="70">
        <v>0</v>
      </c>
      <c r="AH219" s="71" t="str">
        <f>IFERROR(IF(AG219&gt;1,($J219-AG219),""),"")</f>
        <v/>
      </c>
      <c r="AI219" s="16" t="str">
        <f t="shared" si="1013"/>
        <v/>
      </c>
      <c r="AJ219" s="72">
        <v>888</v>
      </c>
      <c r="AK219" s="73">
        <f t="shared" si="1014"/>
        <v>799.2</v>
      </c>
      <c r="AL219" s="73">
        <v>159</v>
      </c>
      <c r="AM219" s="74">
        <f>IFERROR(IF(AL219&gt;1,($J219-AL219),""),"")</f>
        <v>677</v>
      </c>
      <c r="AN219" s="18">
        <f t="shared" si="1015"/>
        <v>0.15290290290290295</v>
      </c>
      <c r="AO219" s="69">
        <v>0</v>
      </c>
      <c r="AP219" s="70" t="str">
        <f t="shared" si="1016"/>
        <v/>
      </c>
      <c r="AQ219" s="70">
        <v>0</v>
      </c>
      <c r="AR219" s="71" t="str">
        <f>IFERROR(IF(AQ219&gt;1,($J219-AQ219),""),"")</f>
        <v/>
      </c>
      <c r="AS219" s="16" t="str">
        <f t="shared" si="1017"/>
        <v/>
      </c>
      <c r="AT219" s="72">
        <v>777</v>
      </c>
      <c r="AU219" s="73">
        <f t="shared" si="1018"/>
        <v>699.30000000000007</v>
      </c>
      <c r="AV219" s="73">
        <v>244</v>
      </c>
      <c r="AW219" s="74">
        <f>IFERROR(IF(AV219&gt;1,($J219-AV219),""),"")</f>
        <v>592</v>
      </c>
      <c r="AX219" s="18">
        <f t="shared" si="1019"/>
        <v>0.15343915343915351</v>
      </c>
      <c r="AY219" s="69">
        <v>0</v>
      </c>
      <c r="AZ219" s="70" t="str">
        <f t="shared" si="1020"/>
        <v/>
      </c>
      <c r="BA219" s="70">
        <v>0</v>
      </c>
      <c r="BB219" s="71" t="str">
        <f>IFERROR(IF(BA219&gt;1,($J219-BA219),""),"")</f>
        <v/>
      </c>
      <c r="BC219" s="16" t="str">
        <f t="shared" si="1021"/>
        <v/>
      </c>
      <c r="BD219" s="72" t="s">
        <v>138</v>
      </c>
      <c r="BE219" s="73" t="str">
        <f t="shared" si="1022"/>
        <v/>
      </c>
      <c r="BF219" s="73">
        <v>0</v>
      </c>
      <c r="BG219" s="74" t="str">
        <f>IFERROR(IF(BF219&gt;1,($J219-BF219),""),"")</f>
        <v/>
      </c>
      <c r="BH219" s="18" t="str">
        <f t="shared" si="1023"/>
        <v/>
      </c>
      <c r="BI219" s="69">
        <v>888</v>
      </c>
      <c r="BJ219" s="70">
        <f t="shared" si="1024"/>
        <v>799.2</v>
      </c>
      <c r="BK219" s="70">
        <v>159</v>
      </c>
      <c r="BL219" s="71">
        <f>IFERROR(IF(BK219&gt;1,($J219-BK219),""),"")</f>
        <v>677</v>
      </c>
      <c r="BM219" s="16">
        <f t="shared" si="1025"/>
        <v>0.15290290290290295</v>
      </c>
    </row>
    <row r="220" spans="1:65" s="5" customFormat="1" ht="12.75" customHeight="1">
      <c r="A220" s="42" t="s">
        <v>395</v>
      </c>
      <c r="B220" s="36" t="s">
        <v>133</v>
      </c>
      <c r="C220" s="6" t="s">
        <v>380</v>
      </c>
      <c r="D220" s="49">
        <v>0.83</v>
      </c>
      <c r="E220" s="40" t="s">
        <v>494</v>
      </c>
      <c r="F220" s="82">
        <v>1319</v>
      </c>
      <c r="G220" s="82">
        <v>1199</v>
      </c>
      <c r="H220" s="133">
        <v>946</v>
      </c>
      <c r="I220" s="133">
        <v>31</v>
      </c>
      <c r="J220" s="95">
        <f t="shared" si="1003"/>
        <v>915</v>
      </c>
      <c r="K220" s="69">
        <v>0</v>
      </c>
      <c r="L220" s="70" t="str">
        <f t="shared" si="1004"/>
        <v/>
      </c>
      <c r="M220" s="70">
        <v>0</v>
      </c>
      <c r="N220" s="71" t="str">
        <f>IFERROR(IF(M220&gt;1,($J220-M220),""),"")</f>
        <v/>
      </c>
      <c r="O220" s="16" t="str">
        <f t="shared" si="1005"/>
        <v/>
      </c>
      <c r="P220" s="72">
        <v>0</v>
      </c>
      <c r="Q220" s="73" t="str">
        <f t="shared" si="1006"/>
        <v/>
      </c>
      <c r="R220" s="73">
        <v>0</v>
      </c>
      <c r="S220" s="74" t="str">
        <f>IFERROR(IF(R220&gt;1,($J220-R220),""),"")</f>
        <v/>
      </c>
      <c r="T220" s="18" t="str">
        <f t="shared" si="1007"/>
        <v/>
      </c>
      <c r="U220" s="69">
        <v>0</v>
      </c>
      <c r="V220" s="70" t="str">
        <f t="shared" si="1008"/>
        <v/>
      </c>
      <c r="W220" s="70">
        <v>0</v>
      </c>
      <c r="X220" s="71" t="str">
        <f>IFERROR(IF(W220&gt;1,($J220-W220),""),"")</f>
        <v/>
      </c>
      <c r="Y220" s="16" t="str">
        <f t="shared" si="1009"/>
        <v/>
      </c>
      <c r="Z220" s="72">
        <v>0</v>
      </c>
      <c r="AA220" s="73" t="str">
        <f t="shared" si="1010"/>
        <v/>
      </c>
      <c r="AB220" s="73">
        <v>0</v>
      </c>
      <c r="AC220" s="74" t="str">
        <f>IFERROR(IF(AB220&gt;1,($J220-AB220),""),"")</f>
        <v/>
      </c>
      <c r="AD220" s="18" t="str">
        <f t="shared" si="1011"/>
        <v/>
      </c>
      <c r="AE220" s="69">
        <v>0</v>
      </c>
      <c r="AF220" s="70" t="str">
        <f t="shared" si="1012"/>
        <v/>
      </c>
      <c r="AG220" s="70">
        <v>0</v>
      </c>
      <c r="AH220" s="71" t="str">
        <f>IFERROR(IF(AG220&gt;1,($J220-AG220),""),"")</f>
        <v/>
      </c>
      <c r="AI220" s="16" t="str">
        <f t="shared" si="1013"/>
        <v/>
      </c>
      <c r="AJ220" s="72">
        <v>0</v>
      </c>
      <c r="AK220" s="73" t="str">
        <f t="shared" si="1014"/>
        <v/>
      </c>
      <c r="AL220" s="73">
        <v>0</v>
      </c>
      <c r="AM220" s="74" t="str">
        <f>IFERROR(IF(AL220&gt;1,($J220-AL220),""),"")</f>
        <v/>
      </c>
      <c r="AN220" s="18" t="str">
        <f t="shared" si="1015"/>
        <v/>
      </c>
      <c r="AO220" s="69">
        <v>0</v>
      </c>
      <c r="AP220" s="70" t="str">
        <f t="shared" si="1016"/>
        <v/>
      </c>
      <c r="AQ220" s="70">
        <v>0</v>
      </c>
      <c r="AR220" s="71" t="str">
        <f>IFERROR(IF(AQ220&gt;1,($J220-AQ220),""),"")</f>
        <v/>
      </c>
      <c r="AS220" s="16" t="str">
        <f t="shared" si="1017"/>
        <v/>
      </c>
      <c r="AT220" s="72">
        <v>0</v>
      </c>
      <c r="AU220" s="73" t="str">
        <f t="shared" si="1018"/>
        <v/>
      </c>
      <c r="AV220" s="73">
        <v>0</v>
      </c>
      <c r="AW220" s="74" t="str">
        <f>IFERROR(IF(AV220&gt;1,($J220-AV220),""),"")</f>
        <v/>
      </c>
      <c r="AX220" s="18" t="str">
        <f t="shared" si="1019"/>
        <v/>
      </c>
      <c r="AY220" s="69">
        <v>0</v>
      </c>
      <c r="AZ220" s="70" t="str">
        <f t="shared" si="1020"/>
        <v/>
      </c>
      <c r="BA220" s="70">
        <v>0</v>
      </c>
      <c r="BB220" s="71" t="str">
        <f>IFERROR(IF(BA220&gt;1,($J220-BA220),""),"")</f>
        <v/>
      </c>
      <c r="BC220" s="16" t="str">
        <f t="shared" si="1021"/>
        <v/>
      </c>
      <c r="BD220" s="72">
        <v>0</v>
      </c>
      <c r="BE220" s="73" t="str">
        <f t="shared" si="1022"/>
        <v/>
      </c>
      <c r="BF220" s="73">
        <v>0</v>
      </c>
      <c r="BG220" s="74" t="str">
        <f>IFERROR(IF(BF220&gt;1,($J220-BF220),""),"")</f>
        <v/>
      </c>
      <c r="BH220" s="18" t="str">
        <f t="shared" si="1023"/>
        <v/>
      </c>
      <c r="BI220" s="69" t="s">
        <v>138</v>
      </c>
      <c r="BJ220" s="70" t="str">
        <f t="shared" si="1024"/>
        <v/>
      </c>
      <c r="BK220" s="70">
        <v>0</v>
      </c>
      <c r="BL220" s="71" t="str">
        <f>IFERROR(IF(BK220&gt;1,($J220-BK220),""),"")</f>
        <v/>
      </c>
      <c r="BM220" s="16" t="str">
        <f t="shared" si="1025"/>
        <v/>
      </c>
    </row>
    <row r="221" spans="1:65" s="5" customFormat="1" ht="12.75" customHeight="1">
      <c r="A221" s="42" t="s">
        <v>52</v>
      </c>
      <c r="B221" s="36" t="s">
        <v>133</v>
      </c>
      <c r="C221" s="4" t="s">
        <v>402</v>
      </c>
      <c r="D221" s="49">
        <v>1.19</v>
      </c>
      <c r="E221" s="40" t="s">
        <v>164</v>
      </c>
      <c r="F221" s="82">
        <v>1429</v>
      </c>
      <c r="G221" s="82">
        <v>1299</v>
      </c>
      <c r="H221" s="133">
        <v>1024</v>
      </c>
      <c r="I221" s="133">
        <v>31</v>
      </c>
      <c r="J221" s="95">
        <f t="shared" si="869"/>
        <v>993</v>
      </c>
      <c r="K221" s="69">
        <v>1110</v>
      </c>
      <c r="L221" s="70">
        <f t="shared" ref="L221" si="1026">IFERROR(IF(K221&gt;1,K221*0.9,""),"")</f>
        <v>999</v>
      </c>
      <c r="M221" s="70">
        <v>143</v>
      </c>
      <c r="N221" s="71">
        <f>IFERROR(IF(M221&gt;1,($J221-M221),""),"")</f>
        <v>850</v>
      </c>
      <c r="O221" s="16">
        <f t="shared" ref="O221" si="1027">IFERROR(IF((IFERROR(IF(M221&gt;1,(L221-N221)/L221,""),(($G221*0.9)-N221)/($G221*0.9)))&gt;1%,IFERROR(IF(M221&gt;1,(L221-N221)/L221,""),(($G221*0.9)-N221)/($G221*0.9)),""),"")</f>
        <v>0.14914914914914915</v>
      </c>
      <c r="P221" s="72">
        <v>0</v>
      </c>
      <c r="Q221" s="73" t="str">
        <f t="shared" ref="Q221" si="1028">IFERROR(IF(P221&gt;1,P221*0.9,""),"")</f>
        <v/>
      </c>
      <c r="R221" s="73">
        <v>0</v>
      </c>
      <c r="S221" s="74" t="str">
        <f>IFERROR(IF(R221&gt;1,($J221-R221),""),"")</f>
        <v/>
      </c>
      <c r="T221" s="18" t="str">
        <f t="shared" ref="T221" si="1029">IFERROR(IF((IFERROR(IF(R221&gt;1,(Q221-S221)/Q221,""),(($G221*0.9)-S221)/($G221*0.9)))&gt;1%,IFERROR(IF(R221&gt;1,(Q221-S221)/Q221,""),(($G221*0.9)-S221)/($G221*0.9)),""),"")</f>
        <v/>
      </c>
      <c r="U221" s="69">
        <v>0</v>
      </c>
      <c r="V221" s="70" t="str">
        <f t="shared" ref="V221" si="1030">IFERROR(IF(U221&gt;1,U221*0.9,""),"")</f>
        <v/>
      </c>
      <c r="W221" s="70">
        <v>0</v>
      </c>
      <c r="X221" s="71" t="str">
        <f>IFERROR(IF(W221&gt;1,($J221-W221),""),"")</f>
        <v/>
      </c>
      <c r="Y221" s="16" t="str">
        <f t="shared" ref="Y221" si="1031">IFERROR(IF((IFERROR(IF(W221&gt;1,(V221-X221)/V221,""),(($G221*0.9)-X221)/($G221*0.9)))&gt;1%,IFERROR(IF(W221&gt;1,(V221-X221)/V221,""),(($G221*0.9)-X221)/($G221*0.9)),""),"")</f>
        <v/>
      </c>
      <c r="Z221" s="72">
        <v>1110</v>
      </c>
      <c r="AA221" s="73">
        <f t="shared" ref="AA221" si="1032">IFERROR(IF(Z221&gt;1,Z221*0.9,""),"")</f>
        <v>999</v>
      </c>
      <c r="AB221" s="73">
        <v>143</v>
      </c>
      <c r="AC221" s="74">
        <f>IFERROR(IF(AB221&gt;1,($J221-AB221),""),"")</f>
        <v>850</v>
      </c>
      <c r="AD221" s="18">
        <f t="shared" ref="AD221" si="1033">IFERROR(IF((IFERROR(IF(AB221&gt;1,(AA221-AC221)/AA221,""),(($G221*0.9)-AC221)/($G221*0.9)))&gt;1%,IFERROR(IF(AB221&gt;1,(AA221-AC221)/AA221,""),(($G221*0.9)-AC221)/($G221*0.9)),""),"")</f>
        <v>0.14914914914914915</v>
      </c>
      <c r="AE221" s="69">
        <v>0</v>
      </c>
      <c r="AF221" s="70" t="str">
        <f t="shared" ref="AF221" si="1034">IFERROR(IF(AE221&gt;1,AE221*0.9,""),"")</f>
        <v/>
      </c>
      <c r="AG221" s="70">
        <v>0</v>
      </c>
      <c r="AH221" s="71" t="str">
        <f>IFERROR(IF(AG221&gt;1,($J221-AG221),""),"")</f>
        <v/>
      </c>
      <c r="AI221" s="16" t="str">
        <f t="shared" ref="AI221" si="1035">IFERROR(IF((IFERROR(IF(AG221&gt;1,(AF221-AH221)/AF221,""),(($G221*0.9)-AH221)/($G221*0.9)))&gt;1%,IFERROR(IF(AG221&gt;1,(AF221-AH221)/AF221,""),(($G221*0.9)-AH221)/($G221*0.9)),""),"")</f>
        <v/>
      </c>
      <c r="AJ221" s="72">
        <v>0</v>
      </c>
      <c r="AK221" s="73" t="str">
        <f t="shared" ref="AK221" si="1036">IFERROR(IF(AJ221&gt;1,AJ221*0.9,""),"")</f>
        <v/>
      </c>
      <c r="AL221" s="73">
        <v>0</v>
      </c>
      <c r="AM221" s="74" t="str">
        <f>IFERROR(IF(AL221&gt;1,($J221-AL221),""),"")</f>
        <v/>
      </c>
      <c r="AN221" s="18" t="str">
        <f t="shared" ref="AN221" si="1037">IFERROR(IF((IFERROR(IF(AL221&gt;1,(AK221-AM221)/AK221,""),(($G221*0.9)-AM221)/($G221*0.9)))&gt;1%,IFERROR(IF(AL221&gt;1,(AK221-AM221)/AK221,""),(($G221*0.9)-AM221)/($G221*0.9)),""),"")</f>
        <v/>
      </c>
      <c r="AO221" s="69">
        <v>0</v>
      </c>
      <c r="AP221" s="70" t="str">
        <f t="shared" ref="AP221" si="1038">IFERROR(IF(AO221&gt;1,AO221*0.9,""),"")</f>
        <v/>
      </c>
      <c r="AQ221" s="70">
        <v>0</v>
      </c>
      <c r="AR221" s="71" t="str">
        <f>IFERROR(IF(AQ221&gt;1,($J221-AQ221),""),"")</f>
        <v/>
      </c>
      <c r="AS221" s="16" t="str">
        <f t="shared" ref="AS221" si="1039">IFERROR(IF((IFERROR(IF(AQ221&gt;1,(AP221-AR221)/AP221,""),(($G221*0.9)-AR221)/($G221*0.9)))&gt;1%,IFERROR(IF(AQ221&gt;1,(AP221-AR221)/AP221,""),(($G221*0.9)-AR221)/($G221*0.9)),""),"")</f>
        <v/>
      </c>
      <c r="AT221" s="72">
        <v>0</v>
      </c>
      <c r="AU221" s="73" t="str">
        <f t="shared" ref="AU221" si="1040">IFERROR(IF(AT221&gt;1,AT221*0.9,""),"")</f>
        <v/>
      </c>
      <c r="AV221" s="73">
        <v>0</v>
      </c>
      <c r="AW221" s="74" t="str">
        <f>IFERROR(IF(AV221&gt;1,($J221-AV221),""),"")</f>
        <v/>
      </c>
      <c r="AX221" s="18" t="str">
        <f t="shared" si="885"/>
        <v/>
      </c>
      <c r="AY221" s="69">
        <v>0</v>
      </c>
      <c r="AZ221" s="70" t="str">
        <f t="shared" ref="AZ221" si="1041">IFERROR(IF(AY221&gt;1,AY221*0.9,""),"")</f>
        <v/>
      </c>
      <c r="BA221" s="70">
        <v>0</v>
      </c>
      <c r="BB221" s="71" t="str">
        <f>IFERROR(IF(BA221&gt;1,($J221-BA221),""),"")</f>
        <v/>
      </c>
      <c r="BC221" s="16" t="str">
        <f t="shared" ref="BC221" si="1042">IFERROR(IF((IFERROR(IF(BA221&gt;1,(AZ221-BB221)/AZ221,""),(($G221*0.9)-BB221)/($G221*0.9)))&gt;1%,IFERROR(IF(BA221&gt;1,(AZ221-BB221)/AZ221,""),(($G221*0.9)-BB221)/($G221*0.9)),""),"")</f>
        <v/>
      </c>
      <c r="BD221" s="72">
        <v>0</v>
      </c>
      <c r="BE221" s="73" t="str">
        <f t="shared" ref="BE221" si="1043">IFERROR(IF(BD221&gt;1,BD221*0.9,""),"")</f>
        <v/>
      </c>
      <c r="BF221" s="73">
        <v>0</v>
      </c>
      <c r="BG221" s="74" t="str">
        <f>IFERROR(IF(BF221&gt;1,($J221-BF221),""),"")</f>
        <v/>
      </c>
      <c r="BH221" s="18" t="str">
        <f t="shared" ref="BH221" si="1044">IFERROR(IF((IFERROR(IF(BF221&gt;1,(BE221-BG221)/BE221,""),(($G221*0.9)-BG221)/($G221*0.9)))&gt;1%,IFERROR(IF(BF221&gt;1,(BE221-BG221)/BE221,""),(($G221*0.9)-BG221)/($G221*0.9)),""),"")</f>
        <v/>
      </c>
      <c r="BI221" s="69">
        <v>0</v>
      </c>
      <c r="BJ221" s="70" t="str">
        <f t="shared" ref="BJ221" si="1045">IFERROR(IF(BI221&gt;1,BI221*0.9,""),"")</f>
        <v/>
      </c>
      <c r="BK221" s="70">
        <v>0</v>
      </c>
      <c r="BL221" s="71" t="str">
        <f>IFERROR(IF(BK221&gt;1,($J221-BK221),""),"")</f>
        <v/>
      </c>
      <c r="BM221" s="16" t="str">
        <f t="shared" ref="BM221" si="1046">IFERROR(IF((IFERROR(IF(BK221&gt;1,(BJ221-BL221)/BJ221,""),(($G221*0.9)-BL221)/($G221*0.9)))&gt;1%,IFERROR(IF(BK221&gt;1,(BJ221-BL221)/BJ221,""),(($G221*0.9)-BL221)/($G221*0.9)),""),"")</f>
        <v/>
      </c>
    </row>
    <row r="222" spans="1:65" s="5" customFormat="1" ht="12.75" customHeight="1" thickBot="1">
      <c r="A222" s="43" t="s">
        <v>53</v>
      </c>
      <c r="B222" s="38" t="s">
        <v>133</v>
      </c>
      <c r="C222" s="9" t="s">
        <v>402</v>
      </c>
      <c r="D222" s="50">
        <v>1.19</v>
      </c>
      <c r="E222" s="2" t="s">
        <v>165</v>
      </c>
      <c r="F222" s="83">
        <v>1649</v>
      </c>
      <c r="G222" s="83">
        <v>1499</v>
      </c>
      <c r="H222" s="134">
        <v>1149</v>
      </c>
      <c r="I222" s="134">
        <v>3</v>
      </c>
      <c r="J222" s="97">
        <f t="shared" si="869"/>
        <v>1146</v>
      </c>
      <c r="K222" s="76">
        <v>0</v>
      </c>
      <c r="L222" s="77" t="str">
        <f>IFERROR(IF(K222&gt;1,K222*0.9,""),"")</f>
        <v/>
      </c>
      <c r="M222" s="77">
        <v>0</v>
      </c>
      <c r="N222" s="78" t="str">
        <f>IFERROR(IF(M222&gt;1,($J222-M222),""),"")</f>
        <v/>
      </c>
      <c r="O222" s="17" t="str">
        <f>IFERROR(IF((IFERROR(IF(M222&gt;1,(L222-N222)/L222,""),(($G222*0.9)-N222)/($G222*0.9)))&gt;1%,IFERROR(IF(M222&gt;1,(L222-N222)/L222,""),(($G222*0.9)-N222)/($G222*0.9)),""),"")</f>
        <v/>
      </c>
      <c r="P222" s="79">
        <v>0</v>
      </c>
      <c r="Q222" s="80" t="str">
        <f>IFERROR(IF(P222&gt;1,P222*0.9,""),"")</f>
        <v/>
      </c>
      <c r="R222" s="80">
        <v>0</v>
      </c>
      <c r="S222" s="81" t="str">
        <f>IFERROR(IF(R222&gt;1,($J222-R222),""),"")</f>
        <v/>
      </c>
      <c r="T222" s="19" t="str">
        <f>IFERROR(IF((IFERROR(IF(R222&gt;1,(Q222-S222)/Q222,""),(($G222*0.9)-S222)/($G222*0.9)))&gt;1%,IFERROR(IF(R222&gt;1,(Q222-S222)/Q222,""),(($G222*0.9)-S222)/($G222*0.9)),""),"")</f>
        <v/>
      </c>
      <c r="U222" s="76">
        <v>1332</v>
      </c>
      <c r="V222" s="77">
        <f>IFERROR(IF(U222&gt;1,U222*0.9,""),"")</f>
        <v>1198.8</v>
      </c>
      <c r="W222" s="77">
        <v>126</v>
      </c>
      <c r="X222" s="78">
        <f>IFERROR(IF(W222&gt;1,($J222-W222),""),"")</f>
        <v>1020</v>
      </c>
      <c r="Y222" s="17">
        <f>IFERROR(IF((IFERROR(IF(W222&gt;1,(V222-X222)/V222,""),(($G222*0.9)-X222)/($G222*0.9)))&gt;1%,IFERROR(IF(W222&gt;1,(V222-X222)/V222,""),(($G222*0.9)-X222)/($G222*0.9)),""),"")</f>
        <v>0.14914914914914912</v>
      </c>
      <c r="Z222" s="79">
        <v>0</v>
      </c>
      <c r="AA222" s="80" t="str">
        <f>IFERROR(IF(Z222&gt;1,Z222*0.9,""),"")</f>
        <v/>
      </c>
      <c r="AB222" s="80">
        <v>0</v>
      </c>
      <c r="AC222" s="81" t="str">
        <f>IFERROR(IF(AB222&gt;1,($J222-AB222),""),"")</f>
        <v/>
      </c>
      <c r="AD222" s="19" t="str">
        <f>IFERROR(IF((IFERROR(IF(AB222&gt;1,(AA222-AC222)/AA222,""),(($G222*0.9)-AC222)/($G222*0.9)))&gt;1%,IFERROR(IF(AB222&gt;1,(AA222-AC222)/AA222,""),(($G222*0.9)-AC222)/($G222*0.9)),""),"")</f>
        <v/>
      </c>
      <c r="AE222" s="76">
        <v>0</v>
      </c>
      <c r="AF222" s="77" t="str">
        <f>IFERROR(IF(AE222&gt;1,AE222*0.9,""),"")</f>
        <v/>
      </c>
      <c r="AG222" s="77">
        <v>0</v>
      </c>
      <c r="AH222" s="78" t="str">
        <f>IFERROR(IF(AG222&gt;1,($J222-AG222),""),"")</f>
        <v/>
      </c>
      <c r="AI222" s="17" t="str">
        <f>IFERROR(IF((IFERROR(IF(AG222&gt;1,(AF222-AH222)/AF222,""),(($G222*0.9)-AH222)/($G222*0.9)))&gt;1%,IFERROR(IF(AG222&gt;1,(AF222-AH222)/AF222,""),(($G222*0.9)-AH222)/($G222*0.9)),""),"")</f>
        <v/>
      </c>
      <c r="AJ222" s="79">
        <v>0</v>
      </c>
      <c r="AK222" s="80" t="str">
        <f>IFERROR(IF(AJ222&gt;1,AJ222*0.9,""),"")</f>
        <v/>
      </c>
      <c r="AL222" s="80">
        <v>0</v>
      </c>
      <c r="AM222" s="81" t="str">
        <f>IFERROR(IF(AL222&gt;1,($J222-AL222),""),"")</f>
        <v/>
      </c>
      <c r="AN222" s="19" t="str">
        <f>IFERROR(IF((IFERROR(IF(AL222&gt;1,(AK222-AM222)/AK222,""),(($G222*0.9)-AM222)/($G222*0.9)))&gt;1%,IFERROR(IF(AL222&gt;1,(AK222-AM222)/AK222,""),(($G222*0.9)-AM222)/($G222*0.9)),""),"")</f>
        <v/>
      </c>
      <c r="AO222" s="76">
        <v>0</v>
      </c>
      <c r="AP222" s="77" t="str">
        <f>IFERROR(IF(AO222&gt;1,AO222*0.9,""),"")</f>
        <v/>
      </c>
      <c r="AQ222" s="77">
        <v>0</v>
      </c>
      <c r="AR222" s="78" t="str">
        <f>IFERROR(IF(AQ222&gt;1,($J222-AQ222),""),"")</f>
        <v/>
      </c>
      <c r="AS222" s="17" t="str">
        <f>IFERROR(IF((IFERROR(IF(AQ222&gt;1,(AP222-AR222)/AP222,""),(($G222*0.9)-AR222)/($G222*0.9)))&gt;1%,IFERROR(IF(AQ222&gt;1,(AP222-AR222)/AP222,""),(($G222*0.9)-AR222)/($G222*0.9)),""),"")</f>
        <v/>
      </c>
      <c r="AT222" s="79">
        <v>0</v>
      </c>
      <c r="AU222" s="80" t="str">
        <f>IFERROR(IF(AT222&gt;1,AT222*0.9,""),"")</f>
        <v/>
      </c>
      <c r="AV222" s="80">
        <v>0</v>
      </c>
      <c r="AW222" s="81" t="str">
        <f>IFERROR(IF(AV222&gt;1,($J222-AV222),""),"")</f>
        <v/>
      </c>
      <c r="AX222" s="19" t="str">
        <f t="shared" si="885"/>
        <v/>
      </c>
      <c r="AY222" s="76">
        <v>0</v>
      </c>
      <c r="AZ222" s="77" t="str">
        <f>IFERROR(IF(AY222&gt;1,AY222*0.9,""),"")</f>
        <v/>
      </c>
      <c r="BA222" s="77">
        <v>0</v>
      </c>
      <c r="BB222" s="78" t="str">
        <f>IFERROR(IF(BA222&gt;1,($J222-BA222),""),"")</f>
        <v/>
      </c>
      <c r="BC222" s="17" t="str">
        <f>IFERROR(IF((IFERROR(IF(BA222&gt;1,(AZ222-BB222)/AZ222,""),(($G222*0.9)-BB222)/($G222*0.9)))&gt;1%,IFERROR(IF(BA222&gt;1,(AZ222-BB222)/AZ222,""),(($G222*0.9)-BB222)/($G222*0.9)),""),"")</f>
        <v/>
      </c>
      <c r="BD222" s="79">
        <v>0</v>
      </c>
      <c r="BE222" s="80" t="str">
        <f>IFERROR(IF(BD222&gt;1,BD222*0.9,""),"")</f>
        <v/>
      </c>
      <c r="BF222" s="80">
        <v>0</v>
      </c>
      <c r="BG222" s="81" t="str">
        <f>IFERROR(IF(BF222&gt;1,($J222-BF222),""),"")</f>
        <v/>
      </c>
      <c r="BH222" s="19" t="str">
        <f>IFERROR(IF((IFERROR(IF(BF222&gt;1,(BE222-BG222)/BE222,""),(($G222*0.9)-BG222)/($G222*0.9)))&gt;1%,IFERROR(IF(BF222&gt;1,(BE222-BG222)/BE222,""),(($G222*0.9)-BG222)/($G222*0.9)),""),"")</f>
        <v/>
      </c>
      <c r="BI222" s="76">
        <v>0</v>
      </c>
      <c r="BJ222" s="77" t="str">
        <f>IFERROR(IF(BI222&gt;1,BI222*0.9,""),"")</f>
        <v/>
      </c>
      <c r="BK222" s="77">
        <v>0</v>
      </c>
      <c r="BL222" s="78" t="str">
        <f>IFERROR(IF(BK222&gt;1,($J222-BK222),""),"")</f>
        <v/>
      </c>
      <c r="BM222" s="17" t="str">
        <f>IFERROR(IF((IFERROR(IF(BK222&gt;1,(BJ222-BL222)/BJ222,""),(($G222*0.9)-BL222)/($G222*0.9)))&gt;1%,IFERROR(IF(BK222&gt;1,(BJ222-BL222)/BJ222,""),(($G222*0.9)-BL222)/($G222*0.9)),""),"")</f>
        <v/>
      </c>
    </row>
    <row r="223" spans="1:65" s="5" customFormat="1" ht="12.75" customHeight="1" thickBot="1">
      <c r="A223" s="143" t="s">
        <v>253</v>
      </c>
      <c r="B223" s="144" t="s">
        <v>149</v>
      </c>
      <c r="C223" s="145"/>
      <c r="D223" s="146">
        <v>1.19</v>
      </c>
      <c r="E223" s="147" t="s">
        <v>497</v>
      </c>
      <c r="F223" s="148">
        <v>2639</v>
      </c>
      <c r="G223" s="148">
        <v>2399</v>
      </c>
      <c r="H223" s="153">
        <v>1800</v>
      </c>
      <c r="I223" s="153">
        <v>52</v>
      </c>
      <c r="J223" s="154">
        <f t="shared" ref="J223:J253" si="1047">IFERROR(H223-I223,H223)</f>
        <v>1748</v>
      </c>
      <c r="K223" s="121">
        <v>1888</v>
      </c>
      <c r="L223" s="122">
        <f t="shared" ref="L223:L231" si="1048">IFERROR(IF(K223&gt;1,K223*0.9,""),"")</f>
        <v>1699.2</v>
      </c>
      <c r="M223" s="122">
        <v>369</v>
      </c>
      <c r="N223" s="123">
        <f>IFERROR(IF(M223&gt;1,($J223-M223),""),"")</f>
        <v>1379</v>
      </c>
      <c r="O223" s="124">
        <f t="shared" ref="O223:O234" si="1049">IFERROR(IF((IFERROR(IF(M223&gt;1,(L223-N223)/L223,""),(($G223*0.9)-N223)/($G223*0.9)))&gt;1%,IFERROR(IF(M223&gt;1,(L223-N223)/L223,""),(($G223*0.9)-N223)/($G223*0.9)),""),"")</f>
        <v>0.18844161958568739</v>
      </c>
      <c r="P223" s="129">
        <v>0</v>
      </c>
      <c r="Q223" s="130" t="str">
        <f t="shared" ref="Q223:Q231" si="1050">IFERROR(IF(P223&gt;1,P223*0.9,""),"")</f>
        <v/>
      </c>
      <c r="R223" s="130">
        <v>0</v>
      </c>
      <c r="S223" s="131" t="str">
        <f>IFERROR(IF(R223&gt;1,($J223-R223),""),"")</f>
        <v/>
      </c>
      <c r="T223" s="132" t="str">
        <f t="shared" ref="T223:T234" si="1051">IFERROR(IF((IFERROR(IF(R223&gt;1,(Q223-S223)/Q223,""),(($G223*0.9)-S223)/($G223*0.9)))&gt;1%,IFERROR(IF(R223&gt;1,(Q223-S223)/Q223,""),(($G223*0.9)-S223)/($G223*0.9)),""),"")</f>
        <v/>
      </c>
      <c r="U223" s="121">
        <v>0</v>
      </c>
      <c r="V223" s="122" t="str">
        <f t="shared" ref="V223:V231" si="1052">IFERROR(IF(U223&gt;1,U223*0.9,""),"")</f>
        <v/>
      </c>
      <c r="W223" s="122">
        <v>0</v>
      </c>
      <c r="X223" s="123" t="str">
        <f>IFERROR(IF(W223&gt;1,($J223-W223),""),"")</f>
        <v/>
      </c>
      <c r="Y223" s="124" t="str">
        <f t="shared" ref="Y223:Y234" si="1053">IFERROR(IF((IFERROR(IF(W223&gt;1,(V223-X223)/V223,""),(($G223*0.9)-X223)/($G223*0.9)))&gt;1%,IFERROR(IF(W223&gt;1,(V223-X223)/V223,""),(($G223*0.9)-X223)/($G223*0.9)),""),"")</f>
        <v/>
      </c>
      <c r="Z223" s="129">
        <v>1999</v>
      </c>
      <c r="AA223" s="130">
        <f t="shared" ref="AA223:AA231" si="1054">IFERROR(IF(Z223&gt;1,Z223*0.9,""),"")</f>
        <v>1799.1000000000001</v>
      </c>
      <c r="AB223" s="130">
        <v>288</v>
      </c>
      <c r="AC223" s="131">
        <f>IFERROR(IF(AB223&gt;1,($J223-AB223),""),"")</f>
        <v>1460</v>
      </c>
      <c r="AD223" s="132">
        <f t="shared" ref="AD223:AD234" si="1055">IFERROR(IF((IFERROR(IF(AB223&gt;1,(AA223-AC223)/AA223,""),(($G223*0.9)-AC223)/($G223*0.9)))&gt;1%,IFERROR(IF(AB223&gt;1,(AA223-AC223)/AA223,""),(($G223*0.9)-AC223)/($G223*0.9)),""),"")</f>
        <v>0.18848313045411602</v>
      </c>
      <c r="AE223" s="121">
        <v>0</v>
      </c>
      <c r="AF223" s="122" t="str">
        <f t="shared" ref="AF223:AF231" si="1056">IFERROR(IF(AE223&gt;1,AE223*0.9,""),"")</f>
        <v/>
      </c>
      <c r="AG223" s="122">
        <v>0</v>
      </c>
      <c r="AH223" s="123" t="str">
        <f>IFERROR(IF(AG223&gt;1,($J223-AG223),""),"")</f>
        <v/>
      </c>
      <c r="AI223" s="124" t="str">
        <f t="shared" ref="AI223:AI234" si="1057">IFERROR(IF((IFERROR(IF(AG223&gt;1,(AF223-AH223)/AF223,""),(($G223*0.9)-AH223)/($G223*0.9)))&gt;1%,IFERROR(IF(AG223&gt;1,(AF223-AH223)/AF223,""),(($G223*0.9)-AH223)/($G223*0.9)),""),"")</f>
        <v/>
      </c>
      <c r="AJ223" s="129">
        <v>0</v>
      </c>
      <c r="AK223" s="130" t="str">
        <f t="shared" ref="AK223:AK231" si="1058">IFERROR(IF(AJ223&gt;1,AJ223*0.9,""),"")</f>
        <v/>
      </c>
      <c r="AL223" s="130">
        <v>0</v>
      </c>
      <c r="AM223" s="131" t="str">
        <f>IFERROR(IF(AL223&gt;1,($J223-AL223),""),"")</f>
        <v/>
      </c>
      <c r="AN223" s="132" t="str">
        <f t="shared" ref="AN223:AN234" si="1059">IFERROR(IF((IFERROR(IF(AL223&gt;1,(AK223-AM223)/AK223,""),(($G223*0.9)-AM223)/($G223*0.9)))&gt;1%,IFERROR(IF(AL223&gt;1,(AK223-AM223)/AK223,""),(($G223*0.9)-AM223)/($G223*0.9)),""),"")</f>
        <v/>
      </c>
      <c r="AO223" s="121">
        <v>0</v>
      </c>
      <c r="AP223" s="122" t="str">
        <f t="shared" ref="AP223:AP231" si="1060">IFERROR(IF(AO223&gt;1,AO223*0.9,""),"")</f>
        <v/>
      </c>
      <c r="AQ223" s="122">
        <v>0</v>
      </c>
      <c r="AR223" s="123" t="str">
        <f>IFERROR(IF(AQ223&gt;1,($J223-AQ223),""),"")</f>
        <v/>
      </c>
      <c r="AS223" s="124" t="str">
        <f t="shared" ref="AS223:AS234" si="1061">IFERROR(IF((IFERROR(IF(AQ223&gt;1,(AP223-AR223)/AP223,""),(($G223*0.9)-AR223)/($G223*0.9)))&gt;1%,IFERROR(IF(AQ223&gt;1,(AP223-AR223)/AP223,""),(($G223*0.9)-AR223)/($G223*0.9)),""),"")</f>
        <v/>
      </c>
      <c r="AT223" s="129">
        <v>1888</v>
      </c>
      <c r="AU223" s="130">
        <f t="shared" ref="AU223:AU231" si="1062">IFERROR(IF(AT223&gt;1,AT223*0.9,""),"")</f>
        <v>1699.2</v>
      </c>
      <c r="AV223" s="130">
        <v>369</v>
      </c>
      <c r="AW223" s="131">
        <f>IFERROR(IF(AV223&gt;1,($J223-AV223),""),"")</f>
        <v>1379</v>
      </c>
      <c r="AX223" s="132">
        <f t="shared" ref="AX223:AX253" si="1063">IFERROR(IF((IFERROR(IF(AV223&gt;1,(AU223-AW223)/AU223,""),(($G223*0.9)-AW223)/($G223*0.9)))&gt;1%,IFERROR(IF(AV223&gt;1,(AU223-AW223)/AU223,""),(($G223*0.9)-AW223)/($G223*0.9)),""),"")</f>
        <v>0.18844161958568739</v>
      </c>
      <c r="AY223" s="121">
        <v>0</v>
      </c>
      <c r="AZ223" s="122" t="str">
        <f t="shared" ref="AZ223:AZ231" si="1064">IFERROR(IF(AY223&gt;1,AY223*0.9,""),"")</f>
        <v/>
      </c>
      <c r="BA223" s="122">
        <v>0</v>
      </c>
      <c r="BB223" s="123" t="str">
        <f>IFERROR(IF(BA223&gt;1,($J223-BA223),""),"")</f>
        <v/>
      </c>
      <c r="BC223" s="124" t="str">
        <f t="shared" ref="BC223:BC234" si="1065">IFERROR(IF((IFERROR(IF(BA223&gt;1,(AZ223-BB223)/AZ223,""),(($G223*0.9)-BB223)/($G223*0.9)))&gt;1%,IFERROR(IF(BA223&gt;1,(AZ223-BB223)/AZ223,""),(($G223*0.9)-BB223)/($G223*0.9)),""),"")</f>
        <v/>
      </c>
      <c r="BD223" s="129">
        <v>0</v>
      </c>
      <c r="BE223" s="130" t="str">
        <f t="shared" ref="BE223:BE231" si="1066">IFERROR(IF(BD223&gt;1,BD223*0.9,""),"")</f>
        <v/>
      </c>
      <c r="BF223" s="130">
        <v>0</v>
      </c>
      <c r="BG223" s="131" t="str">
        <f>IFERROR(IF(BF223&gt;1,($J223-BF223),""),"")</f>
        <v/>
      </c>
      <c r="BH223" s="132" t="str">
        <f t="shared" ref="BH223:BH234" si="1067">IFERROR(IF((IFERROR(IF(BF223&gt;1,(BE223-BG223)/BE223,""),(($G223*0.9)-BG223)/($G223*0.9)))&gt;1%,IFERROR(IF(BF223&gt;1,(BE223-BG223)/BE223,""),(($G223*0.9)-BG223)/($G223*0.9)),""),"")</f>
        <v/>
      </c>
      <c r="BI223" s="121">
        <v>1777</v>
      </c>
      <c r="BJ223" s="122">
        <f t="shared" ref="BJ223:BJ231" si="1068">IFERROR(IF(BI223&gt;1,BI223*0.9,""),"")</f>
        <v>1599.3</v>
      </c>
      <c r="BK223" s="122">
        <v>450</v>
      </c>
      <c r="BL223" s="123">
        <f>IFERROR(IF(BK223&gt;1,($J223-BK223),""),"")</f>
        <v>1298</v>
      </c>
      <c r="BM223" s="124">
        <f t="shared" ref="BM223:BM234" si="1069">IFERROR(IF((IFERROR(IF(BK223&gt;1,(BJ223-BL223)/BJ223,""),(($G223*0.9)-BL223)/($G223*0.9)))&gt;1%,IFERROR(IF(BK223&gt;1,(BJ223-BL223)/BJ223,""),(($G223*0.9)-BL223)/($G223*0.9)),""),"")</f>
        <v>0.18839492277871567</v>
      </c>
    </row>
    <row r="224" spans="1:65" s="5" customFormat="1" ht="12.75" customHeight="1">
      <c r="A224" s="44" t="s">
        <v>57</v>
      </c>
      <c r="B224" s="36" t="s">
        <v>149</v>
      </c>
      <c r="C224" s="6"/>
      <c r="D224" s="51">
        <v>1.19</v>
      </c>
      <c r="E224" s="7" t="s">
        <v>166</v>
      </c>
      <c r="F224" s="84">
        <v>1759</v>
      </c>
      <c r="G224" s="84">
        <v>1599</v>
      </c>
      <c r="H224" s="135">
        <v>1186</v>
      </c>
      <c r="I224" s="135">
        <v>0</v>
      </c>
      <c r="J224" s="93">
        <f t="shared" si="1047"/>
        <v>1186</v>
      </c>
      <c r="K224" s="106">
        <v>1221</v>
      </c>
      <c r="L224" s="107">
        <f t="shared" si="1048"/>
        <v>1098.9000000000001</v>
      </c>
      <c r="M224" s="107">
        <v>277</v>
      </c>
      <c r="N224" s="110">
        <f>IFERROR(IF(M224&gt;1,($J224-M224),""),"")</f>
        <v>909</v>
      </c>
      <c r="O224" s="15">
        <f t="shared" si="1049"/>
        <v>0.17280917280917288</v>
      </c>
      <c r="P224" s="108">
        <v>0</v>
      </c>
      <c r="Q224" s="109" t="str">
        <f t="shared" si="1050"/>
        <v/>
      </c>
      <c r="R224" s="109">
        <v>0</v>
      </c>
      <c r="S224" s="111" t="str">
        <f>IFERROR(IF(R224&gt;1,($J224-R224),""),"")</f>
        <v/>
      </c>
      <c r="T224" s="20" t="str">
        <f t="shared" si="1051"/>
        <v/>
      </c>
      <c r="U224" s="106">
        <v>0</v>
      </c>
      <c r="V224" s="107" t="str">
        <f t="shared" si="1052"/>
        <v/>
      </c>
      <c r="W224" s="107">
        <v>0</v>
      </c>
      <c r="X224" s="110" t="str">
        <f>IFERROR(IF(W224&gt;1,($J224-W224),""),"")</f>
        <v/>
      </c>
      <c r="Y224" s="15" t="str">
        <f t="shared" si="1053"/>
        <v/>
      </c>
      <c r="Z224" s="108">
        <v>1443</v>
      </c>
      <c r="AA224" s="109">
        <f t="shared" si="1054"/>
        <v>1298.7</v>
      </c>
      <c r="AB224" s="109">
        <v>113</v>
      </c>
      <c r="AC224" s="111">
        <f>IFERROR(IF(AB224&gt;1,($J224-AB224),""),"")</f>
        <v>1073</v>
      </c>
      <c r="AD224" s="20">
        <f t="shared" si="1055"/>
        <v>0.17378917378917383</v>
      </c>
      <c r="AE224" s="106">
        <v>0</v>
      </c>
      <c r="AF224" s="107" t="str">
        <f t="shared" si="1056"/>
        <v/>
      </c>
      <c r="AG224" s="107">
        <v>0</v>
      </c>
      <c r="AH224" s="110" t="str">
        <f>IFERROR(IF(AG224&gt;1,($J224-AG224),""),"")</f>
        <v/>
      </c>
      <c r="AI224" s="15" t="str">
        <f t="shared" si="1057"/>
        <v/>
      </c>
      <c r="AJ224" s="108">
        <v>1332</v>
      </c>
      <c r="AK224" s="109">
        <f t="shared" si="1058"/>
        <v>1198.8</v>
      </c>
      <c r="AL224" s="109">
        <v>196</v>
      </c>
      <c r="AM224" s="111">
        <f>IFERROR(IF(AL224&gt;1,($J224-AL224),""),"")</f>
        <v>990</v>
      </c>
      <c r="AN224" s="20">
        <f t="shared" si="1059"/>
        <v>0.17417417417417413</v>
      </c>
      <c r="AO224" s="106">
        <v>0</v>
      </c>
      <c r="AP224" s="107" t="str">
        <f t="shared" si="1060"/>
        <v/>
      </c>
      <c r="AQ224" s="107">
        <v>0</v>
      </c>
      <c r="AR224" s="110" t="str">
        <f>IFERROR(IF(AQ224&gt;1,($J224-AQ224),""),"")</f>
        <v/>
      </c>
      <c r="AS224" s="15" t="str">
        <f t="shared" si="1061"/>
        <v/>
      </c>
      <c r="AT224" s="108">
        <v>1332</v>
      </c>
      <c r="AU224" s="109">
        <f t="shared" si="1062"/>
        <v>1198.8</v>
      </c>
      <c r="AV224" s="109">
        <v>196</v>
      </c>
      <c r="AW224" s="111">
        <f>IFERROR(IF(AV224&gt;1,($J224-AV224),""),"")</f>
        <v>990</v>
      </c>
      <c r="AX224" s="20">
        <f t="shared" si="1063"/>
        <v>0.17417417417417413</v>
      </c>
      <c r="AY224" s="106">
        <v>0</v>
      </c>
      <c r="AZ224" s="107" t="str">
        <f t="shared" si="1064"/>
        <v/>
      </c>
      <c r="BA224" s="107">
        <v>0</v>
      </c>
      <c r="BB224" s="110" t="str">
        <f>IFERROR(IF(BA224&gt;1,($J224-BA224),""),"")</f>
        <v/>
      </c>
      <c r="BC224" s="15" t="str">
        <f t="shared" si="1065"/>
        <v/>
      </c>
      <c r="BD224" s="108">
        <v>0</v>
      </c>
      <c r="BE224" s="109" t="str">
        <f t="shared" si="1066"/>
        <v/>
      </c>
      <c r="BF224" s="109">
        <v>0</v>
      </c>
      <c r="BG224" s="111" t="str">
        <f>IFERROR(IF(BF224&gt;1,($J224-BF224),""),"")</f>
        <v/>
      </c>
      <c r="BH224" s="20" t="str">
        <f t="shared" si="1067"/>
        <v/>
      </c>
      <c r="BI224" s="106">
        <v>1221</v>
      </c>
      <c r="BJ224" s="107">
        <f t="shared" si="1068"/>
        <v>1098.9000000000001</v>
      </c>
      <c r="BK224" s="107">
        <v>277</v>
      </c>
      <c r="BL224" s="110">
        <f>IFERROR(IF(BK224&gt;1,($J224-BK224),""),"")</f>
        <v>909</v>
      </c>
      <c r="BM224" s="15">
        <f t="shared" si="1069"/>
        <v>0.17280917280917288</v>
      </c>
    </row>
    <row r="225" spans="1:65" s="5" customFormat="1" ht="12.75" customHeight="1">
      <c r="A225" s="42" t="s">
        <v>59</v>
      </c>
      <c r="B225" s="39" t="s">
        <v>149</v>
      </c>
      <c r="C225" s="4"/>
      <c r="D225" s="49">
        <v>1.19</v>
      </c>
      <c r="E225" s="40" t="s">
        <v>166</v>
      </c>
      <c r="F225" s="82">
        <v>2199</v>
      </c>
      <c r="G225" s="82">
        <v>1999</v>
      </c>
      <c r="H225" s="133">
        <v>1485</v>
      </c>
      <c r="I225" s="133">
        <v>45</v>
      </c>
      <c r="J225" s="95">
        <f t="shared" si="1047"/>
        <v>1440</v>
      </c>
      <c r="K225" s="69">
        <v>1554</v>
      </c>
      <c r="L225" s="70">
        <f t="shared" si="1048"/>
        <v>1398.6000000000001</v>
      </c>
      <c r="M225" s="70">
        <v>318</v>
      </c>
      <c r="N225" s="71">
        <f>IFERROR(IF(M225&gt;1,($J225-M225),""),"")</f>
        <v>1122</v>
      </c>
      <c r="O225" s="16">
        <f t="shared" si="1049"/>
        <v>0.19776919776919785</v>
      </c>
      <c r="P225" s="72">
        <v>0</v>
      </c>
      <c r="Q225" s="73" t="str">
        <f t="shared" si="1050"/>
        <v/>
      </c>
      <c r="R225" s="73">
        <v>0</v>
      </c>
      <c r="S225" s="74" t="str">
        <f>IFERROR(IF(R225&gt;1,($J225-R225),""),"")</f>
        <v/>
      </c>
      <c r="T225" s="18" t="str">
        <f t="shared" si="1051"/>
        <v/>
      </c>
      <c r="U225" s="69">
        <v>1554</v>
      </c>
      <c r="V225" s="70">
        <f t="shared" si="1052"/>
        <v>1398.6000000000001</v>
      </c>
      <c r="W225" s="70">
        <v>318</v>
      </c>
      <c r="X225" s="71">
        <f>IFERROR(IF(W225&gt;1,($J225-W225),""),"")</f>
        <v>1122</v>
      </c>
      <c r="Y225" s="16">
        <f t="shared" si="1053"/>
        <v>0.19776919776919785</v>
      </c>
      <c r="Z225" s="72">
        <v>1666</v>
      </c>
      <c r="AA225" s="73">
        <f t="shared" si="1054"/>
        <v>1499.4</v>
      </c>
      <c r="AB225" s="73">
        <v>237</v>
      </c>
      <c r="AC225" s="74">
        <f>IFERROR(IF(AB225&gt;1,($J225-AB225),""),"")</f>
        <v>1203</v>
      </c>
      <c r="AD225" s="18">
        <f t="shared" si="1055"/>
        <v>0.1976790716286515</v>
      </c>
      <c r="AE225" s="69">
        <v>0</v>
      </c>
      <c r="AF225" s="70" t="str">
        <f t="shared" si="1056"/>
        <v/>
      </c>
      <c r="AG225" s="70">
        <v>0</v>
      </c>
      <c r="AH225" s="71" t="str">
        <f>IFERROR(IF(AG225&gt;1,($J225-AG225),""),"")</f>
        <v/>
      </c>
      <c r="AI225" s="16" t="str">
        <f t="shared" si="1057"/>
        <v/>
      </c>
      <c r="AJ225" s="72">
        <v>0</v>
      </c>
      <c r="AK225" s="73" t="str">
        <f t="shared" si="1058"/>
        <v/>
      </c>
      <c r="AL225" s="73">
        <v>0</v>
      </c>
      <c r="AM225" s="74" t="str">
        <f>IFERROR(IF(AL225&gt;1,($J225-AL225),""),"")</f>
        <v/>
      </c>
      <c r="AN225" s="18" t="str">
        <f t="shared" si="1059"/>
        <v/>
      </c>
      <c r="AO225" s="69">
        <v>0</v>
      </c>
      <c r="AP225" s="70" t="str">
        <f t="shared" si="1060"/>
        <v/>
      </c>
      <c r="AQ225" s="70">
        <v>0</v>
      </c>
      <c r="AR225" s="71" t="str">
        <f>IFERROR(IF(AQ225&gt;1,($J225-AQ225),""),"")</f>
        <v/>
      </c>
      <c r="AS225" s="16" t="str">
        <f t="shared" si="1061"/>
        <v/>
      </c>
      <c r="AT225" s="72">
        <v>1554</v>
      </c>
      <c r="AU225" s="73">
        <f t="shared" si="1062"/>
        <v>1398.6000000000001</v>
      </c>
      <c r="AV225" s="73">
        <v>318</v>
      </c>
      <c r="AW225" s="74">
        <f>IFERROR(IF(AV225&gt;1,($J225-AV225),""),"")</f>
        <v>1122</v>
      </c>
      <c r="AX225" s="18">
        <f t="shared" si="1063"/>
        <v>0.19776919776919785</v>
      </c>
      <c r="AY225" s="69">
        <v>0</v>
      </c>
      <c r="AZ225" s="70" t="str">
        <f t="shared" si="1064"/>
        <v/>
      </c>
      <c r="BA225" s="70">
        <v>0</v>
      </c>
      <c r="BB225" s="71" t="str">
        <f>IFERROR(IF(BA225&gt;1,($J225-BA225),""),"")</f>
        <v/>
      </c>
      <c r="BC225" s="16" t="str">
        <f t="shared" si="1065"/>
        <v/>
      </c>
      <c r="BD225" s="72">
        <v>1554</v>
      </c>
      <c r="BE225" s="73">
        <f t="shared" si="1066"/>
        <v>1398.6000000000001</v>
      </c>
      <c r="BF225" s="73">
        <v>318</v>
      </c>
      <c r="BG225" s="74">
        <f>IFERROR(IF(BF225&gt;1,($J225-BF225),""),"")</f>
        <v>1122</v>
      </c>
      <c r="BH225" s="18">
        <f t="shared" si="1067"/>
        <v>0.19776919776919785</v>
      </c>
      <c r="BI225" s="69">
        <v>1554</v>
      </c>
      <c r="BJ225" s="70">
        <f t="shared" si="1068"/>
        <v>1398.6000000000001</v>
      </c>
      <c r="BK225" s="70">
        <v>318</v>
      </c>
      <c r="BL225" s="71">
        <f>IFERROR(IF(BK225&gt;1,($J225-BK225),""),"")</f>
        <v>1122</v>
      </c>
      <c r="BM225" s="16">
        <f t="shared" si="1069"/>
        <v>0.19776919776919785</v>
      </c>
    </row>
    <row r="226" spans="1:65" s="5" customFormat="1" ht="12.75" customHeight="1">
      <c r="A226" s="42" t="s">
        <v>58</v>
      </c>
      <c r="B226" s="39" t="s">
        <v>149</v>
      </c>
      <c r="C226" s="4"/>
      <c r="D226" s="49">
        <v>1.19</v>
      </c>
      <c r="E226" s="40" t="s">
        <v>166</v>
      </c>
      <c r="F226" s="82">
        <v>2089</v>
      </c>
      <c r="G226" s="82">
        <v>1899</v>
      </c>
      <c r="H226" s="133">
        <v>1411</v>
      </c>
      <c r="I226" s="133">
        <v>43</v>
      </c>
      <c r="J226" s="95">
        <f t="shared" si="1047"/>
        <v>1368</v>
      </c>
      <c r="K226" s="69">
        <v>1443</v>
      </c>
      <c r="L226" s="70">
        <f t="shared" si="1048"/>
        <v>1298.7</v>
      </c>
      <c r="M226" s="70">
        <v>326</v>
      </c>
      <c r="N226" s="71">
        <f>IFERROR(IF(M226&gt;1,($J226-M226),""),"")</f>
        <v>1042</v>
      </c>
      <c r="O226" s="16">
        <f t="shared" si="1049"/>
        <v>0.19765919765919768</v>
      </c>
      <c r="P226" s="72">
        <v>0</v>
      </c>
      <c r="Q226" s="73" t="str">
        <f t="shared" si="1050"/>
        <v/>
      </c>
      <c r="R226" s="73">
        <v>0</v>
      </c>
      <c r="S226" s="74" t="str">
        <f>IFERROR(IF(R226&gt;1,($J226-R226),""),"")</f>
        <v/>
      </c>
      <c r="T226" s="18" t="str">
        <f t="shared" si="1051"/>
        <v/>
      </c>
      <c r="U226" s="69">
        <v>1443</v>
      </c>
      <c r="V226" s="70">
        <f t="shared" si="1052"/>
        <v>1298.7</v>
      </c>
      <c r="W226" s="70">
        <v>326</v>
      </c>
      <c r="X226" s="71">
        <f>IFERROR(IF(W226&gt;1,($J226-W226),""),"")</f>
        <v>1042</v>
      </c>
      <c r="Y226" s="16">
        <f t="shared" si="1053"/>
        <v>0.19765919765919768</v>
      </c>
      <c r="Z226" s="72">
        <v>1554</v>
      </c>
      <c r="AA226" s="73">
        <f t="shared" si="1054"/>
        <v>1398.6000000000001</v>
      </c>
      <c r="AB226" s="73">
        <v>246</v>
      </c>
      <c r="AC226" s="74">
        <f>IFERROR(IF(AB226&gt;1,($J226-AB226),""),"")</f>
        <v>1122</v>
      </c>
      <c r="AD226" s="18">
        <f t="shared" si="1055"/>
        <v>0.19776919776919785</v>
      </c>
      <c r="AE226" s="69">
        <v>0</v>
      </c>
      <c r="AF226" s="70" t="str">
        <f t="shared" si="1056"/>
        <v/>
      </c>
      <c r="AG226" s="70">
        <v>0</v>
      </c>
      <c r="AH226" s="71" t="str">
        <f>IFERROR(IF(AG226&gt;1,($J226-AG226),""),"")</f>
        <v/>
      </c>
      <c r="AI226" s="16" t="str">
        <f t="shared" si="1057"/>
        <v/>
      </c>
      <c r="AJ226" s="72">
        <v>0</v>
      </c>
      <c r="AK226" s="73" t="str">
        <f t="shared" si="1058"/>
        <v/>
      </c>
      <c r="AL226" s="73">
        <v>0</v>
      </c>
      <c r="AM226" s="74" t="str">
        <f>IFERROR(IF(AL226&gt;1,($J226-AL226),""),"")</f>
        <v/>
      </c>
      <c r="AN226" s="18" t="str">
        <f t="shared" si="1059"/>
        <v/>
      </c>
      <c r="AO226" s="69">
        <v>0</v>
      </c>
      <c r="AP226" s="70" t="str">
        <f t="shared" si="1060"/>
        <v/>
      </c>
      <c r="AQ226" s="70">
        <v>0</v>
      </c>
      <c r="AR226" s="71" t="str">
        <f>IFERROR(IF(AQ226&gt;1,($J226-AQ226),""),"")</f>
        <v/>
      </c>
      <c r="AS226" s="16" t="str">
        <f t="shared" si="1061"/>
        <v/>
      </c>
      <c r="AT226" s="72">
        <v>1443</v>
      </c>
      <c r="AU226" s="73">
        <f t="shared" si="1062"/>
        <v>1298.7</v>
      </c>
      <c r="AV226" s="73">
        <v>326</v>
      </c>
      <c r="AW226" s="74">
        <f>IFERROR(IF(AV226&gt;1,($J226-AV226),""),"")</f>
        <v>1042</v>
      </c>
      <c r="AX226" s="18">
        <f t="shared" si="1063"/>
        <v>0.19765919765919768</v>
      </c>
      <c r="AY226" s="69">
        <v>0</v>
      </c>
      <c r="AZ226" s="70" t="str">
        <f t="shared" si="1064"/>
        <v/>
      </c>
      <c r="BA226" s="70">
        <v>0</v>
      </c>
      <c r="BB226" s="71" t="str">
        <f>IFERROR(IF(BA226&gt;1,($J226-BA226),""),"")</f>
        <v/>
      </c>
      <c r="BC226" s="16" t="str">
        <f t="shared" si="1065"/>
        <v/>
      </c>
      <c r="BD226" s="72">
        <v>1443</v>
      </c>
      <c r="BE226" s="73">
        <f t="shared" si="1066"/>
        <v>1298.7</v>
      </c>
      <c r="BF226" s="73">
        <v>326</v>
      </c>
      <c r="BG226" s="74">
        <f>IFERROR(IF(BF226&gt;1,($J226-BF226),""),"")</f>
        <v>1042</v>
      </c>
      <c r="BH226" s="18">
        <f t="shared" si="1067"/>
        <v>0.19765919765919768</v>
      </c>
      <c r="BI226" s="69">
        <v>1443</v>
      </c>
      <c r="BJ226" s="70">
        <f t="shared" si="1068"/>
        <v>1298.7</v>
      </c>
      <c r="BK226" s="70">
        <v>326</v>
      </c>
      <c r="BL226" s="71">
        <f>IFERROR(IF(BK226&gt;1,($J226-BK226),""),"")</f>
        <v>1042</v>
      </c>
      <c r="BM226" s="16">
        <f t="shared" si="1069"/>
        <v>0.19765919765919768</v>
      </c>
    </row>
    <row r="227" spans="1:65" s="5" customFormat="1" ht="12.75" customHeight="1">
      <c r="A227" s="42" t="s">
        <v>196</v>
      </c>
      <c r="B227" s="39" t="s">
        <v>149</v>
      </c>
      <c r="C227" s="4" t="s">
        <v>5</v>
      </c>
      <c r="D227" s="49">
        <v>1.19</v>
      </c>
      <c r="E227" s="40" t="s">
        <v>498</v>
      </c>
      <c r="F227" s="82">
        <v>2694</v>
      </c>
      <c r="G227" s="82">
        <v>0</v>
      </c>
      <c r="H227" s="133">
        <v>1838</v>
      </c>
      <c r="I227" s="133">
        <v>0</v>
      </c>
      <c r="J227" s="95">
        <f t="shared" si="1047"/>
        <v>1838</v>
      </c>
      <c r="K227" s="69">
        <v>0</v>
      </c>
      <c r="L227" s="70" t="str">
        <f t="shared" si="1048"/>
        <v/>
      </c>
      <c r="M227" s="70">
        <v>0</v>
      </c>
      <c r="N227" s="71" t="str">
        <f>IFERROR(IF(M227&gt;1,($J227-M227),""),"")</f>
        <v/>
      </c>
      <c r="O227" s="16" t="str">
        <f t="shared" si="1049"/>
        <v/>
      </c>
      <c r="P227" s="72">
        <v>0</v>
      </c>
      <c r="Q227" s="73" t="str">
        <f t="shared" si="1050"/>
        <v/>
      </c>
      <c r="R227" s="73">
        <v>0</v>
      </c>
      <c r="S227" s="74" t="str">
        <f>IFERROR(IF(R227&gt;1,($J227-R227),""),"")</f>
        <v/>
      </c>
      <c r="T227" s="18" t="str">
        <f t="shared" si="1051"/>
        <v/>
      </c>
      <c r="U227" s="69">
        <v>0</v>
      </c>
      <c r="V227" s="70" t="str">
        <f t="shared" si="1052"/>
        <v/>
      </c>
      <c r="W227" s="70">
        <v>0</v>
      </c>
      <c r="X227" s="71" t="str">
        <f>IFERROR(IF(W227&gt;1,($J227-W227),""),"")</f>
        <v/>
      </c>
      <c r="Y227" s="16" t="str">
        <f t="shared" si="1053"/>
        <v/>
      </c>
      <c r="Z227" s="72">
        <v>0</v>
      </c>
      <c r="AA227" s="73" t="str">
        <f t="shared" si="1054"/>
        <v/>
      </c>
      <c r="AB227" s="73">
        <v>0</v>
      </c>
      <c r="AC227" s="74" t="str">
        <f>IFERROR(IF(AB227&gt;1,($J227-AB227),""),"")</f>
        <v/>
      </c>
      <c r="AD227" s="18" t="str">
        <f t="shared" si="1055"/>
        <v/>
      </c>
      <c r="AE227" s="69">
        <v>0</v>
      </c>
      <c r="AF227" s="70" t="str">
        <f t="shared" si="1056"/>
        <v/>
      </c>
      <c r="AG227" s="70">
        <v>0</v>
      </c>
      <c r="AH227" s="71" t="str">
        <f>IFERROR(IF(AG227&gt;1,($J227-AG227),""),"")</f>
        <v/>
      </c>
      <c r="AI227" s="16" t="str">
        <f t="shared" si="1057"/>
        <v/>
      </c>
      <c r="AJ227" s="72">
        <v>0</v>
      </c>
      <c r="AK227" s="73" t="str">
        <f t="shared" si="1058"/>
        <v/>
      </c>
      <c r="AL227" s="73">
        <v>0</v>
      </c>
      <c r="AM227" s="74" t="str">
        <f>IFERROR(IF(AL227&gt;1,($J227-AL227),""),"")</f>
        <v/>
      </c>
      <c r="AN227" s="18" t="str">
        <f t="shared" si="1059"/>
        <v/>
      </c>
      <c r="AO227" s="69">
        <v>0</v>
      </c>
      <c r="AP227" s="70" t="str">
        <f t="shared" si="1060"/>
        <v/>
      </c>
      <c r="AQ227" s="70">
        <v>0</v>
      </c>
      <c r="AR227" s="71" t="str">
        <f>IFERROR(IF(AQ227&gt;1,($J227-AQ227),""),"")</f>
        <v/>
      </c>
      <c r="AS227" s="16" t="str">
        <f t="shared" si="1061"/>
        <v/>
      </c>
      <c r="AT227" s="72">
        <v>0</v>
      </c>
      <c r="AU227" s="73" t="str">
        <f t="shared" si="1062"/>
        <v/>
      </c>
      <c r="AV227" s="73">
        <v>0</v>
      </c>
      <c r="AW227" s="74" t="str">
        <f>IFERROR(IF(AV227&gt;1,($J227-AV227),""),"")</f>
        <v/>
      </c>
      <c r="AX227" s="18" t="str">
        <f t="shared" si="1063"/>
        <v/>
      </c>
      <c r="AY227" s="69">
        <v>0</v>
      </c>
      <c r="AZ227" s="70" t="str">
        <f t="shared" si="1064"/>
        <v/>
      </c>
      <c r="BA227" s="70">
        <v>0</v>
      </c>
      <c r="BB227" s="71" t="str">
        <f>IFERROR(IF(BA227&gt;1,($J227-BA227),""),"")</f>
        <v/>
      </c>
      <c r="BC227" s="16" t="str">
        <f t="shared" si="1065"/>
        <v/>
      </c>
      <c r="BD227" s="72">
        <v>0</v>
      </c>
      <c r="BE227" s="73" t="str">
        <f t="shared" si="1066"/>
        <v/>
      </c>
      <c r="BF227" s="73">
        <v>0</v>
      </c>
      <c r="BG227" s="74" t="str">
        <f>IFERROR(IF(BF227&gt;1,($J227-BF227),""),"")</f>
        <v/>
      </c>
      <c r="BH227" s="18" t="str">
        <f t="shared" si="1067"/>
        <v/>
      </c>
      <c r="BI227" s="69">
        <v>0</v>
      </c>
      <c r="BJ227" s="70" t="str">
        <f t="shared" si="1068"/>
        <v/>
      </c>
      <c r="BK227" s="70">
        <v>0</v>
      </c>
      <c r="BL227" s="71" t="str">
        <f>IFERROR(IF(BK227&gt;1,($J227-BK227),""),"")</f>
        <v/>
      </c>
      <c r="BM227" s="16" t="str">
        <f t="shared" si="1069"/>
        <v/>
      </c>
    </row>
    <row r="228" spans="1:65" s="5" customFormat="1" ht="12.75" customHeight="1" thickBot="1">
      <c r="A228" s="43" t="s">
        <v>195</v>
      </c>
      <c r="B228" s="38" t="s">
        <v>149</v>
      </c>
      <c r="C228" s="9"/>
      <c r="D228" s="50">
        <v>1.19</v>
      </c>
      <c r="E228" s="2" t="s">
        <v>498</v>
      </c>
      <c r="F228" s="83">
        <v>2529</v>
      </c>
      <c r="G228" s="83">
        <v>2299</v>
      </c>
      <c r="H228" s="134">
        <v>1725</v>
      </c>
      <c r="I228" s="134">
        <v>0</v>
      </c>
      <c r="J228" s="97">
        <f t="shared" si="1047"/>
        <v>1725</v>
      </c>
      <c r="K228" s="76">
        <v>1777</v>
      </c>
      <c r="L228" s="77">
        <f t="shared" si="1048"/>
        <v>1599.3</v>
      </c>
      <c r="M228" s="77">
        <v>388</v>
      </c>
      <c r="N228" s="78">
        <f>IFERROR(IF(M228&gt;1,($J228-M228),""),"")</f>
        <v>1337</v>
      </c>
      <c r="O228" s="17">
        <f t="shared" si="1049"/>
        <v>0.16400925404864625</v>
      </c>
      <c r="P228" s="79">
        <v>0</v>
      </c>
      <c r="Q228" s="80" t="str">
        <f t="shared" si="1050"/>
        <v/>
      </c>
      <c r="R228" s="80">
        <v>0</v>
      </c>
      <c r="S228" s="81" t="str">
        <f>IFERROR(IF(R228&gt;1,($J228-R228),""),"")</f>
        <v/>
      </c>
      <c r="T228" s="19" t="str">
        <f t="shared" si="1051"/>
        <v/>
      </c>
      <c r="U228" s="76">
        <v>0</v>
      </c>
      <c r="V228" s="77" t="str">
        <f t="shared" si="1052"/>
        <v/>
      </c>
      <c r="W228" s="77">
        <v>0</v>
      </c>
      <c r="X228" s="78" t="str">
        <f>IFERROR(IF(W228&gt;1,($J228-W228),""),"")</f>
        <v/>
      </c>
      <c r="Y228" s="17" t="str">
        <f t="shared" si="1053"/>
        <v/>
      </c>
      <c r="Z228" s="79">
        <v>1888</v>
      </c>
      <c r="AA228" s="80">
        <f t="shared" si="1054"/>
        <v>1699.2</v>
      </c>
      <c r="AB228" s="80">
        <v>306</v>
      </c>
      <c r="AC228" s="81">
        <f>IFERROR(IF(AB228&gt;1,($J228-AB228),""),"")</f>
        <v>1419</v>
      </c>
      <c r="AD228" s="19">
        <f t="shared" si="1055"/>
        <v>0.16490112994350284</v>
      </c>
      <c r="AE228" s="76">
        <v>0</v>
      </c>
      <c r="AF228" s="77" t="str">
        <f t="shared" si="1056"/>
        <v/>
      </c>
      <c r="AG228" s="77">
        <v>0</v>
      </c>
      <c r="AH228" s="78" t="str">
        <f>IFERROR(IF(AG228&gt;1,($J228-AG228),""),"")</f>
        <v/>
      </c>
      <c r="AI228" s="17" t="str">
        <f t="shared" si="1057"/>
        <v/>
      </c>
      <c r="AJ228" s="79">
        <v>0</v>
      </c>
      <c r="AK228" s="80" t="str">
        <f t="shared" si="1058"/>
        <v/>
      </c>
      <c r="AL228" s="80">
        <v>0</v>
      </c>
      <c r="AM228" s="81" t="str">
        <f>IFERROR(IF(AL228&gt;1,($J228-AL228),""),"")</f>
        <v/>
      </c>
      <c r="AN228" s="19" t="str">
        <f t="shared" si="1059"/>
        <v/>
      </c>
      <c r="AO228" s="76">
        <v>0</v>
      </c>
      <c r="AP228" s="77" t="str">
        <f t="shared" si="1060"/>
        <v/>
      </c>
      <c r="AQ228" s="77">
        <v>0</v>
      </c>
      <c r="AR228" s="78" t="str">
        <f>IFERROR(IF(AQ228&gt;1,($J228-AQ228),""),"")</f>
        <v/>
      </c>
      <c r="AS228" s="17" t="str">
        <f t="shared" si="1061"/>
        <v/>
      </c>
      <c r="AT228" s="79">
        <v>1666</v>
      </c>
      <c r="AU228" s="80">
        <f t="shared" si="1062"/>
        <v>1499.4</v>
      </c>
      <c r="AV228" s="80">
        <v>466</v>
      </c>
      <c r="AW228" s="81">
        <f>IFERROR(IF(AV228&gt;1,($J228-AV228),""),"")</f>
        <v>1259</v>
      </c>
      <c r="AX228" s="19">
        <f t="shared" si="1063"/>
        <v>0.16033079898626124</v>
      </c>
      <c r="AY228" s="76">
        <v>0</v>
      </c>
      <c r="AZ228" s="77" t="str">
        <f t="shared" si="1064"/>
        <v/>
      </c>
      <c r="BA228" s="77">
        <v>0</v>
      </c>
      <c r="BB228" s="78" t="str">
        <f>IFERROR(IF(BA228&gt;1,($J228-BA228),""),"")</f>
        <v/>
      </c>
      <c r="BC228" s="17" t="str">
        <f t="shared" si="1065"/>
        <v/>
      </c>
      <c r="BD228" s="79">
        <v>0</v>
      </c>
      <c r="BE228" s="80" t="str">
        <f t="shared" si="1066"/>
        <v/>
      </c>
      <c r="BF228" s="80">
        <v>0</v>
      </c>
      <c r="BG228" s="81" t="str">
        <f>IFERROR(IF(BF228&gt;1,($J228-BF228),""),"")</f>
        <v/>
      </c>
      <c r="BH228" s="19" t="str">
        <f t="shared" si="1067"/>
        <v/>
      </c>
      <c r="BI228" s="76">
        <v>1666</v>
      </c>
      <c r="BJ228" s="77">
        <f t="shared" si="1068"/>
        <v>1499.4</v>
      </c>
      <c r="BK228" s="77">
        <v>467</v>
      </c>
      <c r="BL228" s="78">
        <f>IFERROR(IF(BK228&gt;1,($J228-BK228),""),"")</f>
        <v>1258</v>
      </c>
      <c r="BM228" s="17">
        <f t="shared" si="1069"/>
        <v>0.16099773242630391</v>
      </c>
    </row>
    <row r="229" spans="1:65" s="5" customFormat="1" ht="12.75" customHeight="1">
      <c r="A229" s="44" t="s">
        <v>194</v>
      </c>
      <c r="B229" s="36" t="s">
        <v>149</v>
      </c>
      <c r="C229" s="6"/>
      <c r="D229" s="51">
        <v>1.19</v>
      </c>
      <c r="E229" s="7" t="s">
        <v>499</v>
      </c>
      <c r="F229" s="84">
        <v>3189</v>
      </c>
      <c r="G229" s="84">
        <v>2899</v>
      </c>
      <c r="H229" s="135">
        <v>2176</v>
      </c>
      <c r="I229" s="135">
        <v>0</v>
      </c>
      <c r="J229" s="93">
        <f t="shared" si="1047"/>
        <v>2176</v>
      </c>
      <c r="K229" s="106">
        <v>2332</v>
      </c>
      <c r="L229" s="107">
        <f t="shared" si="1048"/>
        <v>2098.8000000000002</v>
      </c>
      <c r="M229" s="107">
        <v>422</v>
      </c>
      <c r="N229" s="110">
        <f>IFERROR(IF(M229&gt;1,($J229-M229),""),"")</f>
        <v>1754</v>
      </c>
      <c r="O229" s="15">
        <f t="shared" si="1049"/>
        <v>0.16428435296359831</v>
      </c>
      <c r="P229" s="108">
        <v>0</v>
      </c>
      <c r="Q229" s="109" t="str">
        <f t="shared" si="1050"/>
        <v/>
      </c>
      <c r="R229" s="109">
        <v>0</v>
      </c>
      <c r="S229" s="111" t="str">
        <f>IFERROR(IF(R229&gt;1,($J229-R229),""),"")</f>
        <v/>
      </c>
      <c r="T229" s="20" t="str">
        <f t="shared" si="1051"/>
        <v/>
      </c>
      <c r="U229" s="106">
        <v>0</v>
      </c>
      <c r="V229" s="107" t="str">
        <f t="shared" si="1052"/>
        <v/>
      </c>
      <c r="W229" s="107">
        <v>0</v>
      </c>
      <c r="X229" s="110" t="str">
        <f>IFERROR(IF(W229&gt;1,($J229-W229),""),"")</f>
        <v/>
      </c>
      <c r="Y229" s="15" t="str">
        <f t="shared" si="1053"/>
        <v/>
      </c>
      <c r="Z229" s="108">
        <v>2443</v>
      </c>
      <c r="AA229" s="109">
        <f t="shared" si="1054"/>
        <v>2198.7000000000003</v>
      </c>
      <c r="AB229" s="109">
        <v>339</v>
      </c>
      <c r="AC229" s="111">
        <f>IFERROR(IF(AB229&gt;1,($J229-AB229),""),"")</f>
        <v>1837</v>
      </c>
      <c r="AD229" s="20">
        <f t="shared" si="1055"/>
        <v>0.16450629917678639</v>
      </c>
      <c r="AE229" s="106">
        <v>0</v>
      </c>
      <c r="AF229" s="107" t="str">
        <f t="shared" si="1056"/>
        <v/>
      </c>
      <c r="AG229" s="107">
        <v>0</v>
      </c>
      <c r="AH229" s="110" t="str">
        <f>IFERROR(IF(AG229&gt;1,($J229-AG229),""),"")</f>
        <v/>
      </c>
      <c r="AI229" s="15" t="str">
        <f t="shared" si="1057"/>
        <v/>
      </c>
      <c r="AJ229" s="108">
        <v>0</v>
      </c>
      <c r="AK229" s="109" t="str">
        <f t="shared" si="1058"/>
        <v/>
      </c>
      <c r="AL229" s="109">
        <v>0</v>
      </c>
      <c r="AM229" s="111" t="str">
        <f>IFERROR(IF(AL229&gt;1,($J229-AL229),""),"")</f>
        <v/>
      </c>
      <c r="AN229" s="20" t="str">
        <f t="shared" si="1059"/>
        <v/>
      </c>
      <c r="AO229" s="106">
        <v>0</v>
      </c>
      <c r="AP229" s="107" t="str">
        <f t="shared" si="1060"/>
        <v/>
      </c>
      <c r="AQ229" s="107">
        <v>0</v>
      </c>
      <c r="AR229" s="110" t="str">
        <f>IFERROR(IF(AQ229&gt;1,($J229-AQ229),""),"")</f>
        <v/>
      </c>
      <c r="AS229" s="15" t="str">
        <f t="shared" si="1061"/>
        <v/>
      </c>
      <c r="AT229" s="108">
        <v>2332</v>
      </c>
      <c r="AU229" s="109">
        <f t="shared" si="1062"/>
        <v>2098.8000000000002</v>
      </c>
      <c r="AV229" s="109">
        <v>422</v>
      </c>
      <c r="AW229" s="111">
        <f>IFERROR(IF(AV229&gt;1,($J229-AV229),""),"")</f>
        <v>1754</v>
      </c>
      <c r="AX229" s="20">
        <f t="shared" si="1063"/>
        <v>0.16428435296359831</v>
      </c>
      <c r="AY229" s="106">
        <v>0</v>
      </c>
      <c r="AZ229" s="107" t="str">
        <f t="shared" si="1064"/>
        <v/>
      </c>
      <c r="BA229" s="107">
        <v>0</v>
      </c>
      <c r="BB229" s="110" t="str">
        <f>IFERROR(IF(BA229&gt;1,($J229-BA229),""),"")</f>
        <v/>
      </c>
      <c r="BC229" s="15" t="str">
        <f t="shared" si="1065"/>
        <v/>
      </c>
      <c r="BD229" s="108">
        <v>0</v>
      </c>
      <c r="BE229" s="109" t="str">
        <f t="shared" si="1066"/>
        <v/>
      </c>
      <c r="BF229" s="109">
        <v>0</v>
      </c>
      <c r="BG229" s="111" t="str">
        <f>IFERROR(IF(BF229&gt;1,($J229-BF229),""),"")</f>
        <v/>
      </c>
      <c r="BH229" s="20" t="str">
        <f t="shared" si="1067"/>
        <v/>
      </c>
      <c r="BI229" s="106">
        <v>2221</v>
      </c>
      <c r="BJ229" s="107">
        <f t="shared" si="1068"/>
        <v>1998.9</v>
      </c>
      <c r="BK229" s="107">
        <v>502</v>
      </c>
      <c r="BL229" s="110">
        <f>IFERROR(IF(BK229&gt;1,($J229-BK229),""),"")</f>
        <v>1674</v>
      </c>
      <c r="BM229" s="15">
        <f t="shared" si="1069"/>
        <v>0.16253939666816752</v>
      </c>
    </row>
    <row r="230" spans="1:65" s="5" customFormat="1" ht="12.75" customHeight="1">
      <c r="A230" s="42" t="s">
        <v>193</v>
      </c>
      <c r="B230" s="39" t="s">
        <v>149</v>
      </c>
      <c r="C230" s="4"/>
      <c r="D230" s="49">
        <v>1.19</v>
      </c>
      <c r="E230" s="40" t="s">
        <v>499</v>
      </c>
      <c r="F230" s="82">
        <v>3079</v>
      </c>
      <c r="G230" s="82">
        <v>2799</v>
      </c>
      <c r="H230" s="133">
        <v>2101</v>
      </c>
      <c r="I230" s="133">
        <v>0</v>
      </c>
      <c r="J230" s="95">
        <f t="shared" si="1047"/>
        <v>2101</v>
      </c>
      <c r="K230" s="69">
        <v>2221</v>
      </c>
      <c r="L230" s="70">
        <f t="shared" si="1048"/>
        <v>1998.9</v>
      </c>
      <c r="M230" s="70">
        <v>431</v>
      </c>
      <c r="N230" s="71">
        <f>IFERROR(IF(M230&gt;1,($J230-M230),""),"")</f>
        <v>1670</v>
      </c>
      <c r="O230" s="16">
        <f t="shared" si="1049"/>
        <v>0.16454049727350045</v>
      </c>
      <c r="P230" s="72">
        <v>0</v>
      </c>
      <c r="Q230" s="73" t="str">
        <f t="shared" si="1050"/>
        <v/>
      </c>
      <c r="R230" s="73">
        <v>0</v>
      </c>
      <c r="S230" s="74" t="str">
        <f>IFERROR(IF(R230&gt;1,($J230-R230),""),"")</f>
        <v/>
      </c>
      <c r="T230" s="18" t="str">
        <f t="shared" si="1051"/>
        <v/>
      </c>
      <c r="U230" s="69">
        <v>0</v>
      </c>
      <c r="V230" s="70" t="str">
        <f t="shared" si="1052"/>
        <v/>
      </c>
      <c r="W230" s="70">
        <v>0</v>
      </c>
      <c r="X230" s="71" t="str">
        <f>IFERROR(IF(W230&gt;1,($J230-W230),""),"")</f>
        <v/>
      </c>
      <c r="Y230" s="16" t="str">
        <f t="shared" si="1053"/>
        <v/>
      </c>
      <c r="Z230" s="72">
        <v>2332</v>
      </c>
      <c r="AA230" s="73">
        <f t="shared" si="1054"/>
        <v>2098.8000000000002</v>
      </c>
      <c r="AB230" s="73">
        <v>347</v>
      </c>
      <c r="AC230" s="74">
        <f>IFERROR(IF(AB230&gt;1,($J230-AB230),""),"")</f>
        <v>1754</v>
      </c>
      <c r="AD230" s="18">
        <f t="shared" si="1055"/>
        <v>0.16428435296359831</v>
      </c>
      <c r="AE230" s="69">
        <v>0</v>
      </c>
      <c r="AF230" s="70" t="str">
        <f t="shared" si="1056"/>
        <v/>
      </c>
      <c r="AG230" s="70">
        <v>0</v>
      </c>
      <c r="AH230" s="71" t="str">
        <f>IFERROR(IF(AG230&gt;1,($J230-AG230),""),"")</f>
        <v/>
      </c>
      <c r="AI230" s="16" t="str">
        <f t="shared" si="1057"/>
        <v/>
      </c>
      <c r="AJ230" s="72">
        <v>0</v>
      </c>
      <c r="AK230" s="73" t="str">
        <f t="shared" si="1058"/>
        <v/>
      </c>
      <c r="AL230" s="73">
        <v>0</v>
      </c>
      <c r="AM230" s="74" t="str">
        <f>IFERROR(IF(AL230&gt;1,($J230-AL230),""),"")</f>
        <v/>
      </c>
      <c r="AN230" s="18" t="str">
        <f t="shared" si="1059"/>
        <v/>
      </c>
      <c r="AO230" s="69">
        <v>0</v>
      </c>
      <c r="AP230" s="70" t="str">
        <f t="shared" si="1060"/>
        <v/>
      </c>
      <c r="AQ230" s="70">
        <v>0</v>
      </c>
      <c r="AR230" s="71" t="str">
        <f>IFERROR(IF(AQ230&gt;1,($J230-AQ230),""),"")</f>
        <v/>
      </c>
      <c r="AS230" s="16" t="str">
        <f t="shared" si="1061"/>
        <v/>
      </c>
      <c r="AT230" s="72">
        <v>2221</v>
      </c>
      <c r="AU230" s="73">
        <f t="shared" si="1062"/>
        <v>1998.9</v>
      </c>
      <c r="AV230" s="73">
        <v>431</v>
      </c>
      <c r="AW230" s="74">
        <f>IFERROR(IF(AV230&gt;1,($J230-AV230),""),"")</f>
        <v>1670</v>
      </c>
      <c r="AX230" s="18">
        <f t="shared" si="1063"/>
        <v>0.16454049727350045</v>
      </c>
      <c r="AY230" s="69">
        <v>0</v>
      </c>
      <c r="AZ230" s="70" t="str">
        <f t="shared" si="1064"/>
        <v/>
      </c>
      <c r="BA230" s="70">
        <v>0</v>
      </c>
      <c r="BB230" s="71" t="str">
        <f>IFERROR(IF(BA230&gt;1,($J230-BA230),""),"")</f>
        <v/>
      </c>
      <c r="BC230" s="16" t="str">
        <f t="shared" si="1065"/>
        <v/>
      </c>
      <c r="BD230" s="72">
        <v>0</v>
      </c>
      <c r="BE230" s="73" t="str">
        <f t="shared" si="1066"/>
        <v/>
      </c>
      <c r="BF230" s="73">
        <v>0</v>
      </c>
      <c r="BG230" s="74" t="str">
        <f>IFERROR(IF(BF230&gt;1,($J230-BF230),""),"")</f>
        <v/>
      </c>
      <c r="BH230" s="18" t="str">
        <f t="shared" si="1067"/>
        <v/>
      </c>
      <c r="BI230" s="69">
        <v>2110</v>
      </c>
      <c r="BJ230" s="70">
        <f t="shared" si="1068"/>
        <v>1899</v>
      </c>
      <c r="BK230" s="70">
        <v>511</v>
      </c>
      <c r="BL230" s="71">
        <f>IFERROR(IF(BK230&gt;1,($J230-BK230),""),"")</f>
        <v>1590</v>
      </c>
      <c r="BM230" s="16">
        <f t="shared" si="1069"/>
        <v>0.1627172195892575</v>
      </c>
    </row>
    <row r="231" spans="1:65" s="5" customFormat="1" ht="12.75" customHeight="1" thickBot="1">
      <c r="A231" s="43" t="s">
        <v>60</v>
      </c>
      <c r="B231" s="38" t="s">
        <v>149</v>
      </c>
      <c r="C231" s="9"/>
      <c r="D231" s="50">
        <v>1.19</v>
      </c>
      <c r="E231" s="2" t="s">
        <v>499</v>
      </c>
      <c r="F231" s="83">
        <v>4069</v>
      </c>
      <c r="G231" s="83">
        <v>3699</v>
      </c>
      <c r="H231" s="134">
        <v>2748</v>
      </c>
      <c r="I231" s="134">
        <v>0</v>
      </c>
      <c r="J231" s="97">
        <f t="shared" si="1047"/>
        <v>2748</v>
      </c>
      <c r="K231" s="76">
        <v>2888</v>
      </c>
      <c r="L231" s="77">
        <f t="shared" si="1048"/>
        <v>2599.2000000000003</v>
      </c>
      <c r="M231" s="77">
        <v>597</v>
      </c>
      <c r="N231" s="78">
        <f>IFERROR(IF(M231&gt;1,($J231-M231),""),"")</f>
        <v>2151</v>
      </c>
      <c r="O231" s="17">
        <f t="shared" si="1049"/>
        <v>0.17243767313019398</v>
      </c>
      <c r="P231" s="79">
        <v>0</v>
      </c>
      <c r="Q231" s="80" t="str">
        <f t="shared" si="1050"/>
        <v/>
      </c>
      <c r="R231" s="80">
        <v>0</v>
      </c>
      <c r="S231" s="81" t="str">
        <f>IFERROR(IF(R231&gt;1,($J231-R231),""),"")</f>
        <v/>
      </c>
      <c r="T231" s="19" t="str">
        <f t="shared" si="1051"/>
        <v/>
      </c>
      <c r="U231" s="76">
        <v>0</v>
      </c>
      <c r="V231" s="77" t="str">
        <f t="shared" si="1052"/>
        <v/>
      </c>
      <c r="W231" s="77">
        <v>0</v>
      </c>
      <c r="X231" s="78" t="str">
        <f>IFERROR(IF(W231&gt;1,($J231-W231),""),"")</f>
        <v/>
      </c>
      <c r="Y231" s="17" t="str">
        <f t="shared" si="1053"/>
        <v/>
      </c>
      <c r="Z231" s="79">
        <v>2999</v>
      </c>
      <c r="AA231" s="80">
        <f t="shared" si="1054"/>
        <v>2699.1</v>
      </c>
      <c r="AB231" s="80">
        <v>515</v>
      </c>
      <c r="AC231" s="81">
        <f>IFERROR(IF(AB231&gt;1,($J231-AB231),""),"")</f>
        <v>2233</v>
      </c>
      <c r="AD231" s="19">
        <f t="shared" si="1055"/>
        <v>0.17268719202697191</v>
      </c>
      <c r="AE231" s="76">
        <v>0</v>
      </c>
      <c r="AF231" s="77" t="str">
        <f t="shared" si="1056"/>
        <v/>
      </c>
      <c r="AG231" s="77">
        <v>0</v>
      </c>
      <c r="AH231" s="78" t="str">
        <f>IFERROR(IF(AG231&gt;1,($J231-AG231),""),"")</f>
        <v/>
      </c>
      <c r="AI231" s="17" t="str">
        <f t="shared" si="1057"/>
        <v/>
      </c>
      <c r="AJ231" s="79">
        <v>0</v>
      </c>
      <c r="AK231" s="80" t="str">
        <f t="shared" si="1058"/>
        <v/>
      </c>
      <c r="AL231" s="80">
        <v>0</v>
      </c>
      <c r="AM231" s="81" t="str">
        <f>IFERROR(IF(AL231&gt;1,($J231-AL231),""),"")</f>
        <v/>
      </c>
      <c r="AN231" s="19" t="str">
        <f t="shared" si="1059"/>
        <v/>
      </c>
      <c r="AO231" s="76">
        <v>0</v>
      </c>
      <c r="AP231" s="77" t="str">
        <f t="shared" si="1060"/>
        <v/>
      </c>
      <c r="AQ231" s="77">
        <v>0</v>
      </c>
      <c r="AR231" s="78" t="str">
        <f>IFERROR(IF(AQ231&gt;1,($J231-AQ231),""),"")</f>
        <v/>
      </c>
      <c r="AS231" s="17" t="str">
        <f t="shared" si="1061"/>
        <v/>
      </c>
      <c r="AT231" s="79">
        <v>2888</v>
      </c>
      <c r="AU231" s="80">
        <f t="shared" si="1062"/>
        <v>2599.2000000000003</v>
      </c>
      <c r="AV231" s="80">
        <v>597</v>
      </c>
      <c r="AW231" s="81">
        <f>IFERROR(IF(AV231&gt;1,($J231-AV231),""),"")</f>
        <v>2151</v>
      </c>
      <c r="AX231" s="19">
        <f t="shared" si="1063"/>
        <v>0.17243767313019398</v>
      </c>
      <c r="AY231" s="76">
        <v>0</v>
      </c>
      <c r="AZ231" s="77" t="str">
        <f t="shared" si="1064"/>
        <v/>
      </c>
      <c r="BA231" s="77">
        <v>0</v>
      </c>
      <c r="BB231" s="78" t="str">
        <f>IFERROR(IF(BA231&gt;1,($J231-BA231),""),"")</f>
        <v/>
      </c>
      <c r="BC231" s="17" t="str">
        <f t="shared" si="1065"/>
        <v/>
      </c>
      <c r="BD231" s="79">
        <v>0</v>
      </c>
      <c r="BE231" s="80" t="str">
        <f t="shared" si="1066"/>
        <v/>
      </c>
      <c r="BF231" s="80">
        <v>0</v>
      </c>
      <c r="BG231" s="81" t="str">
        <f>IFERROR(IF(BF231&gt;1,($J231-BF231),""),"")</f>
        <v/>
      </c>
      <c r="BH231" s="19" t="str">
        <f t="shared" si="1067"/>
        <v/>
      </c>
      <c r="BI231" s="76">
        <v>2777</v>
      </c>
      <c r="BJ231" s="77">
        <f t="shared" si="1068"/>
        <v>2499.3000000000002</v>
      </c>
      <c r="BK231" s="77">
        <v>676</v>
      </c>
      <c r="BL231" s="78">
        <f>IFERROR(IF(BK231&gt;1,($J231-BK231),""),"")</f>
        <v>2072</v>
      </c>
      <c r="BM231" s="17">
        <f t="shared" si="1069"/>
        <v>0.17096787100388114</v>
      </c>
    </row>
    <row r="232" spans="1:65" s="5" customFormat="1" ht="12.75" customHeight="1">
      <c r="A232" s="44" t="s">
        <v>191</v>
      </c>
      <c r="B232" s="36" t="s">
        <v>149</v>
      </c>
      <c r="C232" s="6"/>
      <c r="D232" s="51">
        <v>1.19</v>
      </c>
      <c r="E232" s="7" t="s">
        <v>500</v>
      </c>
      <c r="F232" s="84">
        <v>2859</v>
      </c>
      <c r="G232" s="84">
        <v>2599</v>
      </c>
      <c r="H232" s="135">
        <v>1950</v>
      </c>
      <c r="I232" s="135">
        <v>55</v>
      </c>
      <c r="J232" s="93">
        <f t="shared" si="1047"/>
        <v>1895</v>
      </c>
      <c r="K232" s="106">
        <v>2110</v>
      </c>
      <c r="L232" s="107">
        <f t="shared" ref="L232:L237" si="1070">IFERROR(IF(K232&gt;1,K232*0.9,""),"")</f>
        <v>1899</v>
      </c>
      <c r="M232" s="107">
        <v>353</v>
      </c>
      <c r="N232" s="110">
        <f>IFERROR(IF(M232&gt;1,($J232-M232),""),"")</f>
        <v>1542</v>
      </c>
      <c r="O232" s="15">
        <f t="shared" si="1049"/>
        <v>0.18799368088467613</v>
      </c>
      <c r="P232" s="108">
        <v>0</v>
      </c>
      <c r="Q232" s="109" t="str">
        <f t="shared" ref="Q232:Q237" si="1071">IFERROR(IF(P232&gt;1,P232*0.9,""),"")</f>
        <v/>
      </c>
      <c r="R232" s="109">
        <v>0</v>
      </c>
      <c r="S232" s="111" t="str">
        <f>IFERROR(IF(R232&gt;1,($J232-R232),""),"")</f>
        <v/>
      </c>
      <c r="T232" s="20" t="str">
        <f t="shared" si="1051"/>
        <v/>
      </c>
      <c r="U232" s="106">
        <v>0</v>
      </c>
      <c r="V232" s="107" t="str">
        <f t="shared" ref="V232:V237" si="1072">IFERROR(IF(U232&gt;1,U232*0.9,""),"")</f>
        <v/>
      </c>
      <c r="W232" s="107">
        <v>0</v>
      </c>
      <c r="X232" s="110" t="str">
        <f>IFERROR(IF(W232&gt;1,($J232-W232),""),"")</f>
        <v/>
      </c>
      <c r="Y232" s="15" t="str">
        <f t="shared" si="1053"/>
        <v/>
      </c>
      <c r="Z232" s="108">
        <v>2221</v>
      </c>
      <c r="AA232" s="109">
        <f t="shared" ref="AA232:AA237" si="1073">IFERROR(IF(Z232&gt;1,Z232*0.9,""),"")</f>
        <v>1998.9</v>
      </c>
      <c r="AB232" s="109">
        <v>272</v>
      </c>
      <c r="AC232" s="111">
        <f>IFERROR(IF(AB232&gt;1,($J232-AB232),""),"")</f>
        <v>1623</v>
      </c>
      <c r="AD232" s="20">
        <f t="shared" si="1055"/>
        <v>0.18805342938616243</v>
      </c>
      <c r="AE232" s="106">
        <v>0</v>
      </c>
      <c r="AF232" s="107" t="str">
        <f t="shared" ref="AF232:AF237" si="1074">IFERROR(IF(AE232&gt;1,AE232*0.9,""),"")</f>
        <v/>
      </c>
      <c r="AG232" s="107">
        <v>0</v>
      </c>
      <c r="AH232" s="110" t="str">
        <f>IFERROR(IF(AG232&gt;1,($J232-AG232),""),"")</f>
        <v/>
      </c>
      <c r="AI232" s="15" t="str">
        <f t="shared" si="1057"/>
        <v/>
      </c>
      <c r="AJ232" s="108">
        <v>0</v>
      </c>
      <c r="AK232" s="109" t="str">
        <f t="shared" ref="AK232:AK237" si="1075">IFERROR(IF(AJ232&gt;1,AJ232*0.9,""),"")</f>
        <v/>
      </c>
      <c r="AL232" s="109">
        <v>0</v>
      </c>
      <c r="AM232" s="111" t="str">
        <f>IFERROR(IF(AL232&gt;1,($J232-AL232),""),"")</f>
        <v/>
      </c>
      <c r="AN232" s="20" t="str">
        <f t="shared" si="1059"/>
        <v/>
      </c>
      <c r="AO232" s="106">
        <v>0</v>
      </c>
      <c r="AP232" s="107" t="str">
        <f t="shared" ref="AP232:AP237" si="1076">IFERROR(IF(AO232&gt;1,AO232*0.9,""),"")</f>
        <v/>
      </c>
      <c r="AQ232" s="107">
        <v>0</v>
      </c>
      <c r="AR232" s="110" t="str">
        <f>IFERROR(IF(AQ232&gt;1,($J232-AQ232),""),"")</f>
        <v/>
      </c>
      <c r="AS232" s="15" t="str">
        <f t="shared" si="1061"/>
        <v/>
      </c>
      <c r="AT232" s="108">
        <v>1999</v>
      </c>
      <c r="AU232" s="109">
        <f t="shared" ref="AU232:AU237" si="1077">IFERROR(IF(AT232&gt;1,AT232*0.9,""),"")</f>
        <v>1799.1000000000001</v>
      </c>
      <c r="AV232" s="109">
        <v>434</v>
      </c>
      <c r="AW232" s="111">
        <f>IFERROR(IF(AV232&gt;1,($J232-AV232),""),"")</f>
        <v>1461</v>
      </c>
      <c r="AX232" s="20">
        <f t="shared" si="1063"/>
        <v>0.18792729698182431</v>
      </c>
      <c r="AY232" s="106">
        <v>0</v>
      </c>
      <c r="AZ232" s="107" t="str">
        <f t="shared" ref="AZ232:AZ237" si="1078">IFERROR(IF(AY232&gt;1,AY232*0.9,""),"")</f>
        <v/>
      </c>
      <c r="BA232" s="107">
        <v>0</v>
      </c>
      <c r="BB232" s="110" t="str">
        <f>IFERROR(IF(BA232&gt;1,($J232-BA232),""),"")</f>
        <v/>
      </c>
      <c r="BC232" s="15" t="str">
        <f t="shared" si="1065"/>
        <v/>
      </c>
      <c r="BD232" s="108">
        <v>1999</v>
      </c>
      <c r="BE232" s="109">
        <f t="shared" ref="BE232:BE237" si="1079">IFERROR(IF(BD232&gt;1,BD232*0.9,""),"")</f>
        <v>1799.1000000000001</v>
      </c>
      <c r="BF232" s="109">
        <v>434</v>
      </c>
      <c r="BG232" s="111">
        <f>IFERROR(IF(BF232&gt;1,($J232-BF232),""),"")</f>
        <v>1461</v>
      </c>
      <c r="BH232" s="20">
        <f t="shared" si="1067"/>
        <v>0.18792729698182431</v>
      </c>
      <c r="BI232" s="106">
        <v>1999</v>
      </c>
      <c r="BJ232" s="107">
        <f t="shared" ref="BJ232:BJ237" si="1080">IFERROR(IF(BI232&gt;1,BI232*0.9,""),"")</f>
        <v>1799.1000000000001</v>
      </c>
      <c r="BK232" s="107">
        <v>434</v>
      </c>
      <c r="BL232" s="110">
        <f>IFERROR(IF(BK232&gt;1,($J232-BK232),""),"")</f>
        <v>1461</v>
      </c>
      <c r="BM232" s="15">
        <f t="shared" si="1069"/>
        <v>0.18792729698182431</v>
      </c>
    </row>
    <row r="233" spans="1:65" s="5" customFormat="1" ht="12.75" customHeight="1">
      <c r="A233" s="42" t="s">
        <v>192</v>
      </c>
      <c r="B233" s="39" t="s">
        <v>149</v>
      </c>
      <c r="C233" s="4" t="s">
        <v>402</v>
      </c>
      <c r="D233" s="49">
        <v>1.19</v>
      </c>
      <c r="E233" s="40" t="s">
        <v>500</v>
      </c>
      <c r="F233" s="82">
        <v>2914</v>
      </c>
      <c r="G233" s="82">
        <v>2649</v>
      </c>
      <c r="H233" s="133">
        <v>1988</v>
      </c>
      <c r="I233" s="133">
        <v>57</v>
      </c>
      <c r="J233" s="95">
        <f t="shared" si="1047"/>
        <v>1931</v>
      </c>
      <c r="K233" s="69">
        <v>2110</v>
      </c>
      <c r="L233" s="70">
        <f t="shared" si="1070"/>
        <v>1899</v>
      </c>
      <c r="M233" s="70">
        <v>389</v>
      </c>
      <c r="N233" s="71">
        <f>IFERROR(IF(M233&gt;1,($J233-M233),""),"")</f>
        <v>1542</v>
      </c>
      <c r="O233" s="16">
        <f t="shared" si="1049"/>
        <v>0.18799368088467613</v>
      </c>
      <c r="P233" s="72">
        <v>0</v>
      </c>
      <c r="Q233" s="73" t="str">
        <f t="shared" si="1071"/>
        <v/>
      </c>
      <c r="R233" s="73">
        <v>0</v>
      </c>
      <c r="S233" s="74" t="str">
        <f>IFERROR(IF(R233&gt;1,($J233-R233),""),"")</f>
        <v/>
      </c>
      <c r="T233" s="18" t="str">
        <f t="shared" si="1051"/>
        <v/>
      </c>
      <c r="U233" s="69">
        <v>0</v>
      </c>
      <c r="V233" s="70" t="str">
        <f t="shared" si="1072"/>
        <v/>
      </c>
      <c r="W233" s="70">
        <v>0</v>
      </c>
      <c r="X233" s="71" t="str">
        <f>IFERROR(IF(W233&gt;1,($J233-W233),""),"")</f>
        <v/>
      </c>
      <c r="Y233" s="16" t="str">
        <f t="shared" si="1053"/>
        <v/>
      </c>
      <c r="Z233" s="72">
        <v>2221</v>
      </c>
      <c r="AA233" s="73">
        <f t="shared" si="1073"/>
        <v>1998.9</v>
      </c>
      <c r="AB233" s="73">
        <v>308</v>
      </c>
      <c r="AC233" s="74">
        <f>IFERROR(IF(AB233&gt;1,($J233-AB233),""),"")</f>
        <v>1623</v>
      </c>
      <c r="AD233" s="18">
        <f t="shared" si="1055"/>
        <v>0.18805342938616243</v>
      </c>
      <c r="AE233" s="69">
        <v>0</v>
      </c>
      <c r="AF233" s="70" t="str">
        <f t="shared" si="1074"/>
        <v/>
      </c>
      <c r="AG233" s="70">
        <v>0</v>
      </c>
      <c r="AH233" s="71" t="str">
        <f>IFERROR(IF(AG233&gt;1,($J233-AG233),""),"")</f>
        <v/>
      </c>
      <c r="AI233" s="16" t="str">
        <f t="shared" si="1057"/>
        <v/>
      </c>
      <c r="AJ233" s="72">
        <v>0</v>
      </c>
      <c r="AK233" s="73" t="str">
        <f t="shared" si="1075"/>
        <v/>
      </c>
      <c r="AL233" s="73">
        <v>0</v>
      </c>
      <c r="AM233" s="74" t="str">
        <f>IFERROR(IF(AL233&gt;1,($J233-AL233),""),"")</f>
        <v/>
      </c>
      <c r="AN233" s="18" t="str">
        <f t="shared" si="1059"/>
        <v/>
      </c>
      <c r="AO233" s="69">
        <v>0</v>
      </c>
      <c r="AP233" s="70" t="str">
        <f t="shared" si="1076"/>
        <v/>
      </c>
      <c r="AQ233" s="70">
        <v>0</v>
      </c>
      <c r="AR233" s="71" t="str">
        <f>IFERROR(IF(AQ233&gt;1,($J233-AQ233),""),"")</f>
        <v/>
      </c>
      <c r="AS233" s="16" t="str">
        <f t="shared" si="1061"/>
        <v/>
      </c>
      <c r="AT233" s="72">
        <v>1999</v>
      </c>
      <c r="AU233" s="73">
        <f t="shared" si="1077"/>
        <v>1799.1000000000001</v>
      </c>
      <c r="AV233" s="73">
        <v>471</v>
      </c>
      <c r="AW233" s="74">
        <f>IFERROR(IF(AV233&gt;1,($J233-AV233),""),"")</f>
        <v>1460</v>
      </c>
      <c r="AX233" s="18">
        <f t="shared" si="1063"/>
        <v>0.18848313045411602</v>
      </c>
      <c r="AY233" s="69">
        <v>0</v>
      </c>
      <c r="AZ233" s="70" t="str">
        <f t="shared" si="1078"/>
        <v/>
      </c>
      <c r="BA233" s="70">
        <v>0</v>
      </c>
      <c r="BB233" s="71" t="str">
        <f>IFERROR(IF(BA233&gt;1,($J233-BA233),""),"")</f>
        <v/>
      </c>
      <c r="BC233" s="16" t="str">
        <f t="shared" si="1065"/>
        <v/>
      </c>
      <c r="BD233" s="72">
        <v>0</v>
      </c>
      <c r="BE233" s="73" t="str">
        <f t="shared" si="1079"/>
        <v/>
      </c>
      <c r="BF233" s="73">
        <v>0</v>
      </c>
      <c r="BG233" s="74" t="str">
        <f>IFERROR(IF(BF233&gt;1,($J233-BF233),""),"")</f>
        <v/>
      </c>
      <c r="BH233" s="18" t="str">
        <f t="shared" si="1067"/>
        <v/>
      </c>
      <c r="BI233" s="69">
        <v>0</v>
      </c>
      <c r="BJ233" s="70" t="str">
        <f t="shared" si="1080"/>
        <v/>
      </c>
      <c r="BK233" s="70">
        <v>0</v>
      </c>
      <c r="BL233" s="71" t="str">
        <f>IFERROR(IF(BK233&gt;1,($J233-BK233),""),"")</f>
        <v/>
      </c>
      <c r="BM233" s="16" t="str">
        <f t="shared" si="1069"/>
        <v/>
      </c>
    </row>
    <row r="234" spans="1:65" s="5" customFormat="1" ht="12.75" customHeight="1" thickBot="1">
      <c r="A234" s="43" t="s">
        <v>190</v>
      </c>
      <c r="B234" s="38" t="s">
        <v>149</v>
      </c>
      <c r="C234" s="9"/>
      <c r="D234" s="50">
        <v>1.19</v>
      </c>
      <c r="E234" s="2" t="s">
        <v>500</v>
      </c>
      <c r="F234" s="83">
        <v>2749</v>
      </c>
      <c r="G234" s="83">
        <v>2499</v>
      </c>
      <c r="H234" s="134">
        <v>1875</v>
      </c>
      <c r="I234" s="134">
        <v>64</v>
      </c>
      <c r="J234" s="97">
        <f t="shared" si="1047"/>
        <v>1811</v>
      </c>
      <c r="K234" s="76">
        <v>1999</v>
      </c>
      <c r="L234" s="77">
        <f t="shared" si="1070"/>
        <v>1799.1000000000001</v>
      </c>
      <c r="M234" s="77">
        <v>359</v>
      </c>
      <c r="N234" s="78">
        <f>IFERROR(IF(M234&gt;1,($J234-M234),""),"")</f>
        <v>1452</v>
      </c>
      <c r="O234" s="17">
        <f t="shared" si="1049"/>
        <v>0.19292979823244963</v>
      </c>
      <c r="P234" s="79">
        <v>0</v>
      </c>
      <c r="Q234" s="80" t="str">
        <f t="shared" si="1071"/>
        <v/>
      </c>
      <c r="R234" s="80">
        <v>0</v>
      </c>
      <c r="S234" s="81" t="str">
        <f>IFERROR(IF(R234&gt;1,($J234-R234),""),"")</f>
        <v/>
      </c>
      <c r="T234" s="19" t="str">
        <f t="shared" si="1051"/>
        <v/>
      </c>
      <c r="U234" s="76">
        <v>0</v>
      </c>
      <c r="V234" s="77" t="str">
        <f t="shared" si="1072"/>
        <v/>
      </c>
      <c r="W234" s="77">
        <v>0</v>
      </c>
      <c r="X234" s="78" t="str">
        <f>IFERROR(IF(W234&gt;1,($J234-W234),""),"")</f>
        <v/>
      </c>
      <c r="Y234" s="17" t="str">
        <f t="shared" si="1053"/>
        <v/>
      </c>
      <c r="Z234" s="79">
        <v>2110</v>
      </c>
      <c r="AA234" s="80">
        <f t="shared" si="1073"/>
        <v>1899</v>
      </c>
      <c r="AB234" s="80">
        <v>278</v>
      </c>
      <c r="AC234" s="81">
        <f>IFERROR(IF(AB234&gt;1,($J234-AB234),""),"")</f>
        <v>1533</v>
      </c>
      <c r="AD234" s="19">
        <f t="shared" si="1055"/>
        <v>0.19273301737756715</v>
      </c>
      <c r="AE234" s="76">
        <v>0</v>
      </c>
      <c r="AF234" s="77" t="str">
        <f t="shared" si="1074"/>
        <v/>
      </c>
      <c r="AG234" s="77">
        <v>0</v>
      </c>
      <c r="AH234" s="78" t="str">
        <f>IFERROR(IF(AG234&gt;1,($J234-AG234),""),"")</f>
        <v/>
      </c>
      <c r="AI234" s="17" t="str">
        <f t="shared" si="1057"/>
        <v/>
      </c>
      <c r="AJ234" s="79">
        <v>0</v>
      </c>
      <c r="AK234" s="80" t="str">
        <f t="shared" si="1075"/>
        <v/>
      </c>
      <c r="AL234" s="80">
        <v>0</v>
      </c>
      <c r="AM234" s="81" t="str">
        <f>IFERROR(IF(AL234&gt;1,($J234-AL234),""),"")</f>
        <v/>
      </c>
      <c r="AN234" s="19" t="str">
        <f t="shared" si="1059"/>
        <v/>
      </c>
      <c r="AO234" s="76">
        <v>0</v>
      </c>
      <c r="AP234" s="77" t="str">
        <f t="shared" si="1076"/>
        <v/>
      </c>
      <c r="AQ234" s="77">
        <v>0</v>
      </c>
      <c r="AR234" s="78" t="str">
        <f>IFERROR(IF(AQ234&gt;1,($J234-AQ234),""),"")</f>
        <v/>
      </c>
      <c r="AS234" s="17" t="str">
        <f t="shared" si="1061"/>
        <v/>
      </c>
      <c r="AT234" s="79">
        <v>1888</v>
      </c>
      <c r="AU234" s="80">
        <f t="shared" si="1077"/>
        <v>1699.2</v>
      </c>
      <c r="AV234" s="80">
        <v>440</v>
      </c>
      <c r="AW234" s="81">
        <f>IFERROR(IF(AV234&gt;1,($J234-AV234),""),"")</f>
        <v>1371</v>
      </c>
      <c r="AX234" s="19">
        <f t="shared" si="1063"/>
        <v>0.19314971751412432</v>
      </c>
      <c r="AY234" s="76">
        <v>0</v>
      </c>
      <c r="AZ234" s="77" t="str">
        <f t="shared" si="1078"/>
        <v/>
      </c>
      <c r="BA234" s="77">
        <v>0</v>
      </c>
      <c r="BB234" s="78" t="str">
        <f>IFERROR(IF(BA234&gt;1,($J234-BA234),""),"")</f>
        <v/>
      </c>
      <c r="BC234" s="17" t="str">
        <f t="shared" si="1065"/>
        <v/>
      </c>
      <c r="BD234" s="79">
        <v>1888</v>
      </c>
      <c r="BE234" s="80">
        <f t="shared" si="1079"/>
        <v>1699.2</v>
      </c>
      <c r="BF234" s="80">
        <v>440</v>
      </c>
      <c r="BG234" s="81">
        <f>IFERROR(IF(BF234&gt;1,($J234-BF234),""),"")</f>
        <v>1371</v>
      </c>
      <c r="BH234" s="19">
        <f t="shared" si="1067"/>
        <v>0.19314971751412432</v>
      </c>
      <c r="BI234" s="76">
        <v>1888</v>
      </c>
      <c r="BJ234" s="77">
        <f t="shared" si="1080"/>
        <v>1699.2</v>
      </c>
      <c r="BK234" s="77">
        <v>440</v>
      </c>
      <c r="BL234" s="78">
        <f>IFERROR(IF(BK234&gt;1,($J234-BK234),""),"")</f>
        <v>1371</v>
      </c>
      <c r="BM234" s="17">
        <f t="shared" si="1069"/>
        <v>0.19314971751412432</v>
      </c>
    </row>
    <row r="235" spans="1:65" s="5" customFormat="1" ht="12.75" customHeight="1">
      <c r="A235" s="42" t="s">
        <v>61</v>
      </c>
      <c r="B235" s="39" t="s">
        <v>149</v>
      </c>
      <c r="C235" s="4"/>
      <c r="D235" s="51">
        <v>1.19</v>
      </c>
      <c r="E235" s="40" t="s">
        <v>167</v>
      </c>
      <c r="F235" s="84">
        <v>1979</v>
      </c>
      <c r="G235" s="84">
        <v>1799</v>
      </c>
      <c r="H235" s="135">
        <v>1334</v>
      </c>
      <c r="I235" s="135">
        <v>0</v>
      </c>
      <c r="J235" s="93">
        <f t="shared" si="1047"/>
        <v>1334</v>
      </c>
      <c r="K235" s="106">
        <v>1332</v>
      </c>
      <c r="L235" s="107">
        <f>IFERROR(IF(K235&gt;1,K235*0.9,""),"")</f>
        <v>1198.8</v>
      </c>
      <c r="M235" s="107">
        <v>341</v>
      </c>
      <c r="N235" s="110">
        <f>IFERROR(IF(M235&gt;1,($J235-M235),""),"")</f>
        <v>993</v>
      </c>
      <c r="O235" s="15">
        <f>IFERROR(IF((IFERROR(IF(M235&gt;1,(L235-N235)/L235,""),(($G235*0.9)-N235)/($G235*0.9)))&gt;1%,IFERROR(IF(M235&gt;1,(L235-N235)/L235,""),(($G235*0.9)-N235)/($G235*0.9)),""),"")</f>
        <v>0.17167167167167163</v>
      </c>
      <c r="P235" s="108">
        <v>0</v>
      </c>
      <c r="Q235" s="109" t="str">
        <f>IFERROR(IF(P235&gt;1,P235*0.9,""),"")</f>
        <v/>
      </c>
      <c r="R235" s="109">
        <v>0</v>
      </c>
      <c r="S235" s="111" t="str">
        <f>IFERROR(IF(R235&gt;1,($J235-R235),""),"")</f>
        <v/>
      </c>
      <c r="T235" s="20" t="str">
        <f>IFERROR(IF((IFERROR(IF(R235&gt;1,(Q235-S235)/Q235,""),(($G235*0.9)-S235)/($G235*0.9)))&gt;1%,IFERROR(IF(R235&gt;1,(Q235-S235)/Q235,""),(($G235*0.9)-S235)/($G235*0.9)),""),"")</f>
        <v/>
      </c>
      <c r="U235" s="106">
        <v>0</v>
      </c>
      <c r="V235" s="107" t="str">
        <f>IFERROR(IF(U235&gt;1,U235*0.9,""),"")</f>
        <v/>
      </c>
      <c r="W235" s="107">
        <v>0</v>
      </c>
      <c r="X235" s="110" t="str">
        <f>IFERROR(IF(W235&gt;1,($J235-W235),""),"")</f>
        <v/>
      </c>
      <c r="Y235" s="15" t="str">
        <f>IFERROR(IF((IFERROR(IF(W235&gt;1,(V235-X235)/V235,""),(($G235*0.9)-X235)/($G235*0.9)))&gt;1%,IFERROR(IF(W235&gt;1,(V235-X235)/V235,""),(($G235*0.9)-X235)/($G235*0.9)),""),"")</f>
        <v/>
      </c>
      <c r="Z235" s="108">
        <v>1554</v>
      </c>
      <c r="AA235" s="109">
        <f>IFERROR(IF(Z235&gt;1,Z235*0.9,""),"")</f>
        <v>1398.6000000000001</v>
      </c>
      <c r="AB235" s="109">
        <v>179</v>
      </c>
      <c r="AC235" s="111">
        <f>IFERROR(IF(AB235&gt;1,($J235-AB235),""),"")</f>
        <v>1155</v>
      </c>
      <c r="AD235" s="20">
        <f>IFERROR(IF((IFERROR(IF(AB235&gt;1,(AA235-AC235)/AA235,""),(($G235*0.9)-AC235)/($G235*0.9)))&gt;1%,IFERROR(IF(AB235&gt;1,(AA235-AC235)/AA235,""),(($G235*0.9)-AC235)/($G235*0.9)),""),"")</f>
        <v>0.17417417417417425</v>
      </c>
      <c r="AE235" s="106">
        <v>0</v>
      </c>
      <c r="AF235" s="107" t="str">
        <f>IFERROR(IF(AE235&gt;1,AE235*0.9,""),"")</f>
        <v/>
      </c>
      <c r="AG235" s="107">
        <v>0</v>
      </c>
      <c r="AH235" s="110" t="str">
        <f>IFERROR(IF(AG235&gt;1,($J235-AG235),""),"")</f>
        <v/>
      </c>
      <c r="AI235" s="15" t="str">
        <f>IFERROR(IF((IFERROR(IF(AG235&gt;1,(AF235-AH235)/AF235,""),(($G235*0.9)-AH235)/($G235*0.9)))&gt;1%,IFERROR(IF(AG235&gt;1,(AF235-AH235)/AF235,""),(($G235*0.9)-AH235)/($G235*0.9)),""),"")</f>
        <v/>
      </c>
      <c r="AJ235" s="108">
        <v>1443</v>
      </c>
      <c r="AK235" s="109">
        <f>IFERROR(IF(AJ235&gt;1,AJ235*0.9,""),"")</f>
        <v>1298.7</v>
      </c>
      <c r="AL235" s="109">
        <v>262</v>
      </c>
      <c r="AM235" s="111">
        <f>IFERROR(IF(AL235&gt;1,($J235-AL235),""),"")</f>
        <v>1072</v>
      </c>
      <c r="AN235" s="20">
        <f>IFERROR(IF((IFERROR(IF(AL235&gt;1,(AK235-AM235)/AK235,""),(($G235*0.9)-AM235)/($G235*0.9)))&gt;1%,IFERROR(IF(AL235&gt;1,(AK235-AM235)/AK235,""),(($G235*0.9)-AM235)/($G235*0.9)),""),"")</f>
        <v>0.17455917455917458</v>
      </c>
      <c r="AO235" s="106">
        <v>0</v>
      </c>
      <c r="AP235" s="107" t="str">
        <f>IFERROR(IF(AO235&gt;1,AO235*0.9,""),"")</f>
        <v/>
      </c>
      <c r="AQ235" s="107">
        <v>0</v>
      </c>
      <c r="AR235" s="110" t="str">
        <f>IFERROR(IF(AQ235&gt;1,($J235-AQ235),""),"")</f>
        <v/>
      </c>
      <c r="AS235" s="15" t="str">
        <f>IFERROR(IF((IFERROR(IF(AQ235&gt;1,(AP235-AR235)/AP235,""),(($G235*0.9)-AR235)/($G235*0.9)))&gt;1%,IFERROR(IF(AQ235&gt;1,(AP235-AR235)/AP235,""),(($G235*0.9)-AR235)/($G235*0.9)),""),"")</f>
        <v/>
      </c>
      <c r="AT235" s="108">
        <v>1443</v>
      </c>
      <c r="AU235" s="109">
        <f>IFERROR(IF(AT235&gt;1,AT235*0.9,""),"")</f>
        <v>1298.7</v>
      </c>
      <c r="AV235" s="109">
        <v>262</v>
      </c>
      <c r="AW235" s="111">
        <f>IFERROR(IF(AV235&gt;1,($J235-AV235),""),"")</f>
        <v>1072</v>
      </c>
      <c r="AX235" s="20">
        <f>IFERROR(IF((IFERROR(IF(AV235&gt;1,(AU235-AW235)/AU235,""),(($G235*0.9)-AW235)/($G235*0.9)))&gt;1%,IFERROR(IF(AV235&gt;1,(AU235-AW235)/AU235,""),(($G235*0.9)-AW235)/($G235*0.9)),""),"")</f>
        <v>0.17455917455917458</v>
      </c>
      <c r="AY235" s="106">
        <v>0</v>
      </c>
      <c r="AZ235" s="107" t="str">
        <f>IFERROR(IF(AY235&gt;1,AY235*0.9,""),"")</f>
        <v/>
      </c>
      <c r="BA235" s="107">
        <v>0</v>
      </c>
      <c r="BB235" s="110" t="str">
        <f>IFERROR(IF(BA235&gt;1,($J235-BA235),""),"")</f>
        <v/>
      </c>
      <c r="BC235" s="15" t="str">
        <f>IFERROR(IF((IFERROR(IF(BA235&gt;1,(AZ235-BB235)/AZ235,""),(($G235*0.9)-BB235)/($G235*0.9)))&gt;1%,IFERROR(IF(BA235&gt;1,(AZ235-BB235)/AZ235,""),(($G235*0.9)-BB235)/($G235*0.9)),""),"")</f>
        <v/>
      </c>
      <c r="BD235" s="108">
        <v>0</v>
      </c>
      <c r="BE235" s="109" t="str">
        <f>IFERROR(IF(BD235&gt;1,BD235*0.9,""),"")</f>
        <v/>
      </c>
      <c r="BF235" s="109">
        <v>0</v>
      </c>
      <c r="BG235" s="111" t="str">
        <f>IFERROR(IF(BF235&gt;1,($J235-BF235),""),"")</f>
        <v/>
      </c>
      <c r="BH235" s="20" t="str">
        <f>IFERROR(IF((IFERROR(IF(BF235&gt;1,(BE235-BG235)/BE235,""),(($G235*0.9)-BG235)/($G235*0.9)))&gt;1%,IFERROR(IF(BF235&gt;1,(BE235-BG235)/BE235,""),(($G235*0.9)-BG235)/($G235*0.9)),""),"")</f>
        <v/>
      </c>
      <c r="BI235" s="106">
        <v>1332</v>
      </c>
      <c r="BJ235" s="107">
        <f>IFERROR(IF(BI235&gt;1,BI235*0.9,""),"")</f>
        <v>1198.8</v>
      </c>
      <c r="BK235" s="107">
        <v>341</v>
      </c>
      <c r="BL235" s="110">
        <f>IFERROR(IF(BK235&gt;1,($J235-BK235),""),"")</f>
        <v>993</v>
      </c>
      <c r="BM235" s="15">
        <f>IFERROR(IF((IFERROR(IF(BK235&gt;1,(BJ235-BL235)/BJ235,""),(($G235*0.9)-BL235)/($G235*0.9)))&gt;1%,IFERROR(IF(BK235&gt;1,(BJ235-BL235)/BJ235,""),(($G235*0.9)-BL235)/($G235*0.9)),""),"")</f>
        <v>0.17167167167167163</v>
      </c>
    </row>
    <row r="236" spans="1:65" s="5" customFormat="1" ht="12.75" customHeight="1">
      <c r="A236" s="44" t="s">
        <v>63</v>
      </c>
      <c r="B236" s="36" t="s">
        <v>149</v>
      </c>
      <c r="C236" s="6"/>
      <c r="D236" s="51">
        <v>1.19</v>
      </c>
      <c r="E236" s="7" t="s">
        <v>167</v>
      </c>
      <c r="F236" s="84">
        <v>2639</v>
      </c>
      <c r="G236" s="84">
        <v>2399</v>
      </c>
      <c r="H236" s="135">
        <v>1782</v>
      </c>
      <c r="I236" s="135">
        <v>55</v>
      </c>
      <c r="J236" s="93">
        <f t="shared" si="1047"/>
        <v>1727</v>
      </c>
      <c r="K236" s="106">
        <v>1888</v>
      </c>
      <c r="L236" s="107">
        <f t="shared" si="1070"/>
        <v>1699.2</v>
      </c>
      <c r="M236" s="107">
        <v>365</v>
      </c>
      <c r="N236" s="110">
        <f>IFERROR(IF(M236&gt;1,($J236-M236),""),"")</f>
        <v>1362</v>
      </c>
      <c r="O236" s="15">
        <f t="shared" ref="O236:O241" si="1081">IFERROR(IF((IFERROR(IF(M236&gt;1,(L236-N236)/L236,""),(($G236*0.9)-N236)/($G236*0.9)))&gt;1%,IFERROR(IF(M236&gt;1,(L236-N236)/L236,""),(($G236*0.9)-N236)/($G236*0.9)),""),"")</f>
        <v>0.19844632768361584</v>
      </c>
      <c r="P236" s="108">
        <v>0</v>
      </c>
      <c r="Q236" s="109" t="str">
        <f t="shared" si="1071"/>
        <v/>
      </c>
      <c r="R236" s="109">
        <v>0</v>
      </c>
      <c r="S236" s="111" t="str">
        <f>IFERROR(IF(R236&gt;1,($J236-R236),""),"")</f>
        <v/>
      </c>
      <c r="T236" s="20" t="str">
        <f t="shared" ref="T236:T241" si="1082">IFERROR(IF((IFERROR(IF(R236&gt;1,(Q236-S236)/Q236,""),(($G236*0.9)-S236)/($G236*0.9)))&gt;1%,IFERROR(IF(R236&gt;1,(Q236-S236)/Q236,""),(($G236*0.9)-S236)/($G236*0.9)),""),"")</f>
        <v/>
      </c>
      <c r="U236" s="106">
        <v>1888</v>
      </c>
      <c r="V236" s="107">
        <f t="shared" si="1072"/>
        <v>1699.2</v>
      </c>
      <c r="W236" s="107">
        <v>365</v>
      </c>
      <c r="X236" s="110">
        <f>IFERROR(IF(W236&gt;1,($J236-W236),""),"")</f>
        <v>1362</v>
      </c>
      <c r="Y236" s="15">
        <f t="shared" ref="Y236:Y241" si="1083">IFERROR(IF((IFERROR(IF(W236&gt;1,(V236-X236)/V236,""),(($G236*0.9)-X236)/($G236*0.9)))&gt;1%,IFERROR(IF(W236&gt;1,(V236-X236)/V236,""),(($G236*0.9)-X236)/($G236*0.9)),""),"")</f>
        <v>0.19844632768361584</v>
      </c>
      <c r="Z236" s="108">
        <v>1777</v>
      </c>
      <c r="AA236" s="109">
        <f t="shared" si="1073"/>
        <v>1599.3</v>
      </c>
      <c r="AB236" s="109">
        <v>445</v>
      </c>
      <c r="AC236" s="111">
        <f>IFERROR(IF(AB236&gt;1,($J236-AB236),""),"")</f>
        <v>1282</v>
      </c>
      <c r="AD236" s="20">
        <f t="shared" ref="AD236:AD241" si="1084">IFERROR(IF((IFERROR(IF(AB236&gt;1,(AA236-AC236)/AA236,""),(($G236*0.9)-AC236)/($G236*0.9)))&gt;1%,IFERROR(IF(AB236&gt;1,(AA236-AC236)/AA236,""),(($G236*0.9)-AC236)/($G236*0.9)),""),"")</f>
        <v>0.19839929969361594</v>
      </c>
      <c r="AE236" s="106">
        <v>0</v>
      </c>
      <c r="AF236" s="107" t="str">
        <f t="shared" si="1074"/>
        <v/>
      </c>
      <c r="AG236" s="107">
        <v>0</v>
      </c>
      <c r="AH236" s="110" t="str">
        <f>IFERROR(IF(AG236&gt;1,($J236-AG236),""),"")</f>
        <v/>
      </c>
      <c r="AI236" s="15" t="str">
        <f t="shared" ref="AI236:AI241" si="1085">IFERROR(IF((IFERROR(IF(AG236&gt;1,(AF236-AH236)/AF236,""),(($G236*0.9)-AH236)/($G236*0.9)))&gt;1%,IFERROR(IF(AG236&gt;1,(AF236-AH236)/AF236,""),(($G236*0.9)-AH236)/($G236*0.9)),""),"")</f>
        <v/>
      </c>
      <c r="AJ236" s="108">
        <v>0</v>
      </c>
      <c r="AK236" s="109" t="str">
        <f t="shared" si="1075"/>
        <v/>
      </c>
      <c r="AL236" s="109">
        <v>0</v>
      </c>
      <c r="AM236" s="111" t="str">
        <f>IFERROR(IF(AL236&gt;1,($J236-AL236),""),"")</f>
        <v/>
      </c>
      <c r="AN236" s="20" t="str">
        <f t="shared" ref="AN236:AN241" si="1086">IFERROR(IF((IFERROR(IF(AL236&gt;1,(AK236-AM236)/AK236,""),(($G236*0.9)-AM236)/($G236*0.9)))&gt;1%,IFERROR(IF(AL236&gt;1,(AK236-AM236)/AK236,""),(($G236*0.9)-AM236)/($G236*0.9)),""),"")</f>
        <v/>
      </c>
      <c r="AO236" s="106">
        <v>0</v>
      </c>
      <c r="AP236" s="107" t="str">
        <f t="shared" si="1076"/>
        <v/>
      </c>
      <c r="AQ236" s="107">
        <v>0</v>
      </c>
      <c r="AR236" s="110" t="str">
        <f>IFERROR(IF(AQ236&gt;1,($J236-AQ236),""),"")</f>
        <v/>
      </c>
      <c r="AS236" s="15" t="str">
        <f t="shared" ref="AS236:AS241" si="1087">IFERROR(IF((IFERROR(IF(AQ236&gt;1,(AP236-AR236)/AP236,""),(($G236*0.9)-AR236)/($G236*0.9)))&gt;1%,IFERROR(IF(AQ236&gt;1,(AP236-AR236)/AP236,""),(($G236*0.9)-AR236)/($G236*0.9)),""),"")</f>
        <v/>
      </c>
      <c r="AT236" s="108">
        <v>1666</v>
      </c>
      <c r="AU236" s="109">
        <f t="shared" si="1077"/>
        <v>1499.4</v>
      </c>
      <c r="AV236" s="109">
        <v>525</v>
      </c>
      <c r="AW236" s="111">
        <f>IFERROR(IF(AV236&gt;1,($J236-AV236),""),"")</f>
        <v>1202</v>
      </c>
      <c r="AX236" s="20">
        <f t="shared" si="1063"/>
        <v>0.19834600506869418</v>
      </c>
      <c r="AY236" s="106">
        <v>0</v>
      </c>
      <c r="AZ236" s="107" t="str">
        <f t="shared" si="1078"/>
        <v/>
      </c>
      <c r="BA236" s="107">
        <v>0</v>
      </c>
      <c r="BB236" s="110" t="str">
        <f>IFERROR(IF(BA236&gt;1,($J236-BA236),""),"")</f>
        <v/>
      </c>
      <c r="BC236" s="15" t="str">
        <f t="shared" ref="BC236:BC241" si="1088">IFERROR(IF((IFERROR(IF(BA236&gt;1,(AZ236-BB236)/AZ236,""),(($G236*0.9)-BB236)/($G236*0.9)))&gt;1%,IFERROR(IF(BA236&gt;1,(AZ236-BB236)/AZ236,""),(($G236*0.9)-BB236)/($G236*0.9)),""),"")</f>
        <v/>
      </c>
      <c r="BD236" s="108">
        <v>1666</v>
      </c>
      <c r="BE236" s="109">
        <f t="shared" si="1079"/>
        <v>1499.4</v>
      </c>
      <c r="BF236" s="109">
        <v>525</v>
      </c>
      <c r="BG236" s="111">
        <f>IFERROR(IF(BF236&gt;1,($J236-BF236),""),"")</f>
        <v>1202</v>
      </c>
      <c r="BH236" s="20">
        <f t="shared" ref="BH236:BH241" si="1089">IFERROR(IF((IFERROR(IF(BF236&gt;1,(BE236-BG236)/BE236,""),(($G236*0.9)-BG236)/($G236*0.9)))&gt;1%,IFERROR(IF(BF236&gt;1,(BE236-BG236)/BE236,""),(($G236*0.9)-BG236)/($G236*0.9)),""),"")</f>
        <v>0.19834600506869418</v>
      </c>
      <c r="BI236" s="106">
        <v>1666</v>
      </c>
      <c r="BJ236" s="107">
        <f t="shared" si="1080"/>
        <v>1499.4</v>
      </c>
      <c r="BK236" s="107">
        <v>525</v>
      </c>
      <c r="BL236" s="110">
        <f>IFERROR(IF(BK236&gt;1,($J236-BK236),""),"")</f>
        <v>1202</v>
      </c>
      <c r="BM236" s="15">
        <f t="shared" ref="BM236:BM241" si="1090">IFERROR(IF((IFERROR(IF(BK236&gt;1,(BJ236-BL236)/BJ236,""),(($G236*0.9)-BL236)/($G236*0.9)))&gt;1%,IFERROR(IF(BK236&gt;1,(BJ236-BL236)/BJ236,""),(($G236*0.9)-BL236)/($G236*0.9)),""),"")</f>
        <v>0.19834600506869418</v>
      </c>
    </row>
    <row r="237" spans="1:65" s="5" customFormat="1" ht="12.75" customHeight="1">
      <c r="A237" s="42" t="s">
        <v>62</v>
      </c>
      <c r="B237" s="39" t="s">
        <v>149</v>
      </c>
      <c r="C237" s="4"/>
      <c r="D237" s="49">
        <v>1.19</v>
      </c>
      <c r="E237" s="40" t="s">
        <v>167</v>
      </c>
      <c r="F237" s="82">
        <v>2529</v>
      </c>
      <c r="G237" s="82">
        <v>2299</v>
      </c>
      <c r="H237" s="133">
        <v>1707</v>
      </c>
      <c r="I237" s="133">
        <v>52</v>
      </c>
      <c r="J237" s="95">
        <f t="shared" si="1047"/>
        <v>1655</v>
      </c>
      <c r="K237" s="69">
        <v>1777</v>
      </c>
      <c r="L237" s="70">
        <f t="shared" si="1070"/>
        <v>1599.3</v>
      </c>
      <c r="M237" s="70">
        <v>373</v>
      </c>
      <c r="N237" s="71">
        <f>IFERROR(IF(M237&gt;1,($J237-M237),""),"")</f>
        <v>1282</v>
      </c>
      <c r="O237" s="16">
        <f t="shared" si="1081"/>
        <v>0.19839929969361594</v>
      </c>
      <c r="P237" s="72">
        <v>0</v>
      </c>
      <c r="Q237" s="73" t="str">
        <f t="shared" si="1071"/>
        <v/>
      </c>
      <c r="R237" s="73">
        <v>0</v>
      </c>
      <c r="S237" s="74" t="str">
        <f>IFERROR(IF(R237&gt;1,($J237-R237),""),"")</f>
        <v/>
      </c>
      <c r="T237" s="18" t="str">
        <f t="shared" si="1082"/>
        <v/>
      </c>
      <c r="U237" s="69">
        <v>1777</v>
      </c>
      <c r="V237" s="70">
        <f t="shared" si="1072"/>
        <v>1599.3</v>
      </c>
      <c r="W237" s="70">
        <v>373</v>
      </c>
      <c r="X237" s="71">
        <f>IFERROR(IF(W237&gt;1,($J237-W237),""),"")</f>
        <v>1282</v>
      </c>
      <c r="Y237" s="16">
        <f t="shared" si="1083"/>
        <v>0.19839929969361594</v>
      </c>
      <c r="Z237" s="72">
        <v>1666</v>
      </c>
      <c r="AA237" s="73">
        <f t="shared" si="1073"/>
        <v>1499.4</v>
      </c>
      <c r="AB237" s="73">
        <v>453</v>
      </c>
      <c r="AC237" s="74">
        <f>IFERROR(IF(AB237&gt;1,($J237-AB237),""),"")</f>
        <v>1202</v>
      </c>
      <c r="AD237" s="18">
        <f t="shared" si="1084"/>
        <v>0.19834600506869418</v>
      </c>
      <c r="AE237" s="69">
        <v>0</v>
      </c>
      <c r="AF237" s="70" t="str">
        <f t="shared" si="1074"/>
        <v/>
      </c>
      <c r="AG237" s="70">
        <v>0</v>
      </c>
      <c r="AH237" s="71" t="str">
        <f>IFERROR(IF(AG237&gt;1,($J237-AG237),""),"")</f>
        <v/>
      </c>
      <c r="AI237" s="16" t="str">
        <f t="shared" si="1085"/>
        <v/>
      </c>
      <c r="AJ237" s="72">
        <v>0</v>
      </c>
      <c r="AK237" s="73" t="str">
        <f t="shared" si="1075"/>
        <v/>
      </c>
      <c r="AL237" s="73">
        <v>0</v>
      </c>
      <c r="AM237" s="74" t="str">
        <f>IFERROR(IF(AL237&gt;1,($J237-AL237),""),"")</f>
        <v/>
      </c>
      <c r="AN237" s="18" t="str">
        <f t="shared" si="1086"/>
        <v/>
      </c>
      <c r="AO237" s="69">
        <v>0</v>
      </c>
      <c r="AP237" s="70" t="str">
        <f t="shared" si="1076"/>
        <v/>
      </c>
      <c r="AQ237" s="70">
        <v>0</v>
      </c>
      <c r="AR237" s="71" t="str">
        <f>IFERROR(IF(AQ237&gt;1,($J237-AQ237),""),"")</f>
        <v/>
      </c>
      <c r="AS237" s="16" t="str">
        <f t="shared" si="1087"/>
        <v/>
      </c>
      <c r="AT237" s="72">
        <v>1554</v>
      </c>
      <c r="AU237" s="73">
        <f t="shared" si="1077"/>
        <v>1398.6000000000001</v>
      </c>
      <c r="AV237" s="73">
        <v>534</v>
      </c>
      <c r="AW237" s="74">
        <f>IFERROR(IF(AV237&gt;1,($J237-AV237),""),"")</f>
        <v>1121</v>
      </c>
      <c r="AX237" s="18">
        <f t="shared" si="1063"/>
        <v>0.19848419848419857</v>
      </c>
      <c r="AY237" s="69">
        <v>0</v>
      </c>
      <c r="AZ237" s="70" t="str">
        <f t="shared" si="1078"/>
        <v/>
      </c>
      <c r="BA237" s="70">
        <v>0</v>
      </c>
      <c r="BB237" s="71" t="str">
        <f>IFERROR(IF(BA237&gt;1,($J237-BA237),""),"")</f>
        <v/>
      </c>
      <c r="BC237" s="16" t="str">
        <f t="shared" si="1088"/>
        <v/>
      </c>
      <c r="BD237" s="72">
        <v>1554</v>
      </c>
      <c r="BE237" s="73">
        <f t="shared" si="1079"/>
        <v>1398.6000000000001</v>
      </c>
      <c r="BF237" s="73">
        <v>534</v>
      </c>
      <c r="BG237" s="74">
        <f>IFERROR(IF(BF237&gt;1,($J237-BF237),""),"")</f>
        <v>1121</v>
      </c>
      <c r="BH237" s="18">
        <f t="shared" si="1089"/>
        <v>0.19848419848419857</v>
      </c>
      <c r="BI237" s="69">
        <v>1554</v>
      </c>
      <c r="BJ237" s="70">
        <f t="shared" si="1080"/>
        <v>1398.6000000000001</v>
      </c>
      <c r="BK237" s="70">
        <v>534</v>
      </c>
      <c r="BL237" s="71">
        <f>IFERROR(IF(BK237&gt;1,($J237-BK237),""),"")</f>
        <v>1121</v>
      </c>
      <c r="BM237" s="16">
        <f t="shared" si="1090"/>
        <v>0.19848419848419857</v>
      </c>
    </row>
    <row r="238" spans="1:65" s="5" customFormat="1" ht="12.75" customHeight="1" thickBot="1">
      <c r="A238" s="43" t="s">
        <v>252</v>
      </c>
      <c r="B238" s="38" t="s">
        <v>149</v>
      </c>
      <c r="C238" s="9"/>
      <c r="D238" s="50">
        <v>1.19</v>
      </c>
      <c r="E238" s="2" t="s">
        <v>501</v>
      </c>
      <c r="F238" s="83">
        <v>2749</v>
      </c>
      <c r="G238" s="83">
        <v>2499</v>
      </c>
      <c r="H238" s="134">
        <v>1875</v>
      </c>
      <c r="I238" s="134">
        <v>0</v>
      </c>
      <c r="J238" s="97">
        <f t="shared" si="1047"/>
        <v>1875</v>
      </c>
      <c r="K238" s="76">
        <v>1999</v>
      </c>
      <c r="L238" s="77">
        <f>IFERROR(IF(K238&gt;1,K238*0.9,""),"")</f>
        <v>1799.1000000000001</v>
      </c>
      <c r="M238" s="77">
        <v>372</v>
      </c>
      <c r="N238" s="78">
        <f>IFERROR(IF(M238&gt;1,($J238-M238),""),"")</f>
        <v>1503</v>
      </c>
      <c r="O238" s="17">
        <f t="shared" si="1081"/>
        <v>0.16458229114557285</v>
      </c>
      <c r="P238" s="79">
        <v>0</v>
      </c>
      <c r="Q238" s="80" t="str">
        <f>IFERROR(IF(P238&gt;1,P238*0.9,""),"")</f>
        <v/>
      </c>
      <c r="R238" s="80">
        <v>0</v>
      </c>
      <c r="S238" s="81" t="str">
        <f>IFERROR(IF(R238&gt;1,($J238-R238),""),"")</f>
        <v/>
      </c>
      <c r="T238" s="19" t="str">
        <f t="shared" si="1082"/>
        <v/>
      </c>
      <c r="U238" s="76">
        <v>0</v>
      </c>
      <c r="V238" s="77" t="str">
        <f>IFERROR(IF(U238&gt;1,U238*0.9,""),"")</f>
        <v/>
      </c>
      <c r="W238" s="77">
        <v>0</v>
      </c>
      <c r="X238" s="78" t="str">
        <f>IFERROR(IF(W238&gt;1,($J238-W238),""),"")</f>
        <v/>
      </c>
      <c r="Y238" s="17" t="str">
        <f t="shared" si="1083"/>
        <v/>
      </c>
      <c r="Z238" s="79">
        <v>2110</v>
      </c>
      <c r="AA238" s="80">
        <f>IFERROR(IF(Z238&gt;1,Z238*0.9,""),"")</f>
        <v>1899</v>
      </c>
      <c r="AB238" s="80">
        <v>289</v>
      </c>
      <c r="AC238" s="81">
        <f>IFERROR(IF(AB238&gt;1,($J238-AB238),""),"")</f>
        <v>1586</v>
      </c>
      <c r="AD238" s="19">
        <f t="shared" si="1084"/>
        <v>0.16482359136387573</v>
      </c>
      <c r="AE238" s="76">
        <v>0</v>
      </c>
      <c r="AF238" s="77" t="str">
        <f>IFERROR(IF(AE238&gt;1,AE238*0.9,""),"")</f>
        <v/>
      </c>
      <c r="AG238" s="77">
        <v>0</v>
      </c>
      <c r="AH238" s="78" t="str">
        <f>IFERROR(IF(AG238&gt;1,($J238-AG238),""),"")</f>
        <v/>
      </c>
      <c r="AI238" s="17" t="str">
        <f t="shared" si="1085"/>
        <v/>
      </c>
      <c r="AJ238" s="79">
        <v>0</v>
      </c>
      <c r="AK238" s="80" t="str">
        <f>IFERROR(IF(AJ238&gt;1,AJ238*0.9,""),"")</f>
        <v/>
      </c>
      <c r="AL238" s="80">
        <v>0</v>
      </c>
      <c r="AM238" s="81" t="str">
        <f>IFERROR(IF(AL238&gt;1,($J238-AL238),""),"")</f>
        <v/>
      </c>
      <c r="AN238" s="19" t="str">
        <f t="shared" si="1086"/>
        <v/>
      </c>
      <c r="AO238" s="76">
        <v>0</v>
      </c>
      <c r="AP238" s="77" t="str">
        <f>IFERROR(IF(AO238&gt;1,AO238*0.9,""),"")</f>
        <v/>
      </c>
      <c r="AQ238" s="77">
        <v>0</v>
      </c>
      <c r="AR238" s="78" t="str">
        <f>IFERROR(IF(AQ238&gt;1,($J238-AQ238),""),"")</f>
        <v/>
      </c>
      <c r="AS238" s="17" t="str">
        <f t="shared" si="1087"/>
        <v/>
      </c>
      <c r="AT238" s="79">
        <v>1888</v>
      </c>
      <c r="AU238" s="80">
        <f>IFERROR(IF(AT238&gt;1,AT238*0.9,""),"")</f>
        <v>1699.2</v>
      </c>
      <c r="AV238" s="80">
        <v>453</v>
      </c>
      <c r="AW238" s="81">
        <f>IFERROR(IF(AV238&gt;1,($J238-AV238),""),"")</f>
        <v>1422</v>
      </c>
      <c r="AX238" s="19">
        <f t="shared" si="1063"/>
        <v>0.16313559322033899</v>
      </c>
      <c r="AY238" s="76">
        <v>0</v>
      </c>
      <c r="AZ238" s="77" t="str">
        <f>IFERROR(IF(AY238&gt;1,AY238*0.9,""),"")</f>
        <v/>
      </c>
      <c r="BA238" s="77">
        <v>0</v>
      </c>
      <c r="BB238" s="78" t="str">
        <f>IFERROR(IF(BA238&gt;1,($J238-BA238),""),"")</f>
        <v/>
      </c>
      <c r="BC238" s="17" t="str">
        <f t="shared" si="1088"/>
        <v/>
      </c>
      <c r="BD238" s="79">
        <v>0</v>
      </c>
      <c r="BE238" s="80" t="str">
        <f>IFERROR(IF(BD238&gt;1,BD238*0.9,""),"")</f>
        <v/>
      </c>
      <c r="BF238" s="80">
        <v>0</v>
      </c>
      <c r="BG238" s="81" t="str">
        <f>IFERROR(IF(BF238&gt;1,($J238-BF238),""),"")</f>
        <v/>
      </c>
      <c r="BH238" s="19" t="str">
        <f t="shared" si="1089"/>
        <v/>
      </c>
      <c r="BI238" s="76">
        <v>1832</v>
      </c>
      <c r="BJ238" s="77">
        <f>IFERROR(IF(BI238&gt;1,BI238*0.9,""),"")</f>
        <v>1648.8</v>
      </c>
      <c r="BK238" s="77">
        <v>493</v>
      </c>
      <c r="BL238" s="78">
        <f>IFERROR(IF(BK238&gt;1,($J238-BK238),""),"")</f>
        <v>1382</v>
      </c>
      <c r="BM238" s="17">
        <f t="shared" si="1090"/>
        <v>0.1618146530810286</v>
      </c>
    </row>
    <row r="239" spans="1:65" s="5" customFormat="1" ht="12.75" customHeight="1">
      <c r="A239" s="44" t="s">
        <v>198</v>
      </c>
      <c r="B239" s="36" t="s">
        <v>149</v>
      </c>
      <c r="C239" s="6"/>
      <c r="D239" s="51">
        <v>1.19</v>
      </c>
      <c r="E239" s="7" t="s">
        <v>502</v>
      </c>
      <c r="F239" s="84">
        <v>3299</v>
      </c>
      <c r="G239" s="84">
        <v>2999</v>
      </c>
      <c r="H239" s="135">
        <v>2250</v>
      </c>
      <c r="I239" s="135">
        <v>64</v>
      </c>
      <c r="J239" s="93">
        <f t="shared" si="1047"/>
        <v>2186</v>
      </c>
      <c r="K239" s="106">
        <v>2332</v>
      </c>
      <c r="L239" s="107">
        <f>IFERROR(IF(K239&gt;1,K239*0.9,""),"")</f>
        <v>2098.8000000000002</v>
      </c>
      <c r="M239" s="107">
        <v>480</v>
      </c>
      <c r="N239" s="110">
        <f>IFERROR(IF(M239&gt;1,($J239-M239),""),"")</f>
        <v>1706</v>
      </c>
      <c r="O239" s="15">
        <f t="shared" si="1081"/>
        <v>0.18715456451305515</v>
      </c>
      <c r="P239" s="108">
        <v>0</v>
      </c>
      <c r="Q239" s="109" t="str">
        <f>IFERROR(IF(P239&gt;1,P239*0.9,""),"")</f>
        <v/>
      </c>
      <c r="R239" s="109">
        <v>0</v>
      </c>
      <c r="S239" s="111" t="str">
        <f>IFERROR(IF(R239&gt;1,($J239-R239),""),"")</f>
        <v/>
      </c>
      <c r="T239" s="20" t="str">
        <f t="shared" si="1082"/>
        <v/>
      </c>
      <c r="U239" s="106">
        <v>0</v>
      </c>
      <c r="V239" s="107" t="str">
        <f>IFERROR(IF(U239&gt;1,U239*0.9,""),"")</f>
        <v/>
      </c>
      <c r="W239" s="107">
        <v>0</v>
      </c>
      <c r="X239" s="110" t="str">
        <f>IFERROR(IF(W239&gt;1,($J239-W239),""),"")</f>
        <v/>
      </c>
      <c r="Y239" s="15" t="str">
        <f t="shared" si="1083"/>
        <v/>
      </c>
      <c r="Z239" s="108">
        <v>2443</v>
      </c>
      <c r="AA239" s="109">
        <f>IFERROR(IF(Z239&gt;1,Z239*0.9,""),"")</f>
        <v>2198.7000000000003</v>
      </c>
      <c r="AB239" s="109">
        <v>401</v>
      </c>
      <c r="AC239" s="111">
        <f>IFERROR(IF(AB239&gt;1,($J239-AB239),""),"")</f>
        <v>1785</v>
      </c>
      <c r="AD239" s="20">
        <f t="shared" si="1084"/>
        <v>0.18815663801337165</v>
      </c>
      <c r="AE239" s="106">
        <v>0</v>
      </c>
      <c r="AF239" s="107" t="str">
        <f>IFERROR(IF(AE239&gt;1,AE239*0.9,""),"")</f>
        <v/>
      </c>
      <c r="AG239" s="107">
        <v>0</v>
      </c>
      <c r="AH239" s="110" t="str">
        <f>IFERROR(IF(AG239&gt;1,($J239-AG239),""),"")</f>
        <v/>
      </c>
      <c r="AI239" s="15" t="str">
        <f t="shared" si="1085"/>
        <v/>
      </c>
      <c r="AJ239" s="108">
        <v>0</v>
      </c>
      <c r="AK239" s="109" t="str">
        <f>IFERROR(IF(AJ239&gt;1,AJ239*0.9,""),"")</f>
        <v/>
      </c>
      <c r="AL239" s="109">
        <v>0</v>
      </c>
      <c r="AM239" s="111" t="str">
        <f>IFERROR(IF(AL239&gt;1,($J239-AL239),""),"")</f>
        <v/>
      </c>
      <c r="AN239" s="20" t="str">
        <f t="shared" si="1086"/>
        <v/>
      </c>
      <c r="AO239" s="106">
        <v>0</v>
      </c>
      <c r="AP239" s="107" t="str">
        <f>IFERROR(IF(AO239&gt;1,AO239*0.9,""),"")</f>
        <v/>
      </c>
      <c r="AQ239" s="107">
        <v>0</v>
      </c>
      <c r="AR239" s="110" t="str">
        <f>IFERROR(IF(AQ239&gt;1,($J239-AQ239),""),"")</f>
        <v/>
      </c>
      <c r="AS239" s="15" t="str">
        <f t="shared" si="1087"/>
        <v/>
      </c>
      <c r="AT239" s="108">
        <v>2221</v>
      </c>
      <c r="AU239" s="109">
        <f>IFERROR(IF(AT239&gt;1,AT239*0.9,""),"")</f>
        <v>1998.9</v>
      </c>
      <c r="AV239" s="109">
        <v>563</v>
      </c>
      <c r="AW239" s="111">
        <f>IFERROR(IF(AV239&gt;1,($J239-AV239),""),"")</f>
        <v>1623</v>
      </c>
      <c r="AX239" s="20">
        <f t="shared" si="1063"/>
        <v>0.18805342938616243</v>
      </c>
      <c r="AY239" s="106">
        <v>0</v>
      </c>
      <c r="AZ239" s="107" t="str">
        <f>IFERROR(IF(AY239&gt;1,AY239*0.9,""),"")</f>
        <v/>
      </c>
      <c r="BA239" s="107">
        <v>0</v>
      </c>
      <c r="BB239" s="110" t="str">
        <f>IFERROR(IF(BA239&gt;1,($J239-BA239),""),"")</f>
        <v/>
      </c>
      <c r="BC239" s="15" t="str">
        <f t="shared" si="1088"/>
        <v/>
      </c>
      <c r="BD239" s="108">
        <v>2221</v>
      </c>
      <c r="BE239" s="109">
        <f>IFERROR(IF(BD239&gt;1,BD239*0.9,""),"")</f>
        <v>1998.9</v>
      </c>
      <c r="BF239" s="109">
        <v>563</v>
      </c>
      <c r="BG239" s="111">
        <f>IFERROR(IF(BF239&gt;1,($J239-BF239),""),"")</f>
        <v>1623</v>
      </c>
      <c r="BH239" s="20">
        <f t="shared" si="1089"/>
        <v>0.18805342938616243</v>
      </c>
      <c r="BI239" s="106">
        <v>2221</v>
      </c>
      <c r="BJ239" s="107">
        <f>IFERROR(IF(BI239&gt;1,BI239*0.9,""),"")</f>
        <v>1998.9</v>
      </c>
      <c r="BK239" s="107">
        <v>563</v>
      </c>
      <c r="BL239" s="110">
        <f>IFERROR(IF(BK239&gt;1,($J239-BK239),""),"")</f>
        <v>1623</v>
      </c>
      <c r="BM239" s="15">
        <f t="shared" si="1090"/>
        <v>0.18805342938616243</v>
      </c>
    </row>
    <row r="240" spans="1:65" s="5" customFormat="1" ht="12.75" customHeight="1">
      <c r="A240" s="42" t="s">
        <v>199</v>
      </c>
      <c r="B240" s="39" t="s">
        <v>149</v>
      </c>
      <c r="C240" s="4" t="s">
        <v>402</v>
      </c>
      <c r="D240" s="49">
        <v>1.19</v>
      </c>
      <c r="E240" s="40" t="s">
        <v>502</v>
      </c>
      <c r="F240" s="82">
        <v>3354</v>
      </c>
      <c r="G240" s="82">
        <v>3049</v>
      </c>
      <c r="H240" s="133">
        <v>2288</v>
      </c>
      <c r="I240" s="133">
        <v>65</v>
      </c>
      <c r="J240" s="95">
        <f t="shared" si="1047"/>
        <v>2223</v>
      </c>
      <c r="K240" s="69">
        <v>2332</v>
      </c>
      <c r="L240" s="70">
        <f>IFERROR(IF(K240&gt;1,K240*0.9,""),"")</f>
        <v>2098.8000000000002</v>
      </c>
      <c r="M240" s="70">
        <v>517</v>
      </c>
      <c r="N240" s="71">
        <f>IFERROR(IF(M240&gt;1,($J240-M240),""),"")</f>
        <v>1706</v>
      </c>
      <c r="O240" s="16">
        <f t="shared" si="1081"/>
        <v>0.18715456451305515</v>
      </c>
      <c r="P240" s="72">
        <v>0</v>
      </c>
      <c r="Q240" s="73" t="str">
        <f>IFERROR(IF(P240&gt;1,P240*0.9,""),"")</f>
        <v/>
      </c>
      <c r="R240" s="73">
        <v>0</v>
      </c>
      <c r="S240" s="74" t="str">
        <f>IFERROR(IF(R240&gt;1,($J240-R240),""),"")</f>
        <v/>
      </c>
      <c r="T240" s="18" t="str">
        <f t="shared" si="1082"/>
        <v/>
      </c>
      <c r="U240" s="69">
        <v>0</v>
      </c>
      <c r="V240" s="70" t="str">
        <f>IFERROR(IF(U240&gt;1,U240*0.9,""),"")</f>
        <v/>
      </c>
      <c r="W240" s="70">
        <v>0</v>
      </c>
      <c r="X240" s="71" t="str">
        <f>IFERROR(IF(W240&gt;1,($J240-W240),""),"")</f>
        <v/>
      </c>
      <c r="Y240" s="16" t="str">
        <f t="shared" si="1083"/>
        <v/>
      </c>
      <c r="Z240" s="72">
        <v>2443</v>
      </c>
      <c r="AA240" s="73">
        <f>IFERROR(IF(Z240&gt;1,Z240*0.9,""),"")</f>
        <v>2198.7000000000003</v>
      </c>
      <c r="AB240" s="73">
        <v>438</v>
      </c>
      <c r="AC240" s="74">
        <f>IFERROR(IF(AB240&gt;1,($J240-AB240),""),"")</f>
        <v>1785</v>
      </c>
      <c r="AD240" s="18">
        <f t="shared" si="1084"/>
        <v>0.18815663801337165</v>
      </c>
      <c r="AE240" s="69">
        <v>0</v>
      </c>
      <c r="AF240" s="70" t="str">
        <f>IFERROR(IF(AE240&gt;1,AE240*0.9,""),"")</f>
        <v/>
      </c>
      <c r="AG240" s="70">
        <v>0</v>
      </c>
      <c r="AH240" s="71" t="str">
        <f>IFERROR(IF(AG240&gt;1,($J240-AG240),""),"")</f>
        <v/>
      </c>
      <c r="AI240" s="16" t="str">
        <f t="shared" si="1085"/>
        <v/>
      </c>
      <c r="AJ240" s="72">
        <v>0</v>
      </c>
      <c r="AK240" s="73" t="str">
        <f>IFERROR(IF(AJ240&gt;1,AJ240*0.9,""),"")</f>
        <v/>
      </c>
      <c r="AL240" s="73">
        <v>0</v>
      </c>
      <c r="AM240" s="74" t="str">
        <f>IFERROR(IF(AL240&gt;1,($J240-AL240),""),"")</f>
        <v/>
      </c>
      <c r="AN240" s="18" t="str">
        <f t="shared" si="1086"/>
        <v/>
      </c>
      <c r="AO240" s="69">
        <v>0</v>
      </c>
      <c r="AP240" s="70" t="str">
        <f>IFERROR(IF(AO240&gt;1,AO240*0.9,""),"")</f>
        <v/>
      </c>
      <c r="AQ240" s="70">
        <v>0</v>
      </c>
      <c r="AR240" s="71" t="str">
        <f>IFERROR(IF(AQ240&gt;1,($J240-AQ240),""),"")</f>
        <v/>
      </c>
      <c r="AS240" s="16" t="str">
        <f t="shared" si="1087"/>
        <v/>
      </c>
      <c r="AT240" s="72">
        <v>2221</v>
      </c>
      <c r="AU240" s="73">
        <f>IFERROR(IF(AT240&gt;1,AT240*0.9,""),"")</f>
        <v>1998.9</v>
      </c>
      <c r="AV240" s="73">
        <v>600</v>
      </c>
      <c r="AW240" s="74">
        <f>IFERROR(IF(AV240&gt;1,($J240-AV240),""),"")</f>
        <v>1623</v>
      </c>
      <c r="AX240" s="18">
        <f t="shared" si="1063"/>
        <v>0.18805342938616243</v>
      </c>
      <c r="AY240" s="69">
        <v>0</v>
      </c>
      <c r="AZ240" s="70" t="str">
        <f>IFERROR(IF(AY240&gt;1,AY240*0.9,""),"")</f>
        <v/>
      </c>
      <c r="BA240" s="70">
        <v>0</v>
      </c>
      <c r="BB240" s="71" t="str">
        <f>IFERROR(IF(BA240&gt;1,($J240-BA240),""),"")</f>
        <v/>
      </c>
      <c r="BC240" s="16" t="str">
        <f t="shared" si="1088"/>
        <v/>
      </c>
      <c r="BD240" s="72">
        <v>0</v>
      </c>
      <c r="BE240" s="73" t="str">
        <f>IFERROR(IF(BD240&gt;1,BD240*0.9,""),"")</f>
        <v/>
      </c>
      <c r="BF240" s="73">
        <v>0</v>
      </c>
      <c r="BG240" s="74" t="str">
        <f>IFERROR(IF(BF240&gt;1,($J240-BF240),""),"")</f>
        <v/>
      </c>
      <c r="BH240" s="18" t="str">
        <f t="shared" si="1089"/>
        <v/>
      </c>
      <c r="BI240" s="69">
        <v>0</v>
      </c>
      <c r="BJ240" s="70" t="str">
        <f>IFERROR(IF(BI240&gt;1,BI240*0.9,""),"")</f>
        <v/>
      </c>
      <c r="BK240" s="70">
        <v>0</v>
      </c>
      <c r="BL240" s="71" t="str">
        <f>IFERROR(IF(BK240&gt;1,($J240-BK240),""),"")</f>
        <v/>
      </c>
      <c r="BM240" s="16" t="str">
        <f t="shared" si="1090"/>
        <v/>
      </c>
    </row>
    <row r="241" spans="1:65" s="5" customFormat="1" ht="12.75" customHeight="1" thickBot="1">
      <c r="A241" s="43" t="s">
        <v>197</v>
      </c>
      <c r="B241" s="38" t="s">
        <v>149</v>
      </c>
      <c r="C241" s="9"/>
      <c r="D241" s="50">
        <v>1.19</v>
      </c>
      <c r="E241" s="2" t="s">
        <v>502</v>
      </c>
      <c r="F241" s="83">
        <v>3189</v>
      </c>
      <c r="G241" s="83">
        <v>2899</v>
      </c>
      <c r="H241" s="134">
        <v>2175</v>
      </c>
      <c r="I241" s="134">
        <v>62</v>
      </c>
      <c r="J241" s="97">
        <f t="shared" si="1047"/>
        <v>2113</v>
      </c>
      <c r="K241" s="76">
        <v>2221</v>
      </c>
      <c r="L241" s="77">
        <f>IFERROR(IF(K241&gt;1,K241*0.9,""),"")</f>
        <v>1998.9</v>
      </c>
      <c r="M241" s="77">
        <v>489</v>
      </c>
      <c r="N241" s="78">
        <f>IFERROR(IF(M241&gt;1,($J241-M241),""),"")</f>
        <v>1624</v>
      </c>
      <c r="O241" s="17">
        <f t="shared" si="1081"/>
        <v>0.18755315423482918</v>
      </c>
      <c r="P241" s="79">
        <v>0</v>
      </c>
      <c r="Q241" s="80" t="str">
        <f>IFERROR(IF(P241&gt;1,P241*0.9,""),"")</f>
        <v/>
      </c>
      <c r="R241" s="80">
        <v>0</v>
      </c>
      <c r="S241" s="81" t="str">
        <f>IFERROR(IF(R241&gt;1,($J241-R241),""),"")</f>
        <v/>
      </c>
      <c r="T241" s="19" t="str">
        <f t="shared" si="1082"/>
        <v/>
      </c>
      <c r="U241" s="76">
        <v>0</v>
      </c>
      <c r="V241" s="77" t="str">
        <f>IFERROR(IF(U241&gt;1,U241*0.9,""),"")</f>
        <v/>
      </c>
      <c r="W241" s="77">
        <v>0</v>
      </c>
      <c r="X241" s="78" t="str">
        <f>IFERROR(IF(W241&gt;1,($J241-W241),""),"")</f>
        <v/>
      </c>
      <c r="Y241" s="17" t="str">
        <f t="shared" si="1083"/>
        <v/>
      </c>
      <c r="Z241" s="79">
        <v>2332</v>
      </c>
      <c r="AA241" s="80">
        <f>IFERROR(IF(Z241&gt;1,Z241*0.9,""),"")</f>
        <v>2098.8000000000002</v>
      </c>
      <c r="AB241" s="80">
        <v>409</v>
      </c>
      <c r="AC241" s="81">
        <f>IFERROR(IF(AB241&gt;1,($J241-AB241),""),"")</f>
        <v>1704</v>
      </c>
      <c r="AD241" s="19">
        <f t="shared" si="1084"/>
        <v>0.18810748999428251</v>
      </c>
      <c r="AE241" s="76">
        <v>0</v>
      </c>
      <c r="AF241" s="77" t="str">
        <f>IFERROR(IF(AE241&gt;1,AE241*0.9,""),"")</f>
        <v/>
      </c>
      <c r="AG241" s="77">
        <v>0</v>
      </c>
      <c r="AH241" s="78" t="str">
        <f>IFERROR(IF(AG241&gt;1,($J241-AG241),""),"")</f>
        <v/>
      </c>
      <c r="AI241" s="17" t="str">
        <f t="shared" si="1085"/>
        <v/>
      </c>
      <c r="AJ241" s="79">
        <v>0</v>
      </c>
      <c r="AK241" s="80" t="str">
        <f>IFERROR(IF(AJ241&gt;1,AJ241*0.9,""),"")</f>
        <v/>
      </c>
      <c r="AL241" s="80">
        <v>0</v>
      </c>
      <c r="AM241" s="81" t="str">
        <f>IFERROR(IF(AL241&gt;1,($J241-AL241),""),"")</f>
        <v/>
      </c>
      <c r="AN241" s="19" t="str">
        <f t="shared" si="1086"/>
        <v/>
      </c>
      <c r="AO241" s="76">
        <v>0</v>
      </c>
      <c r="AP241" s="77" t="str">
        <f>IFERROR(IF(AO241&gt;1,AO241*0.9,""),"")</f>
        <v/>
      </c>
      <c r="AQ241" s="77">
        <v>0</v>
      </c>
      <c r="AR241" s="78" t="str">
        <f>IFERROR(IF(AQ241&gt;1,($J241-AQ241),""),"")</f>
        <v/>
      </c>
      <c r="AS241" s="17" t="str">
        <f t="shared" si="1087"/>
        <v/>
      </c>
      <c r="AT241" s="79">
        <v>2110</v>
      </c>
      <c r="AU241" s="80">
        <f>IFERROR(IF(AT241&gt;1,AT241*0.9,""),"")</f>
        <v>1899</v>
      </c>
      <c r="AV241" s="80">
        <v>572</v>
      </c>
      <c r="AW241" s="81">
        <f>IFERROR(IF(AV241&gt;1,($J241-AV241),""),"")</f>
        <v>1541</v>
      </c>
      <c r="AX241" s="19">
        <f t="shared" si="1063"/>
        <v>0.1885202738283307</v>
      </c>
      <c r="AY241" s="76">
        <v>0</v>
      </c>
      <c r="AZ241" s="77" t="str">
        <f>IFERROR(IF(AY241&gt;1,AY241*0.9,""),"")</f>
        <v/>
      </c>
      <c r="BA241" s="77">
        <v>0</v>
      </c>
      <c r="BB241" s="78" t="str">
        <f>IFERROR(IF(BA241&gt;1,($J241-BA241),""),"")</f>
        <v/>
      </c>
      <c r="BC241" s="17" t="str">
        <f t="shared" si="1088"/>
        <v/>
      </c>
      <c r="BD241" s="79">
        <v>2110</v>
      </c>
      <c r="BE241" s="80">
        <f>IFERROR(IF(BD241&gt;1,BD241*0.9,""),"")</f>
        <v>1899</v>
      </c>
      <c r="BF241" s="80">
        <v>572</v>
      </c>
      <c r="BG241" s="81">
        <f>IFERROR(IF(BF241&gt;1,($J241-BF241),""),"")</f>
        <v>1541</v>
      </c>
      <c r="BH241" s="19">
        <f t="shared" si="1089"/>
        <v>0.1885202738283307</v>
      </c>
      <c r="BI241" s="76">
        <v>2110</v>
      </c>
      <c r="BJ241" s="77">
        <f>IFERROR(IF(BI241&gt;1,BI241*0.9,""),"")</f>
        <v>1899</v>
      </c>
      <c r="BK241" s="77">
        <v>572</v>
      </c>
      <c r="BL241" s="78">
        <f>IFERROR(IF(BK241&gt;1,($J241-BK241),""),"")</f>
        <v>1541</v>
      </c>
      <c r="BM241" s="17">
        <f t="shared" si="1090"/>
        <v>0.1885202738283307</v>
      </c>
    </row>
    <row r="242" spans="1:65" s="5" customFormat="1" ht="12.75" customHeight="1">
      <c r="A242" s="44" t="s">
        <v>64</v>
      </c>
      <c r="B242" s="36" t="s">
        <v>149</v>
      </c>
      <c r="C242" s="6"/>
      <c r="D242" s="51">
        <v>0.14000000000000001</v>
      </c>
      <c r="E242" s="7" t="s">
        <v>503</v>
      </c>
      <c r="F242" s="84">
        <v>1099</v>
      </c>
      <c r="G242" s="84">
        <v>999</v>
      </c>
      <c r="H242" s="135">
        <v>743</v>
      </c>
      <c r="I242" s="135">
        <v>6</v>
      </c>
      <c r="J242" s="93">
        <f t="shared" si="1047"/>
        <v>737</v>
      </c>
      <c r="K242" s="106">
        <v>832</v>
      </c>
      <c r="L242" s="107">
        <f t="shared" ref="L242:L251" si="1091">IFERROR(IF(K242&gt;1,K242*0.9,""),"")</f>
        <v>748.80000000000007</v>
      </c>
      <c r="M242" s="107">
        <v>122</v>
      </c>
      <c r="N242" s="110">
        <f>IFERROR(IF(M242&gt;1,($J242-M242),""),"")</f>
        <v>615</v>
      </c>
      <c r="O242" s="15">
        <f t="shared" ref="O242:O253" si="1092">IFERROR(IF((IFERROR(IF(M242&gt;1,(L242-N242)/L242,""),(($G242*0.9)-N242)/($G242*0.9)))&gt;1%,IFERROR(IF(M242&gt;1,(L242-N242)/L242,""),(($G242*0.9)-N242)/($G242*0.9)),""),"")</f>
        <v>0.17868589743589752</v>
      </c>
      <c r="P242" s="108">
        <v>0</v>
      </c>
      <c r="Q242" s="109" t="str">
        <f t="shared" ref="Q242:Q251" si="1093">IFERROR(IF(P242&gt;1,P242*0.9,""),"")</f>
        <v/>
      </c>
      <c r="R242" s="109">
        <v>0</v>
      </c>
      <c r="S242" s="111" t="str">
        <f>IFERROR(IF(R242&gt;1,($J242-R242),""),"")</f>
        <v/>
      </c>
      <c r="T242" s="20" t="str">
        <f t="shared" ref="T242:T253" si="1094">IFERROR(IF((IFERROR(IF(R242&gt;1,(Q242-S242)/Q242,""),(($G242*0.9)-S242)/($G242*0.9)))&gt;1%,IFERROR(IF(R242&gt;1,(Q242-S242)/Q242,""),(($G242*0.9)-S242)/($G242*0.9)),""),"")</f>
        <v/>
      </c>
      <c r="U242" s="106">
        <v>832</v>
      </c>
      <c r="V242" s="107">
        <f t="shared" ref="V242:V251" si="1095">IFERROR(IF(U242&gt;1,U242*0.9,""),"")</f>
        <v>748.80000000000007</v>
      </c>
      <c r="W242" s="107">
        <v>122</v>
      </c>
      <c r="X242" s="110">
        <f>IFERROR(IF(W242&gt;1,($J242-W242),""),"")</f>
        <v>615</v>
      </c>
      <c r="Y242" s="15">
        <f t="shared" ref="Y242:Y253" si="1096">IFERROR(IF((IFERROR(IF(W242&gt;1,(V242-X242)/V242,""),(($G242*0.9)-X242)/($G242*0.9)))&gt;1%,IFERROR(IF(W242&gt;1,(V242-X242)/V242,""),(($G242*0.9)-X242)/($G242*0.9)),""),"")</f>
        <v>0.17868589743589752</v>
      </c>
      <c r="Z242" s="108">
        <v>0</v>
      </c>
      <c r="AA242" s="109" t="str">
        <f t="shared" ref="AA242:AA251" si="1097">IFERROR(IF(Z242&gt;1,Z242*0.9,""),"")</f>
        <v/>
      </c>
      <c r="AB242" s="109">
        <v>0</v>
      </c>
      <c r="AC242" s="111" t="str">
        <f>IFERROR(IF(AB242&gt;1,($J242-AB242),""),"")</f>
        <v/>
      </c>
      <c r="AD242" s="20" t="str">
        <f t="shared" ref="AD242:AD253" si="1098">IFERROR(IF((IFERROR(IF(AB242&gt;1,(AA242-AC242)/AA242,""),(($G242*0.9)-AC242)/($G242*0.9)))&gt;1%,IFERROR(IF(AB242&gt;1,(AA242-AC242)/AA242,""),(($G242*0.9)-AC242)/($G242*0.9)),""),"")</f>
        <v/>
      </c>
      <c r="AE242" s="106">
        <v>0</v>
      </c>
      <c r="AF242" s="107" t="str">
        <f t="shared" ref="AF242:AF251" si="1099">IFERROR(IF(AE242&gt;1,AE242*0.9,""),"")</f>
        <v/>
      </c>
      <c r="AG242" s="107">
        <v>0</v>
      </c>
      <c r="AH242" s="110" t="str">
        <f>IFERROR(IF(AG242&gt;1,($J242-AG242),""),"")</f>
        <v/>
      </c>
      <c r="AI242" s="15" t="str">
        <f t="shared" ref="AI242:AI253" si="1100">IFERROR(IF((IFERROR(IF(AG242&gt;1,(AF242-AH242)/AF242,""),(($G242*0.9)-AH242)/($G242*0.9)))&gt;1%,IFERROR(IF(AG242&gt;1,(AF242-AH242)/AF242,""),(($G242*0.9)-AH242)/($G242*0.9)),""),"")</f>
        <v/>
      </c>
      <c r="AJ242" s="108">
        <v>0</v>
      </c>
      <c r="AK242" s="109" t="str">
        <f t="shared" ref="AK242:AK251" si="1101">IFERROR(IF(AJ242&gt;1,AJ242*0.9,""),"")</f>
        <v/>
      </c>
      <c r="AL242" s="109">
        <v>0</v>
      </c>
      <c r="AM242" s="111" t="str">
        <f>IFERROR(IF(AL242&gt;1,($J242-AL242),""),"")</f>
        <v/>
      </c>
      <c r="AN242" s="20" t="str">
        <f t="shared" ref="AN242:AN253" si="1102">IFERROR(IF((IFERROR(IF(AL242&gt;1,(AK242-AM242)/AK242,""),(($G242*0.9)-AM242)/($G242*0.9)))&gt;1%,IFERROR(IF(AL242&gt;1,(AK242-AM242)/AK242,""),(($G242*0.9)-AM242)/($G242*0.9)),""),"")</f>
        <v/>
      </c>
      <c r="AO242" s="106">
        <v>0</v>
      </c>
      <c r="AP242" s="107" t="str">
        <f t="shared" ref="AP242:AP251" si="1103">IFERROR(IF(AO242&gt;1,AO242*0.9,""),"")</f>
        <v/>
      </c>
      <c r="AQ242" s="107">
        <v>0</v>
      </c>
      <c r="AR242" s="110" t="str">
        <f>IFERROR(IF(AQ242&gt;1,($J242-AQ242),""),"")</f>
        <v/>
      </c>
      <c r="AS242" s="15" t="str">
        <f t="shared" ref="AS242:AS253" si="1104">IFERROR(IF((IFERROR(IF(AQ242&gt;1,(AP242-AR242)/AP242,""),(($G242*0.9)-AR242)/($G242*0.9)))&gt;1%,IFERROR(IF(AQ242&gt;1,(AP242-AR242)/AP242,""),(($G242*0.9)-AR242)/($G242*0.9)),""),"")</f>
        <v/>
      </c>
      <c r="AT242" s="108">
        <v>832</v>
      </c>
      <c r="AU242" s="109">
        <f t="shared" ref="AU242:AU251" si="1105">IFERROR(IF(AT242&gt;1,AT242*0.9,""),"")</f>
        <v>748.80000000000007</v>
      </c>
      <c r="AV242" s="109">
        <v>122</v>
      </c>
      <c r="AW242" s="111">
        <f>IFERROR(IF(AV242&gt;1,($J242-AV242),""),"")</f>
        <v>615</v>
      </c>
      <c r="AX242" s="20">
        <f t="shared" si="1063"/>
        <v>0.17868589743589752</v>
      </c>
      <c r="AY242" s="106">
        <v>0</v>
      </c>
      <c r="AZ242" s="107" t="str">
        <f t="shared" ref="AZ242:AZ251" si="1106">IFERROR(IF(AY242&gt;1,AY242*0.9,""),"")</f>
        <v/>
      </c>
      <c r="BA242" s="107">
        <v>0</v>
      </c>
      <c r="BB242" s="110" t="str">
        <f>IFERROR(IF(BA242&gt;1,($J242-BA242),""),"")</f>
        <v/>
      </c>
      <c r="BC242" s="15" t="str">
        <f t="shared" ref="BC242:BC253" si="1107">IFERROR(IF((IFERROR(IF(BA242&gt;1,(AZ242-BB242)/AZ242,""),(($G242*0.9)-BB242)/($G242*0.9)))&gt;1%,IFERROR(IF(BA242&gt;1,(AZ242-BB242)/AZ242,""),(($G242*0.9)-BB242)/($G242*0.9)),""),"")</f>
        <v/>
      </c>
      <c r="BD242" s="108">
        <v>832</v>
      </c>
      <c r="BE242" s="109">
        <f t="shared" ref="BE242:BE251" si="1108">IFERROR(IF(BD242&gt;1,BD242*0.9,""),"")</f>
        <v>748.80000000000007</v>
      </c>
      <c r="BF242" s="109">
        <v>122</v>
      </c>
      <c r="BG242" s="111">
        <f>IFERROR(IF(BF242&gt;1,($J242-BF242),""),"")</f>
        <v>615</v>
      </c>
      <c r="BH242" s="20">
        <f t="shared" ref="BH242:BH253" si="1109">IFERROR(IF((IFERROR(IF(BF242&gt;1,(BE242-BG242)/BE242,""),(($G242*0.9)-BG242)/($G242*0.9)))&gt;1%,IFERROR(IF(BF242&gt;1,(BE242-BG242)/BE242,""),(($G242*0.9)-BG242)/($G242*0.9)),""),"")</f>
        <v>0.17868589743589752</v>
      </c>
      <c r="BI242" s="106">
        <v>832</v>
      </c>
      <c r="BJ242" s="107">
        <f t="shared" ref="BJ242:BJ251" si="1110">IFERROR(IF(BI242&gt;1,BI242*0.9,""),"")</f>
        <v>748.80000000000007</v>
      </c>
      <c r="BK242" s="107">
        <v>122</v>
      </c>
      <c r="BL242" s="110">
        <f>IFERROR(IF(BK242&gt;1,($J242-BK242),""),"")</f>
        <v>615</v>
      </c>
      <c r="BM242" s="15">
        <f t="shared" ref="BM242:BM253" si="1111">IFERROR(IF((IFERROR(IF(BK242&gt;1,(BJ242-BL242)/BJ242,""),(($G242*0.9)-BL242)/($G242*0.9)))&gt;1%,IFERROR(IF(BK242&gt;1,(BJ242-BL242)/BJ242,""),(($G242*0.9)-BL242)/($G242*0.9)),""),"")</f>
        <v>0.17868589743589752</v>
      </c>
    </row>
    <row r="243" spans="1:65" s="5" customFormat="1" ht="12.75" customHeight="1" thickBot="1">
      <c r="A243" s="43" t="s">
        <v>65</v>
      </c>
      <c r="B243" s="38" t="s">
        <v>149</v>
      </c>
      <c r="C243" s="9"/>
      <c r="D243" s="50">
        <v>0.18</v>
      </c>
      <c r="E243" s="2" t="s">
        <v>504</v>
      </c>
      <c r="F243" s="83">
        <v>1209</v>
      </c>
      <c r="G243" s="83">
        <v>1099</v>
      </c>
      <c r="H243" s="134">
        <v>817</v>
      </c>
      <c r="I243" s="134">
        <v>6</v>
      </c>
      <c r="J243" s="97">
        <f t="shared" si="1047"/>
        <v>811</v>
      </c>
      <c r="K243" s="76">
        <v>910</v>
      </c>
      <c r="L243" s="77">
        <f t="shared" si="1091"/>
        <v>819</v>
      </c>
      <c r="M243" s="77">
        <v>138</v>
      </c>
      <c r="N243" s="78">
        <f>IFERROR(IF(M243&gt;1,($J243-M243),""),"")</f>
        <v>673</v>
      </c>
      <c r="O243" s="17">
        <f t="shared" si="1092"/>
        <v>0.17826617826617827</v>
      </c>
      <c r="P243" s="79">
        <v>0</v>
      </c>
      <c r="Q243" s="80" t="str">
        <f t="shared" si="1093"/>
        <v/>
      </c>
      <c r="R243" s="80">
        <v>0</v>
      </c>
      <c r="S243" s="81" t="str">
        <f>IFERROR(IF(R243&gt;1,($J243-R243),""),"")</f>
        <v/>
      </c>
      <c r="T243" s="19" t="str">
        <f t="shared" si="1094"/>
        <v/>
      </c>
      <c r="U243" s="76">
        <v>910</v>
      </c>
      <c r="V243" s="77">
        <f t="shared" si="1095"/>
        <v>819</v>
      </c>
      <c r="W243" s="77">
        <v>138</v>
      </c>
      <c r="X243" s="78">
        <f>IFERROR(IF(W243&gt;1,($J243-W243),""),"")</f>
        <v>673</v>
      </c>
      <c r="Y243" s="17">
        <f t="shared" si="1096"/>
        <v>0.17826617826617827</v>
      </c>
      <c r="Z243" s="79">
        <v>0</v>
      </c>
      <c r="AA243" s="80" t="str">
        <f t="shared" si="1097"/>
        <v/>
      </c>
      <c r="AB243" s="80">
        <v>0</v>
      </c>
      <c r="AC243" s="81" t="str">
        <f>IFERROR(IF(AB243&gt;1,($J243-AB243),""),"")</f>
        <v/>
      </c>
      <c r="AD243" s="19" t="str">
        <f t="shared" si="1098"/>
        <v/>
      </c>
      <c r="AE243" s="76">
        <v>0</v>
      </c>
      <c r="AF243" s="77" t="str">
        <f t="shared" si="1099"/>
        <v/>
      </c>
      <c r="AG243" s="77">
        <v>0</v>
      </c>
      <c r="AH243" s="78" t="str">
        <f>IFERROR(IF(AG243&gt;1,($J243-AG243),""),"")</f>
        <v/>
      </c>
      <c r="AI243" s="17" t="str">
        <f t="shared" si="1100"/>
        <v/>
      </c>
      <c r="AJ243" s="79">
        <v>0</v>
      </c>
      <c r="AK243" s="80" t="str">
        <f t="shared" si="1101"/>
        <v/>
      </c>
      <c r="AL243" s="80">
        <v>0</v>
      </c>
      <c r="AM243" s="81" t="str">
        <f>IFERROR(IF(AL243&gt;1,($J243-AL243),""),"")</f>
        <v/>
      </c>
      <c r="AN243" s="19" t="str">
        <f t="shared" si="1102"/>
        <v/>
      </c>
      <c r="AO243" s="76">
        <v>0</v>
      </c>
      <c r="AP243" s="77" t="str">
        <f t="shared" si="1103"/>
        <v/>
      </c>
      <c r="AQ243" s="77">
        <v>0</v>
      </c>
      <c r="AR243" s="78" t="str">
        <f>IFERROR(IF(AQ243&gt;1,($J243-AQ243),""),"")</f>
        <v/>
      </c>
      <c r="AS243" s="17" t="str">
        <f t="shared" si="1104"/>
        <v/>
      </c>
      <c r="AT243" s="79">
        <v>943</v>
      </c>
      <c r="AU243" s="80">
        <f t="shared" si="1105"/>
        <v>848.7</v>
      </c>
      <c r="AV243" s="80">
        <v>114</v>
      </c>
      <c r="AW243" s="81">
        <f>IFERROR(IF(AV243&gt;1,($J243-AV243),""),"")</f>
        <v>697</v>
      </c>
      <c r="AX243" s="19">
        <f t="shared" si="1063"/>
        <v>0.17874396135265705</v>
      </c>
      <c r="AY243" s="76">
        <v>0</v>
      </c>
      <c r="AZ243" s="77" t="str">
        <f t="shared" si="1106"/>
        <v/>
      </c>
      <c r="BA243" s="77">
        <v>0</v>
      </c>
      <c r="BB243" s="78" t="str">
        <f>IFERROR(IF(BA243&gt;1,($J243-BA243),""),"")</f>
        <v/>
      </c>
      <c r="BC243" s="17" t="str">
        <f t="shared" si="1107"/>
        <v/>
      </c>
      <c r="BD243" s="79">
        <v>943</v>
      </c>
      <c r="BE243" s="80">
        <f t="shared" si="1108"/>
        <v>848.7</v>
      </c>
      <c r="BF243" s="80">
        <v>114</v>
      </c>
      <c r="BG243" s="81">
        <f>IFERROR(IF(BF243&gt;1,($J243-BF243),""),"")</f>
        <v>697</v>
      </c>
      <c r="BH243" s="19">
        <f t="shared" si="1109"/>
        <v>0.17874396135265705</v>
      </c>
      <c r="BI243" s="76">
        <v>943</v>
      </c>
      <c r="BJ243" s="77">
        <f t="shared" si="1110"/>
        <v>848.7</v>
      </c>
      <c r="BK243" s="77">
        <v>114</v>
      </c>
      <c r="BL243" s="78">
        <f>IFERROR(IF(BK243&gt;1,($J243-BK243),""),"")</f>
        <v>697</v>
      </c>
      <c r="BM243" s="17">
        <f t="shared" si="1111"/>
        <v>0.17874396135265705</v>
      </c>
    </row>
    <row r="244" spans="1:65" s="5" customFormat="1" ht="12.75" customHeight="1">
      <c r="A244" s="44" t="s">
        <v>210</v>
      </c>
      <c r="B244" s="36" t="s">
        <v>149</v>
      </c>
      <c r="C244" s="6"/>
      <c r="D244" s="51">
        <v>0.22</v>
      </c>
      <c r="E244" s="7" t="s">
        <v>505</v>
      </c>
      <c r="F244" s="84">
        <v>1429</v>
      </c>
      <c r="G244" s="84">
        <v>1299</v>
      </c>
      <c r="H244" s="135">
        <v>957</v>
      </c>
      <c r="I244" s="135">
        <v>4</v>
      </c>
      <c r="J244" s="93">
        <f t="shared" si="1047"/>
        <v>953</v>
      </c>
      <c r="K244" s="106">
        <v>999</v>
      </c>
      <c r="L244" s="107">
        <f>IFERROR(IF(K244&gt;1,K244*0.9,""),"")</f>
        <v>899.1</v>
      </c>
      <c r="M244" s="107">
        <v>218</v>
      </c>
      <c r="N244" s="110">
        <f>IFERROR(IF(M244&gt;1,($J244-M244),""),"")</f>
        <v>735</v>
      </c>
      <c r="O244" s="15">
        <f t="shared" si="1092"/>
        <v>0.18251584918251587</v>
      </c>
      <c r="P244" s="108">
        <v>0</v>
      </c>
      <c r="Q244" s="109" t="str">
        <f>IFERROR(IF(P244&gt;1,P244*0.9,""),"")</f>
        <v/>
      </c>
      <c r="R244" s="109">
        <v>0</v>
      </c>
      <c r="S244" s="111" t="str">
        <f>IFERROR(IF(R244&gt;1,($J244-R244),""),"")</f>
        <v/>
      </c>
      <c r="T244" s="20" t="str">
        <f t="shared" si="1094"/>
        <v/>
      </c>
      <c r="U244" s="106">
        <v>999</v>
      </c>
      <c r="V244" s="107">
        <f>IFERROR(IF(U244&gt;1,U244*0.9,""),"")</f>
        <v>899.1</v>
      </c>
      <c r="W244" s="107">
        <v>218</v>
      </c>
      <c r="X244" s="110">
        <f>IFERROR(IF(W244&gt;1,($J244-W244),""),"")</f>
        <v>735</v>
      </c>
      <c r="Y244" s="15">
        <f t="shared" si="1096"/>
        <v>0.18251584918251587</v>
      </c>
      <c r="Z244" s="108">
        <v>0</v>
      </c>
      <c r="AA244" s="109" t="str">
        <f>IFERROR(IF(Z244&gt;1,Z244*0.9,""),"")</f>
        <v/>
      </c>
      <c r="AB244" s="109">
        <v>0</v>
      </c>
      <c r="AC244" s="111" t="str">
        <f>IFERROR(IF(AB244&gt;1,($J244-AB244),""),"")</f>
        <v/>
      </c>
      <c r="AD244" s="20" t="str">
        <f t="shared" si="1098"/>
        <v/>
      </c>
      <c r="AE244" s="106">
        <v>0</v>
      </c>
      <c r="AF244" s="107" t="str">
        <f>IFERROR(IF(AE244&gt;1,AE244*0.9,""),"")</f>
        <v/>
      </c>
      <c r="AG244" s="107">
        <v>0</v>
      </c>
      <c r="AH244" s="110" t="str">
        <f>IFERROR(IF(AG244&gt;1,($J244-AG244),""),"")</f>
        <v/>
      </c>
      <c r="AI244" s="15" t="str">
        <f t="shared" si="1100"/>
        <v/>
      </c>
      <c r="AJ244" s="108">
        <v>0</v>
      </c>
      <c r="AK244" s="109" t="str">
        <f>IFERROR(IF(AJ244&gt;1,AJ244*0.9,""),"")</f>
        <v/>
      </c>
      <c r="AL244" s="109">
        <v>0</v>
      </c>
      <c r="AM244" s="111" t="str">
        <f>IFERROR(IF(AL244&gt;1,($J244-AL244),""),"")</f>
        <v/>
      </c>
      <c r="AN244" s="20" t="str">
        <f t="shared" si="1102"/>
        <v/>
      </c>
      <c r="AO244" s="106">
        <v>0</v>
      </c>
      <c r="AP244" s="107" t="str">
        <f>IFERROR(IF(AO244&gt;1,AO244*0.9,""),"")</f>
        <v/>
      </c>
      <c r="AQ244" s="107">
        <v>0</v>
      </c>
      <c r="AR244" s="110" t="str">
        <f>IFERROR(IF(AQ244&gt;1,($J244-AQ244),""),"")</f>
        <v/>
      </c>
      <c r="AS244" s="15" t="str">
        <f t="shared" si="1104"/>
        <v/>
      </c>
      <c r="AT244" s="108">
        <v>999</v>
      </c>
      <c r="AU244" s="109">
        <f>IFERROR(IF(AT244&gt;1,AT244*0.9,""),"")</f>
        <v>899.1</v>
      </c>
      <c r="AV244" s="109">
        <v>218</v>
      </c>
      <c r="AW244" s="111">
        <f>IFERROR(IF(AV244&gt;1,($J244-AV244),""),"")</f>
        <v>735</v>
      </c>
      <c r="AX244" s="20">
        <f t="shared" si="1063"/>
        <v>0.18251584918251587</v>
      </c>
      <c r="AY244" s="106">
        <v>0</v>
      </c>
      <c r="AZ244" s="107" t="str">
        <f>IFERROR(IF(AY244&gt;1,AY244*0.9,""),"")</f>
        <v/>
      </c>
      <c r="BA244" s="107">
        <v>0</v>
      </c>
      <c r="BB244" s="110" t="str">
        <f>IFERROR(IF(BA244&gt;1,($J244-BA244),""),"")</f>
        <v/>
      </c>
      <c r="BC244" s="15" t="str">
        <f t="shared" si="1107"/>
        <v/>
      </c>
      <c r="BD244" s="108">
        <v>999</v>
      </c>
      <c r="BE244" s="109">
        <f>IFERROR(IF(BD244&gt;1,BD244*0.9,""),"")</f>
        <v>899.1</v>
      </c>
      <c r="BF244" s="109">
        <v>218</v>
      </c>
      <c r="BG244" s="111">
        <f>IFERROR(IF(BF244&gt;1,($J244-BF244),""),"")</f>
        <v>735</v>
      </c>
      <c r="BH244" s="20">
        <f t="shared" si="1109"/>
        <v>0.18251584918251587</v>
      </c>
      <c r="BI244" s="106">
        <v>999</v>
      </c>
      <c r="BJ244" s="107">
        <f>IFERROR(IF(BI244&gt;1,BI244*0.9,""),"")</f>
        <v>899.1</v>
      </c>
      <c r="BK244" s="107">
        <v>218</v>
      </c>
      <c r="BL244" s="110">
        <f>IFERROR(IF(BK244&gt;1,($J244-BK244),""),"")</f>
        <v>735</v>
      </c>
      <c r="BM244" s="15">
        <f t="shared" si="1111"/>
        <v>0.18251584918251587</v>
      </c>
    </row>
    <row r="245" spans="1:65" s="5" customFormat="1" ht="12.75" customHeight="1">
      <c r="A245" s="42" t="s">
        <v>66</v>
      </c>
      <c r="B245" s="39" t="s">
        <v>149</v>
      </c>
      <c r="C245" s="4"/>
      <c r="D245" s="49">
        <v>0.22</v>
      </c>
      <c r="E245" s="40" t="s">
        <v>505</v>
      </c>
      <c r="F245" s="82">
        <v>1209</v>
      </c>
      <c r="G245" s="82">
        <v>1099</v>
      </c>
      <c r="H245" s="133">
        <v>817</v>
      </c>
      <c r="I245" s="133">
        <v>11</v>
      </c>
      <c r="J245" s="95">
        <f t="shared" si="1047"/>
        <v>806</v>
      </c>
      <c r="K245" s="69">
        <v>910</v>
      </c>
      <c r="L245" s="70">
        <f t="shared" si="1091"/>
        <v>819</v>
      </c>
      <c r="M245" s="70">
        <v>137</v>
      </c>
      <c r="N245" s="71">
        <f>IFERROR(IF(M245&gt;1,($J245-M245),""),"")</f>
        <v>669</v>
      </c>
      <c r="O245" s="16">
        <f t="shared" si="1092"/>
        <v>0.18315018315018314</v>
      </c>
      <c r="P245" s="72">
        <v>0</v>
      </c>
      <c r="Q245" s="73" t="str">
        <f t="shared" si="1093"/>
        <v/>
      </c>
      <c r="R245" s="73">
        <v>0</v>
      </c>
      <c r="S245" s="74" t="str">
        <f>IFERROR(IF(R245&gt;1,($J245-R245),""),"")</f>
        <v/>
      </c>
      <c r="T245" s="18" t="str">
        <f t="shared" si="1094"/>
        <v/>
      </c>
      <c r="U245" s="69">
        <v>910</v>
      </c>
      <c r="V245" s="70">
        <f t="shared" si="1095"/>
        <v>819</v>
      </c>
      <c r="W245" s="70">
        <v>137</v>
      </c>
      <c r="X245" s="71">
        <f>IFERROR(IF(W245&gt;1,($J245-W245),""),"")</f>
        <v>669</v>
      </c>
      <c r="Y245" s="16">
        <f t="shared" si="1096"/>
        <v>0.18315018315018314</v>
      </c>
      <c r="Z245" s="72">
        <v>0</v>
      </c>
      <c r="AA245" s="73" t="str">
        <f t="shared" si="1097"/>
        <v/>
      </c>
      <c r="AB245" s="73">
        <v>0</v>
      </c>
      <c r="AC245" s="74" t="str">
        <f>IFERROR(IF(AB245&gt;1,($J245-AB245),""),"")</f>
        <v/>
      </c>
      <c r="AD245" s="18" t="str">
        <f t="shared" si="1098"/>
        <v/>
      </c>
      <c r="AE245" s="69">
        <v>0</v>
      </c>
      <c r="AF245" s="70" t="str">
        <f t="shared" si="1099"/>
        <v/>
      </c>
      <c r="AG245" s="70">
        <v>0</v>
      </c>
      <c r="AH245" s="71" t="str">
        <f>IFERROR(IF(AG245&gt;1,($J245-AG245),""),"")</f>
        <v/>
      </c>
      <c r="AI245" s="16" t="str">
        <f t="shared" si="1100"/>
        <v/>
      </c>
      <c r="AJ245" s="72">
        <v>0</v>
      </c>
      <c r="AK245" s="73" t="str">
        <f t="shared" si="1101"/>
        <v/>
      </c>
      <c r="AL245" s="73">
        <v>0</v>
      </c>
      <c r="AM245" s="74" t="str">
        <f>IFERROR(IF(AL245&gt;1,($J245-AL245),""),"")</f>
        <v/>
      </c>
      <c r="AN245" s="18" t="str">
        <f t="shared" si="1102"/>
        <v/>
      </c>
      <c r="AO245" s="69">
        <v>0</v>
      </c>
      <c r="AP245" s="70" t="str">
        <f t="shared" si="1103"/>
        <v/>
      </c>
      <c r="AQ245" s="70">
        <v>0</v>
      </c>
      <c r="AR245" s="71" t="str">
        <f>IFERROR(IF(AQ245&gt;1,($J245-AQ245),""),"")</f>
        <v/>
      </c>
      <c r="AS245" s="16" t="str">
        <f t="shared" si="1104"/>
        <v/>
      </c>
      <c r="AT245" s="72">
        <v>888</v>
      </c>
      <c r="AU245" s="73">
        <f t="shared" si="1105"/>
        <v>799.2</v>
      </c>
      <c r="AV245" s="73">
        <v>153</v>
      </c>
      <c r="AW245" s="74">
        <f>IFERROR(IF(AV245&gt;1,($J245-AV245),""),"")</f>
        <v>653</v>
      </c>
      <c r="AX245" s="18">
        <f t="shared" si="1063"/>
        <v>0.18293293293293297</v>
      </c>
      <c r="AY245" s="69">
        <v>0</v>
      </c>
      <c r="AZ245" s="70" t="str">
        <f t="shared" si="1106"/>
        <v/>
      </c>
      <c r="BA245" s="70">
        <v>0</v>
      </c>
      <c r="BB245" s="71" t="str">
        <f>IFERROR(IF(BA245&gt;1,($J245-BA245),""),"")</f>
        <v/>
      </c>
      <c r="BC245" s="16" t="str">
        <f t="shared" si="1107"/>
        <v/>
      </c>
      <c r="BD245" s="72">
        <v>888</v>
      </c>
      <c r="BE245" s="73">
        <f t="shared" si="1108"/>
        <v>799.2</v>
      </c>
      <c r="BF245" s="73">
        <v>153</v>
      </c>
      <c r="BG245" s="74">
        <f>IFERROR(IF(BF245&gt;1,($J245-BF245),""),"")</f>
        <v>653</v>
      </c>
      <c r="BH245" s="18">
        <f t="shared" si="1109"/>
        <v>0.18293293293293297</v>
      </c>
      <c r="BI245" s="69">
        <v>888</v>
      </c>
      <c r="BJ245" s="70">
        <f t="shared" si="1110"/>
        <v>799.2</v>
      </c>
      <c r="BK245" s="70">
        <v>153</v>
      </c>
      <c r="BL245" s="71">
        <f>IFERROR(IF(BK245&gt;1,($J245-BK245),""),"")</f>
        <v>653</v>
      </c>
      <c r="BM245" s="16">
        <f t="shared" si="1111"/>
        <v>0.18293293293293297</v>
      </c>
    </row>
    <row r="246" spans="1:65" s="5" customFormat="1" ht="12.75" customHeight="1">
      <c r="A246" s="42" t="s">
        <v>211</v>
      </c>
      <c r="B246" s="39" t="s">
        <v>149</v>
      </c>
      <c r="C246" s="4"/>
      <c r="D246" s="49">
        <v>0.27</v>
      </c>
      <c r="E246" s="40" t="s">
        <v>506</v>
      </c>
      <c r="F246" s="82">
        <v>1539</v>
      </c>
      <c r="G246" s="82">
        <v>1399</v>
      </c>
      <c r="H246" s="133">
        <v>1050</v>
      </c>
      <c r="I246" s="133">
        <v>24</v>
      </c>
      <c r="J246" s="95">
        <f t="shared" si="1047"/>
        <v>1026</v>
      </c>
      <c r="K246" s="69">
        <v>1077</v>
      </c>
      <c r="L246" s="70">
        <f>IFERROR(IF(K246&gt;1,K246*0.9,""),"")</f>
        <v>969.30000000000007</v>
      </c>
      <c r="M246" s="70">
        <v>234</v>
      </c>
      <c r="N246" s="71">
        <f>IFERROR(IF(M246&gt;1,($J246-M246),""),"")</f>
        <v>792</v>
      </c>
      <c r="O246" s="16">
        <f t="shared" si="1092"/>
        <v>0.18291550603528325</v>
      </c>
      <c r="P246" s="72">
        <v>0</v>
      </c>
      <c r="Q246" s="73" t="str">
        <f>IFERROR(IF(P246&gt;1,P246*0.9,""),"")</f>
        <v/>
      </c>
      <c r="R246" s="73">
        <v>0</v>
      </c>
      <c r="S246" s="74" t="str">
        <f>IFERROR(IF(R246&gt;1,($J246-R246),""),"")</f>
        <v/>
      </c>
      <c r="T246" s="18" t="str">
        <f t="shared" si="1094"/>
        <v/>
      </c>
      <c r="U246" s="69">
        <v>1077</v>
      </c>
      <c r="V246" s="70">
        <f>IFERROR(IF(U246&gt;1,U246*0.9,""),"")</f>
        <v>969.30000000000007</v>
      </c>
      <c r="W246" s="70">
        <v>234</v>
      </c>
      <c r="X246" s="71">
        <f>IFERROR(IF(W246&gt;1,($J246-W246),""),"")</f>
        <v>792</v>
      </c>
      <c r="Y246" s="16">
        <f t="shared" si="1096"/>
        <v>0.18291550603528325</v>
      </c>
      <c r="Z246" s="72">
        <v>0</v>
      </c>
      <c r="AA246" s="73" t="str">
        <f>IFERROR(IF(Z246&gt;1,Z246*0.9,""),"")</f>
        <v/>
      </c>
      <c r="AB246" s="73">
        <v>0</v>
      </c>
      <c r="AC246" s="74" t="str">
        <f>IFERROR(IF(AB246&gt;1,($J246-AB246),""),"")</f>
        <v/>
      </c>
      <c r="AD246" s="18" t="str">
        <f t="shared" si="1098"/>
        <v/>
      </c>
      <c r="AE246" s="69">
        <v>0</v>
      </c>
      <c r="AF246" s="70" t="str">
        <f>IFERROR(IF(AE246&gt;1,AE246*0.9,""),"")</f>
        <v/>
      </c>
      <c r="AG246" s="70">
        <v>0</v>
      </c>
      <c r="AH246" s="71" t="str">
        <f>IFERROR(IF(AG246&gt;1,($J246-AG246),""),"")</f>
        <v/>
      </c>
      <c r="AI246" s="16" t="str">
        <f t="shared" si="1100"/>
        <v/>
      </c>
      <c r="AJ246" s="72">
        <v>0</v>
      </c>
      <c r="AK246" s="73" t="str">
        <f>IFERROR(IF(AJ246&gt;1,AJ246*0.9,""),"")</f>
        <v/>
      </c>
      <c r="AL246" s="73">
        <v>0</v>
      </c>
      <c r="AM246" s="74" t="str">
        <f>IFERROR(IF(AL246&gt;1,($J246-AL246),""),"")</f>
        <v/>
      </c>
      <c r="AN246" s="18" t="str">
        <f t="shared" si="1102"/>
        <v/>
      </c>
      <c r="AO246" s="69">
        <v>0</v>
      </c>
      <c r="AP246" s="70" t="str">
        <f>IFERROR(IF(AO246&gt;1,AO246*0.9,""),"")</f>
        <v/>
      </c>
      <c r="AQ246" s="70">
        <v>0</v>
      </c>
      <c r="AR246" s="71" t="str">
        <f>IFERROR(IF(AQ246&gt;1,($J246-AQ246),""),"")</f>
        <v/>
      </c>
      <c r="AS246" s="16" t="str">
        <f t="shared" si="1104"/>
        <v/>
      </c>
      <c r="AT246" s="72">
        <v>1110</v>
      </c>
      <c r="AU246" s="73">
        <f>IFERROR(IF(AT246&gt;1,AT246*0.9,""),"")</f>
        <v>999</v>
      </c>
      <c r="AV246" s="73">
        <v>210</v>
      </c>
      <c r="AW246" s="74">
        <f>IFERROR(IF(AV246&gt;1,($J246-AV246),""),"")</f>
        <v>816</v>
      </c>
      <c r="AX246" s="18">
        <f t="shared" si="1063"/>
        <v>0.18318318318318319</v>
      </c>
      <c r="AY246" s="69">
        <v>0</v>
      </c>
      <c r="AZ246" s="70" t="str">
        <f>IFERROR(IF(AY246&gt;1,AY246*0.9,""),"")</f>
        <v/>
      </c>
      <c r="BA246" s="70">
        <v>0</v>
      </c>
      <c r="BB246" s="71" t="str">
        <f>IFERROR(IF(BA246&gt;1,($J246-BA246),""),"")</f>
        <v/>
      </c>
      <c r="BC246" s="16" t="str">
        <f t="shared" si="1107"/>
        <v/>
      </c>
      <c r="BD246" s="72">
        <v>1110</v>
      </c>
      <c r="BE246" s="73">
        <f>IFERROR(IF(BD246&gt;1,BD246*0.9,""),"")</f>
        <v>999</v>
      </c>
      <c r="BF246" s="73">
        <v>210</v>
      </c>
      <c r="BG246" s="74">
        <f>IFERROR(IF(BF246&gt;1,($J246-BF246),""),"")</f>
        <v>816</v>
      </c>
      <c r="BH246" s="18">
        <f t="shared" si="1109"/>
        <v>0.18318318318318319</v>
      </c>
      <c r="BI246" s="69">
        <v>1110</v>
      </c>
      <c r="BJ246" s="70">
        <f>IFERROR(IF(BI246&gt;1,BI246*0.9,""),"")</f>
        <v>999</v>
      </c>
      <c r="BK246" s="70">
        <v>210</v>
      </c>
      <c r="BL246" s="71">
        <f>IFERROR(IF(BK246&gt;1,($J246-BK246),""),"")</f>
        <v>816</v>
      </c>
      <c r="BM246" s="16">
        <f t="shared" si="1111"/>
        <v>0.18318318318318319</v>
      </c>
    </row>
    <row r="247" spans="1:65" s="5" customFormat="1" ht="12.75" customHeight="1" thickBot="1">
      <c r="A247" s="43" t="s">
        <v>67</v>
      </c>
      <c r="B247" s="38" t="s">
        <v>149</v>
      </c>
      <c r="C247" s="41"/>
      <c r="D247" s="50">
        <v>0.27</v>
      </c>
      <c r="E247" s="2" t="s">
        <v>506</v>
      </c>
      <c r="F247" s="83">
        <v>1319</v>
      </c>
      <c r="G247" s="83">
        <v>1199</v>
      </c>
      <c r="H247" s="134">
        <v>890</v>
      </c>
      <c r="I247" s="134">
        <v>10</v>
      </c>
      <c r="J247" s="97">
        <f t="shared" si="1047"/>
        <v>880</v>
      </c>
      <c r="K247" s="76">
        <v>999</v>
      </c>
      <c r="L247" s="77">
        <f>IFERROR(IF(K247&gt;1,K247*0.9,""),"")</f>
        <v>899.1</v>
      </c>
      <c r="M247" s="77">
        <v>145</v>
      </c>
      <c r="N247" s="78">
        <f>IFERROR(IF(M247&gt;1,($J247-M247),""),"")</f>
        <v>735</v>
      </c>
      <c r="O247" s="17">
        <f t="shared" si="1092"/>
        <v>0.18251584918251587</v>
      </c>
      <c r="P247" s="79">
        <v>0</v>
      </c>
      <c r="Q247" s="80" t="str">
        <f>IFERROR(IF(P247&gt;1,P247*0.9,""),"")</f>
        <v/>
      </c>
      <c r="R247" s="80">
        <v>0</v>
      </c>
      <c r="S247" s="81" t="str">
        <f>IFERROR(IF(R247&gt;1,($J247-R247),""),"")</f>
        <v/>
      </c>
      <c r="T247" s="19" t="str">
        <f t="shared" si="1094"/>
        <v/>
      </c>
      <c r="U247" s="76">
        <v>999</v>
      </c>
      <c r="V247" s="77">
        <f>IFERROR(IF(U247&gt;1,U247*0.9,""),"")</f>
        <v>899.1</v>
      </c>
      <c r="W247" s="77">
        <v>145</v>
      </c>
      <c r="X247" s="78">
        <f>IFERROR(IF(W247&gt;1,($J247-W247),""),"")</f>
        <v>735</v>
      </c>
      <c r="Y247" s="17">
        <f t="shared" si="1096"/>
        <v>0.18251584918251587</v>
      </c>
      <c r="Z247" s="79">
        <v>0</v>
      </c>
      <c r="AA247" s="80" t="str">
        <f>IFERROR(IF(Z247&gt;1,Z247*0.9,""),"")</f>
        <v/>
      </c>
      <c r="AB247" s="80">
        <v>0</v>
      </c>
      <c r="AC247" s="81" t="str">
        <f>IFERROR(IF(AB247&gt;1,($J247-AB247),""),"")</f>
        <v/>
      </c>
      <c r="AD247" s="19" t="str">
        <f t="shared" si="1098"/>
        <v/>
      </c>
      <c r="AE247" s="76">
        <v>0</v>
      </c>
      <c r="AF247" s="77" t="str">
        <f>IFERROR(IF(AE247&gt;1,AE247*0.9,""),"")</f>
        <v/>
      </c>
      <c r="AG247" s="77">
        <v>0</v>
      </c>
      <c r="AH247" s="78" t="str">
        <f>IFERROR(IF(AG247&gt;1,($J247-AG247),""),"")</f>
        <v/>
      </c>
      <c r="AI247" s="17" t="str">
        <f t="shared" si="1100"/>
        <v/>
      </c>
      <c r="AJ247" s="79">
        <v>0</v>
      </c>
      <c r="AK247" s="80" t="str">
        <f>IFERROR(IF(AJ247&gt;1,AJ247*0.9,""),"")</f>
        <v/>
      </c>
      <c r="AL247" s="80">
        <v>0</v>
      </c>
      <c r="AM247" s="81" t="str">
        <f>IFERROR(IF(AL247&gt;1,($J247-AL247),""),"")</f>
        <v/>
      </c>
      <c r="AN247" s="19" t="str">
        <f t="shared" si="1102"/>
        <v/>
      </c>
      <c r="AO247" s="76">
        <v>0</v>
      </c>
      <c r="AP247" s="77" t="str">
        <f>IFERROR(IF(AO247&gt;1,AO247*0.9,""),"")</f>
        <v/>
      </c>
      <c r="AQ247" s="77">
        <v>0</v>
      </c>
      <c r="AR247" s="78" t="str">
        <f>IFERROR(IF(AQ247&gt;1,($J247-AQ247),""),"")</f>
        <v/>
      </c>
      <c r="AS247" s="17" t="str">
        <f t="shared" si="1104"/>
        <v/>
      </c>
      <c r="AT247" s="79">
        <v>999</v>
      </c>
      <c r="AU247" s="80">
        <f>IFERROR(IF(AT247&gt;1,AT247*0.9,""),"")</f>
        <v>899.1</v>
      </c>
      <c r="AV247" s="80">
        <v>145</v>
      </c>
      <c r="AW247" s="81">
        <f>IFERROR(IF(AV247&gt;1,($J247-AV247),""),"")</f>
        <v>735</v>
      </c>
      <c r="AX247" s="19">
        <f t="shared" si="1063"/>
        <v>0.18251584918251587</v>
      </c>
      <c r="AY247" s="76">
        <v>0</v>
      </c>
      <c r="AZ247" s="77" t="str">
        <f>IFERROR(IF(AY247&gt;1,AY247*0.9,""),"")</f>
        <v/>
      </c>
      <c r="BA247" s="77">
        <v>0</v>
      </c>
      <c r="BB247" s="78" t="str">
        <f>IFERROR(IF(BA247&gt;1,($J247-BA247),""),"")</f>
        <v/>
      </c>
      <c r="BC247" s="17" t="str">
        <f t="shared" si="1107"/>
        <v/>
      </c>
      <c r="BD247" s="79">
        <v>999</v>
      </c>
      <c r="BE247" s="80">
        <f>IFERROR(IF(BD247&gt;1,BD247*0.9,""),"")</f>
        <v>899.1</v>
      </c>
      <c r="BF247" s="80">
        <v>145</v>
      </c>
      <c r="BG247" s="81">
        <f>IFERROR(IF(BF247&gt;1,($J247-BF247),""),"")</f>
        <v>735</v>
      </c>
      <c r="BH247" s="19">
        <f t="shared" si="1109"/>
        <v>0.18251584918251587</v>
      </c>
      <c r="BI247" s="76">
        <v>999</v>
      </c>
      <c r="BJ247" s="77">
        <f>IFERROR(IF(BI247&gt;1,BI247*0.9,""),"")</f>
        <v>899.1</v>
      </c>
      <c r="BK247" s="77">
        <v>145</v>
      </c>
      <c r="BL247" s="78">
        <f>IFERROR(IF(BK247&gt;1,($J247-BK247),""),"")</f>
        <v>735</v>
      </c>
      <c r="BM247" s="17">
        <f t="shared" si="1111"/>
        <v>0.18251584918251587</v>
      </c>
    </row>
    <row r="248" spans="1:65" s="5" customFormat="1" ht="13.5" customHeight="1">
      <c r="A248" s="44" t="s">
        <v>69</v>
      </c>
      <c r="B248" s="36" t="s">
        <v>149</v>
      </c>
      <c r="C248" s="6"/>
      <c r="D248" s="51">
        <v>0.79</v>
      </c>
      <c r="E248" s="7" t="s">
        <v>175</v>
      </c>
      <c r="F248" s="84">
        <v>2199</v>
      </c>
      <c r="G248" s="84">
        <v>1999</v>
      </c>
      <c r="H248" s="135">
        <v>1485</v>
      </c>
      <c r="I248" s="135">
        <v>19</v>
      </c>
      <c r="J248" s="93">
        <f t="shared" si="1047"/>
        <v>1466</v>
      </c>
      <c r="K248" s="106">
        <v>1666</v>
      </c>
      <c r="L248" s="107">
        <f t="shared" si="1091"/>
        <v>1499.4</v>
      </c>
      <c r="M248" s="107">
        <v>242</v>
      </c>
      <c r="N248" s="110">
        <f>IFERROR(IF(M248&gt;1,($J248-M248),""),"")</f>
        <v>1224</v>
      </c>
      <c r="O248" s="15">
        <f t="shared" si="1092"/>
        <v>0.18367346938775514</v>
      </c>
      <c r="P248" s="108">
        <v>0</v>
      </c>
      <c r="Q248" s="109" t="str">
        <f t="shared" si="1093"/>
        <v/>
      </c>
      <c r="R248" s="109">
        <v>0</v>
      </c>
      <c r="S248" s="111" t="str">
        <f>IFERROR(IF(R248&gt;1,($J248-R248),""),"")</f>
        <v/>
      </c>
      <c r="T248" s="20" t="str">
        <f t="shared" si="1094"/>
        <v/>
      </c>
      <c r="U248" s="106">
        <v>1666</v>
      </c>
      <c r="V248" s="107">
        <f t="shared" si="1095"/>
        <v>1499.4</v>
      </c>
      <c r="W248" s="107">
        <v>242</v>
      </c>
      <c r="X248" s="110">
        <f>IFERROR(IF(W248&gt;1,($J248-W248),""),"")</f>
        <v>1224</v>
      </c>
      <c r="Y248" s="15">
        <f t="shared" si="1096"/>
        <v>0.18367346938775514</v>
      </c>
      <c r="Z248" s="108">
        <v>0</v>
      </c>
      <c r="AA248" s="109" t="str">
        <f t="shared" si="1097"/>
        <v/>
      </c>
      <c r="AB248" s="109">
        <v>0</v>
      </c>
      <c r="AC248" s="111" t="str">
        <f>IFERROR(IF(AB248&gt;1,($J248-AB248),""),"")</f>
        <v/>
      </c>
      <c r="AD248" s="20" t="str">
        <f t="shared" si="1098"/>
        <v/>
      </c>
      <c r="AE248" s="106">
        <v>0</v>
      </c>
      <c r="AF248" s="107" t="str">
        <f t="shared" si="1099"/>
        <v/>
      </c>
      <c r="AG248" s="107">
        <v>0</v>
      </c>
      <c r="AH248" s="110" t="str">
        <f>IFERROR(IF(AG248&gt;1,($J248-AG248),""),"")</f>
        <v/>
      </c>
      <c r="AI248" s="15" t="str">
        <f t="shared" si="1100"/>
        <v/>
      </c>
      <c r="AJ248" s="108">
        <v>0</v>
      </c>
      <c r="AK248" s="109" t="str">
        <f t="shared" si="1101"/>
        <v/>
      </c>
      <c r="AL248" s="109">
        <v>0</v>
      </c>
      <c r="AM248" s="111" t="str">
        <f>IFERROR(IF(AL248&gt;1,($J248-AL248),""),"")</f>
        <v/>
      </c>
      <c r="AN248" s="20" t="str">
        <f t="shared" si="1102"/>
        <v/>
      </c>
      <c r="AO248" s="106">
        <v>0</v>
      </c>
      <c r="AP248" s="107" t="str">
        <f t="shared" si="1103"/>
        <v/>
      </c>
      <c r="AQ248" s="107">
        <v>0</v>
      </c>
      <c r="AR248" s="110" t="str">
        <f>IFERROR(IF(AQ248&gt;1,($J248-AQ248),""),"")</f>
        <v/>
      </c>
      <c r="AS248" s="15" t="str">
        <f t="shared" si="1104"/>
        <v/>
      </c>
      <c r="AT248" s="108">
        <v>1554</v>
      </c>
      <c r="AU248" s="109">
        <f t="shared" si="1105"/>
        <v>1398.6000000000001</v>
      </c>
      <c r="AV248" s="109">
        <v>324</v>
      </c>
      <c r="AW248" s="111">
        <f>IFERROR(IF(AV248&gt;1,($J248-AV248),""),"")</f>
        <v>1142</v>
      </c>
      <c r="AX248" s="20">
        <f t="shared" si="1063"/>
        <v>0.18346918346918356</v>
      </c>
      <c r="AY248" s="106">
        <v>0</v>
      </c>
      <c r="AZ248" s="107" t="str">
        <f t="shared" si="1106"/>
        <v/>
      </c>
      <c r="BA248" s="107">
        <v>0</v>
      </c>
      <c r="BB248" s="110" t="str">
        <f>IFERROR(IF(BA248&gt;1,($J248-BA248),""),"")</f>
        <v/>
      </c>
      <c r="BC248" s="15" t="str">
        <f t="shared" si="1107"/>
        <v/>
      </c>
      <c r="BD248" s="108">
        <v>1554</v>
      </c>
      <c r="BE248" s="109">
        <f t="shared" si="1108"/>
        <v>1398.6000000000001</v>
      </c>
      <c r="BF248" s="109">
        <v>324</v>
      </c>
      <c r="BG248" s="111">
        <f>IFERROR(IF(BF248&gt;1,($J248-BF248),""),"")</f>
        <v>1142</v>
      </c>
      <c r="BH248" s="20">
        <f t="shared" si="1109"/>
        <v>0.18346918346918356</v>
      </c>
      <c r="BI248" s="106">
        <v>1554</v>
      </c>
      <c r="BJ248" s="107">
        <f t="shared" si="1110"/>
        <v>1398.6000000000001</v>
      </c>
      <c r="BK248" s="107">
        <v>324</v>
      </c>
      <c r="BL248" s="110">
        <f>IFERROR(IF(BK248&gt;1,($J248-BK248),""),"")</f>
        <v>1142</v>
      </c>
      <c r="BM248" s="15">
        <f t="shared" si="1111"/>
        <v>0.18346918346918356</v>
      </c>
    </row>
    <row r="249" spans="1:65" s="5" customFormat="1" ht="12.75" customHeight="1" thickBot="1">
      <c r="A249" s="43" t="s">
        <v>68</v>
      </c>
      <c r="B249" s="38" t="s">
        <v>149</v>
      </c>
      <c r="C249" s="9"/>
      <c r="D249" s="50">
        <v>0.79</v>
      </c>
      <c r="E249" s="2" t="s">
        <v>175</v>
      </c>
      <c r="F249" s="83">
        <v>1979</v>
      </c>
      <c r="G249" s="83">
        <v>1799</v>
      </c>
      <c r="H249" s="134">
        <v>1336</v>
      </c>
      <c r="I249" s="134">
        <v>16</v>
      </c>
      <c r="J249" s="97">
        <f t="shared" si="1047"/>
        <v>1320</v>
      </c>
      <c r="K249" s="76">
        <v>1499</v>
      </c>
      <c r="L249" s="77">
        <f t="shared" si="1091"/>
        <v>1349.1000000000001</v>
      </c>
      <c r="M249" s="77">
        <v>218</v>
      </c>
      <c r="N249" s="78">
        <f>IFERROR(IF(M249&gt;1,($J249-M249),""),"")</f>
        <v>1102</v>
      </c>
      <c r="O249" s="17">
        <f t="shared" si="1092"/>
        <v>0.18315914313245876</v>
      </c>
      <c r="P249" s="79">
        <v>0</v>
      </c>
      <c r="Q249" s="80" t="str">
        <f t="shared" si="1093"/>
        <v/>
      </c>
      <c r="R249" s="80">
        <v>0</v>
      </c>
      <c r="S249" s="81" t="str">
        <f>IFERROR(IF(R249&gt;1,($J249-R249),""),"")</f>
        <v/>
      </c>
      <c r="T249" s="19" t="str">
        <f t="shared" si="1094"/>
        <v/>
      </c>
      <c r="U249" s="76">
        <v>1499</v>
      </c>
      <c r="V249" s="77">
        <f t="shared" si="1095"/>
        <v>1349.1000000000001</v>
      </c>
      <c r="W249" s="77">
        <v>218</v>
      </c>
      <c r="X249" s="78">
        <f>IFERROR(IF(W249&gt;1,($J249-W249),""),"")</f>
        <v>1102</v>
      </c>
      <c r="Y249" s="17">
        <f t="shared" si="1096"/>
        <v>0.18315914313245876</v>
      </c>
      <c r="Z249" s="79">
        <v>0</v>
      </c>
      <c r="AA249" s="80" t="str">
        <f t="shared" si="1097"/>
        <v/>
      </c>
      <c r="AB249" s="80">
        <v>0</v>
      </c>
      <c r="AC249" s="81" t="str">
        <f>IFERROR(IF(AB249&gt;1,($J249-AB249),""),"")</f>
        <v/>
      </c>
      <c r="AD249" s="19" t="str">
        <f t="shared" si="1098"/>
        <v/>
      </c>
      <c r="AE249" s="76">
        <v>0</v>
      </c>
      <c r="AF249" s="77" t="str">
        <f t="shared" si="1099"/>
        <v/>
      </c>
      <c r="AG249" s="77">
        <v>0</v>
      </c>
      <c r="AH249" s="78" t="str">
        <f>IFERROR(IF(AG249&gt;1,($J249-AG249),""),"")</f>
        <v/>
      </c>
      <c r="AI249" s="17" t="str">
        <f t="shared" si="1100"/>
        <v/>
      </c>
      <c r="AJ249" s="79">
        <v>0</v>
      </c>
      <c r="AK249" s="80" t="str">
        <f t="shared" si="1101"/>
        <v/>
      </c>
      <c r="AL249" s="80">
        <v>0</v>
      </c>
      <c r="AM249" s="81" t="str">
        <f>IFERROR(IF(AL249&gt;1,($J249-AL249),""),"")</f>
        <v/>
      </c>
      <c r="AN249" s="19" t="str">
        <f t="shared" si="1102"/>
        <v/>
      </c>
      <c r="AO249" s="76">
        <v>0</v>
      </c>
      <c r="AP249" s="77" t="str">
        <f t="shared" si="1103"/>
        <v/>
      </c>
      <c r="AQ249" s="77">
        <v>0</v>
      </c>
      <c r="AR249" s="78" t="str">
        <f>IFERROR(IF(AQ249&gt;1,($J249-AQ249),""),"")</f>
        <v/>
      </c>
      <c r="AS249" s="17" t="str">
        <f t="shared" si="1104"/>
        <v/>
      </c>
      <c r="AT249" s="79">
        <v>1443</v>
      </c>
      <c r="AU249" s="80">
        <f t="shared" si="1105"/>
        <v>1298.7</v>
      </c>
      <c r="AV249" s="80">
        <v>259</v>
      </c>
      <c r="AW249" s="81">
        <f>IFERROR(IF(AV249&gt;1,($J249-AV249),""),"")</f>
        <v>1061</v>
      </c>
      <c r="AX249" s="19">
        <f t="shared" si="1063"/>
        <v>0.18302918302918306</v>
      </c>
      <c r="AY249" s="76">
        <v>0</v>
      </c>
      <c r="AZ249" s="77" t="str">
        <f t="shared" si="1106"/>
        <v/>
      </c>
      <c r="BA249" s="77">
        <v>0</v>
      </c>
      <c r="BB249" s="78" t="str">
        <f>IFERROR(IF(BA249&gt;1,($J249-BA249),""),"")</f>
        <v/>
      </c>
      <c r="BC249" s="17" t="str">
        <f t="shared" si="1107"/>
        <v/>
      </c>
      <c r="BD249" s="79">
        <v>1443</v>
      </c>
      <c r="BE249" s="80">
        <f t="shared" si="1108"/>
        <v>1298.7</v>
      </c>
      <c r="BF249" s="80">
        <v>259</v>
      </c>
      <c r="BG249" s="81">
        <f>IFERROR(IF(BF249&gt;1,($J249-BF249),""),"")</f>
        <v>1061</v>
      </c>
      <c r="BH249" s="19">
        <f t="shared" si="1109"/>
        <v>0.18302918302918306</v>
      </c>
      <c r="BI249" s="76">
        <v>1443</v>
      </c>
      <c r="BJ249" s="77">
        <f t="shared" si="1110"/>
        <v>1298.7</v>
      </c>
      <c r="BK249" s="77">
        <v>259</v>
      </c>
      <c r="BL249" s="78">
        <f>IFERROR(IF(BK249&gt;1,($J249-BK249),""),"")</f>
        <v>1061</v>
      </c>
      <c r="BM249" s="17">
        <f t="shared" si="1111"/>
        <v>0.18302918302918306</v>
      </c>
    </row>
    <row r="250" spans="1:65" s="5" customFormat="1" ht="12.75" customHeight="1">
      <c r="A250" s="44" t="s">
        <v>71</v>
      </c>
      <c r="B250" s="36" t="s">
        <v>149</v>
      </c>
      <c r="C250" s="6"/>
      <c r="D250" s="51">
        <v>1.56</v>
      </c>
      <c r="E250" s="7" t="s">
        <v>176</v>
      </c>
      <c r="F250" s="84">
        <v>3299</v>
      </c>
      <c r="G250" s="84">
        <v>2999</v>
      </c>
      <c r="H250" s="135">
        <v>2227</v>
      </c>
      <c r="I250" s="135">
        <v>27</v>
      </c>
      <c r="J250" s="93">
        <f t="shared" si="1047"/>
        <v>2200</v>
      </c>
      <c r="K250" s="106">
        <v>2499</v>
      </c>
      <c r="L250" s="107">
        <f t="shared" si="1091"/>
        <v>2249.1</v>
      </c>
      <c r="M250" s="107">
        <v>363</v>
      </c>
      <c r="N250" s="110">
        <f>IFERROR(IF(M250&gt;1,($J250-M250),""),"")</f>
        <v>1837</v>
      </c>
      <c r="O250" s="15">
        <f t="shared" si="1092"/>
        <v>0.18322884709439327</v>
      </c>
      <c r="P250" s="108">
        <v>0</v>
      </c>
      <c r="Q250" s="109" t="str">
        <f t="shared" si="1093"/>
        <v/>
      </c>
      <c r="R250" s="109">
        <v>0</v>
      </c>
      <c r="S250" s="111" t="str">
        <f>IFERROR(IF(R250&gt;1,($J250-R250),""),"")</f>
        <v/>
      </c>
      <c r="T250" s="20" t="str">
        <f t="shared" si="1094"/>
        <v/>
      </c>
      <c r="U250" s="106">
        <v>2499</v>
      </c>
      <c r="V250" s="107">
        <f t="shared" si="1095"/>
        <v>2249.1</v>
      </c>
      <c r="W250" s="107">
        <v>363</v>
      </c>
      <c r="X250" s="110">
        <f>IFERROR(IF(W250&gt;1,($J250-W250),""),"")</f>
        <v>1837</v>
      </c>
      <c r="Y250" s="15">
        <f t="shared" si="1096"/>
        <v>0.18322884709439327</v>
      </c>
      <c r="Z250" s="108">
        <v>0</v>
      </c>
      <c r="AA250" s="109" t="str">
        <f t="shared" si="1097"/>
        <v/>
      </c>
      <c r="AB250" s="109">
        <v>0</v>
      </c>
      <c r="AC250" s="111" t="str">
        <f>IFERROR(IF(AB250&gt;1,($J250-AB250),""),"")</f>
        <v/>
      </c>
      <c r="AD250" s="20" t="str">
        <f t="shared" si="1098"/>
        <v/>
      </c>
      <c r="AE250" s="106">
        <v>0</v>
      </c>
      <c r="AF250" s="107" t="str">
        <f t="shared" si="1099"/>
        <v/>
      </c>
      <c r="AG250" s="107">
        <v>0</v>
      </c>
      <c r="AH250" s="110" t="str">
        <f>IFERROR(IF(AG250&gt;1,($J250-AG250),""),"")</f>
        <v/>
      </c>
      <c r="AI250" s="15" t="str">
        <f t="shared" si="1100"/>
        <v/>
      </c>
      <c r="AJ250" s="108">
        <v>0</v>
      </c>
      <c r="AK250" s="109" t="str">
        <f t="shared" si="1101"/>
        <v/>
      </c>
      <c r="AL250" s="109">
        <v>0</v>
      </c>
      <c r="AM250" s="111" t="str">
        <f>IFERROR(IF(AL250&gt;1,($J250-AL250),""),"")</f>
        <v/>
      </c>
      <c r="AN250" s="20" t="str">
        <f t="shared" si="1102"/>
        <v/>
      </c>
      <c r="AO250" s="106">
        <v>0</v>
      </c>
      <c r="AP250" s="107" t="str">
        <f t="shared" si="1103"/>
        <v/>
      </c>
      <c r="AQ250" s="107">
        <v>0</v>
      </c>
      <c r="AR250" s="110" t="str">
        <f>IFERROR(IF(AQ250&gt;1,($J250-AQ250),""),"")</f>
        <v/>
      </c>
      <c r="AS250" s="15" t="str">
        <f t="shared" si="1104"/>
        <v/>
      </c>
      <c r="AT250" s="108">
        <v>2443</v>
      </c>
      <c r="AU250" s="109">
        <f t="shared" si="1105"/>
        <v>2198.7000000000003</v>
      </c>
      <c r="AV250" s="109">
        <v>404</v>
      </c>
      <c r="AW250" s="111">
        <f>IFERROR(IF(AV250&gt;1,($J250-AV250),""),"")</f>
        <v>1796</v>
      </c>
      <c r="AX250" s="20">
        <f t="shared" si="1063"/>
        <v>0.18315368172101706</v>
      </c>
      <c r="AY250" s="106">
        <v>0</v>
      </c>
      <c r="AZ250" s="107" t="str">
        <f t="shared" si="1106"/>
        <v/>
      </c>
      <c r="BA250" s="107">
        <v>0</v>
      </c>
      <c r="BB250" s="110" t="str">
        <f>IFERROR(IF(BA250&gt;1,($J250-BA250),""),"")</f>
        <v/>
      </c>
      <c r="BC250" s="15" t="str">
        <f t="shared" si="1107"/>
        <v/>
      </c>
      <c r="BD250" s="108">
        <v>2443</v>
      </c>
      <c r="BE250" s="109">
        <f t="shared" si="1108"/>
        <v>2198.7000000000003</v>
      </c>
      <c r="BF250" s="109">
        <v>404</v>
      </c>
      <c r="BG250" s="111">
        <f>IFERROR(IF(BF250&gt;1,($J250-BF250),""),"")</f>
        <v>1796</v>
      </c>
      <c r="BH250" s="20">
        <f t="shared" si="1109"/>
        <v>0.18315368172101706</v>
      </c>
      <c r="BI250" s="106">
        <v>2443</v>
      </c>
      <c r="BJ250" s="107">
        <f t="shared" si="1110"/>
        <v>2198.7000000000003</v>
      </c>
      <c r="BK250" s="107">
        <v>404</v>
      </c>
      <c r="BL250" s="110">
        <f>IFERROR(IF(BK250&gt;1,($J250-BK250),""),"")</f>
        <v>1796</v>
      </c>
      <c r="BM250" s="15">
        <f t="shared" si="1111"/>
        <v>0.18315368172101706</v>
      </c>
    </row>
    <row r="251" spans="1:65" s="5" customFormat="1" ht="12.75" customHeight="1" thickBot="1">
      <c r="A251" s="43" t="s">
        <v>70</v>
      </c>
      <c r="B251" s="38" t="s">
        <v>149</v>
      </c>
      <c r="C251" s="9"/>
      <c r="D251" s="50">
        <v>1.56</v>
      </c>
      <c r="E251" s="2" t="s">
        <v>176</v>
      </c>
      <c r="F251" s="83">
        <v>3079</v>
      </c>
      <c r="G251" s="83">
        <v>2799</v>
      </c>
      <c r="H251" s="134">
        <v>2079</v>
      </c>
      <c r="I251" s="134">
        <v>26</v>
      </c>
      <c r="J251" s="97">
        <f t="shared" si="1047"/>
        <v>2053</v>
      </c>
      <c r="K251" s="76">
        <v>2332</v>
      </c>
      <c r="L251" s="77">
        <f t="shared" si="1091"/>
        <v>2098.8000000000002</v>
      </c>
      <c r="M251" s="77">
        <v>339</v>
      </c>
      <c r="N251" s="78">
        <f>IFERROR(IF(M251&gt;1,($J251-M251),""),"")</f>
        <v>1714</v>
      </c>
      <c r="O251" s="17">
        <f t="shared" si="1092"/>
        <v>0.18334286258814567</v>
      </c>
      <c r="P251" s="79">
        <v>0</v>
      </c>
      <c r="Q251" s="80" t="str">
        <f t="shared" si="1093"/>
        <v/>
      </c>
      <c r="R251" s="80">
        <v>0</v>
      </c>
      <c r="S251" s="81" t="str">
        <f>IFERROR(IF(R251&gt;1,($J251-R251),""),"")</f>
        <v/>
      </c>
      <c r="T251" s="19" t="str">
        <f t="shared" si="1094"/>
        <v/>
      </c>
      <c r="U251" s="76">
        <v>2332</v>
      </c>
      <c r="V251" s="77">
        <f t="shared" si="1095"/>
        <v>2098.8000000000002</v>
      </c>
      <c r="W251" s="77">
        <v>339</v>
      </c>
      <c r="X251" s="78">
        <f>IFERROR(IF(W251&gt;1,($J251-W251),""),"")</f>
        <v>1714</v>
      </c>
      <c r="Y251" s="17">
        <f t="shared" si="1096"/>
        <v>0.18334286258814567</v>
      </c>
      <c r="Z251" s="79">
        <v>0</v>
      </c>
      <c r="AA251" s="80" t="str">
        <f t="shared" si="1097"/>
        <v/>
      </c>
      <c r="AB251" s="80">
        <v>0</v>
      </c>
      <c r="AC251" s="81" t="str">
        <f>IFERROR(IF(AB251&gt;1,($J251-AB251),""),"")</f>
        <v/>
      </c>
      <c r="AD251" s="19" t="str">
        <f t="shared" si="1098"/>
        <v/>
      </c>
      <c r="AE251" s="76">
        <v>0</v>
      </c>
      <c r="AF251" s="77" t="str">
        <f t="shared" si="1099"/>
        <v/>
      </c>
      <c r="AG251" s="77">
        <v>0</v>
      </c>
      <c r="AH251" s="78" t="str">
        <f>IFERROR(IF(AG251&gt;1,($J251-AG251),""),"")</f>
        <v/>
      </c>
      <c r="AI251" s="17" t="str">
        <f t="shared" si="1100"/>
        <v/>
      </c>
      <c r="AJ251" s="79">
        <v>0</v>
      </c>
      <c r="AK251" s="80" t="str">
        <f t="shared" si="1101"/>
        <v/>
      </c>
      <c r="AL251" s="80">
        <v>0</v>
      </c>
      <c r="AM251" s="81" t="str">
        <f>IFERROR(IF(AL251&gt;1,($J251-AL251),""),"")</f>
        <v/>
      </c>
      <c r="AN251" s="19" t="str">
        <f t="shared" si="1102"/>
        <v/>
      </c>
      <c r="AO251" s="76">
        <v>0</v>
      </c>
      <c r="AP251" s="77" t="str">
        <f t="shared" si="1103"/>
        <v/>
      </c>
      <c r="AQ251" s="77">
        <v>0</v>
      </c>
      <c r="AR251" s="78" t="str">
        <f>IFERROR(IF(AQ251&gt;1,($J251-AQ251),""),"")</f>
        <v/>
      </c>
      <c r="AS251" s="17" t="str">
        <f t="shared" si="1104"/>
        <v/>
      </c>
      <c r="AT251" s="79">
        <v>2332</v>
      </c>
      <c r="AU251" s="80">
        <f t="shared" si="1105"/>
        <v>2098.8000000000002</v>
      </c>
      <c r="AV251" s="80">
        <v>339</v>
      </c>
      <c r="AW251" s="81">
        <f>IFERROR(IF(AV251&gt;1,($J251-AV251),""),"")</f>
        <v>1714</v>
      </c>
      <c r="AX251" s="19">
        <f t="shared" si="1063"/>
        <v>0.18334286258814567</v>
      </c>
      <c r="AY251" s="76">
        <v>0</v>
      </c>
      <c r="AZ251" s="77" t="str">
        <f t="shared" si="1106"/>
        <v/>
      </c>
      <c r="BA251" s="77">
        <v>0</v>
      </c>
      <c r="BB251" s="78" t="str">
        <f>IFERROR(IF(BA251&gt;1,($J251-BA251),""),"")</f>
        <v/>
      </c>
      <c r="BC251" s="17" t="str">
        <f t="shared" si="1107"/>
        <v/>
      </c>
      <c r="BD251" s="79">
        <v>2332</v>
      </c>
      <c r="BE251" s="80">
        <f t="shared" si="1108"/>
        <v>2098.8000000000002</v>
      </c>
      <c r="BF251" s="80">
        <v>339</v>
      </c>
      <c r="BG251" s="81">
        <f>IFERROR(IF(BF251&gt;1,($J251-BF251),""),"")</f>
        <v>1714</v>
      </c>
      <c r="BH251" s="19">
        <f t="shared" si="1109"/>
        <v>0.18334286258814567</v>
      </c>
      <c r="BI251" s="76">
        <v>2332</v>
      </c>
      <c r="BJ251" s="77">
        <f t="shared" si="1110"/>
        <v>2098.8000000000002</v>
      </c>
      <c r="BK251" s="77">
        <v>339</v>
      </c>
      <c r="BL251" s="78">
        <f>IFERROR(IF(BK251&gt;1,($J251-BK251),""),"")</f>
        <v>1714</v>
      </c>
      <c r="BM251" s="17">
        <f t="shared" si="1111"/>
        <v>0.18334286258814567</v>
      </c>
    </row>
    <row r="252" spans="1:65" s="5" customFormat="1" ht="12.75" customHeight="1">
      <c r="A252" s="44" t="s">
        <v>213</v>
      </c>
      <c r="B252" s="36" t="s">
        <v>149</v>
      </c>
      <c r="C252" s="6"/>
      <c r="D252" s="51">
        <v>1.19</v>
      </c>
      <c r="E252" s="7" t="s">
        <v>507</v>
      </c>
      <c r="F252" s="84">
        <v>4069</v>
      </c>
      <c r="G252" s="84">
        <v>3699</v>
      </c>
      <c r="H252" s="135">
        <v>2775</v>
      </c>
      <c r="I252" s="135">
        <v>45</v>
      </c>
      <c r="J252" s="93">
        <f t="shared" si="1047"/>
        <v>2730</v>
      </c>
      <c r="K252" s="106">
        <v>3077</v>
      </c>
      <c r="L252" s="107">
        <f>IFERROR(IF(K252&gt;1,K252*0.9,""),"")</f>
        <v>2769.3</v>
      </c>
      <c r="M252" s="107">
        <v>454</v>
      </c>
      <c r="N252" s="110">
        <f>IFERROR(IF(M252&gt;1,($J252-M252),""),"")</f>
        <v>2276</v>
      </c>
      <c r="O252" s="15">
        <f t="shared" si="1092"/>
        <v>0.17813165781966567</v>
      </c>
      <c r="P252" s="108">
        <v>0</v>
      </c>
      <c r="Q252" s="109" t="str">
        <f>IFERROR(IF(P252&gt;1,P252*0.9,""),"")</f>
        <v/>
      </c>
      <c r="R252" s="109">
        <v>0</v>
      </c>
      <c r="S252" s="111" t="str">
        <f>IFERROR(IF(R252&gt;1,($J252-R252),""),"")</f>
        <v/>
      </c>
      <c r="T252" s="20" t="str">
        <f t="shared" si="1094"/>
        <v/>
      </c>
      <c r="U252" s="106">
        <v>3077</v>
      </c>
      <c r="V252" s="107">
        <f>IFERROR(IF(U252&gt;1,U252*0.9,""),"")</f>
        <v>2769.3</v>
      </c>
      <c r="W252" s="107">
        <v>454</v>
      </c>
      <c r="X252" s="110">
        <f>IFERROR(IF(W252&gt;1,($J252-W252),""),"")</f>
        <v>2276</v>
      </c>
      <c r="Y252" s="15">
        <f t="shared" si="1096"/>
        <v>0.17813165781966567</v>
      </c>
      <c r="Z252" s="108">
        <v>0</v>
      </c>
      <c r="AA252" s="109" t="str">
        <f>IFERROR(IF(Z252&gt;1,Z252*0.9,""),"")</f>
        <v/>
      </c>
      <c r="AB252" s="109">
        <v>0</v>
      </c>
      <c r="AC252" s="111" t="str">
        <f>IFERROR(IF(AB252&gt;1,($J252-AB252),""),"")</f>
        <v/>
      </c>
      <c r="AD252" s="20" t="str">
        <f t="shared" si="1098"/>
        <v/>
      </c>
      <c r="AE252" s="106">
        <v>0</v>
      </c>
      <c r="AF252" s="107" t="str">
        <f>IFERROR(IF(AE252&gt;1,AE252*0.9,""),"")</f>
        <v/>
      </c>
      <c r="AG252" s="107">
        <v>0</v>
      </c>
      <c r="AH252" s="110" t="str">
        <f>IFERROR(IF(AG252&gt;1,($J252-AG252),""),"")</f>
        <v/>
      </c>
      <c r="AI252" s="15" t="str">
        <f t="shared" si="1100"/>
        <v/>
      </c>
      <c r="AJ252" s="108">
        <v>0</v>
      </c>
      <c r="AK252" s="109" t="str">
        <f>IFERROR(IF(AJ252&gt;1,AJ252*0.9,""),"")</f>
        <v/>
      </c>
      <c r="AL252" s="109">
        <v>0</v>
      </c>
      <c r="AM252" s="111" t="str">
        <f>IFERROR(IF(AL252&gt;1,($J252-AL252),""),"")</f>
        <v/>
      </c>
      <c r="AN252" s="20" t="str">
        <f t="shared" si="1102"/>
        <v/>
      </c>
      <c r="AO252" s="106">
        <v>0</v>
      </c>
      <c r="AP252" s="107" t="str">
        <f>IFERROR(IF(AO252&gt;1,AO252*0.9,""),"")</f>
        <v/>
      </c>
      <c r="AQ252" s="107">
        <v>0</v>
      </c>
      <c r="AR252" s="110" t="str">
        <f>IFERROR(IF(AQ252&gt;1,($J252-AQ252),""),"")</f>
        <v/>
      </c>
      <c r="AS252" s="15" t="str">
        <f t="shared" si="1104"/>
        <v/>
      </c>
      <c r="AT252" s="108">
        <v>2777</v>
      </c>
      <c r="AU252" s="109">
        <f>IFERROR(IF(AT252&gt;1,AT252*0.9,""),"")</f>
        <v>2499.3000000000002</v>
      </c>
      <c r="AV252" s="109">
        <v>676</v>
      </c>
      <c r="AW252" s="111">
        <f>IFERROR(IF(AV252&gt;1,($J252-AV252),""),"")</f>
        <v>2054</v>
      </c>
      <c r="AX252" s="20">
        <f t="shared" si="1063"/>
        <v>0.17816988756851926</v>
      </c>
      <c r="AY252" s="106">
        <v>0</v>
      </c>
      <c r="AZ252" s="107" t="str">
        <f>IFERROR(IF(AY252&gt;1,AY252*0.9,""),"")</f>
        <v/>
      </c>
      <c r="BA252" s="107">
        <v>0</v>
      </c>
      <c r="BB252" s="110" t="str">
        <f>IFERROR(IF(BA252&gt;1,($J252-BA252),""),"")</f>
        <v/>
      </c>
      <c r="BC252" s="15" t="str">
        <f t="shared" si="1107"/>
        <v/>
      </c>
      <c r="BD252" s="108">
        <v>2777</v>
      </c>
      <c r="BE252" s="109">
        <f>IFERROR(IF(BD252&gt;1,BD252*0.9,""),"")</f>
        <v>2499.3000000000002</v>
      </c>
      <c r="BF252" s="109">
        <v>676</v>
      </c>
      <c r="BG252" s="111">
        <f>IFERROR(IF(BF252&gt;1,($J252-BF252),""),"")</f>
        <v>2054</v>
      </c>
      <c r="BH252" s="20">
        <f t="shared" si="1109"/>
        <v>0.17816988756851926</v>
      </c>
      <c r="BI252" s="106">
        <v>2777</v>
      </c>
      <c r="BJ252" s="107">
        <f>IFERROR(IF(BI252&gt;1,BI252*0.9,""),"")</f>
        <v>2499.3000000000002</v>
      </c>
      <c r="BK252" s="107">
        <v>676</v>
      </c>
      <c r="BL252" s="110">
        <f>IFERROR(IF(BK252&gt;1,($J252-BK252),""),"")</f>
        <v>2054</v>
      </c>
      <c r="BM252" s="15">
        <f t="shared" si="1111"/>
        <v>0.17816988756851926</v>
      </c>
    </row>
    <row r="253" spans="1:65" s="5" customFormat="1" ht="12.75" customHeight="1" thickBot="1">
      <c r="A253" s="43" t="s">
        <v>212</v>
      </c>
      <c r="B253" s="38" t="s">
        <v>149</v>
      </c>
      <c r="C253" s="41"/>
      <c r="D253" s="50">
        <v>1.19</v>
      </c>
      <c r="E253" s="2" t="s">
        <v>507</v>
      </c>
      <c r="F253" s="83">
        <v>3849</v>
      </c>
      <c r="G253" s="83">
        <v>3499</v>
      </c>
      <c r="H253" s="134">
        <v>2625</v>
      </c>
      <c r="I253" s="134">
        <v>43</v>
      </c>
      <c r="J253" s="75">
        <f t="shared" si="1047"/>
        <v>2582</v>
      </c>
      <c r="K253" s="76">
        <v>2910</v>
      </c>
      <c r="L253" s="77">
        <f>IFERROR(IF(K253&gt;1,K253*0.9,""),"")</f>
        <v>2619</v>
      </c>
      <c r="M253" s="77">
        <v>430</v>
      </c>
      <c r="N253" s="78">
        <f>IFERROR(IF(M253&gt;1,($J253-M253),""),"")</f>
        <v>2152</v>
      </c>
      <c r="O253" s="17">
        <f t="shared" si="1092"/>
        <v>0.1783123329515082</v>
      </c>
      <c r="P253" s="79">
        <v>0</v>
      </c>
      <c r="Q253" s="80" t="str">
        <f>IFERROR(IF(P253&gt;1,P253*0.9,""),"")</f>
        <v/>
      </c>
      <c r="R253" s="80">
        <v>0</v>
      </c>
      <c r="S253" s="81" t="str">
        <f>IFERROR(IF(R253&gt;1,($J253-R253),""),"")</f>
        <v/>
      </c>
      <c r="T253" s="19" t="str">
        <f t="shared" si="1094"/>
        <v/>
      </c>
      <c r="U253" s="76">
        <v>2910</v>
      </c>
      <c r="V253" s="77">
        <f>IFERROR(IF(U253&gt;1,U253*0.9,""),"")</f>
        <v>2619</v>
      </c>
      <c r="W253" s="77">
        <v>430</v>
      </c>
      <c r="X253" s="78">
        <f>IFERROR(IF(W253&gt;1,($J253-W253),""),"")</f>
        <v>2152</v>
      </c>
      <c r="Y253" s="17">
        <f t="shared" si="1096"/>
        <v>0.1783123329515082</v>
      </c>
      <c r="Z253" s="79">
        <v>0</v>
      </c>
      <c r="AA253" s="80" t="str">
        <f>IFERROR(IF(Z253&gt;1,Z253*0.9,""),"")</f>
        <v/>
      </c>
      <c r="AB253" s="80">
        <v>0</v>
      </c>
      <c r="AC253" s="81" t="str">
        <f>IFERROR(IF(AB253&gt;1,($J253-AB253),""),"")</f>
        <v/>
      </c>
      <c r="AD253" s="19" t="str">
        <f t="shared" si="1098"/>
        <v/>
      </c>
      <c r="AE253" s="76">
        <v>0</v>
      </c>
      <c r="AF253" s="77" t="str">
        <f>IFERROR(IF(AE253&gt;1,AE253*0.9,""),"")</f>
        <v/>
      </c>
      <c r="AG253" s="77">
        <v>0</v>
      </c>
      <c r="AH253" s="78" t="str">
        <f>IFERROR(IF(AG253&gt;1,($J253-AG253),""),"")</f>
        <v/>
      </c>
      <c r="AI253" s="17" t="str">
        <f t="shared" si="1100"/>
        <v/>
      </c>
      <c r="AJ253" s="79">
        <v>0</v>
      </c>
      <c r="AK253" s="80" t="str">
        <f>IFERROR(IF(AJ253&gt;1,AJ253*0.9,""),"")</f>
        <v/>
      </c>
      <c r="AL253" s="80">
        <v>0</v>
      </c>
      <c r="AM253" s="81" t="str">
        <f>IFERROR(IF(AL253&gt;1,($J253-AL253),""),"")</f>
        <v/>
      </c>
      <c r="AN253" s="19" t="str">
        <f t="shared" si="1102"/>
        <v/>
      </c>
      <c r="AO253" s="76">
        <v>0</v>
      </c>
      <c r="AP253" s="77" t="str">
        <f>IFERROR(IF(AO253&gt;1,AO253*0.9,""),"")</f>
        <v/>
      </c>
      <c r="AQ253" s="77">
        <v>0</v>
      </c>
      <c r="AR253" s="78" t="str">
        <f>IFERROR(IF(AQ253&gt;1,($J253-AQ253),""),"")</f>
        <v/>
      </c>
      <c r="AS253" s="17" t="str">
        <f t="shared" si="1104"/>
        <v/>
      </c>
      <c r="AT253" s="79">
        <v>2666</v>
      </c>
      <c r="AU253" s="80">
        <f>IFERROR(IF(AT253&gt;1,AT253*0.9,""),"")</f>
        <v>2399.4</v>
      </c>
      <c r="AV253" s="80">
        <v>610</v>
      </c>
      <c r="AW253" s="81">
        <f>IFERROR(IF(AV253&gt;1,($J253-AV253),""),"")</f>
        <v>1972</v>
      </c>
      <c r="AX253" s="19">
        <f t="shared" si="1063"/>
        <v>0.17812786529965827</v>
      </c>
      <c r="AY253" s="76">
        <v>0</v>
      </c>
      <c r="AZ253" s="77" t="str">
        <f>IFERROR(IF(AY253&gt;1,AY253*0.9,""),"")</f>
        <v/>
      </c>
      <c r="BA253" s="77">
        <v>0</v>
      </c>
      <c r="BB253" s="78" t="str">
        <f>IFERROR(IF(BA253&gt;1,($J253-BA253),""),"")</f>
        <v/>
      </c>
      <c r="BC253" s="17" t="str">
        <f t="shared" si="1107"/>
        <v/>
      </c>
      <c r="BD253" s="79">
        <v>2666</v>
      </c>
      <c r="BE253" s="80">
        <f>IFERROR(IF(BD253&gt;1,BD253*0.9,""),"")</f>
        <v>2399.4</v>
      </c>
      <c r="BF253" s="80">
        <v>610</v>
      </c>
      <c r="BG253" s="81">
        <f>IFERROR(IF(BF253&gt;1,($J253-BF253),""),"")</f>
        <v>1972</v>
      </c>
      <c r="BH253" s="19">
        <f t="shared" si="1109"/>
        <v>0.17812786529965827</v>
      </c>
      <c r="BI253" s="76">
        <v>2666</v>
      </c>
      <c r="BJ253" s="77">
        <f>IFERROR(IF(BI253&gt;1,BI253*0.9,""),"")</f>
        <v>2399.4</v>
      </c>
      <c r="BK253" s="77">
        <v>610</v>
      </c>
      <c r="BL253" s="78">
        <f>IFERROR(IF(BK253&gt;1,($J253-BK253),""),"")</f>
        <v>1972</v>
      </c>
      <c r="BM253" s="17">
        <f t="shared" si="1111"/>
        <v>0.17812786529965827</v>
      </c>
    </row>
    <row r="254" spans="1:65" s="5" customFormat="1" ht="12.75" customHeight="1">
      <c r="A254" s="44" t="s">
        <v>366</v>
      </c>
      <c r="B254" s="36" t="s">
        <v>149</v>
      </c>
      <c r="C254" s="6" t="s">
        <v>386</v>
      </c>
      <c r="D254" s="51" t="s">
        <v>545</v>
      </c>
      <c r="E254" s="7" t="s">
        <v>508</v>
      </c>
      <c r="F254" s="84">
        <v>1209</v>
      </c>
      <c r="G254" s="84">
        <v>1099</v>
      </c>
      <c r="H254" s="135">
        <v>785</v>
      </c>
      <c r="I254" s="135">
        <v>0</v>
      </c>
      <c r="J254" s="93">
        <f t="shared" ref="J254:J255" si="1112">IFERROR(H254-I254,H254)</f>
        <v>785</v>
      </c>
      <c r="K254" s="106">
        <v>0</v>
      </c>
      <c r="L254" s="107" t="str">
        <f t="shared" ref="L254:L255" si="1113">IFERROR(IF(K254&gt;1,K254*0.9,""),"")</f>
        <v/>
      </c>
      <c r="M254" s="107">
        <v>0</v>
      </c>
      <c r="N254" s="110" t="str">
        <f>IFERROR(IF(M254&gt;1,($J254-M254),""),"")</f>
        <v/>
      </c>
      <c r="O254" s="15" t="str">
        <f t="shared" ref="O254:O255" si="1114">IFERROR(IF((IFERROR(IF(M254&gt;1,(L254-N254)/L254,""),(($G254*0.9)-N254)/($G254*0.9)))&gt;1%,IFERROR(IF(M254&gt;1,(L254-N254)/L254,""),(($G254*0.9)-N254)/($G254*0.9)),""),"")</f>
        <v/>
      </c>
      <c r="P254" s="108">
        <v>0</v>
      </c>
      <c r="Q254" s="109" t="str">
        <f t="shared" ref="Q254:Q255" si="1115">IFERROR(IF(P254&gt;1,P254*0.9,""),"")</f>
        <v/>
      </c>
      <c r="R254" s="109">
        <v>0</v>
      </c>
      <c r="S254" s="111" t="str">
        <f>IFERROR(IF(R254&gt;1,($J254-R254),""),"")</f>
        <v/>
      </c>
      <c r="T254" s="20" t="str">
        <f t="shared" ref="T254:T255" si="1116">IFERROR(IF((IFERROR(IF(R254&gt;1,(Q254-S254)/Q254,""),(($G254*0.9)-S254)/($G254*0.9)))&gt;1%,IFERROR(IF(R254&gt;1,(Q254-S254)/Q254,""),(($G254*0.9)-S254)/($G254*0.9)),""),"")</f>
        <v/>
      </c>
      <c r="U254" s="106">
        <v>999</v>
      </c>
      <c r="V254" s="107">
        <f t="shared" ref="V254:V255" si="1117">IFERROR(IF(U254&gt;1,U254*0.9,""),"")</f>
        <v>899.1</v>
      </c>
      <c r="W254" s="107">
        <v>70</v>
      </c>
      <c r="X254" s="110">
        <f>IFERROR(IF(W254&gt;1,($J254-W254),""),"")</f>
        <v>715</v>
      </c>
      <c r="Y254" s="15">
        <f t="shared" ref="Y254:Y255" si="1118">IFERROR(IF((IFERROR(IF(W254&gt;1,(V254-X254)/V254,""),(($G254*0.9)-X254)/($G254*0.9)))&gt;1%,IFERROR(IF(W254&gt;1,(V254-X254)/V254,""),(($G254*0.9)-X254)/($G254*0.9)),""),"")</f>
        <v>0.20476031587142701</v>
      </c>
      <c r="Z254" s="108">
        <v>0</v>
      </c>
      <c r="AA254" s="109" t="str">
        <f t="shared" ref="AA254:AA255" si="1119">IFERROR(IF(Z254&gt;1,Z254*0.9,""),"")</f>
        <v/>
      </c>
      <c r="AB254" s="109">
        <v>0</v>
      </c>
      <c r="AC254" s="111" t="str">
        <f>IFERROR(IF(AB254&gt;1,($J254-AB254),""),"")</f>
        <v/>
      </c>
      <c r="AD254" s="20" t="str">
        <f t="shared" ref="AD254:AD255" si="1120">IFERROR(IF((IFERROR(IF(AB254&gt;1,(AA254-AC254)/AA254,""),(($G254*0.9)-AC254)/($G254*0.9)))&gt;1%,IFERROR(IF(AB254&gt;1,(AA254-AC254)/AA254,""),(($G254*0.9)-AC254)/($G254*0.9)),""),"")</f>
        <v/>
      </c>
      <c r="AE254" s="106">
        <v>0</v>
      </c>
      <c r="AF254" s="107" t="str">
        <f t="shared" ref="AF254:AF255" si="1121">IFERROR(IF(AE254&gt;1,AE254*0.9,""),"")</f>
        <v/>
      </c>
      <c r="AG254" s="107">
        <v>0</v>
      </c>
      <c r="AH254" s="110" t="str">
        <f>IFERROR(IF(AG254&gt;1,($J254-AG254),""),"")</f>
        <v/>
      </c>
      <c r="AI254" s="15" t="str">
        <f t="shared" ref="AI254:AI255" si="1122">IFERROR(IF((IFERROR(IF(AG254&gt;1,(AF254-AH254)/AF254,""),(($G254*0.9)-AH254)/($G254*0.9)))&gt;1%,IFERROR(IF(AG254&gt;1,(AF254-AH254)/AF254,""),(($G254*0.9)-AH254)/($G254*0.9)),""),"")</f>
        <v/>
      </c>
      <c r="AJ254" s="108">
        <v>0</v>
      </c>
      <c r="AK254" s="109" t="str">
        <f t="shared" ref="AK254:AK255" si="1123">IFERROR(IF(AJ254&gt;1,AJ254*0.9,""),"")</f>
        <v/>
      </c>
      <c r="AL254" s="109">
        <v>0</v>
      </c>
      <c r="AM254" s="111" t="str">
        <f>IFERROR(IF(AL254&gt;1,($J254-AL254),""),"")</f>
        <v/>
      </c>
      <c r="AN254" s="20" t="str">
        <f t="shared" ref="AN254:AN255" si="1124">IFERROR(IF((IFERROR(IF(AL254&gt;1,(AK254-AM254)/AK254,""),(($G254*0.9)-AM254)/($G254*0.9)))&gt;1%,IFERROR(IF(AL254&gt;1,(AK254-AM254)/AK254,""),(($G254*0.9)-AM254)/($G254*0.9)),""),"")</f>
        <v/>
      </c>
      <c r="AO254" s="106">
        <v>0</v>
      </c>
      <c r="AP254" s="107" t="str">
        <f t="shared" ref="AP254:AP255" si="1125">IFERROR(IF(AO254&gt;1,AO254*0.9,""),"")</f>
        <v/>
      </c>
      <c r="AQ254" s="107">
        <v>0</v>
      </c>
      <c r="AR254" s="110" t="str">
        <f>IFERROR(IF(AQ254&gt;1,($J254-AQ254),""),"")</f>
        <v/>
      </c>
      <c r="AS254" s="15" t="str">
        <f t="shared" ref="AS254:AS255" si="1126">IFERROR(IF((IFERROR(IF(AQ254&gt;1,(AP254-AR254)/AP254,""),(($G254*0.9)-AR254)/($G254*0.9)))&gt;1%,IFERROR(IF(AQ254&gt;1,(AP254-AR254)/AP254,""),(($G254*0.9)-AR254)/($G254*0.9)),""),"")</f>
        <v/>
      </c>
      <c r="AT254" s="108">
        <v>999</v>
      </c>
      <c r="AU254" s="109">
        <f t="shared" ref="AU254:AU255" si="1127">IFERROR(IF(AT254&gt;1,AT254*0.9,""),"")</f>
        <v>899.1</v>
      </c>
      <c r="AV254" s="109">
        <v>70</v>
      </c>
      <c r="AW254" s="111">
        <f>IFERROR(IF(AV254&gt;1,($J254-AV254),""),"")</f>
        <v>715</v>
      </c>
      <c r="AX254" s="20">
        <f t="shared" ref="AX254:AX255" si="1128">IFERROR(IF((IFERROR(IF(AV254&gt;1,(AU254-AW254)/AU254,""),(($G254*0.9)-AW254)/($G254*0.9)))&gt;1%,IFERROR(IF(AV254&gt;1,(AU254-AW254)/AU254,""),(($G254*0.9)-AW254)/($G254*0.9)),""),"")</f>
        <v>0.20476031587142701</v>
      </c>
      <c r="AY254" s="106">
        <v>0</v>
      </c>
      <c r="AZ254" s="107" t="str">
        <f t="shared" ref="AZ254:AZ255" si="1129">IFERROR(IF(AY254&gt;1,AY254*0.9,""),"")</f>
        <v/>
      </c>
      <c r="BA254" s="107">
        <v>0</v>
      </c>
      <c r="BB254" s="110" t="str">
        <f>IFERROR(IF(BA254&gt;1,($J254-BA254),""),"")</f>
        <v/>
      </c>
      <c r="BC254" s="15" t="str">
        <f t="shared" ref="BC254:BC255" si="1130">IFERROR(IF((IFERROR(IF(BA254&gt;1,(AZ254-BB254)/AZ254,""),(($G254*0.9)-BB254)/($G254*0.9)))&gt;1%,IFERROR(IF(BA254&gt;1,(AZ254-BB254)/AZ254,""),(($G254*0.9)-BB254)/($G254*0.9)),""),"")</f>
        <v/>
      </c>
      <c r="BD254" s="108">
        <v>999</v>
      </c>
      <c r="BE254" s="109">
        <f t="shared" ref="BE254:BE255" si="1131">IFERROR(IF(BD254&gt;1,BD254*0.9,""),"")</f>
        <v>899.1</v>
      </c>
      <c r="BF254" s="109">
        <v>70</v>
      </c>
      <c r="BG254" s="111">
        <f>IFERROR(IF(BF254&gt;1,($J254-BF254),""),"")</f>
        <v>715</v>
      </c>
      <c r="BH254" s="20">
        <f t="shared" ref="BH254:BH255" si="1132">IFERROR(IF((IFERROR(IF(BF254&gt;1,(BE254-BG254)/BE254,""),(($G254*0.9)-BG254)/($G254*0.9)))&gt;1%,IFERROR(IF(BF254&gt;1,(BE254-BG254)/BE254,""),(($G254*0.9)-BG254)/($G254*0.9)),""),"")</f>
        <v>0.20476031587142701</v>
      </c>
      <c r="BI254" s="106">
        <v>999</v>
      </c>
      <c r="BJ254" s="107">
        <f t="shared" ref="BJ254:BJ255" si="1133">IFERROR(IF(BI254&gt;1,BI254*0.9,""),"")</f>
        <v>899.1</v>
      </c>
      <c r="BK254" s="107">
        <v>70</v>
      </c>
      <c r="BL254" s="110">
        <f>IFERROR(IF(BK254&gt;1,($J254-BK254),""),"")</f>
        <v>715</v>
      </c>
      <c r="BM254" s="15">
        <f t="shared" ref="BM254:BM255" si="1134">IFERROR(IF((IFERROR(IF(BK254&gt;1,(BJ254-BL254)/BJ254,""),(($G254*0.9)-BL254)/($G254*0.9)))&gt;1%,IFERROR(IF(BK254&gt;1,(BJ254-BL254)/BJ254,""),(($G254*0.9)-BL254)/($G254*0.9)),""),"")</f>
        <v>0.20476031587142701</v>
      </c>
    </row>
    <row r="255" spans="1:65" s="5" customFormat="1" ht="12.75" customHeight="1" thickBot="1">
      <c r="A255" s="43" t="s">
        <v>367</v>
      </c>
      <c r="B255" s="38" t="s">
        <v>149</v>
      </c>
      <c r="C255" s="41" t="s">
        <v>386</v>
      </c>
      <c r="D255" s="50" t="s">
        <v>545</v>
      </c>
      <c r="E255" s="2" t="s">
        <v>511</v>
      </c>
      <c r="F255" s="83">
        <v>1319</v>
      </c>
      <c r="G255" s="83">
        <v>1199</v>
      </c>
      <c r="H255" s="134">
        <v>856</v>
      </c>
      <c r="I255" s="134">
        <v>0</v>
      </c>
      <c r="J255" s="75">
        <f t="shared" si="1112"/>
        <v>856</v>
      </c>
      <c r="K255" s="76">
        <v>0</v>
      </c>
      <c r="L255" s="77" t="str">
        <f t="shared" si="1113"/>
        <v/>
      </c>
      <c r="M255" s="77">
        <v>0</v>
      </c>
      <c r="N255" s="78" t="str">
        <f>IFERROR(IF(M255&gt;1,($J255-M255),""),"")</f>
        <v/>
      </c>
      <c r="O255" s="17" t="str">
        <f t="shared" si="1114"/>
        <v/>
      </c>
      <c r="P255" s="79">
        <v>0</v>
      </c>
      <c r="Q255" s="80" t="str">
        <f t="shared" si="1115"/>
        <v/>
      </c>
      <c r="R255" s="80">
        <v>0</v>
      </c>
      <c r="S255" s="81" t="str">
        <f>IFERROR(IF(R255&gt;1,($J255-R255),""),"")</f>
        <v/>
      </c>
      <c r="T255" s="19" t="str">
        <f t="shared" si="1116"/>
        <v/>
      </c>
      <c r="U255" s="76">
        <v>1110</v>
      </c>
      <c r="V255" s="77">
        <f t="shared" si="1117"/>
        <v>999</v>
      </c>
      <c r="W255" s="77">
        <v>62</v>
      </c>
      <c r="X255" s="78">
        <f>IFERROR(IF(W255&gt;1,($J255-W255),""),"")</f>
        <v>794</v>
      </c>
      <c r="Y255" s="17">
        <f t="shared" si="1118"/>
        <v>0.20520520520520522</v>
      </c>
      <c r="Z255" s="79">
        <v>0</v>
      </c>
      <c r="AA255" s="80" t="str">
        <f t="shared" si="1119"/>
        <v/>
      </c>
      <c r="AB255" s="80">
        <v>0</v>
      </c>
      <c r="AC255" s="81" t="str">
        <f>IFERROR(IF(AB255&gt;1,($J255-AB255),""),"")</f>
        <v/>
      </c>
      <c r="AD255" s="19" t="str">
        <f t="shared" si="1120"/>
        <v/>
      </c>
      <c r="AE255" s="76">
        <v>0</v>
      </c>
      <c r="AF255" s="77" t="str">
        <f t="shared" si="1121"/>
        <v/>
      </c>
      <c r="AG255" s="77">
        <v>0</v>
      </c>
      <c r="AH255" s="78" t="str">
        <f>IFERROR(IF(AG255&gt;1,($J255-AG255),""),"")</f>
        <v/>
      </c>
      <c r="AI255" s="17" t="str">
        <f t="shared" si="1122"/>
        <v/>
      </c>
      <c r="AJ255" s="79">
        <v>0</v>
      </c>
      <c r="AK255" s="80" t="str">
        <f t="shared" si="1123"/>
        <v/>
      </c>
      <c r="AL255" s="80">
        <v>0</v>
      </c>
      <c r="AM255" s="81" t="str">
        <f>IFERROR(IF(AL255&gt;1,($J255-AL255),""),"")</f>
        <v/>
      </c>
      <c r="AN255" s="19" t="str">
        <f t="shared" si="1124"/>
        <v/>
      </c>
      <c r="AO255" s="76">
        <v>0</v>
      </c>
      <c r="AP255" s="77" t="str">
        <f t="shared" si="1125"/>
        <v/>
      </c>
      <c r="AQ255" s="77">
        <v>0</v>
      </c>
      <c r="AR255" s="78" t="str">
        <f>IFERROR(IF(AQ255&gt;1,($J255-AQ255),""),"")</f>
        <v/>
      </c>
      <c r="AS255" s="17" t="str">
        <f t="shared" si="1126"/>
        <v/>
      </c>
      <c r="AT255" s="79">
        <v>1110</v>
      </c>
      <c r="AU255" s="80">
        <f t="shared" si="1127"/>
        <v>999</v>
      </c>
      <c r="AV255" s="80">
        <v>62</v>
      </c>
      <c r="AW255" s="81">
        <f>IFERROR(IF(AV255&gt;1,($J255-AV255),""),"")</f>
        <v>794</v>
      </c>
      <c r="AX255" s="19">
        <f t="shared" si="1128"/>
        <v>0.20520520520520522</v>
      </c>
      <c r="AY255" s="76">
        <v>0</v>
      </c>
      <c r="AZ255" s="77" t="str">
        <f t="shared" si="1129"/>
        <v/>
      </c>
      <c r="BA255" s="77">
        <v>0</v>
      </c>
      <c r="BB255" s="78" t="str">
        <f>IFERROR(IF(BA255&gt;1,($J255-BA255),""),"")</f>
        <v/>
      </c>
      <c r="BC255" s="17" t="str">
        <f t="shared" si="1130"/>
        <v/>
      </c>
      <c r="BD255" s="79">
        <v>1110</v>
      </c>
      <c r="BE255" s="80">
        <f t="shared" si="1131"/>
        <v>999</v>
      </c>
      <c r="BF255" s="80">
        <v>62</v>
      </c>
      <c r="BG255" s="81">
        <f>IFERROR(IF(BF255&gt;1,($J255-BF255),""),"")</f>
        <v>794</v>
      </c>
      <c r="BH255" s="19">
        <f t="shared" si="1132"/>
        <v>0.20520520520520522</v>
      </c>
      <c r="BI255" s="76">
        <v>1110</v>
      </c>
      <c r="BJ255" s="77">
        <f t="shared" si="1133"/>
        <v>999</v>
      </c>
      <c r="BK255" s="77">
        <v>62</v>
      </c>
      <c r="BL255" s="78">
        <f>IFERROR(IF(BK255&gt;1,($J255-BK255),""),"")</f>
        <v>794</v>
      </c>
      <c r="BM255" s="17">
        <f t="shared" si="1134"/>
        <v>0.20520520520520522</v>
      </c>
    </row>
    <row r="256" spans="1:65" s="5" customFormat="1" ht="12.75" customHeight="1">
      <c r="A256" s="136" t="s">
        <v>79</v>
      </c>
      <c r="B256" s="137" t="s">
        <v>148</v>
      </c>
      <c r="C256" s="138"/>
      <c r="D256" s="139">
        <v>0.35</v>
      </c>
      <c r="E256" s="140" t="s">
        <v>512</v>
      </c>
      <c r="F256" s="141">
        <v>516</v>
      </c>
      <c r="G256" s="141">
        <v>469</v>
      </c>
      <c r="H256" s="151">
        <v>352</v>
      </c>
      <c r="I256" s="151">
        <v>0</v>
      </c>
      <c r="J256" s="152">
        <f t="shared" ref="J256:J271" si="1135">IFERROR(H256-I256,H256)</f>
        <v>352</v>
      </c>
      <c r="K256" s="186">
        <v>0</v>
      </c>
      <c r="L256" s="187" t="str">
        <f t="shared" ref="L256:L269" si="1136">IFERROR(IF(K256&gt;1,K256*0.9,""),"")</f>
        <v/>
      </c>
      <c r="M256" s="187">
        <v>0</v>
      </c>
      <c r="N256" s="188" t="str">
        <f>IFERROR(IF(M256&gt;1,($J256-M256),""),"")</f>
        <v/>
      </c>
      <c r="O256" s="189" t="str">
        <f t="shared" ref="O256:O269" si="1137">IFERROR(IF((IFERROR(IF(M256&gt;1,(L256-N256)/L256,""),(($G256*0.9)-N256)/($G256*0.9)))&gt;1%,IFERROR(IF(M256&gt;1,(L256-N256)/L256,""),(($G256*0.9)-N256)/($G256*0.9)),""),"")</f>
        <v/>
      </c>
      <c r="P256" s="191">
        <v>0</v>
      </c>
      <c r="Q256" s="192" t="str">
        <f t="shared" ref="Q256:Q269" si="1138">IFERROR(IF(P256&gt;1,P256*0.9,""),"")</f>
        <v/>
      </c>
      <c r="R256" s="192">
        <v>0</v>
      </c>
      <c r="S256" s="193" t="str">
        <f>IFERROR(IF(R256&gt;1,($J256-R256),""),"")</f>
        <v/>
      </c>
      <c r="T256" s="194" t="str">
        <f t="shared" ref="T256:T269" si="1139">IFERROR(IF((IFERROR(IF(R256&gt;1,(Q256-S256)/Q256,""),(($G256*0.9)-S256)/($G256*0.9)))&gt;1%,IFERROR(IF(R256&gt;1,(Q256-S256)/Q256,""),(($G256*0.9)-S256)/($G256*0.9)),""),"")</f>
        <v/>
      </c>
      <c r="U256" s="186">
        <v>410</v>
      </c>
      <c r="V256" s="187">
        <f t="shared" ref="V256:V269" si="1140">IFERROR(IF(U256&gt;1,U256*0.9,""),"")</f>
        <v>369</v>
      </c>
      <c r="W256" s="187">
        <v>44</v>
      </c>
      <c r="X256" s="188">
        <f>IFERROR(IF(W256&gt;1,($J256-W256),""),"")</f>
        <v>308</v>
      </c>
      <c r="Y256" s="189">
        <f t="shared" ref="Y256:Y269" si="1141">IFERROR(IF((IFERROR(IF(W256&gt;1,(V256-X256)/V256,""),(($G256*0.9)-X256)/($G256*0.9)))&gt;1%,IFERROR(IF(W256&gt;1,(V256-X256)/V256,""),(($G256*0.9)-X256)/($G256*0.9)),""),"")</f>
        <v>0.16531165311653118</v>
      </c>
      <c r="Z256" s="191">
        <v>0</v>
      </c>
      <c r="AA256" s="192" t="str">
        <f t="shared" ref="AA256:AA269" si="1142">IFERROR(IF(Z256&gt;1,Z256*0.9,""),"")</f>
        <v/>
      </c>
      <c r="AB256" s="192">
        <v>0</v>
      </c>
      <c r="AC256" s="193" t="str">
        <f>IFERROR(IF(AB256&gt;1,($J256-AB256),""),"")</f>
        <v/>
      </c>
      <c r="AD256" s="194" t="str">
        <f t="shared" ref="AD256:AD269" si="1143">IFERROR(IF((IFERROR(IF(AB256&gt;1,(AA256-AC256)/AA256,""),(($G256*0.9)-AC256)/($G256*0.9)))&gt;1%,IFERROR(IF(AB256&gt;1,(AA256-AC256)/AA256,""),(($G256*0.9)-AC256)/($G256*0.9)),""),"")</f>
        <v/>
      </c>
      <c r="AE256" s="186">
        <v>0</v>
      </c>
      <c r="AF256" s="187" t="str">
        <f t="shared" ref="AF256:AF269" si="1144">IFERROR(IF(AE256&gt;1,AE256*0.9,""),"")</f>
        <v/>
      </c>
      <c r="AG256" s="187">
        <v>0</v>
      </c>
      <c r="AH256" s="188" t="str">
        <f>IFERROR(IF(AG256&gt;1,($J256-AG256),""),"")</f>
        <v/>
      </c>
      <c r="AI256" s="189" t="str">
        <f t="shared" ref="AI256:AI269" si="1145">IFERROR(IF((IFERROR(IF(AG256&gt;1,(AF256-AH256)/AF256,""),(($G256*0.9)-AH256)/($G256*0.9)))&gt;1%,IFERROR(IF(AG256&gt;1,(AF256-AH256)/AF256,""),(($G256*0.9)-AH256)/($G256*0.9)),""),"")</f>
        <v/>
      </c>
      <c r="AJ256" s="191">
        <v>410</v>
      </c>
      <c r="AK256" s="192">
        <f t="shared" ref="AK256:AK269" si="1146">IFERROR(IF(AJ256&gt;1,AJ256*0.9,""),"")</f>
        <v>369</v>
      </c>
      <c r="AL256" s="192">
        <v>44</v>
      </c>
      <c r="AM256" s="193">
        <f>IFERROR(IF(AL256&gt;1,($J256-AL256),""),"")</f>
        <v>308</v>
      </c>
      <c r="AN256" s="194">
        <f t="shared" ref="AN256:AN269" si="1147">IFERROR(IF((IFERROR(IF(AL256&gt;1,(AK256-AM256)/AK256,""),(($G256*0.9)-AM256)/($G256*0.9)))&gt;1%,IFERROR(IF(AL256&gt;1,(AK256-AM256)/AK256,""),(($G256*0.9)-AM256)/($G256*0.9)),""),"")</f>
        <v>0.16531165311653118</v>
      </c>
      <c r="AO256" s="186">
        <v>0</v>
      </c>
      <c r="AP256" s="187" t="str">
        <f t="shared" ref="AP256:AP269" si="1148">IFERROR(IF(AO256&gt;1,AO256*0.9,""),"")</f>
        <v/>
      </c>
      <c r="AQ256" s="187">
        <v>0</v>
      </c>
      <c r="AR256" s="188" t="str">
        <f>IFERROR(IF(AQ256&gt;1,($J256-AQ256),""),"")</f>
        <v/>
      </c>
      <c r="AS256" s="189" t="str">
        <f t="shared" ref="AS256:AS269" si="1149">IFERROR(IF((IFERROR(IF(AQ256&gt;1,(AP256-AR256)/AP256,""),(($G256*0.9)-AR256)/($G256*0.9)))&gt;1%,IFERROR(IF(AQ256&gt;1,(AP256-AR256)/AP256,""),(($G256*0.9)-AR256)/($G256*0.9)),""),"")</f>
        <v/>
      </c>
      <c r="AT256" s="191">
        <v>0</v>
      </c>
      <c r="AU256" s="192" t="str">
        <f t="shared" ref="AU256:AU269" si="1150">IFERROR(IF(AT256&gt;1,AT256*0.9,""),"")</f>
        <v/>
      </c>
      <c r="AV256" s="192">
        <v>0</v>
      </c>
      <c r="AW256" s="193" t="str">
        <f>IFERROR(IF(AV256&gt;1,($J256-AV256),""),"")</f>
        <v/>
      </c>
      <c r="AX256" s="194" t="str">
        <f t="shared" ref="AX256:AX271" si="1151">IFERROR(IF((IFERROR(IF(AV256&gt;1,(AU256-AW256)/AU256,""),(($G256*0.9)-AW256)/($G256*0.9)))&gt;1%,IFERROR(IF(AV256&gt;1,(AU256-AW256)/AU256,""),(($G256*0.9)-AW256)/($G256*0.9)),""),"")</f>
        <v/>
      </c>
      <c r="AY256" s="186">
        <v>0</v>
      </c>
      <c r="AZ256" s="187" t="str">
        <f t="shared" ref="AZ256:AZ269" si="1152">IFERROR(IF(AY256&gt;1,AY256*0.9,""),"")</f>
        <v/>
      </c>
      <c r="BA256" s="187">
        <v>0</v>
      </c>
      <c r="BB256" s="188" t="str">
        <f>IFERROR(IF(BA256&gt;1,($J256-BA256),""),"")</f>
        <v/>
      </c>
      <c r="BC256" s="189" t="str">
        <f t="shared" ref="BC256:BC269" si="1153">IFERROR(IF((IFERROR(IF(BA256&gt;1,(AZ256-BB256)/AZ256,""),(($G256*0.9)-BB256)/($G256*0.9)))&gt;1%,IFERROR(IF(BA256&gt;1,(AZ256-BB256)/AZ256,""),(($G256*0.9)-BB256)/($G256*0.9)),""),"")</f>
        <v/>
      </c>
      <c r="BD256" s="191">
        <v>410</v>
      </c>
      <c r="BE256" s="192">
        <f t="shared" ref="BE256:BE269" si="1154">IFERROR(IF(BD256&gt;1,BD256*0.9,""),"")</f>
        <v>369</v>
      </c>
      <c r="BF256" s="192">
        <v>44</v>
      </c>
      <c r="BG256" s="193">
        <f>IFERROR(IF(BF256&gt;1,($J256-BF256),""),"")</f>
        <v>308</v>
      </c>
      <c r="BH256" s="194">
        <f t="shared" ref="BH256:BH269" si="1155">IFERROR(IF((IFERROR(IF(BF256&gt;1,(BE256-BG256)/BE256,""),(($G256*0.9)-BG256)/($G256*0.9)))&gt;1%,IFERROR(IF(BF256&gt;1,(BE256-BG256)/BE256,""),(($G256*0.9)-BG256)/($G256*0.9)),""),"")</f>
        <v>0.16531165311653118</v>
      </c>
      <c r="BI256" s="186">
        <v>0</v>
      </c>
      <c r="BJ256" s="187" t="str">
        <f t="shared" ref="BJ256:BJ269" si="1156">IFERROR(IF(BI256&gt;1,BI256*0.9,""),"")</f>
        <v/>
      </c>
      <c r="BK256" s="187">
        <v>0</v>
      </c>
      <c r="BL256" s="188" t="str">
        <f>IFERROR(IF(BK256&gt;1,($J256-BK256),""),"")</f>
        <v/>
      </c>
      <c r="BM256" s="189" t="str">
        <f t="shared" ref="BM256:BM269" si="1157">IFERROR(IF((IFERROR(IF(BK256&gt;1,(BJ256-BL256)/BJ256,""),(($G256*0.9)-BL256)/($G256*0.9)))&gt;1%,IFERROR(IF(BK256&gt;1,(BJ256-BL256)/BJ256,""),(($G256*0.9)-BL256)/($G256*0.9)),""),"")</f>
        <v/>
      </c>
    </row>
    <row r="257" spans="1:65" s="5" customFormat="1" ht="12.75" customHeight="1">
      <c r="A257" s="149" t="s">
        <v>81</v>
      </c>
      <c r="B257" s="39" t="s">
        <v>148</v>
      </c>
      <c r="C257" s="4"/>
      <c r="D257" s="49">
        <v>0.35</v>
      </c>
      <c r="E257" s="40" t="s">
        <v>512</v>
      </c>
      <c r="F257" s="82">
        <v>604</v>
      </c>
      <c r="G257" s="82">
        <v>549</v>
      </c>
      <c r="H257" s="133">
        <v>407</v>
      </c>
      <c r="I257" s="133">
        <v>0</v>
      </c>
      <c r="J257" s="95">
        <f t="shared" si="1135"/>
        <v>407</v>
      </c>
      <c r="K257" s="69">
        <v>499</v>
      </c>
      <c r="L257" s="70">
        <f t="shared" si="1136"/>
        <v>449.1</v>
      </c>
      <c r="M257" s="70">
        <v>36</v>
      </c>
      <c r="N257" s="71">
        <f>IFERROR(IF(M257&gt;1,($J257-M257),""),"")</f>
        <v>371</v>
      </c>
      <c r="O257" s="16">
        <f t="shared" si="1137"/>
        <v>0.17390336228011583</v>
      </c>
      <c r="P257" s="72">
        <v>0</v>
      </c>
      <c r="Q257" s="73" t="str">
        <f t="shared" si="1138"/>
        <v/>
      </c>
      <c r="R257" s="73">
        <v>0</v>
      </c>
      <c r="S257" s="74" t="str">
        <f>IFERROR(IF(R257&gt;1,($J257-R257),""),"")</f>
        <v/>
      </c>
      <c r="T257" s="18" t="str">
        <f t="shared" si="1139"/>
        <v/>
      </c>
      <c r="U257" s="69">
        <v>0</v>
      </c>
      <c r="V257" s="70" t="str">
        <f t="shared" si="1140"/>
        <v/>
      </c>
      <c r="W257" s="70">
        <v>0</v>
      </c>
      <c r="X257" s="71" t="str">
        <f>IFERROR(IF(W257&gt;1,($J257-W257),""),"")</f>
        <v/>
      </c>
      <c r="Y257" s="16" t="str">
        <f t="shared" si="1141"/>
        <v/>
      </c>
      <c r="Z257" s="72">
        <v>499</v>
      </c>
      <c r="AA257" s="73">
        <f t="shared" si="1142"/>
        <v>449.1</v>
      </c>
      <c r="AB257" s="73">
        <v>36</v>
      </c>
      <c r="AC257" s="74">
        <f>IFERROR(IF(AB257&gt;1,($J257-AB257),""),"")</f>
        <v>371</v>
      </c>
      <c r="AD257" s="18">
        <f t="shared" si="1143"/>
        <v>0.17390336228011583</v>
      </c>
      <c r="AE257" s="69">
        <v>0</v>
      </c>
      <c r="AF257" s="70" t="str">
        <f t="shared" si="1144"/>
        <v/>
      </c>
      <c r="AG257" s="70">
        <v>0</v>
      </c>
      <c r="AH257" s="71" t="str">
        <f>IFERROR(IF(AG257&gt;1,($J257-AG257),""),"")</f>
        <v/>
      </c>
      <c r="AI257" s="16" t="str">
        <f t="shared" si="1145"/>
        <v/>
      </c>
      <c r="AJ257" s="72">
        <v>0</v>
      </c>
      <c r="AK257" s="73" t="str">
        <f t="shared" si="1146"/>
        <v/>
      </c>
      <c r="AL257" s="73">
        <v>0</v>
      </c>
      <c r="AM257" s="74" t="str">
        <f>IFERROR(IF(AL257&gt;1,($J257-AL257),""),"")</f>
        <v/>
      </c>
      <c r="AN257" s="18" t="str">
        <f t="shared" si="1147"/>
        <v/>
      </c>
      <c r="AO257" s="69">
        <v>0</v>
      </c>
      <c r="AP257" s="70" t="str">
        <f t="shared" si="1148"/>
        <v/>
      </c>
      <c r="AQ257" s="70">
        <v>0</v>
      </c>
      <c r="AR257" s="71" t="str">
        <f>IFERROR(IF(AQ257&gt;1,($J257-AQ257),""),"")</f>
        <v/>
      </c>
      <c r="AS257" s="16" t="str">
        <f t="shared" si="1149"/>
        <v/>
      </c>
      <c r="AT257" s="72">
        <v>499</v>
      </c>
      <c r="AU257" s="73">
        <f t="shared" si="1150"/>
        <v>449.1</v>
      </c>
      <c r="AV257" s="73">
        <v>36</v>
      </c>
      <c r="AW257" s="74">
        <f>IFERROR(IF(AV257&gt;1,($J257-AV257),""),"")</f>
        <v>371</v>
      </c>
      <c r="AX257" s="18">
        <f t="shared" si="1151"/>
        <v>0.17390336228011583</v>
      </c>
      <c r="AY257" s="69">
        <v>0</v>
      </c>
      <c r="AZ257" s="70" t="str">
        <f t="shared" si="1152"/>
        <v/>
      </c>
      <c r="BA257" s="70">
        <v>0</v>
      </c>
      <c r="BB257" s="71" t="str">
        <f>IFERROR(IF(BA257&gt;1,($J257-BA257),""),"")</f>
        <v/>
      </c>
      <c r="BC257" s="16" t="str">
        <f t="shared" si="1153"/>
        <v/>
      </c>
      <c r="BD257" s="72">
        <v>499</v>
      </c>
      <c r="BE257" s="73">
        <f t="shared" si="1154"/>
        <v>449.1</v>
      </c>
      <c r="BF257" s="73">
        <v>36</v>
      </c>
      <c r="BG257" s="74">
        <f>IFERROR(IF(BF257&gt;1,($J257-BF257),""),"")</f>
        <v>371</v>
      </c>
      <c r="BH257" s="18">
        <f t="shared" si="1155"/>
        <v>0.17390336228011583</v>
      </c>
      <c r="BI257" s="69">
        <v>499</v>
      </c>
      <c r="BJ257" s="70">
        <f t="shared" si="1156"/>
        <v>449.1</v>
      </c>
      <c r="BK257" s="70">
        <v>36</v>
      </c>
      <c r="BL257" s="71">
        <f>IFERROR(IF(BK257&gt;1,($J257-BK257),""),"")</f>
        <v>371</v>
      </c>
      <c r="BM257" s="16">
        <f t="shared" si="1157"/>
        <v>0.17390336228011583</v>
      </c>
    </row>
    <row r="258" spans="1:65" s="5" customFormat="1" ht="12.75" customHeight="1">
      <c r="A258" s="42" t="s">
        <v>80</v>
      </c>
      <c r="B258" s="39" t="s">
        <v>148</v>
      </c>
      <c r="C258" s="4"/>
      <c r="D258" s="49">
        <v>0.35</v>
      </c>
      <c r="E258" s="40" t="s">
        <v>512</v>
      </c>
      <c r="F258" s="82">
        <v>549</v>
      </c>
      <c r="G258" s="82">
        <v>499</v>
      </c>
      <c r="H258" s="133">
        <v>371</v>
      </c>
      <c r="I258" s="133">
        <v>0</v>
      </c>
      <c r="J258" s="95">
        <f t="shared" si="1135"/>
        <v>371</v>
      </c>
      <c r="K258" s="69">
        <v>443</v>
      </c>
      <c r="L258" s="70">
        <f t="shared" si="1136"/>
        <v>398.7</v>
      </c>
      <c r="M258" s="70">
        <v>41</v>
      </c>
      <c r="N258" s="71">
        <f>IFERROR(IF(M258&gt;1,($J258-M258),""),"")</f>
        <v>330</v>
      </c>
      <c r="O258" s="16">
        <f t="shared" si="1137"/>
        <v>0.17231000752445447</v>
      </c>
      <c r="P258" s="72">
        <v>0</v>
      </c>
      <c r="Q258" s="73" t="str">
        <f t="shared" si="1138"/>
        <v/>
      </c>
      <c r="R258" s="73">
        <v>0</v>
      </c>
      <c r="S258" s="74" t="str">
        <f>IFERROR(IF(R258&gt;1,($J258-R258),""),"")</f>
        <v/>
      </c>
      <c r="T258" s="18" t="str">
        <f t="shared" si="1139"/>
        <v/>
      </c>
      <c r="U258" s="69">
        <v>0</v>
      </c>
      <c r="V258" s="70" t="str">
        <f t="shared" si="1140"/>
        <v/>
      </c>
      <c r="W258" s="70">
        <v>0</v>
      </c>
      <c r="X258" s="71" t="str">
        <f>IFERROR(IF(W258&gt;1,($J258-W258),""),"")</f>
        <v/>
      </c>
      <c r="Y258" s="16" t="str">
        <f t="shared" si="1141"/>
        <v/>
      </c>
      <c r="Z258" s="72">
        <v>443</v>
      </c>
      <c r="AA258" s="73">
        <f t="shared" si="1142"/>
        <v>398.7</v>
      </c>
      <c r="AB258" s="73">
        <v>41</v>
      </c>
      <c r="AC258" s="74">
        <f>IFERROR(IF(AB258&gt;1,($J258-AB258),""),"")</f>
        <v>330</v>
      </c>
      <c r="AD258" s="18">
        <f t="shared" si="1143"/>
        <v>0.17231000752445447</v>
      </c>
      <c r="AE258" s="69">
        <v>0</v>
      </c>
      <c r="AF258" s="70" t="str">
        <f t="shared" si="1144"/>
        <v/>
      </c>
      <c r="AG258" s="70">
        <v>0</v>
      </c>
      <c r="AH258" s="71" t="str">
        <f>IFERROR(IF(AG258&gt;1,($J258-AG258),""),"")</f>
        <v/>
      </c>
      <c r="AI258" s="16" t="str">
        <f t="shared" si="1145"/>
        <v/>
      </c>
      <c r="AJ258" s="72">
        <v>0</v>
      </c>
      <c r="AK258" s="73" t="str">
        <f t="shared" si="1146"/>
        <v/>
      </c>
      <c r="AL258" s="73">
        <v>0</v>
      </c>
      <c r="AM258" s="74" t="str">
        <f>IFERROR(IF(AL258&gt;1,($J258-AL258),""),"")</f>
        <v/>
      </c>
      <c r="AN258" s="18" t="str">
        <f t="shared" si="1147"/>
        <v/>
      </c>
      <c r="AO258" s="69">
        <v>0</v>
      </c>
      <c r="AP258" s="70" t="str">
        <f t="shared" si="1148"/>
        <v/>
      </c>
      <c r="AQ258" s="70">
        <v>0</v>
      </c>
      <c r="AR258" s="71" t="str">
        <f>IFERROR(IF(AQ258&gt;1,($J258-AQ258),""),"")</f>
        <v/>
      </c>
      <c r="AS258" s="16" t="str">
        <f t="shared" si="1149"/>
        <v/>
      </c>
      <c r="AT258" s="72">
        <v>443</v>
      </c>
      <c r="AU258" s="73">
        <f t="shared" si="1150"/>
        <v>398.7</v>
      </c>
      <c r="AV258" s="73">
        <v>41</v>
      </c>
      <c r="AW258" s="74">
        <f>IFERROR(IF(AV258&gt;1,($J258-AV258),""),"")</f>
        <v>330</v>
      </c>
      <c r="AX258" s="18">
        <f t="shared" si="1151"/>
        <v>0.17231000752445447</v>
      </c>
      <c r="AY258" s="69">
        <v>0</v>
      </c>
      <c r="AZ258" s="70" t="str">
        <f t="shared" si="1152"/>
        <v/>
      </c>
      <c r="BA258" s="70">
        <v>0</v>
      </c>
      <c r="BB258" s="71" t="str">
        <f>IFERROR(IF(BA258&gt;1,($J258-BA258),""),"")</f>
        <v/>
      </c>
      <c r="BC258" s="16" t="str">
        <f t="shared" si="1153"/>
        <v/>
      </c>
      <c r="BD258" s="72">
        <v>443</v>
      </c>
      <c r="BE258" s="73">
        <f t="shared" si="1154"/>
        <v>398.7</v>
      </c>
      <c r="BF258" s="73">
        <v>41</v>
      </c>
      <c r="BG258" s="74">
        <f>IFERROR(IF(BF258&gt;1,($J258-BF258),""),"")</f>
        <v>330</v>
      </c>
      <c r="BH258" s="18">
        <f t="shared" si="1155"/>
        <v>0.17231000752445447</v>
      </c>
      <c r="BI258" s="69">
        <v>443</v>
      </c>
      <c r="BJ258" s="70">
        <f t="shared" si="1156"/>
        <v>398.7</v>
      </c>
      <c r="BK258" s="70">
        <v>41</v>
      </c>
      <c r="BL258" s="71">
        <f>IFERROR(IF(BK258&gt;1,($J258-BK258),""),"")</f>
        <v>330</v>
      </c>
      <c r="BM258" s="16">
        <f t="shared" si="1157"/>
        <v>0.17231000752445447</v>
      </c>
    </row>
    <row r="259" spans="1:65" s="5" customFormat="1" ht="12.75" customHeight="1">
      <c r="A259" s="42" t="s">
        <v>72</v>
      </c>
      <c r="B259" s="39" t="s">
        <v>148</v>
      </c>
      <c r="C259" s="4"/>
      <c r="D259" s="49">
        <v>0.3</v>
      </c>
      <c r="E259" s="40" t="s">
        <v>513</v>
      </c>
      <c r="F259" s="82">
        <v>274</v>
      </c>
      <c r="G259" s="82">
        <v>249</v>
      </c>
      <c r="H259" s="133">
        <v>194</v>
      </c>
      <c r="I259" s="133">
        <v>3</v>
      </c>
      <c r="J259" s="95">
        <f t="shared" si="1135"/>
        <v>191</v>
      </c>
      <c r="K259" s="69">
        <v>221</v>
      </c>
      <c r="L259" s="70">
        <f t="shared" si="1136"/>
        <v>198.9</v>
      </c>
      <c r="M259" s="70">
        <v>21</v>
      </c>
      <c r="N259" s="71">
        <f>IFERROR(IF(M259&gt;1,($J259-M259),""),"")</f>
        <v>170</v>
      </c>
      <c r="O259" s="16">
        <f t="shared" si="1137"/>
        <v>0.14529914529914531</v>
      </c>
      <c r="P259" s="72">
        <v>0</v>
      </c>
      <c r="Q259" s="73" t="str">
        <f t="shared" si="1138"/>
        <v/>
      </c>
      <c r="R259" s="73">
        <v>0</v>
      </c>
      <c r="S259" s="74" t="str">
        <f>IFERROR(IF(R259&gt;1,($J259-R259),""),"")</f>
        <v/>
      </c>
      <c r="T259" s="18" t="str">
        <f t="shared" si="1139"/>
        <v/>
      </c>
      <c r="U259" s="69">
        <v>221</v>
      </c>
      <c r="V259" s="70">
        <f t="shared" si="1140"/>
        <v>198.9</v>
      </c>
      <c r="W259" s="70">
        <v>21</v>
      </c>
      <c r="X259" s="71">
        <f>IFERROR(IF(W259&gt;1,($J259-W259),""),"")</f>
        <v>170</v>
      </c>
      <c r="Y259" s="16">
        <f t="shared" si="1141"/>
        <v>0.14529914529914531</v>
      </c>
      <c r="Z259" s="72">
        <v>221</v>
      </c>
      <c r="AA259" s="73">
        <f t="shared" si="1142"/>
        <v>198.9</v>
      </c>
      <c r="AB259" s="73">
        <v>21</v>
      </c>
      <c r="AC259" s="74">
        <f>IFERROR(IF(AB259&gt;1,($J259-AB259),""),"")</f>
        <v>170</v>
      </c>
      <c r="AD259" s="18">
        <f t="shared" si="1143"/>
        <v>0.14529914529914531</v>
      </c>
      <c r="AE259" s="69">
        <v>0</v>
      </c>
      <c r="AF259" s="70" t="str">
        <f t="shared" si="1144"/>
        <v/>
      </c>
      <c r="AG259" s="70">
        <v>0</v>
      </c>
      <c r="AH259" s="71" t="str">
        <f>IFERROR(IF(AG259&gt;1,($J259-AG259),""),"")</f>
        <v/>
      </c>
      <c r="AI259" s="16" t="str">
        <f t="shared" si="1145"/>
        <v/>
      </c>
      <c r="AJ259" s="72">
        <v>0</v>
      </c>
      <c r="AK259" s="73" t="str">
        <f t="shared" si="1146"/>
        <v/>
      </c>
      <c r="AL259" s="73">
        <v>0</v>
      </c>
      <c r="AM259" s="74" t="str">
        <f>IFERROR(IF(AL259&gt;1,($J259-AL259),""),"")</f>
        <v/>
      </c>
      <c r="AN259" s="18" t="str">
        <f t="shared" si="1147"/>
        <v/>
      </c>
      <c r="AO259" s="69">
        <v>0</v>
      </c>
      <c r="AP259" s="70" t="str">
        <f t="shared" si="1148"/>
        <v/>
      </c>
      <c r="AQ259" s="70">
        <v>0</v>
      </c>
      <c r="AR259" s="71" t="str">
        <f>IFERROR(IF(AQ259&gt;1,($J259-AQ259),""),"")</f>
        <v/>
      </c>
      <c r="AS259" s="16" t="str">
        <f t="shared" si="1149"/>
        <v/>
      </c>
      <c r="AT259" s="72">
        <v>221</v>
      </c>
      <c r="AU259" s="73">
        <f t="shared" si="1150"/>
        <v>198.9</v>
      </c>
      <c r="AV259" s="73">
        <v>21</v>
      </c>
      <c r="AW259" s="74">
        <f>IFERROR(IF(AV259&gt;1,($J259-AV259),""),"")</f>
        <v>170</v>
      </c>
      <c r="AX259" s="18">
        <f t="shared" si="1151"/>
        <v>0.14529914529914531</v>
      </c>
      <c r="AY259" s="69">
        <v>0</v>
      </c>
      <c r="AZ259" s="70" t="str">
        <f t="shared" si="1152"/>
        <v/>
      </c>
      <c r="BA259" s="70">
        <v>0</v>
      </c>
      <c r="BB259" s="71" t="str">
        <f>IFERROR(IF(BA259&gt;1,($J259-BA259),""),"")</f>
        <v/>
      </c>
      <c r="BC259" s="16" t="str">
        <f t="shared" si="1153"/>
        <v/>
      </c>
      <c r="BD259" s="72">
        <v>0</v>
      </c>
      <c r="BE259" s="73" t="str">
        <f t="shared" si="1154"/>
        <v/>
      </c>
      <c r="BF259" s="73">
        <v>0</v>
      </c>
      <c r="BG259" s="74" t="str">
        <f>IFERROR(IF(BF259&gt;1,($J259-BF259),""),"")</f>
        <v/>
      </c>
      <c r="BH259" s="18" t="str">
        <f t="shared" si="1155"/>
        <v/>
      </c>
      <c r="BI259" s="69">
        <v>210</v>
      </c>
      <c r="BJ259" s="70">
        <f t="shared" si="1156"/>
        <v>189</v>
      </c>
      <c r="BK259" s="70">
        <v>30</v>
      </c>
      <c r="BL259" s="71">
        <f>IFERROR(IF(BK259&gt;1,($J259-BK259),""),"")</f>
        <v>161</v>
      </c>
      <c r="BM259" s="16">
        <f t="shared" si="1157"/>
        <v>0.14814814814814814</v>
      </c>
    </row>
    <row r="260" spans="1:65" s="5" customFormat="1" ht="12.75" customHeight="1">
      <c r="A260" s="42" t="s">
        <v>308</v>
      </c>
      <c r="B260" s="39" t="s">
        <v>148</v>
      </c>
      <c r="C260" s="4" t="s">
        <v>349</v>
      </c>
      <c r="D260" s="49">
        <v>0.3</v>
      </c>
      <c r="E260" s="40" t="s">
        <v>513</v>
      </c>
      <c r="F260" s="82">
        <v>252</v>
      </c>
      <c r="G260" s="82">
        <v>229</v>
      </c>
      <c r="H260" s="133">
        <v>184</v>
      </c>
      <c r="I260" s="133">
        <v>0</v>
      </c>
      <c r="J260" s="95">
        <f t="shared" si="1135"/>
        <v>184</v>
      </c>
      <c r="K260" s="69">
        <v>0</v>
      </c>
      <c r="L260" s="70" t="str">
        <f>IFERROR(IF(K260&gt;1,K260*0.9,""),"")</f>
        <v/>
      </c>
      <c r="M260" s="70">
        <v>0</v>
      </c>
      <c r="N260" s="71" t="str">
        <f>IFERROR(IF(M260&gt;1,($J260-M260),""),"")</f>
        <v/>
      </c>
      <c r="O260" s="16" t="str">
        <f>IFERROR(IF((IFERROR(IF(M260&gt;1,(L260-N260)/L260,""),(($G260*0.9)-N260)/($G260*0.9)))&gt;1%,IFERROR(IF(M260&gt;1,(L260-N260)/L260,""),(($G260*0.9)-N260)/($G260*0.9)),""),"")</f>
        <v/>
      </c>
      <c r="P260" s="72">
        <v>0</v>
      </c>
      <c r="Q260" s="73" t="str">
        <f>IFERROR(IF(P260&gt;1,P260*0.9,""),"")</f>
        <v/>
      </c>
      <c r="R260" s="73">
        <v>0</v>
      </c>
      <c r="S260" s="74" t="str">
        <f>IFERROR(IF(R260&gt;1,($J260-R260),""),"")</f>
        <v/>
      </c>
      <c r="T260" s="18" t="str">
        <f>IFERROR(IF((IFERROR(IF(R260&gt;1,(Q260-S260)/Q260,""),(($G260*0.9)-S260)/($G260*0.9)))&gt;1%,IFERROR(IF(R260&gt;1,(Q260-S260)/Q260,""),(($G260*0.9)-S260)/($G260*0.9)),""),"")</f>
        <v/>
      </c>
      <c r="U260" s="69">
        <v>0</v>
      </c>
      <c r="V260" s="70" t="str">
        <f>IFERROR(IF(U260&gt;1,U260*0.9,""),"")</f>
        <v/>
      </c>
      <c r="W260" s="70">
        <v>0</v>
      </c>
      <c r="X260" s="71" t="str">
        <f>IFERROR(IF(W260&gt;1,($J260-W260),""),"")</f>
        <v/>
      </c>
      <c r="Y260" s="16" t="str">
        <f>IFERROR(IF((IFERROR(IF(W260&gt;1,(V260-X260)/V260,""),(($G260*0.9)-X260)/($G260*0.9)))&gt;1%,IFERROR(IF(W260&gt;1,(V260-X260)/V260,""),(($G260*0.9)-X260)/($G260*0.9)),""),"")</f>
        <v/>
      </c>
      <c r="Z260" s="72">
        <v>0</v>
      </c>
      <c r="AA260" s="73" t="str">
        <f>IFERROR(IF(Z260&gt;1,Z260*0.9,""),"")</f>
        <v/>
      </c>
      <c r="AB260" s="73">
        <v>0</v>
      </c>
      <c r="AC260" s="74" t="str">
        <f>IFERROR(IF(AB260&gt;1,($J260-AB260),""),"")</f>
        <v/>
      </c>
      <c r="AD260" s="18" t="str">
        <f>IFERROR(IF((IFERROR(IF(AB260&gt;1,(AA260-AC260)/AA260,""),(($G260*0.9)-AC260)/($G260*0.9)))&gt;1%,IFERROR(IF(AB260&gt;1,(AA260-AC260)/AA260,""),(($G260*0.9)-AC260)/($G260*0.9)),""),"")</f>
        <v/>
      </c>
      <c r="AE260" s="69">
        <v>0</v>
      </c>
      <c r="AF260" s="70" t="str">
        <f>IFERROR(IF(AE260&gt;1,AE260*0.9,""),"")</f>
        <v/>
      </c>
      <c r="AG260" s="70">
        <v>0</v>
      </c>
      <c r="AH260" s="71" t="str">
        <f>IFERROR(IF(AG260&gt;1,($J260-AG260),""),"")</f>
        <v/>
      </c>
      <c r="AI260" s="16" t="str">
        <f>IFERROR(IF((IFERROR(IF(AG260&gt;1,(AF260-AH260)/AF260,""),(($G260*0.9)-AH260)/($G260*0.9)))&gt;1%,IFERROR(IF(AG260&gt;1,(AF260-AH260)/AF260,""),(($G260*0.9)-AH260)/($G260*0.9)),""),"")</f>
        <v/>
      </c>
      <c r="AJ260" s="72">
        <v>0</v>
      </c>
      <c r="AK260" s="73" t="str">
        <f>IFERROR(IF(AJ260&gt;1,AJ260*0.9,""),"")</f>
        <v/>
      </c>
      <c r="AL260" s="73">
        <v>0</v>
      </c>
      <c r="AM260" s="74" t="str">
        <f>IFERROR(IF(AL260&gt;1,($J260-AL260),""),"")</f>
        <v/>
      </c>
      <c r="AN260" s="18" t="str">
        <f>IFERROR(IF((IFERROR(IF(AL260&gt;1,(AK260-AM260)/AK260,""),(($G260*0.9)-AM260)/($G260*0.9)))&gt;1%,IFERROR(IF(AL260&gt;1,(AK260-AM260)/AK260,""),(($G260*0.9)-AM260)/($G260*0.9)),""),"")</f>
        <v/>
      </c>
      <c r="AO260" s="69">
        <v>0</v>
      </c>
      <c r="AP260" s="70" t="str">
        <f>IFERROR(IF(AO260&gt;1,AO260*0.9,""),"")</f>
        <v/>
      </c>
      <c r="AQ260" s="70">
        <v>0</v>
      </c>
      <c r="AR260" s="71" t="str">
        <f>IFERROR(IF(AQ260&gt;1,($J260-AQ260),""),"")</f>
        <v/>
      </c>
      <c r="AS260" s="16" t="str">
        <f>IFERROR(IF((IFERROR(IF(AQ260&gt;1,(AP260-AR260)/AP260,""),(($G260*0.9)-AR260)/($G260*0.9)))&gt;1%,IFERROR(IF(AQ260&gt;1,(AP260-AR260)/AP260,""),(($G260*0.9)-AR260)/($G260*0.9)),""),"")</f>
        <v/>
      </c>
      <c r="AT260" s="72">
        <v>0</v>
      </c>
      <c r="AU260" s="73" t="str">
        <f>IFERROR(IF(AT260&gt;1,AT260*0.9,""),"")</f>
        <v/>
      </c>
      <c r="AV260" s="73">
        <v>0</v>
      </c>
      <c r="AW260" s="74" t="str">
        <f>IFERROR(IF(AV260&gt;1,($J260-AV260),""),"")</f>
        <v/>
      </c>
      <c r="AX260" s="18" t="str">
        <f t="shared" si="1151"/>
        <v/>
      </c>
      <c r="AY260" s="69">
        <v>0</v>
      </c>
      <c r="AZ260" s="70" t="str">
        <f>IFERROR(IF(AY260&gt;1,AY260*0.9,""),"")</f>
        <v/>
      </c>
      <c r="BA260" s="70">
        <v>0</v>
      </c>
      <c r="BB260" s="71" t="str">
        <f>IFERROR(IF(BA260&gt;1,($J260-BA260),""),"")</f>
        <v/>
      </c>
      <c r="BC260" s="16" t="str">
        <f>IFERROR(IF((IFERROR(IF(BA260&gt;1,(AZ260-BB260)/AZ260,""),(($G260*0.9)-BB260)/($G260*0.9)))&gt;1%,IFERROR(IF(BA260&gt;1,(AZ260-BB260)/AZ260,""),(($G260*0.9)-BB260)/($G260*0.9)),""),"")</f>
        <v/>
      </c>
      <c r="BD260" s="72">
        <v>0</v>
      </c>
      <c r="BE260" s="73" t="str">
        <f>IFERROR(IF(BD260&gt;1,BD260*0.9,""),"")</f>
        <v/>
      </c>
      <c r="BF260" s="73">
        <v>0</v>
      </c>
      <c r="BG260" s="74" t="str">
        <f>IFERROR(IF(BF260&gt;1,($J260-BF260),""),"")</f>
        <v/>
      </c>
      <c r="BH260" s="18" t="str">
        <f>IFERROR(IF((IFERROR(IF(BF260&gt;1,(BE260-BG260)/BE260,""),(($G260*0.9)-BG260)/($G260*0.9)))&gt;1%,IFERROR(IF(BF260&gt;1,(BE260-BG260)/BE260,""),(($G260*0.9)-BG260)/($G260*0.9)),""),"")</f>
        <v/>
      </c>
      <c r="BI260" s="69">
        <v>0</v>
      </c>
      <c r="BJ260" s="70" t="str">
        <f>IFERROR(IF(BI260&gt;1,BI260*0.9,""),"")</f>
        <v/>
      </c>
      <c r="BK260" s="70">
        <v>0</v>
      </c>
      <c r="BL260" s="71" t="str">
        <f>IFERROR(IF(BK260&gt;1,($J260-BK260),""),"")</f>
        <v/>
      </c>
      <c r="BM260" s="16" t="str">
        <f>IFERROR(IF((IFERROR(IF(BK260&gt;1,(BJ260-BL260)/BJ260,""),(($G260*0.9)-BL260)/($G260*0.9)))&gt;1%,IFERROR(IF(BK260&gt;1,(BJ260-BL260)/BJ260,""),(($G260*0.9)-BL260)/($G260*0.9)),""),"")</f>
        <v/>
      </c>
    </row>
    <row r="261" spans="1:65" s="5" customFormat="1" ht="12.75" customHeight="1">
      <c r="A261" s="42" t="s">
        <v>117</v>
      </c>
      <c r="B261" s="39" t="s">
        <v>148</v>
      </c>
      <c r="C261" s="4"/>
      <c r="D261" s="49">
        <v>0.3</v>
      </c>
      <c r="E261" s="40" t="s">
        <v>514</v>
      </c>
      <c r="F261" s="82">
        <v>406</v>
      </c>
      <c r="G261" s="82">
        <v>369</v>
      </c>
      <c r="H261" s="133">
        <v>284</v>
      </c>
      <c r="I261" s="133">
        <v>8</v>
      </c>
      <c r="J261" s="95">
        <f t="shared" si="1135"/>
        <v>276</v>
      </c>
      <c r="K261" s="69">
        <v>332</v>
      </c>
      <c r="L261" s="70">
        <f t="shared" si="1136"/>
        <v>298.8</v>
      </c>
      <c r="M261" s="70">
        <v>27</v>
      </c>
      <c r="N261" s="71">
        <f>IFERROR(IF(M261&gt;1,($J261-M261),""),"")</f>
        <v>249</v>
      </c>
      <c r="O261" s="16">
        <f t="shared" si="1137"/>
        <v>0.16666666666666669</v>
      </c>
      <c r="P261" s="72">
        <v>0</v>
      </c>
      <c r="Q261" s="73" t="str">
        <f t="shared" si="1138"/>
        <v/>
      </c>
      <c r="R261" s="73">
        <v>0</v>
      </c>
      <c r="S261" s="74" t="str">
        <f>IFERROR(IF(R261&gt;1,($J261-R261),""),"")</f>
        <v/>
      </c>
      <c r="T261" s="18" t="str">
        <f t="shared" si="1139"/>
        <v/>
      </c>
      <c r="U261" s="69">
        <v>0</v>
      </c>
      <c r="V261" s="70" t="str">
        <f t="shared" si="1140"/>
        <v/>
      </c>
      <c r="W261" s="70">
        <v>0</v>
      </c>
      <c r="X261" s="71" t="str">
        <f>IFERROR(IF(W261&gt;1,($J261-W261),""),"")</f>
        <v/>
      </c>
      <c r="Y261" s="16" t="str">
        <f t="shared" si="1141"/>
        <v/>
      </c>
      <c r="Z261" s="72">
        <v>332</v>
      </c>
      <c r="AA261" s="73">
        <f t="shared" si="1142"/>
        <v>298.8</v>
      </c>
      <c r="AB261" s="73">
        <v>27</v>
      </c>
      <c r="AC261" s="74">
        <f>IFERROR(IF(AB261&gt;1,($J261-AB261),""),"")</f>
        <v>249</v>
      </c>
      <c r="AD261" s="18">
        <f t="shared" si="1143"/>
        <v>0.16666666666666669</v>
      </c>
      <c r="AE261" s="69">
        <v>0</v>
      </c>
      <c r="AF261" s="70" t="str">
        <f t="shared" si="1144"/>
        <v/>
      </c>
      <c r="AG261" s="70">
        <v>0</v>
      </c>
      <c r="AH261" s="71" t="str">
        <f>IFERROR(IF(AG261&gt;1,($J261-AG261),""),"")</f>
        <v/>
      </c>
      <c r="AI261" s="16" t="str">
        <f t="shared" si="1145"/>
        <v/>
      </c>
      <c r="AJ261" s="72">
        <v>332</v>
      </c>
      <c r="AK261" s="73">
        <f t="shared" si="1146"/>
        <v>298.8</v>
      </c>
      <c r="AL261" s="73">
        <v>27</v>
      </c>
      <c r="AM261" s="74">
        <f>IFERROR(IF(AL261&gt;1,($J261-AL261),""),"")</f>
        <v>249</v>
      </c>
      <c r="AN261" s="18">
        <f t="shared" si="1147"/>
        <v>0.16666666666666669</v>
      </c>
      <c r="AO261" s="69">
        <v>0</v>
      </c>
      <c r="AP261" s="70" t="str">
        <f t="shared" si="1148"/>
        <v/>
      </c>
      <c r="AQ261" s="70">
        <v>0</v>
      </c>
      <c r="AR261" s="71" t="str">
        <f>IFERROR(IF(AQ261&gt;1,($J261-AQ261),""),"")</f>
        <v/>
      </c>
      <c r="AS261" s="16" t="str">
        <f t="shared" si="1149"/>
        <v/>
      </c>
      <c r="AT261" s="72">
        <v>332</v>
      </c>
      <c r="AU261" s="73">
        <f t="shared" si="1150"/>
        <v>298.8</v>
      </c>
      <c r="AV261" s="73">
        <v>27</v>
      </c>
      <c r="AW261" s="74">
        <f>IFERROR(IF(AV261&gt;1,($J261-AV261),""),"")</f>
        <v>249</v>
      </c>
      <c r="AX261" s="18">
        <f t="shared" si="1151"/>
        <v>0.16666666666666669</v>
      </c>
      <c r="AY261" s="69">
        <v>0</v>
      </c>
      <c r="AZ261" s="70" t="str">
        <f t="shared" si="1152"/>
        <v/>
      </c>
      <c r="BA261" s="70">
        <v>0</v>
      </c>
      <c r="BB261" s="71" t="str">
        <f>IFERROR(IF(BA261&gt;1,($J261-BA261),""),"")</f>
        <v/>
      </c>
      <c r="BC261" s="16" t="str">
        <f t="shared" si="1153"/>
        <v/>
      </c>
      <c r="BD261" s="72">
        <v>0</v>
      </c>
      <c r="BE261" s="73" t="str">
        <f t="shared" si="1154"/>
        <v/>
      </c>
      <c r="BF261" s="73">
        <v>0</v>
      </c>
      <c r="BG261" s="74" t="str">
        <f>IFERROR(IF(BF261&gt;1,($J261-BF261),""),"")</f>
        <v/>
      </c>
      <c r="BH261" s="18" t="str">
        <f t="shared" si="1155"/>
        <v/>
      </c>
      <c r="BI261" s="69">
        <v>321</v>
      </c>
      <c r="BJ261" s="70">
        <f t="shared" si="1156"/>
        <v>288.90000000000003</v>
      </c>
      <c r="BK261" s="70">
        <v>35</v>
      </c>
      <c r="BL261" s="71">
        <f>IFERROR(IF(BK261&gt;1,($J261-BK261),""),"")</f>
        <v>241</v>
      </c>
      <c r="BM261" s="16">
        <f t="shared" si="1157"/>
        <v>0.1658013153340257</v>
      </c>
    </row>
    <row r="262" spans="1:65" s="5" customFormat="1" ht="12.75" customHeight="1">
      <c r="A262" s="42" t="s">
        <v>73</v>
      </c>
      <c r="B262" s="39" t="s">
        <v>148</v>
      </c>
      <c r="C262" s="4"/>
      <c r="D262" s="49">
        <v>0.3</v>
      </c>
      <c r="E262" s="40" t="s">
        <v>514</v>
      </c>
      <c r="F262" s="82">
        <v>351</v>
      </c>
      <c r="G262" s="82">
        <v>319</v>
      </c>
      <c r="H262" s="133">
        <v>245</v>
      </c>
      <c r="I262" s="133">
        <v>4</v>
      </c>
      <c r="J262" s="95">
        <f t="shared" si="1135"/>
        <v>241</v>
      </c>
      <c r="K262" s="69">
        <v>277</v>
      </c>
      <c r="L262" s="70">
        <f t="shared" si="1136"/>
        <v>249.3</v>
      </c>
      <c r="M262" s="70">
        <v>31</v>
      </c>
      <c r="N262" s="71">
        <f>IFERROR(IF(M262&gt;1,($J262-M262),""),"")</f>
        <v>210</v>
      </c>
      <c r="O262" s="16">
        <f t="shared" si="1137"/>
        <v>0.15764139590854395</v>
      </c>
      <c r="P262" s="72">
        <v>0</v>
      </c>
      <c r="Q262" s="73" t="str">
        <f t="shared" si="1138"/>
        <v/>
      </c>
      <c r="R262" s="73">
        <v>0</v>
      </c>
      <c r="S262" s="74" t="str">
        <f>IFERROR(IF(R262&gt;1,($J262-R262),""),"")</f>
        <v/>
      </c>
      <c r="T262" s="18" t="str">
        <f t="shared" si="1139"/>
        <v/>
      </c>
      <c r="U262" s="69">
        <v>0</v>
      </c>
      <c r="V262" s="70" t="str">
        <f t="shared" si="1140"/>
        <v/>
      </c>
      <c r="W262" s="70">
        <v>0</v>
      </c>
      <c r="X262" s="71" t="str">
        <f>IFERROR(IF(W262&gt;1,($J262-W262),""),"")</f>
        <v/>
      </c>
      <c r="Y262" s="16" t="str">
        <f t="shared" si="1141"/>
        <v/>
      </c>
      <c r="Z262" s="72">
        <v>277</v>
      </c>
      <c r="AA262" s="73">
        <f t="shared" si="1142"/>
        <v>249.3</v>
      </c>
      <c r="AB262" s="73">
        <v>31</v>
      </c>
      <c r="AC262" s="74">
        <f>IFERROR(IF(AB262&gt;1,($J262-AB262),""),"")</f>
        <v>210</v>
      </c>
      <c r="AD262" s="18">
        <f t="shared" si="1143"/>
        <v>0.15764139590854395</v>
      </c>
      <c r="AE262" s="69">
        <v>0</v>
      </c>
      <c r="AF262" s="70" t="str">
        <f t="shared" si="1144"/>
        <v/>
      </c>
      <c r="AG262" s="70">
        <v>0</v>
      </c>
      <c r="AH262" s="71" t="str">
        <f>IFERROR(IF(AG262&gt;1,($J262-AG262),""),"")</f>
        <v/>
      </c>
      <c r="AI262" s="16" t="str">
        <f t="shared" si="1145"/>
        <v/>
      </c>
      <c r="AJ262" s="72">
        <v>277</v>
      </c>
      <c r="AK262" s="73">
        <f t="shared" si="1146"/>
        <v>249.3</v>
      </c>
      <c r="AL262" s="73">
        <v>31</v>
      </c>
      <c r="AM262" s="74">
        <f>IFERROR(IF(AL262&gt;1,($J262-AL262),""),"")</f>
        <v>210</v>
      </c>
      <c r="AN262" s="18">
        <f t="shared" si="1147"/>
        <v>0.15764139590854395</v>
      </c>
      <c r="AO262" s="69">
        <v>0</v>
      </c>
      <c r="AP262" s="70" t="str">
        <f t="shared" si="1148"/>
        <v/>
      </c>
      <c r="AQ262" s="70">
        <v>0</v>
      </c>
      <c r="AR262" s="71" t="str">
        <f>IFERROR(IF(AQ262&gt;1,($J262-AQ262),""),"")</f>
        <v/>
      </c>
      <c r="AS262" s="16" t="str">
        <f t="shared" si="1149"/>
        <v/>
      </c>
      <c r="AT262" s="72">
        <v>277</v>
      </c>
      <c r="AU262" s="73">
        <f t="shared" si="1150"/>
        <v>249.3</v>
      </c>
      <c r="AV262" s="73">
        <v>31</v>
      </c>
      <c r="AW262" s="74">
        <f>IFERROR(IF(AV262&gt;1,($J262-AV262),""),"")</f>
        <v>210</v>
      </c>
      <c r="AX262" s="18">
        <f t="shared" si="1151"/>
        <v>0.15764139590854395</v>
      </c>
      <c r="AY262" s="69">
        <v>0</v>
      </c>
      <c r="AZ262" s="70" t="str">
        <f t="shared" si="1152"/>
        <v/>
      </c>
      <c r="BA262" s="70">
        <v>0</v>
      </c>
      <c r="BB262" s="71" t="str">
        <f>IFERROR(IF(BA262&gt;1,($J262-BA262),""),"")</f>
        <v/>
      </c>
      <c r="BC262" s="16" t="str">
        <f t="shared" si="1153"/>
        <v/>
      </c>
      <c r="BD262" s="72">
        <v>0</v>
      </c>
      <c r="BE262" s="73" t="str">
        <f t="shared" si="1154"/>
        <v/>
      </c>
      <c r="BF262" s="73">
        <v>0</v>
      </c>
      <c r="BG262" s="74" t="str">
        <f>IFERROR(IF(BF262&gt;1,($J262-BF262),""),"")</f>
        <v/>
      </c>
      <c r="BH262" s="18" t="str">
        <f t="shared" si="1155"/>
        <v/>
      </c>
      <c r="BI262" s="69">
        <v>266</v>
      </c>
      <c r="BJ262" s="70">
        <f t="shared" si="1156"/>
        <v>239.4</v>
      </c>
      <c r="BK262" s="70">
        <v>40</v>
      </c>
      <c r="BL262" s="71">
        <f>IFERROR(IF(BK262&gt;1,($J262-BK262),""),"")</f>
        <v>201</v>
      </c>
      <c r="BM262" s="16">
        <f t="shared" si="1157"/>
        <v>0.16040100250626568</v>
      </c>
    </row>
    <row r="263" spans="1:65" s="5" customFormat="1" ht="12.75" customHeight="1">
      <c r="A263" s="42" t="s">
        <v>78</v>
      </c>
      <c r="B263" s="39" t="s">
        <v>148</v>
      </c>
      <c r="C263" s="4"/>
      <c r="D263" s="49">
        <v>0.3</v>
      </c>
      <c r="E263" s="40" t="s">
        <v>515</v>
      </c>
      <c r="F263" s="82">
        <v>494</v>
      </c>
      <c r="G263" s="82">
        <v>449</v>
      </c>
      <c r="H263" s="133">
        <v>346</v>
      </c>
      <c r="I263" s="133">
        <v>10</v>
      </c>
      <c r="J263" s="95">
        <f t="shared" si="1135"/>
        <v>336</v>
      </c>
      <c r="K263" s="69">
        <v>366</v>
      </c>
      <c r="L263" s="70">
        <f t="shared" si="1136"/>
        <v>329.40000000000003</v>
      </c>
      <c r="M263" s="70">
        <v>62</v>
      </c>
      <c r="N263" s="71">
        <f>IFERROR(IF(M263&gt;1,($J263-M263),""),"")</f>
        <v>274</v>
      </c>
      <c r="O263" s="16">
        <f t="shared" si="1137"/>
        <v>0.16818457802064368</v>
      </c>
      <c r="P263" s="72">
        <v>0</v>
      </c>
      <c r="Q263" s="73" t="str">
        <f t="shared" si="1138"/>
        <v/>
      </c>
      <c r="R263" s="73">
        <v>0</v>
      </c>
      <c r="S263" s="74" t="str">
        <f>IFERROR(IF(R263&gt;1,($J263-R263),""),"")</f>
        <v/>
      </c>
      <c r="T263" s="18" t="str">
        <f t="shared" si="1139"/>
        <v/>
      </c>
      <c r="U263" s="69">
        <v>366</v>
      </c>
      <c r="V263" s="70">
        <f t="shared" si="1140"/>
        <v>329.40000000000003</v>
      </c>
      <c r="W263" s="70">
        <v>62</v>
      </c>
      <c r="X263" s="71">
        <f>IFERROR(IF(W263&gt;1,($J263-W263),""),"")</f>
        <v>274</v>
      </c>
      <c r="Y263" s="16">
        <f t="shared" si="1141"/>
        <v>0.16818457802064368</v>
      </c>
      <c r="Z263" s="72">
        <v>366</v>
      </c>
      <c r="AA263" s="73">
        <f t="shared" si="1142"/>
        <v>329.40000000000003</v>
      </c>
      <c r="AB263" s="73">
        <v>62</v>
      </c>
      <c r="AC263" s="74">
        <f>IFERROR(IF(AB263&gt;1,($J263-AB263),""),"")</f>
        <v>274</v>
      </c>
      <c r="AD263" s="18">
        <f t="shared" si="1143"/>
        <v>0.16818457802064368</v>
      </c>
      <c r="AE263" s="69">
        <v>0</v>
      </c>
      <c r="AF263" s="70" t="str">
        <f t="shared" si="1144"/>
        <v/>
      </c>
      <c r="AG263" s="70">
        <v>0</v>
      </c>
      <c r="AH263" s="71" t="str">
        <f>IFERROR(IF(AG263&gt;1,($J263-AG263),""),"")</f>
        <v/>
      </c>
      <c r="AI263" s="16" t="str">
        <f t="shared" si="1145"/>
        <v/>
      </c>
      <c r="AJ263" s="72">
        <v>0</v>
      </c>
      <c r="AK263" s="73" t="str">
        <f t="shared" si="1146"/>
        <v/>
      </c>
      <c r="AL263" s="73">
        <v>0</v>
      </c>
      <c r="AM263" s="74" t="str">
        <f>IFERROR(IF(AL263&gt;1,($J263-AL263),""),"")</f>
        <v/>
      </c>
      <c r="AN263" s="18" t="str">
        <f t="shared" si="1147"/>
        <v/>
      </c>
      <c r="AO263" s="69">
        <v>0</v>
      </c>
      <c r="AP263" s="70" t="str">
        <f t="shared" si="1148"/>
        <v/>
      </c>
      <c r="AQ263" s="70">
        <v>0</v>
      </c>
      <c r="AR263" s="71" t="str">
        <f>IFERROR(IF(AQ263&gt;1,($J263-AQ263),""),"")</f>
        <v/>
      </c>
      <c r="AS263" s="16" t="str">
        <f t="shared" si="1149"/>
        <v/>
      </c>
      <c r="AT263" s="72">
        <v>366</v>
      </c>
      <c r="AU263" s="73">
        <f t="shared" si="1150"/>
        <v>329.40000000000003</v>
      </c>
      <c r="AV263" s="73">
        <v>62</v>
      </c>
      <c r="AW263" s="74">
        <f>IFERROR(IF(AV263&gt;1,($J263-AV263),""),"")</f>
        <v>274</v>
      </c>
      <c r="AX263" s="18">
        <f t="shared" si="1151"/>
        <v>0.16818457802064368</v>
      </c>
      <c r="AY263" s="69">
        <v>0</v>
      </c>
      <c r="AZ263" s="70" t="str">
        <f t="shared" si="1152"/>
        <v/>
      </c>
      <c r="BA263" s="70">
        <v>0</v>
      </c>
      <c r="BB263" s="71" t="str">
        <f>IFERROR(IF(BA263&gt;1,($J263-BA263),""),"")</f>
        <v/>
      </c>
      <c r="BC263" s="16" t="str">
        <f t="shared" si="1153"/>
        <v/>
      </c>
      <c r="BD263" s="72">
        <v>366</v>
      </c>
      <c r="BE263" s="73">
        <f t="shared" si="1154"/>
        <v>329.40000000000003</v>
      </c>
      <c r="BF263" s="73">
        <v>62</v>
      </c>
      <c r="BG263" s="74">
        <f>IFERROR(IF(BF263&gt;1,($J263-BF263),""),"")</f>
        <v>274</v>
      </c>
      <c r="BH263" s="18">
        <f t="shared" si="1155"/>
        <v>0.16818457802064368</v>
      </c>
      <c r="BI263" s="69">
        <v>343</v>
      </c>
      <c r="BJ263" s="70">
        <f t="shared" si="1156"/>
        <v>308.7</v>
      </c>
      <c r="BK263" s="70">
        <v>79</v>
      </c>
      <c r="BL263" s="71">
        <f>IFERROR(IF(BK263&gt;1,($J263-BK263),""),"")</f>
        <v>257</v>
      </c>
      <c r="BM263" s="16">
        <f t="shared" si="1157"/>
        <v>0.16747651441528991</v>
      </c>
    </row>
    <row r="264" spans="1:65" s="5" customFormat="1" ht="12.75" customHeight="1">
      <c r="A264" s="42" t="s">
        <v>75</v>
      </c>
      <c r="B264" s="39" t="s">
        <v>148</v>
      </c>
      <c r="C264" s="4" t="s">
        <v>403</v>
      </c>
      <c r="D264" s="49">
        <v>0.3</v>
      </c>
      <c r="E264" s="40" t="s">
        <v>515</v>
      </c>
      <c r="F264" s="82">
        <v>384</v>
      </c>
      <c r="G264" s="82">
        <v>349</v>
      </c>
      <c r="H264" s="133">
        <v>268</v>
      </c>
      <c r="I264" s="133">
        <v>0</v>
      </c>
      <c r="J264" s="95">
        <f t="shared" si="1135"/>
        <v>268</v>
      </c>
      <c r="K264" s="69">
        <v>0</v>
      </c>
      <c r="L264" s="70" t="str">
        <f t="shared" si="1136"/>
        <v/>
      </c>
      <c r="M264" s="70">
        <v>0</v>
      </c>
      <c r="N264" s="71" t="str">
        <f>IFERROR(IF(M264&gt;1,($J264-M264),""),"")</f>
        <v/>
      </c>
      <c r="O264" s="16" t="str">
        <f t="shared" si="1137"/>
        <v/>
      </c>
      <c r="P264" s="72">
        <v>0</v>
      </c>
      <c r="Q264" s="73" t="str">
        <f t="shared" si="1138"/>
        <v/>
      </c>
      <c r="R264" s="73">
        <v>0</v>
      </c>
      <c r="S264" s="74" t="str">
        <f>IFERROR(IF(R264&gt;1,($J264-R264),""),"")</f>
        <v/>
      </c>
      <c r="T264" s="18" t="str">
        <f t="shared" si="1139"/>
        <v/>
      </c>
      <c r="U264" s="69">
        <v>0</v>
      </c>
      <c r="V264" s="70" t="str">
        <f t="shared" si="1140"/>
        <v/>
      </c>
      <c r="W264" s="70">
        <v>0</v>
      </c>
      <c r="X264" s="71" t="str">
        <f>IFERROR(IF(W264&gt;1,($J264-W264),""),"")</f>
        <v/>
      </c>
      <c r="Y264" s="16" t="str">
        <f t="shared" si="1141"/>
        <v/>
      </c>
      <c r="Z264" s="72">
        <v>0</v>
      </c>
      <c r="AA264" s="73" t="str">
        <f t="shared" si="1142"/>
        <v/>
      </c>
      <c r="AB264" s="73">
        <v>0</v>
      </c>
      <c r="AC264" s="74" t="str">
        <f>IFERROR(IF(AB264&gt;1,($J264-AB264),""),"")</f>
        <v/>
      </c>
      <c r="AD264" s="18" t="str">
        <f t="shared" si="1143"/>
        <v/>
      </c>
      <c r="AE264" s="69">
        <v>0</v>
      </c>
      <c r="AF264" s="70" t="str">
        <f t="shared" si="1144"/>
        <v/>
      </c>
      <c r="AG264" s="70">
        <v>0</v>
      </c>
      <c r="AH264" s="71" t="str">
        <f>IFERROR(IF(AG264&gt;1,($J264-AG264),""),"")</f>
        <v/>
      </c>
      <c r="AI264" s="16" t="str">
        <f t="shared" si="1145"/>
        <v/>
      </c>
      <c r="AJ264" s="72">
        <v>0</v>
      </c>
      <c r="AK264" s="73" t="str">
        <f t="shared" si="1146"/>
        <v/>
      </c>
      <c r="AL264" s="73">
        <v>0</v>
      </c>
      <c r="AM264" s="74" t="str">
        <f>IFERROR(IF(AL264&gt;1,($J264-AL264),""),"")</f>
        <v/>
      </c>
      <c r="AN264" s="18" t="str">
        <f t="shared" si="1147"/>
        <v/>
      </c>
      <c r="AO264" s="69">
        <v>0</v>
      </c>
      <c r="AP264" s="70" t="str">
        <f t="shared" si="1148"/>
        <v/>
      </c>
      <c r="AQ264" s="70">
        <v>0</v>
      </c>
      <c r="AR264" s="71" t="str">
        <f>IFERROR(IF(AQ264&gt;1,($J264-AQ264),""),"")</f>
        <v/>
      </c>
      <c r="AS264" s="16" t="str">
        <f t="shared" si="1149"/>
        <v/>
      </c>
      <c r="AT264" s="72">
        <v>0</v>
      </c>
      <c r="AU264" s="73" t="str">
        <f t="shared" si="1150"/>
        <v/>
      </c>
      <c r="AV264" s="73">
        <v>0</v>
      </c>
      <c r="AW264" s="74" t="str">
        <f>IFERROR(IF(AV264&gt;1,($J264-AV264),""),"")</f>
        <v/>
      </c>
      <c r="AX264" s="18" t="str">
        <f t="shared" si="1151"/>
        <v/>
      </c>
      <c r="AY264" s="69">
        <v>0</v>
      </c>
      <c r="AZ264" s="70" t="str">
        <f t="shared" si="1152"/>
        <v/>
      </c>
      <c r="BA264" s="70">
        <v>0</v>
      </c>
      <c r="BB264" s="71" t="str">
        <f>IFERROR(IF(BA264&gt;1,($J264-BA264),""),"")</f>
        <v/>
      </c>
      <c r="BC264" s="16" t="str">
        <f t="shared" si="1153"/>
        <v/>
      </c>
      <c r="BD264" s="72">
        <v>0</v>
      </c>
      <c r="BE264" s="73" t="str">
        <f t="shared" si="1154"/>
        <v/>
      </c>
      <c r="BF264" s="73">
        <v>0</v>
      </c>
      <c r="BG264" s="74" t="str">
        <f>IFERROR(IF(BF264&gt;1,($J264-BF264),""),"")</f>
        <v/>
      </c>
      <c r="BH264" s="18" t="str">
        <f t="shared" si="1155"/>
        <v/>
      </c>
      <c r="BI264" s="69">
        <v>0</v>
      </c>
      <c r="BJ264" s="70" t="str">
        <f t="shared" si="1156"/>
        <v/>
      </c>
      <c r="BK264" s="70">
        <v>0</v>
      </c>
      <c r="BL264" s="71" t="str">
        <f>IFERROR(IF(BK264&gt;1,($J264-BK264),""),"")</f>
        <v/>
      </c>
      <c r="BM264" s="16" t="str">
        <f t="shared" si="1157"/>
        <v/>
      </c>
    </row>
    <row r="265" spans="1:65" s="5" customFormat="1" ht="12.75" customHeight="1">
      <c r="A265" s="42" t="s">
        <v>76</v>
      </c>
      <c r="B265" s="39" t="s">
        <v>148</v>
      </c>
      <c r="C265" s="4"/>
      <c r="D265" s="49">
        <v>0.3</v>
      </c>
      <c r="E265" s="40" t="s">
        <v>515</v>
      </c>
      <c r="F265" s="82">
        <v>439</v>
      </c>
      <c r="G265" s="82">
        <v>399</v>
      </c>
      <c r="H265" s="133">
        <v>307</v>
      </c>
      <c r="I265" s="133">
        <v>6</v>
      </c>
      <c r="J265" s="95">
        <f t="shared" si="1135"/>
        <v>301</v>
      </c>
      <c r="K265" s="69">
        <v>310</v>
      </c>
      <c r="L265" s="70">
        <f t="shared" si="1136"/>
        <v>279</v>
      </c>
      <c r="M265" s="70">
        <v>67</v>
      </c>
      <c r="N265" s="71">
        <f>IFERROR(IF(M265&gt;1,($J265-M265),""),"")</f>
        <v>234</v>
      </c>
      <c r="O265" s="16">
        <f t="shared" si="1137"/>
        <v>0.16129032258064516</v>
      </c>
      <c r="P265" s="72">
        <v>0</v>
      </c>
      <c r="Q265" s="73" t="str">
        <f t="shared" si="1138"/>
        <v/>
      </c>
      <c r="R265" s="73">
        <v>0</v>
      </c>
      <c r="S265" s="74" t="str">
        <f>IFERROR(IF(R265&gt;1,($J265-R265),""),"")</f>
        <v/>
      </c>
      <c r="T265" s="18" t="str">
        <f t="shared" si="1139"/>
        <v/>
      </c>
      <c r="U265" s="69">
        <v>310</v>
      </c>
      <c r="V265" s="70">
        <f t="shared" si="1140"/>
        <v>279</v>
      </c>
      <c r="W265" s="70">
        <v>67</v>
      </c>
      <c r="X265" s="71">
        <f>IFERROR(IF(W265&gt;1,($J265-W265),""),"")</f>
        <v>234</v>
      </c>
      <c r="Y265" s="16">
        <f t="shared" si="1141"/>
        <v>0.16129032258064516</v>
      </c>
      <c r="Z265" s="72">
        <v>310</v>
      </c>
      <c r="AA265" s="73">
        <f t="shared" si="1142"/>
        <v>279</v>
      </c>
      <c r="AB265" s="73">
        <v>67</v>
      </c>
      <c r="AC265" s="74">
        <f>IFERROR(IF(AB265&gt;1,($J265-AB265),""),"")</f>
        <v>234</v>
      </c>
      <c r="AD265" s="18">
        <f t="shared" si="1143"/>
        <v>0.16129032258064516</v>
      </c>
      <c r="AE265" s="69">
        <v>0</v>
      </c>
      <c r="AF265" s="70" t="str">
        <f t="shared" si="1144"/>
        <v/>
      </c>
      <c r="AG265" s="70">
        <v>0</v>
      </c>
      <c r="AH265" s="71" t="str">
        <f>IFERROR(IF(AG265&gt;1,($J265-AG265),""),"")</f>
        <v/>
      </c>
      <c r="AI265" s="16" t="str">
        <f t="shared" si="1145"/>
        <v/>
      </c>
      <c r="AJ265" s="72">
        <v>0</v>
      </c>
      <c r="AK265" s="73" t="str">
        <f t="shared" si="1146"/>
        <v/>
      </c>
      <c r="AL265" s="73">
        <v>0</v>
      </c>
      <c r="AM265" s="74" t="str">
        <f>IFERROR(IF(AL265&gt;1,($J265-AL265),""),"")</f>
        <v/>
      </c>
      <c r="AN265" s="18" t="str">
        <f t="shared" si="1147"/>
        <v/>
      </c>
      <c r="AO265" s="69">
        <v>0</v>
      </c>
      <c r="AP265" s="70" t="str">
        <f t="shared" si="1148"/>
        <v/>
      </c>
      <c r="AQ265" s="70">
        <v>0</v>
      </c>
      <c r="AR265" s="71" t="str">
        <f>IFERROR(IF(AQ265&gt;1,($J265-AQ265),""),"")</f>
        <v/>
      </c>
      <c r="AS265" s="16" t="str">
        <f t="shared" si="1149"/>
        <v/>
      </c>
      <c r="AT265" s="72">
        <v>310</v>
      </c>
      <c r="AU265" s="73">
        <f t="shared" si="1150"/>
        <v>279</v>
      </c>
      <c r="AV265" s="73">
        <v>67</v>
      </c>
      <c r="AW265" s="74">
        <f>IFERROR(IF(AV265&gt;1,($J265-AV265),""),"")</f>
        <v>234</v>
      </c>
      <c r="AX265" s="18">
        <f t="shared" si="1151"/>
        <v>0.16129032258064516</v>
      </c>
      <c r="AY265" s="69">
        <v>0</v>
      </c>
      <c r="AZ265" s="70" t="str">
        <f t="shared" si="1152"/>
        <v/>
      </c>
      <c r="BA265" s="70">
        <v>0</v>
      </c>
      <c r="BB265" s="71" t="str">
        <f>IFERROR(IF(BA265&gt;1,($J265-BA265),""),"")</f>
        <v/>
      </c>
      <c r="BC265" s="16" t="str">
        <f t="shared" si="1153"/>
        <v/>
      </c>
      <c r="BD265" s="72">
        <v>310</v>
      </c>
      <c r="BE265" s="73">
        <f t="shared" si="1154"/>
        <v>279</v>
      </c>
      <c r="BF265" s="73">
        <v>67</v>
      </c>
      <c r="BG265" s="74">
        <f>IFERROR(IF(BF265&gt;1,($J265-BF265),""),"")</f>
        <v>234</v>
      </c>
      <c r="BH265" s="18">
        <f t="shared" si="1155"/>
        <v>0.16129032258064516</v>
      </c>
      <c r="BI265" s="69">
        <v>288</v>
      </c>
      <c r="BJ265" s="70">
        <f t="shared" si="1156"/>
        <v>259.2</v>
      </c>
      <c r="BK265" s="70">
        <v>83</v>
      </c>
      <c r="BL265" s="71">
        <f>IFERROR(IF(BK265&gt;1,($J265-BK265),""),"")</f>
        <v>218</v>
      </c>
      <c r="BM265" s="16">
        <f t="shared" si="1157"/>
        <v>0.15895061728395057</v>
      </c>
    </row>
    <row r="266" spans="1:65" s="5" customFormat="1" ht="12.75" customHeight="1">
      <c r="A266" s="42" t="s">
        <v>74</v>
      </c>
      <c r="B266" s="39" t="s">
        <v>148</v>
      </c>
      <c r="C266" s="4" t="s">
        <v>403</v>
      </c>
      <c r="D266" s="49">
        <v>0.3</v>
      </c>
      <c r="E266" s="40" t="s">
        <v>515</v>
      </c>
      <c r="F266" s="82">
        <v>384</v>
      </c>
      <c r="G266" s="82">
        <v>349</v>
      </c>
      <c r="H266" s="133">
        <v>268</v>
      </c>
      <c r="I266" s="133">
        <v>0</v>
      </c>
      <c r="J266" s="95">
        <f t="shared" si="1135"/>
        <v>268</v>
      </c>
      <c r="K266" s="69">
        <v>0</v>
      </c>
      <c r="L266" s="70" t="str">
        <f t="shared" si="1136"/>
        <v/>
      </c>
      <c r="M266" s="70">
        <v>0</v>
      </c>
      <c r="N266" s="71" t="str">
        <f>IFERROR(IF(M266&gt;1,($J266-M266),""),"")</f>
        <v/>
      </c>
      <c r="O266" s="16" t="str">
        <f t="shared" si="1137"/>
        <v/>
      </c>
      <c r="P266" s="72">
        <v>0</v>
      </c>
      <c r="Q266" s="73" t="str">
        <f t="shared" si="1138"/>
        <v/>
      </c>
      <c r="R266" s="73">
        <v>0</v>
      </c>
      <c r="S266" s="74" t="str">
        <f>IFERROR(IF(R266&gt;1,($J266-R266),""),"")</f>
        <v/>
      </c>
      <c r="T266" s="18" t="str">
        <f t="shared" si="1139"/>
        <v/>
      </c>
      <c r="U266" s="69">
        <v>0</v>
      </c>
      <c r="V266" s="70" t="str">
        <f t="shared" si="1140"/>
        <v/>
      </c>
      <c r="W266" s="70">
        <v>0</v>
      </c>
      <c r="X266" s="71" t="str">
        <f>IFERROR(IF(W266&gt;1,($J266-W266),""),"")</f>
        <v/>
      </c>
      <c r="Y266" s="16" t="str">
        <f t="shared" si="1141"/>
        <v/>
      </c>
      <c r="Z266" s="72">
        <v>0</v>
      </c>
      <c r="AA266" s="73" t="str">
        <f t="shared" si="1142"/>
        <v/>
      </c>
      <c r="AB266" s="73">
        <v>0</v>
      </c>
      <c r="AC266" s="74" t="str">
        <f>IFERROR(IF(AB266&gt;1,($J266-AB266),""),"")</f>
        <v/>
      </c>
      <c r="AD266" s="18" t="str">
        <f t="shared" si="1143"/>
        <v/>
      </c>
      <c r="AE266" s="69">
        <v>0</v>
      </c>
      <c r="AF266" s="70" t="str">
        <f t="shared" si="1144"/>
        <v/>
      </c>
      <c r="AG266" s="70">
        <v>0</v>
      </c>
      <c r="AH266" s="71" t="str">
        <f>IFERROR(IF(AG266&gt;1,($J266-AG266),""),"")</f>
        <v/>
      </c>
      <c r="AI266" s="16" t="str">
        <f t="shared" si="1145"/>
        <v/>
      </c>
      <c r="AJ266" s="72">
        <v>0</v>
      </c>
      <c r="AK266" s="73" t="str">
        <f t="shared" si="1146"/>
        <v/>
      </c>
      <c r="AL266" s="73">
        <v>0</v>
      </c>
      <c r="AM266" s="74" t="str">
        <f>IFERROR(IF(AL266&gt;1,($J266-AL266),""),"")</f>
        <v/>
      </c>
      <c r="AN266" s="18" t="str">
        <f t="shared" si="1147"/>
        <v/>
      </c>
      <c r="AO266" s="69">
        <v>0</v>
      </c>
      <c r="AP266" s="70" t="str">
        <f t="shared" si="1148"/>
        <v/>
      </c>
      <c r="AQ266" s="70">
        <v>0</v>
      </c>
      <c r="AR266" s="71" t="str">
        <f>IFERROR(IF(AQ266&gt;1,($J266-AQ266),""),"")</f>
        <v/>
      </c>
      <c r="AS266" s="16" t="str">
        <f t="shared" si="1149"/>
        <v/>
      </c>
      <c r="AT266" s="72">
        <v>0</v>
      </c>
      <c r="AU266" s="73" t="str">
        <f t="shared" si="1150"/>
        <v/>
      </c>
      <c r="AV266" s="73">
        <v>0</v>
      </c>
      <c r="AW266" s="74" t="str">
        <f>IFERROR(IF(AV266&gt;1,($J266-AV266),""),"")</f>
        <v/>
      </c>
      <c r="AX266" s="18" t="str">
        <f t="shared" si="1151"/>
        <v/>
      </c>
      <c r="AY266" s="69">
        <v>0</v>
      </c>
      <c r="AZ266" s="70" t="str">
        <f t="shared" si="1152"/>
        <v/>
      </c>
      <c r="BA266" s="70">
        <v>0</v>
      </c>
      <c r="BB266" s="71" t="str">
        <f>IFERROR(IF(BA266&gt;1,($J266-BA266),""),"")</f>
        <v/>
      </c>
      <c r="BC266" s="16" t="str">
        <f t="shared" si="1153"/>
        <v/>
      </c>
      <c r="BD266" s="72">
        <v>0</v>
      </c>
      <c r="BE266" s="73" t="str">
        <f t="shared" si="1154"/>
        <v/>
      </c>
      <c r="BF266" s="73">
        <v>0</v>
      </c>
      <c r="BG266" s="74" t="str">
        <f>IFERROR(IF(BF266&gt;1,($J266-BF266),""),"")</f>
        <v/>
      </c>
      <c r="BH266" s="18" t="str">
        <f t="shared" si="1155"/>
        <v/>
      </c>
      <c r="BI266" s="69">
        <v>0</v>
      </c>
      <c r="BJ266" s="70" t="str">
        <f t="shared" si="1156"/>
        <v/>
      </c>
      <c r="BK266" s="70">
        <v>0</v>
      </c>
      <c r="BL266" s="71" t="str">
        <f>IFERROR(IF(BK266&gt;1,($J266-BK266),""),"")</f>
        <v/>
      </c>
      <c r="BM266" s="16" t="str">
        <f t="shared" si="1157"/>
        <v/>
      </c>
    </row>
    <row r="267" spans="1:65" s="5" customFormat="1" ht="12.75" customHeight="1">
      <c r="A267" s="42" t="s">
        <v>82</v>
      </c>
      <c r="B267" s="39" t="s">
        <v>148</v>
      </c>
      <c r="C267" s="4"/>
      <c r="D267" s="49">
        <v>0.3</v>
      </c>
      <c r="E267" s="40" t="s">
        <v>516</v>
      </c>
      <c r="F267" s="82">
        <v>659</v>
      </c>
      <c r="G267" s="82">
        <v>599</v>
      </c>
      <c r="H267" s="133">
        <v>450</v>
      </c>
      <c r="I267" s="133">
        <v>0</v>
      </c>
      <c r="J267" s="95">
        <f t="shared" si="1135"/>
        <v>450</v>
      </c>
      <c r="K267" s="69">
        <v>499</v>
      </c>
      <c r="L267" s="70">
        <f t="shared" si="1136"/>
        <v>449.1</v>
      </c>
      <c r="M267" s="70">
        <v>74</v>
      </c>
      <c r="N267" s="71">
        <f>IFERROR(IF(M267&gt;1,($J267-M267),""),"")</f>
        <v>376</v>
      </c>
      <c r="O267" s="16">
        <f t="shared" si="1137"/>
        <v>0.16276998441327103</v>
      </c>
      <c r="P267" s="72">
        <v>0</v>
      </c>
      <c r="Q267" s="73" t="str">
        <f t="shared" si="1138"/>
        <v/>
      </c>
      <c r="R267" s="73">
        <v>0</v>
      </c>
      <c r="S267" s="74" t="str">
        <f>IFERROR(IF(R267&gt;1,($J267-R267),""),"")</f>
        <v/>
      </c>
      <c r="T267" s="18" t="str">
        <f t="shared" si="1139"/>
        <v/>
      </c>
      <c r="U267" s="69">
        <v>0</v>
      </c>
      <c r="V267" s="70" t="str">
        <f t="shared" si="1140"/>
        <v/>
      </c>
      <c r="W267" s="70">
        <v>0</v>
      </c>
      <c r="X267" s="71" t="str">
        <f>IFERROR(IF(W267&gt;1,($J267-W267),""),"")</f>
        <v/>
      </c>
      <c r="Y267" s="16" t="str">
        <f t="shared" si="1141"/>
        <v/>
      </c>
      <c r="Z267" s="72">
        <v>499</v>
      </c>
      <c r="AA267" s="73">
        <f t="shared" si="1142"/>
        <v>449.1</v>
      </c>
      <c r="AB267" s="73">
        <v>74</v>
      </c>
      <c r="AC267" s="74">
        <f>IFERROR(IF(AB267&gt;1,($J267-AB267),""),"")</f>
        <v>376</v>
      </c>
      <c r="AD267" s="18">
        <f t="shared" si="1143"/>
        <v>0.16276998441327103</v>
      </c>
      <c r="AE267" s="69">
        <v>0</v>
      </c>
      <c r="AF267" s="70" t="str">
        <f t="shared" si="1144"/>
        <v/>
      </c>
      <c r="AG267" s="70">
        <v>0</v>
      </c>
      <c r="AH267" s="71" t="str">
        <f>IFERROR(IF(AG267&gt;1,($J267-AG267),""),"")</f>
        <v/>
      </c>
      <c r="AI267" s="16" t="str">
        <f t="shared" si="1145"/>
        <v/>
      </c>
      <c r="AJ267" s="72">
        <v>0</v>
      </c>
      <c r="AK267" s="73" t="str">
        <f t="shared" si="1146"/>
        <v/>
      </c>
      <c r="AL267" s="73">
        <v>0</v>
      </c>
      <c r="AM267" s="74" t="str">
        <f>IFERROR(IF(AL267&gt;1,($J267-AL267),""),"")</f>
        <v/>
      </c>
      <c r="AN267" s="18" t="str">
        <f t="shared" si="1147"/>
        <v/>
      </c>
      <c r="AO267" s="69">
        <v>0</v>
      </c>
      <c r="AP267" s="70" t="str">
        <f t="shared" si="1148"/>
        <v/>
      </c>
      <c r="AQ267" s="70">
        <v>0</v>
      </c>
      <c r="AR267" s="71" t="str">
        <f>IFERROR(IF(AQ267&gt;1,($J267-AQ267),""),"")</f>
        <v/>
      </c>
      <c r="AS267" s="16" t="str">
        <f t="shared" si="1149"/>
        <v/>
      </c>
      <c r="AT267" s="72">
        <v>499</v>
      </c>
      <c r="AU267" s="73">
        <f t="shared" si="1150"/>
        <v>449.1</v>
      </c>
      <c r="AV267" s="73">
        <v>74</v>
      </c>
      <c r="AW267" s="74">
        <f>IFERROR(IF(AV267&gt;1,($J267-AV267),""),"")</f>
        <v>376</v>
      </c>
      <c r="AX267" s="18">
        <f t="shared" si="1151"/>
        <v>0.16276998441327103</v>
      </c>
      <c r="AY267" s="69">
        <v>0</v>
      </c>
      <c r="AZ267" s="70" t="str">
        <f t="shared" si="1152"/>
        <v/>
      </c>
      <c r="BA267" s="70">
        <v>0</v>
      </c>
      <c r="BB267" s="71" t="str">
        <f>IFERROR(IF(BA267&gt;1,($J267-BA267),""),"")</f>
        <v/>
      </c>
      <c r="BC267" s="16" t="str">
        <f t="shared" si="1153"/>
        <v/>
      </c>
      <c r="BD267" s="72">
        <v>0</v>
      </c>
      <c r="BE267" s="73" t="str">
        <f t="shared" si="1154"/>
        <v/>
      </c>
      <c r="BF267" s="73">
        <v>0</v>
      </c>
      <c r="BG267" s="74" t="str">
        <f>IFERROR(IF(BF267&gt;1,($J267-BF267),""),"")</f>
        <v/>
      </c>
      <c r="BH267" s="18" t="str">
        <f t="shared" si="1155"/>
        <v/>
      </c>
      <c r="BI267" s="69">
        <v>499</v>
      </c>
      <c r="BJ267" s="70">
        <f t="shared" si="1156"/>
        <v>449.1</v>
      </c>
      <c r="BK267" s="70">
        <v>74</v>
      </c>
      <c r="BL267" s="71">
        <f>IFERROR(IF(BK267&gt;1,($J267-BK267),""),"")</f>
        <v>376</v>
      </c>
      <c r="BM267" s="16">
        <f t="shared" si="1157"/>
        <v>0.16276998441327103</v>
      </c>
    </row>
    <row r="268" spans="1:65" s="5" customFormat="1" ht="12.75" customHeight="1">
      <c r="A268" s="42" t="s">
        <v>156</v>
      </c>
      <c r="B268" s="39" t="s">
        <v>148</v>
      </c>
      <c r="C268" s="4" t="s">
        <v>402</v>
      </c>
      <c r="D268" s="49">
        <v>0.3</v>
      </c>
      <c r="E268" s="40" t="s">
        <v>515</v>
      </c>
      <c r="F268" s="82">
        <v>604</v>
      </c>
      <c r="G268" s="82">
        <v>549</v>
      </c>
      <c r="H268" s="133">
        <v>427</v>
      </c>
      <c r="I268" s="133">
        <v>7</v>
      </c>
      <c r="J268" s="95">
        <f t="shared" si="1135"/>
        <v>420</v>
      </c>
      <c r="K268" s="69">
        <v>0</v>
      </c>
      <c r="L268" s="70" t="str">
        <f t="shared" si="1136"/>
        <v/>
      </c>
      <c r="M268" s="70">
        <v>0</v>
      </c>
      <c r="N268" s="71" t="str">
        <f>IFERROR(IF(M268&gt;1,($J268-M268),""),"")</f>
        <v/>
      </c>
      <c r="O268" s="16" t="str">
        <f t="shared" si="1137"/>
        <v/>
      </c>
      <c r="P268" s="72">
        <v>0</v>
      </c>
      <c r="Q268" s="73" t="str">
        <f t="shared" si="1138"/>
        <v/>
      </c>
      <c r="R268" s="73">
        <v>0</v>
      </c>
      <c r="S268" s="74" t="str">
        <f>IFERROR(IF(R268&gt;1,($J268-R268),""),"")</f>
        <v/>
      </c>
      <c r="T268" s="18" t="str">
        <f t="shared" si="1139"/>
        <v/>
      </c>
      <c r="U268" s="69">
        <v>443</v>
      </c>
      <c r="V268" s="70">
        <f t="shared" si="1140"/>
        <v>398.7</v>
      </c>
      <c r="W268" s="70">
        <v>80</v>
      </c>
      <c r="X268" s="71">
        <f>IFERROR(IF(W268&gt;1,($J268-W268),""),"")</f>
        <v>340</v>
      </c>
      <c r="Y268" s="16">
        <f t="shared" si="1141"/>
        <v>0.14722849260095308</v>
      </c>
      <c r="Z268" s="72">
        <v>0</v>
      </c>
      <c r="AA268" s="73" t="str">
        <f t="shared" si="1142"/>
        <v/>
      </c>
      <c r="AB268" s="73">
        <v>0</v>
      </c>
      <c r="AC268" s="74" t="str">
        <f>IFERROR(IF(AB268&gt;1,($J268-AB268),""),"")</f>
        <v/>
      </c>
      <c r="AD268" s="18" t="str">
        <f t="shared" si="1143"/>
        <v/>
      </c>
      <c r="AE268" s="69">
        <v>0</v>
      </c>
      <c r="AF268" s="70" t="str">
        <f t="shared" si="1144"/>
        <v/>
      </c>
      <c r="AG268" s="70">
        <v>0</v>
      </c>
      <c r="AH268" s="71" t="str">
        <f>IFERROR(IF(AG268&gt;1,($J268-AG268),""),"")</f>
        <v/>
      </c>
      <c r="AI268" s="16" t="str">
        <f t="shared" si="1145"/>
        <v/>
      </c>
      <c r="AJ268" s="72">
        <v>443</v>
      </c>
      <c r="AK268" s="73">
        <f t="shared" si="1146"/>
        <v>398.7</v>
      </c>
      <c r="AL268" s="73">
        <v>80</v>
      </c>
      <c r="AM268" s="74">
        <f>IFERROR(IF(AL268&gt;1,($J268-AL268),""),"")</f>
        <v>340</v>
      </c>
      <c r="AN268" s="18">
        <f t="shared" si="1147"/>
        <v>0.14722849260095308</v>
      </c>
      <c r="AO268" s="69">
        <v>0</v>
      </c>
      <c r="AP268" s="70" t="str">
        <f t="shared" si="1148"/>
        <v/>
      </c>
      <c r="AQ268" s="70">
        <v>0</v>
      </c>
      <c r="AR268" s="71" t="str">
        <f>IFERROR(IF(AQ268&gt;1,($J268-AQ268),""),"")</f>
        <v/>
      </c>
      <c r="AS268" s="16" t="str">
        <f t="shared" si="1149"/>
        <v/>
      </c>
      <c r="AT268" s="72">
        <v>0</v>
      </c>
      <c r="AU268" s="73" t="str">
        <f t="shared" si="1150"/>
        <v/>
      </c>
      <c r="AV268" s="73">
        <v>0</v>
      </c>
      <c r="AW268" s="74" t="str">
        <f>IFERROR(IF(AV268&gt;1,($J268-AV268),""),"")</f>
        <v/>
      </c>
      <c r="AX268" s="18" t="str">
        <f t="shared" si="1151"/>
        <v/>
      </c>
      <c r="AY268" s="69">
        <v>0</v>
      </c>
      <c r="AZ268" s="70" t="str">
        <f t="shared" si="1152"/>
        <v/>
      </c>
      <c r="BA268" s="70">
        <v>0</v>
      </c>
      <c r="BB268" s="71" t="str">
        <f>IFERROR(IF(BA268&gt;1,($J268-BA268),""),"")</f>
        <v/>
      </c>
      <c r="BC268" s="16" t="str">
        <f t="shared" si="1153"/>
        <v/>
      </c>
      <c r="BD268" s="72">
        <v>0</v>
      </c>
      <c r="BE268" s="73" t="str">
        <f t="shared" si="1154"/>
        <v/>
      </c>
      <c r="BF268" s="73">
        <v>0</v>
      </c>
      <c r="BG268" s="74" t="str">
        <f>IFERROR(IF(BF268&gt;1,($J268-BF268),""),"")</f>
        <v/>
      </c>
      <c r="BH268" s="18" t="str">
        <f t="shared" si="1155"/>
        <v/>
      </c>
      <c r="BI268" s="69">
        <v>0</v>
      </c>
      <c r="BJ268" s="70" t="str">
        <f t="shared" si="1156"/>
        <v/>
      </c>
      <c r="BK268" s="70">
        <v>0</v>
      </c>
      <c r="BL268" s="71" t="str">
        <f>IFERROR(IF(BK268&gt;1,($J268-BK268),""),"")</f>
        <v/>
      </c>
      <c r="BM268" s="16" t="str">
        <f t="shared" si="1157"/>
        <v/>
      </c>
    </row>
    <row r="269" spans="1:65" s="5" customFormat="1" ht="12.75" customHeight="1" thickBot="1">
      <c r="A269" s="43" t="s">
        <v>77</v>
      </c>
      <c r="B269" s="38" t="s">
        <v>148</v>
      </c>
      <c r="C269" s="9"/>
      <c r="D269" s="50">
        <v>0.3</v>
      </c>
      <c r="E269" s="2" t="s">
        <v>515</v>
      </c>
      <c r="F269" s="83">
        <v>494</v>
      </c>
      <c r="G269" s="83">
        <v>449</v>
      </c>
      <c r="H269" s="134">
        <v>345</v>
      </c>
      <c r="I269" s="134">
        <v>2</v>
      </c>
      <c r="J269" s="97">
        <f t="shared" si="1135"/>
        <v>343</v>
      </c>
      <c r="K269" s="76">
        <v>0</v>
      </c>
      <c r="L269" s="77" t="str">
        <f t="shared" si="1136"/>
        <v/>
      </c>
      <c r="M269" s="77">
        <v>0</v>
      </c>
      <c r="N269" s="78" t="str">
        <f>IFERROR(IF(M269&gt;1,($J269-M269),""),"")</f>
        <v/>
      </c>
      <c r="O269" s="17" t="str">
        <f t="shared" si="1137"/>
        <v/>
      </c>
      <c r="P269" s="79">
        <v>0</v>
      </c>
      <c r="Q269" s="80" t="str">
        <f t="shared" si="1138"/>
        <v/>
      </c>
      <c r="R269" s="80">
        <v>0</v>
      </c>
      <c r="S269" s="81" t="str">
        <f>IFERROR(IF(R269&gt;1,($J269-R269),""),"")</f>
        <v/>
      </c>
      <c r="T269" s="19" t="str">
        <f t="shared" si="1139"/>
        <v/>
      </c>
      <c r="U269" s="76">
        <v>388</v>
      </c>
      <c r="V269" s="77">
        <f t="shared" si="1140"/>
        <v>349.2</v>
      </c>
      <c r="W269" s="77">
        <v>46</v>
      </c>
      <c r="X269" s="78">
        <f>IFERROR(IF(W269&gt;1,($J269-W269),""),"")</f>
        <v>297</v>
      </c>
      <c r="Y269" s="17">
        <f t="shared" si="1141"/>
        <v>0.1494845360824742</v>
      </c>
      <c r="Z269" s="79">
        <v>0</v>
      </c>
      <c r="AA269" s="80" t="str">
        <f t="shared" si="1142"/>
        <v/>
      </c>
      <c r="AB269" s="80">
        <v>0</v>
      </c>
      <c r="AC269" s="81" t="str">
        <f>IFERROR(IF(AB269&gt;1,($J269-AB269),""),"")</f>
        <v/>
      </c>
      <c r="AD269" s="19" t="str">
        <f t="shared" si="1143"/>
        <v/>
      </c>
      <c r="AE269" s="76">
        <v>0</v>
      </c>
      <c r="AF269" s="77" t="str">
        <f t="shared" si="1144"/>
        <v/>
      </c>
      <c r="AG269" s="77">
        <v>0</v>
      </c>
      <c r="AH269" s="78" t="str">
        <f>IFERROR(IF(AG269&gt;1,($J269-AG269),""),"")</f>
        <v/>
      </c>
      <c r="AI269" s="17" t="str">
        <f t="shared" si="1145"/>
        <v/>
      </c>
      <c r="AJ269" s="79">
        <v>388</v>
      </c>
      <c r="AK269" s="80">
        <f t="shared" si="1146"/>
        <v>349.2</v>
      </c>
      <c r="AL269" s="80">
        <v>46</v>
      </c>
      <c r="AM269" s="81">
        <f>IFERROR(IF(AL269&gt;1,($J269-AL269),""),"")</f>
        <v>297</v>
      </c>
      <c r="AN269" s="19">
        <f t="shared" si="1147"/>
        <v>0.1494845360824742</v>
      </c>
      <c r="AO269" s="76">
        <v>0</v>
      </c>
      <c r="AP269" s="77" t="str">
        <f t="shared" si="1148"/>
        <v/>
      </c>
      <c r="AQ269" s="77">
        <v>0</v>
      </c>
      <c r="AR269" s="78" t="str">
        <f>IFERROR(IF(AQ269&gt;1,($J269-AQ269),""),"")</f>
        <v/>
      </c>
      <c r="AS269" s="17" t="str">
        <f t="shared" si="1149"/>
        <v/>
      </c>
      <c r="AT269" s="79">
        <v>0</v>
      </c>
      <c r="AU269" s="80" t="str">
        <f t="shared" si="1150"/>
        <v/>
      </c>
      <c r="AV269" s="80">
        <v>0</v>
      </c>
      <c r="AW269" s="81" t="str">
        <f>IFERROR(IF(AV269&gt;1,($J269-AV269),""),"")</f>
        <v/>
      </c>
      <c r="AX269" s="19" t="str">
        <f t="shared" si="1151"/>
        <v/>
      </c>
      <c r="AY269" s="76">
        <v>0</v>
      </c>
      <c r="AZ269" s="77" t="str">
        <f t="shared" si="1152"/>
        <v/>
      </c>
      <c r="BA269" s="77">
        <v>0</v>
      </c>
      <c r="BB269" s="78" t="str">
        <f>IFERROR(IF(BA269&gt;1,($J269-BA269),""),"")</f>
        <v/>
      </c>
      <c r="BC269" s="17" t="str">
        <f t="shared" si="1153"/>
        <v/>
      </c>
      <c r="BD269" s="79">
        <v>388</v>
      </c>
      <c r="BE269" s="80">
        <f t="shared" si="1154"/>
        <v>349.2</v>
      </c>
      <c r="BF269" s="80">
        <v>46</v>
      </c>
      <c r="BG269" s="81">
        <f>IFERROR(IF(BF269&gt;1,($J269-BF269),""),"")</f>
        <v>297</v>
      </c>
      <c r="BH269" s="19">
        <f t="shared" si="1155"/>
        <v>0.1494845360824742</v>
      </c>
      <c r="BI269" s="76">
        <v>0</v>
      </c>
      <c r="BJ269" s="77" t="str">
        <f t="shared" si="1156"/>
        <v/>
      </c>
      <c r="BK269" s="77">
        <v>0</v>
      </c>
      <c r="BL269" s="78" t="str">
        <f>IFERROR(IF(BK269&gt;1,($J269-BK269),""),"")</f>
        <v/>
      </c>
      <c r="BM269" s="17" t="str">
        <f t="shared" si="1157"/>
        <v/>
      </c>
    </row>
    <row r="270" spans="1:65" s="5" customFormat="1" ht="12.75" customHeight="1">
      <c r="A270" s="44" t="s">
        <v>119</v>
      </c>
      <c r="B270" s="36" t="s">
        <v>179</v>
      </c>
      <c r="C270" s="6"/>
      <c r="D270" s="51">
        <v>0.22</v>
      </c>
      <c r="E270" s="7" t="s">
        <v>168</v>
      </c>
      <c r="F270" s="84">
        <v>285</v>
      </c>
      <c r="G270" s="84">
        <v>259</v>
      </c>
      <c r="H270" s="135">
        <v>195</v>
      </c>
      <c r="I270" s="135">
        <v>0</v>
      </c>
      <c r="J270" s="93">
        <f t="shared" si="1135"/>
        <v>195</v>
      </c>
      <c r="K270" s="106">
        <v>221</v>
      </c>
      <c r="L270" s="107">
        <f t="shared" ref="L270:L276" si="1158">IFERROR(IF(K270&gt;1,K270*0.9,""),"")</f>
        <v>198.9</v>
      </c>
      <c r="M270" s="107">
        <v>28</v>
      </c>
      <c r="N270" s="110">
        <f>IFERROR(IF(M270&gt;1,($J270-M270),""),"")</f>
        <v>167</v>
      </c>
      <c r="O270" s="15">
        <f t="shared" ref="O270:O276" si="1159">IFERROR(IF((IFERROR(IF(M270&gt;1,(L270-N270)/L270,""),(($G270*0.9)-N270)/($G270*0.9)))&gt;1%,IFERROR(IF(M270&gt;1,(L270-N270)/L270,""),(($G270*0.9)-N270)/($G270*0.9)),""),"")</f>
        <v>0.16038210155857216</v>
      </c>
      <c r="P270" s="108">
        <v>0</v>
      </c>
      <c r="Q270" s="109" t="str">
        <f t="shared" ref="Q270:Q276" si="1160">IFERROR(IF(P270&gt;1,P270*0.9,""),"")</f>
        <v/>
      </c>
      <c r="R270" s="109">
        <v>0</v>
      </c>
      <c r="S270" s="111" t="str">
        <f>IFERROR(IF(R270&gt;1,($J270-R270),""),"")</f>
        <v/>
      </c>
      <c r="T270" s="20" t="str">
        <f t="shared" ref="T270:T276" si="1161">IFERROR(IF((IFERROR(IF(R270&gt;1,(Q270-S270)/Q270,""),(($G270*0.9)-S270)/($G270*0.9)))&gt;1%,IFERROR(IF(R270&gt;1,(Q270-S270)/Q270,""),(($G270*0.9)-S270)/($G270*0.9)),""),"")</f>
        <v/>
      </c>
      <c r="U270" s="106">
        <v>0</v>
      </c>
      <c r="V270" s="107" t="str">
        <f t="shared" ref="V270:V276" si="1162">IFERROR(IF(U270&gt;1,U270*0.9,""),"")</f>
        <v/>
      </c>
      <c r="W270" s="107">
        <v>0</v>
      </c>
      <c r="X270" s="110" t="str">
        <f>IFERROR(IF(W270&gt;1,($J270-W270),""),"")</f>
        <v/>
      </c>
      <c r="Y270" s="15" t="str">
        <f t="shared" ref="Y270:Y276" si="1163">IFERROR(IF((IFERROR(IF(W270&gt;1,(V270-X270)/V270,""),(($G270*0.9)-X270)/($G270*0.9)))&gt;1%,IFERROR(IF(W270&gt;1,(V270-X270)/V270,""),(($G270*0.9)-X270)/($G270*0.9)),""),"")</f>
        <v/>
      </c>
      <c r="Z270" s="108">
        <v>221</v>
      </c>
      <c r="AA270" s="109">
        <f t="shared" ref="AA270:AA276" si="1164">IFERROR(IF(Z270&gt;1,Z270*0.9,""),"")</f>
        <v>198.9</v>
      </c>
      <c r="AB270" s="109">
        <v>28</v>
      </c>
      <c r="AC270" s="111">
        <f>IFERROR(IF(AB270&gt;1,($J270-AB270),""),"")</f>
        <v>167</v>
      </c>
      <c r="AD270" s="20">
        <f t="shared" ref="AD270:AD276" si="1165">IFERROR(IF((IFERROR(IF(AB270&gt;1,(AA270-AC270)/AA270,""),(($G270*0.9)-AC270)/($G270*0.9)))&gt;1%,IFERROR(IF(AB270&gt;1,(AA270-AC270)/AA270,""),(($G270*0.9)-AC270)/($G270*0.9)),""),"")</f>
        <v>0.16038210155857216</v>
      </c>
      <c r="AE270" s="106">
        <v>0</v>
      </c>
      <c r="AF270" s="107" t="str">
        <f t="shared" ref="AF270:AF276" si="1166">IFERROR(IF(AE270&gt;1,AE270*0.9,""),"")</f>
        <v/>
      </c>
      <c r="AG270" s="107">
        <v>0</v>
      </c>
      <c r="AH270" s="110" t="str">
        <f>IFERROR(IF(AG270&gt;1,($J270-AG270),""),"")</f>
        <v/>
      </c>
      <c r="AI270" s="15" t="str">
        <f t="shared" ref="AI270:AI276" si="1167">IFERROR(IF((IFERROR(IF(AG270&gt;1,(AF270-AH270)/AF270,""),(($G270*0.9)-AH270)/($G270*0.9)))&gt;1%,IFERROR(IF(AG270&gt;1,(AF270-AH270)/AF270,""),(($G270*0.9)-AH270)/($G270*0.9)),""),"")</f>
        <v/>
      </c>
      <c r="AJ270" s="108">
        <v>0</v>
      </c>
      <c r="AK270" s="109" t="str">
        <f t="shared" ref="AK270:AK276" si="1168">IFERROR(IF(AJ270&gt;1,AJ270*0.9,""),"")</f>
        <v/>
      </c>
      <c r="AL270" s="109">
        <v>0</v>
      </c>
      <c r="AM270" s="111" t="str">
        <f>IFERROR(IF(AL270&gt;1,($J270-AL270),""),"")</f>
        <v/>
      </c>
      <c r="AN270" s="20" t="str">
        <f t="shared" ref="AN270:AN276" si="1169">IFERROR(IF((IFERROR(IF(AL270&gt;1,(AK270-AM270)/AK270,""),(($G270*0.9)-AM270)/($G270*0.9)))&gt;1%,IFERROR(IF(AL270&gt;1,(AK270-AM270)/AK270,""),(($G270*0.9)-AM270)/($G270*0.9)),""),"")</f>
        <v/>
      </c>
      <c r="AO270" s="106">
        <v>0</v>
      </c>
      <c r="AP270" s="107" t="str">
        <f t="shared" ref="AP270:AP276" si="1170">IFERROR(IF(AO270&gt;1,AO270*0.9,""),"")</f>
        <v/>
      </c>
      <c r="AQ270" s="107">
        <v>0</v>
      </c>
      <c r="AR270" s="110" t="str">
        <f>IFERROR(IF(AQ270&gt;1,($J270-AQ270),""),"")</f>
        <v/>
      </c>
      <c r="AS270" s="15" t="str">
        <f t="shared" ref="AS270:AS276" si="1171">IFERROR(IF((IFERROR(IF(AQ270&gt;1,(AP270-AR270)/AP270,""),(($G270*0.9)-AR270)/($G270*0.9)))&gt;1%,IFERROR(IF(AQ270&gt;1,(AP270-AR270)/AP270,""),(($G270*0.9)-AR270)/($G270*0.9)),""),"")</f>
        <v/>
      </c>
      <c r="AT270" s="108">
        <v>232</v>
      </c>
      <c r="AU270" s="109">
        <f t="shared" ref="AU270:AU276" si="1172">IFERROR(IF(AT270&gt;1,AT270*0.9,""),"")</f>
        <v>208.8</v>
      </c>
      <c r="AV270" s="109">
        <v>20</v>
      </c>
      <c r="AW270" s="111">
        <f>IFERROR(IF(AV270&gt;1,($J270-AV270),""),"")</f>
        <v>175</v>
      </c>
      <c r="AX270" s="20">
        <f t="shared" si="1151"/>
        <v>0.16187739463601536</v>
      </c>
      <c r="AY270" s="106">
        <v>0</v>
      </c>
      <c r="AZ270" s="107" t="str">
        <f t="shared" ref="AZ270:AZ276" si="1173">IFERROR(IF(AY270&gt;1,AY270*0.9,""),"")</f>
        <v/>
      </c>
      <c r="BA270" s="107">
        <v>0</v>
      </c>
      <c r="BB270" s="110" t="str">
        <f>IFERROR(IF(BA270&gt;1,($J270-BA270),""),"")</f>
        <v/>
      </c>
      <c r="BC270" s="15" t="str">
        <f t="shared" ref="BC270:BC276" si="1174">IFERROR(IF((IFERROR(IF(BA270&gt;1,(AZ270-BB270)/AZ270,""),(($G270*0.9)-BB270)/($G270*0.9)))&gt;1%,IFERROR(IF(BA270&gt;1,(AZ270-BB270)/AZ270,""),(($G270*0.9)-BB270)/($G270*0.9)),""),"")</f>
        <v/>
      </c>
      <c r="BD270" s="108">
        <v>0</v>
      </c>
      <c r="BE270" s="109" t="str">
        <f t="shared" ref="BE270:BE276" si="1175">IFERROR(IF(BD270&gt;1,BD270*0.9,""),"")</f>
        <v/>
      </c>
      <c r="BF270" s="109">
        <v>0</v>
      </c>
      <c r="BG270" s="111" t="str">
        <f>IFERROR(IF(BF270&gt;1,($J270-BF270),""),"")</f>
        <v/>
      </c>
      <c r="BH270" s="20" t="str">
        <f t="shared" ref="BH270:BH276" si="1176">IFERROR(IF((IFERROR(IF(BF270&gt;1,(BE270-BG270)/BE270,""),(($G270*0.9)-BG270)/($G270*0.9)))&gt;1%,IFERROR(IF(BF270&gt;1,(BE270-BG270)/BE270,""),(($G270*0.9)-BG270)/($G270*0.9)),""),"")</f>
        <v/>
      </c>
      <c r="BI270" s="106">
        <v>221</v>
      </c>
      <c r="BJ270" s="107">
        <f t="shared" ref="BJ270:BJ276" si="1177">IFERROR(IF(BI270&gt;1,BI270*0.9,""),"")</f>
        <v>198.9</v>
      </c>
      <c r="BK270" s="107">
        <v>28</v>
      </c>
      <c r="BL270" s="110">
        <f>IFERROR(IF(BK270&gt;1,($J270-BK270),""),"")</f>
        <v>167</v>
      </c>
      <c r="BM270" s="15">
        <f t="shared" ref="BM270:BM276" si="1178">IFERROR(IF((IFERROR(IF(BK270&gt;1,(BJ270-BL270)/BJ270,""),(($G270*0.9)-BL270)/($G270*0.9)))&gt;1%,IFERROR(IF(BK270&gt;1,(BJ270-BL270)/BJ270,""),(($G270*0.9)-BL270)/($G270*0.9)),""),"")</f>
        <v>0.16038210155857216</v>
      </c>
    </row>
    <row r="271" spans="1:65" s="5" customFormat="1" ht="12.75" customHeight="1" thickBot="1">
      <c r="A271" s="43" t="s">
        <v>118</v>
      </c>
      <c r="B271" s="38" t="s">
        <v>179</v>
      </c>
      <c r="C271" s="9"/>
      <c r="D271" s="50">
        <v>0.22</v>
      </c>
      <c r="E271" s="2" t="s">
        <v>168</v>
      </c>
      <c r="F271" s="83">
        <v>263</v>
      </c>
      <c r="G271" s="83">
        <v>239</v>
      </c>
      <c r="H271" s="134">
        <v>180</v>
      </c>
      <c r="I271" s="134">
        <v>0</v>
      </c>
      <c r="J271" s="97">
        <f t="shared" si="1135"/>
        <v>180</v>
      </c>
      <c r="K271" s="76">
        <v>199</v>
      </c>
      <c r="L271" s="77">
        <f t="shared" si="1158"/>
        <v>179.1</v>
      </c>
      <c r="M271" s="77">
        <v>30</v>
      </c>
      <c r="N271" s="78">
        <f>IFERROR(IF(M271&gt;1,($J271-M271),""),"")</f>
        <v>150</v>
      </c>
      <c r="O271" s="17">
        <f t="shared" si="1159"/>
        <v>0.16247906197654938</v>
      </c>
      <c r="P271" s="79">
        <v>0</v>
      </c>
      <c r="Q271" s="80" t="str">
        <f t="shared" si="1160"/>
        <v/>
      </c>
      <c r="R271" s="80">
        <v>0</v>
      </c>
      <c r="S271" s="81" t="str">
        <f>IFERROR(IF(R271&gt;1,($J271-R271),""),"")</f>
        <v/>
      </c>
      <c r="T271" s="19" t="str">
        <f t="shared" si="1161"/>
        <v/>
      </c>
      <c r="U271" s="76">
        <v>0</v>
      </c>
      <c r="V271" s="77" t="str">
        <f t="shared" si="1162"/>
        <v/>
      </c>
      <c r="W271" s="77">
        <v>0</v>
      </c>
      <c r="X271" s="78" t="str">
        <f>IFERROR(IF(W271&gt;1,($J271-W271),""),"")</f>
        <v/>
      </c>
      <c r="Y271" s="17" t="str">
        <f t="shared" si="1163"/>
        <v/>
      </c>
      <c r="Z271" s="79">
        <v>199</v>
      </c>
      <c r="AA271" s="80">
        <f t="shared" si="1164"/>
        <v>179.1</v>
      </c>
      <c r="AB271" s="80">
        <v>30</v>
      </c>
      <c r="AC271" s="81">
        <f>IFERROR(IF(AB271&gt;1,($J271-AB271),""),"")</f>
        <v>150</v>
      </c>
      <c r="AD271" s="19">
        <f t="shared" si="1165"/>
        <v>0.16247906197654938</v>
      </c>
      <c r="AE271" s="76">
        <v>0</v>
      </c>
      <c r="AF271" s="77" t="str">
        <f t="shared" si="1166"/>
        <v/>
      </c>
      <c r="AG271" s="77">
        <v>0</v>
      </c>
      <c r="AH271" s="78" t="str">
        <f>IFERROR(IF(AG271&gt;1,($J271-AG271),""),"")</f>
        <v/>
      </c>
      <c r="AI271" s="17" t="str">
        <f t="shared" si="1167"/>
        <v/>
      </c>
      <c r="AJ271" s="79">
        <v>0</v>
      </c>
      <c r="AK271" s="80" t="str">
        <f t="shared" si="1168"/>
        <v/>
      </c>
      <c r="AL271" s="80">
        <v>0</v>
      </c>
      <c r="AM271" s="81" t="str">
        <f>IFERROR(IF(AL271&gt;1,($J271-AL271),""),"")</f>
        <v/>
      </c>
      <c r="AN271" s="19" t="str">
        <f t="shared" si="1169"/>
        <v/>
      </c>
      <c r="AO271" s="76">
        <v>0</v>
      </c>
      <c r="AP271" s="77" t="str">
        <f t="shared" si="1170"/>
        <v/>
      </c>
      <c r="AQ271" s="77">
        <v>0</v>
      </c>
      <c r="AR271" s="78" t="str">
        <f>IFERROR(IF(AQ271&gt;1,($J271-AQ271),""),"")</f>
        <v/>
      </c>
      <c r="AS271" s="17" t="str">
        <f t="shared" si="1171"/>
        <v/>
      </c>
      <c r="AT271" s="79">
        <v>210</v>
      </c>
      <c r="AU271" s="80">
        <f t="shared" si="1172"/>
        <v>189</v>
      </c>
      <c r="AV271" s="80">
        <v>22</v>
      </c>
      <c r="AW271" s="81">
        <f>IFERROR(IF(AV271&gt;1,($J271-AV271),""),"")</f>
        <v>158</v>
      </c>
      <c r="AX271" s="19">
        <f t="shared" si="1151"/>
        <v>0.16402116402116401</v>
      </c>
      <c r="AY271" s="76">
        <v>0</v>
      </c>
      <c r="AZ271" s="77" t="str">
        <f t="shared" si="1173"/>
        <v/>
      </c>
      <c r="BA271" s="77">
        <v>0</v>
      </c>
      <c r="BB271" s="78" t="str">
        <f>IFERROR(IF(BA271&gt;1,($J271-BA271),""),"")</f>
        <v/>
      </c>
      <c r="BC271" s="17" t="str">
        <f t="shared" si="1174"/>
        <v/>
      </c>
      <c r="BD271" s="79">
        <v>0</v>
      </c>
      <c r="BE271" s="80" t="str">
        <f t="shared" si="1175"/>
        <v/>
      </c>
      <c r="BF271" s="80">
        <v>0</v>
      </c>
      <c r="BG271" s="81" t="str">
        <f>IFERROR(IF(BF271&gt;1,($J271-BF271),""),"")</f>
        <v/>
      </c>
      <c r="BH271" s="19" t="str">
        <f t="shared" si="1176"/>
        <v/>
      </c>
      <c r="BI271" s="76">
        <v>199</v>
      </c>
      <c r="BJ271" s="77">
        <f t="shared" si="1177"/>
        <v>179.1</v>
      </c>
      <c r="BK271" s="77">
        <v>30</v>
      </c>
      <c r="BL271" s="78">
        <f>IFERROR(IF(BK271&gt;1,($J271-BK271),""),"")</f>
        <v>150</v>
      </c>
      <c r="BM271" s="17">
        <f t="shared" si="1178"/>
        <v>0.16247906197654938</v>
      </c>
    </row>
    <row r="272" spans="1:65" s="5" customFormat="1" ht="12.75" customHeight="1">
      <c r="A272" s="136" t="s">
        <v>35</v>
      </c>
      <c r="B272" s="137" t="s">
        <v>134</v>
      </c>
      <c r="C272" s="138"/>
      <c r="D272" s="139" t="s">
        <v>545</v>
      </c>
      <c r="E272" s="140" t="s">
        <v>216</v>
      </c>
      <c r="F272" s="141">
        <v>0</v>
      </c>
      <c r="G272" s="141">
        <v>0</v>
      </c>
      <c r="H272" s="151">
        <v>37</v>
      </c>
      <c r="I272" s="151">
        <v>0</v>
      </c>
      <c r="J272" s="152">
        <f t="shared" ref="J272:J285" si="1179">IFERROR(H272-I272,H272)</f>
        <v>37</v>
      </c>
      <c r="K272" s="186">
        <v>0</v>
      </c>
      <c r="L272" s="187" t="str">
        <f t="shared" si="1158"/>
        <v/>
      </c>
      <c r="M272" s="187">
        <v>0</v>
      </c>
      <c r="N272" s="188" t="str">
        <f>IFERROR(IF(M272&gt;1,($J272-M272),""),"")</f>
        <v/>
      </c>
      <c r="O272" s="189" t="str">
        <f t="shared" si="1159"/>
        <v/>
      </c>
      <c r="P272" s="191">
        <v>0</v>
      </c>
      <c r="Q272" s="192" t="str">
        <f t="shared" si="1160"/>
        <v/>
      </c>
      <c r="R272" s="192">
        <v>0</v>
      </c>
      <c r="S272" s="193" t="str">
        <f>IFERROR(IF(R272&gt;1,($J272-R272),""),"")</f>
        <v/>
      </c>
      <c r="T272" s="194" t="str">
        <f t="shared" si="1161"/>
        <v/>
      </c>
      <c r="U272" s="186">
        <v>0</v>
      </c>
      <c r="V272" s="187" t="str">
        <f t="shared" si="1162"/>
        <v/>
      </c>
      <c r="W272" s="187">
        <v>0</v>
      </c>
      <c r="X272" s="188" t="str">
        <f>IFERROR(IF(W272&gt;1,($J272-W272),""),"")</f>
        <v/>
      </c>
      <c r="Y272" s="189" t="str">
        <f t="shared" si="1163"/>
        <v/>
      </c>
      <c r="Z272" s="191">
        <v>0</v>
      </c>
      <c r="AA272" s="192" t="str">
        <f t="shared" si="1164"/>
        <v/>
      </c>
      <c r="AB272" s="192">
        <v>0</v>
      </c>
      <c r="AC272" s="193" t="str">
        <f>IFERROR(IF(AB272&gt;1,($J272-AB272),""),"")</f>
        <v/>
      </c>
      <c r="AD272" s="194" t="str">
        <f t="shared" si="1165"/>
        <v/>
      </c>
      <c r="AE272" s="186">
        <v>0</v>
      </c>
      <c r="AF272" s="187" t="str">
        <f t="shared" si="1166"/>
        <v/>
      </c>
      <c r="AG272" s="187">
        <v>0</v>
      </c>
      <c r="AH272" s="188" t="str">
        <f>IFERROR(IF(AG272&gt;1,($J272-AG272),""),"")</f>
        <v/>
      </c>
      <c r="AI272" s="189" t="str">
        <f t="shared" si="1167"/>
        <v/>
      </c>
      <c r="AJ272" s="191">
        <v>0</v>
      </c>
      <c r="AK272" s="192" t="str">
        <f t="shared" si="1168"/>
        <v/>
      </c>
      <c r="AL272" s="192">
        <v>0</v>
      </c>
      <c r="AM272" s="193" t="str">
        <f>IFERROR(IF(AL272&gt;1,($J272-AL272),""),"")</f>
        <v/>
      </c>
      <c r="AN272" s="194" t="str">
        <f t="shared" si="1169"/>
        <v/>
      </c>
      <c r="AO272" s="186">
        <v>0</v>
      </c>
      <c r="AP272" s="187" t="str">
        <f t="shared" si="1170"/>
        <v/>
      </c>
      <c r="AQ272" s="187">
        <v>0</v>
      </c>
      <c r="AR272" s="188" t="str">
        <f>IFERROR(IF(AQ272&gt;1,($J272-AQ272),""),"")</f>
        <v/>
      </c>
      <c r="AS272" s="189" t="str">
        <f t="shared" si="1171"/>
        <v/>
      </c>
      <c r="AT272" s="191">
        <v>0</v>
      </c>
      <c r="AU272" s="192" t="str">
        <f t="shared" si="1172"/>
        <v/>
      </c>
      <c r="AV272" s="192">
        <v>0</v>
      </c>
      <c r="AW272" s="193" t="str">
        <f>IFERROR(IF(AV272&gt;1,($J272-AV272),""),"")</f>
        <v/>
      </c>
      <c r="AX272" s="194" t="str">
        <f t="shared" ref="AX272:AX283" si="1180">IFERROR(IF((IFERROR(IF(AV272&gt;1,(AU272-AW272)/AU272,""),(($G272*0.9)-AW272)/($G272*0.9)))&gt;1%,IFERROR(IF(AV272&gt;1,(AU272-AW272)/AU272,""),(($G272*0.9)-AW272)/($G272*0.9)),""),"")</f>
        <v/>
      </c>
      <c r="AY272" s="186">
        <v>0</v>
      </c>
      <c r="AZ272" s="187" t="str">
        <f t="shared" si="1173"/>
        <v/>
      </c>
      <c r="BA272" s="187">
        <v>0</v>
      </c>
      <c r="BB272" s="188" t="str">
        <f>IFERROR(IF(BA272&gt;1,($J272-BA272),""),"")</f>
        <v/>
      </c>
      <c r="BC272" s="189" t="str">
        <f t="shared" si="1174"/>
        <v/>
      </c>
      <c r="BD272" s="191">
        <v>0</v>
      </c>
      <c r="BE272" s="192" t="str">
        <f t="shared" si="1175"/>
        <v/>
      </c>
      <c r="BF272" s="192">
        <v>0</v>
      </c>
      <c r="BG272" s="193" t="str">
        <f>IFERROR(IF(BF272&gt;1,($J272-BF272),""),"")</f>
        <v/>
      </c>
      <c r="BH272" s="194" t="str">
        <f t="shared" si="1176"/>
        <v/>
      </c>
      <c r="BI272" s="186">
        <v>0</v>
      </c>
      <c r="BJ272" s="187" t="str">
        <f t="shared" si="1177"/>
        <v/>
      </c>
      <c r="BK272" s="187">
        <v>0</v>
      </c>
      <c r="BL272" s="188" t="str">
        <f>IFERROR(IF(BK272&gt;1,($J272-BK272),""),"")</f>
        <v/>
      </c>
      <c r="BM272" s="189" t="str">
        <f t="shared" si="1178"/>
        <v/>
      </c>
    </row>
    <row r="273" spans="1:65" s="5" customFormat="1" ht="12.75" customHeight="1">
      <c r="A273" s="42" t="s">
        <v>31</v>
      </c>
      <c r="B273" s="39" t="s">
        <v>134</v>
      </c>
      <c r="C273" s="4"/>
      <c r="D273" s="49" t="s">
        <v>545</v>
      </c>
      <c r="E273" s="40" t="s">
        <v>214</v>
      </c>
      <c r="F273" s="82">
        <v>0</v>
      </c>
      <c r="G273" s="82">
        <v>0</v>
      </c>
      <c r="H273" s="133">
        <v>37</v>
      </c>
      <c r="I273" s="133">
        <v>0</v>
      </c>
      <c r="J273" s="95">
        <f t="shared" si="1179"/>
        <v>37</v>
      </c>
      <c r="K273" s="69">
        <v>0</v>
      </c>
      <c r="L273" s="70" t="str">
        <f t="shared" si="1158"/>
        <v/>
      </c>
      <c r="M273" s="70">
        <v>0</v>
      </c>
      <c r="N273" s="71" t="str">
        <f>IFERROR(IF(M273&gt;1,($J273-M273),""),"")</f>
        <v/>
      </c>
      <c r="O273" s="16" t="str">
        <f t="shared" si="1159"/>
        <v/>
      </c>
      <c r="P273" s="72">
        <v>0</v>
      </c>
      <c r="Q273" s="73" t="str">
        <f t="shared" si="1160"/>
        <v/>
      </c>
      <c r="R273" s="73">
        <v>0</v>
      </c>
      <c r="S273" s="74" t="str">
        <f>IFERROR(IF(R273&gt;1,($J273-R273),""),"")</f>
        <v/>
      </c>
      <c r="T273" s="18" t="str">
        <f t="shared" si="1161"/>
        <v/>
      </c>
      <c r="U273" s="69">
        <v>0</v>
      </c>
      <c r="V273" s="70" t="str">
        <f t="shared" si="1162"/>
        <v/>
      </c>
      <c r="W273" s="70">
        <v>0</v>
      </c>
      <c r="X273" s="71" t="str">
        <f>IFERROR(IF(W273&gt;1,($J273-W273),""),"")</f>
        <v/>
      </c>
      <c r="Y273" s="16" t="str">
        <f t="shared" si="1163"/>
        <v/>
      </c>
      <c r="Z273" s="72">
        <v>0</v>
      </c>
      <c r="AA273" s="73" t="str">
        <f t="shared" si="1164"/>
        <v/>
      </c>
      <c r="AB273" s="73">
        <v>0</v>
      </c>
      <c r="AC273" s="74" t="str">
        <f>IFERROR(IF(AB273&gt;1,($J273-AB273),""),"")</f>
        <v/>
      </c>
      <c r="AD273" s="18" t="str">
        <f t="shared" si="1165"/>
        <v/>
      </c>
      <c r="AE273" s="69">
        <v>0</v>
      </c>
      <c r="AF273" s="70" t="str">
        <f t="shared" si="1166"/>
        <v/>
      </c>
      <c r="AG273" s="70">
        <v>0</v>
      </c>
      <c r="AH273" s="71" t="str">
        <f>IFERROR(IF(AG273&gt;1,($J273-AG273),""),"")</f>
        <v/>
      </c>
      <c r="AI273" s="16" t="str">
        <f t="shared" si="1167"/>
        <v/>
      </c>
      <c r="AJ273" s="72">
        <v>0</v>
      </c>
      <c r="AK273" s="73" t="str">
        <f t="shared" si="1168"/>
        <v/>
      </c>
      <c r="AL273" s="73">
        <v>0</v>
      </c>
      <c r="AM273" s="74" t="str">
        <f>IFERROR(IF(AL273&gt;1,($J273-AL273),""),"")</f>
        <v/>
      </c>
      <c r="AN273" s="18" t="str">
        <f t="shared" si="1169"/>
        <v/>
      </c>
      <c r="AO273" s="69">
        <v>0</v>
      </c>
      <c r="AP273" s="70" t="str">
        <f t="shared" si="1170"/>
        <v/>
      </c>
      <c r="AQ273" s="70">
        <v>0</v>
      </c>
      <c r="AR273" s="71" t="str">
        <f>IFERROR(IF(AQ273&gt;1,($J273-AQ273),""),"")</f>
        <v/>
      </c>
      <c r="AS273" s="16" t="str">
        <f t="shared" si="1171"/>
        <v/>
      </c>
      <c r="AT273" s="72">
        <v>0</v>
      </c>
      <c r="AU273" s="73" t="str">
        <f t="shared" si="1172"/>
        <v/>
      </c>
      <c r="AV273" s="73">
        <v>0</v>
      </c>
      <c r="AW273" s="74" t="str">
        <f>IFERROR(IF(AV273&gt;1,($J273-AV273),""),"")</f>
        <v/>
      </c>
      <c r="AX273" s="18" t="str">
        <f t="shared" si="1180"/>
        <v/>
      </c>
      <c r="AY273" s="69">
        <v>0</v>
      </c>
      <c r="AZ273" s="70" t="str">
        <f t="shared" si="1173"/>
        <v/>
      </c>
      <c r="BA273" s="70">
        <v>0</v>
      </c>
      <c r="BB273" s="71" t="str">
        <f>IFERROR(IF(BA273&gt;1,($J273-BA273),""),"")</f>
        <v/>
      </c>
      <c r="BC273" s="16" t="str">
        <f t="shared" si="1174"/>
        <v/>
      </c>
      <c r="BD273" s="72">
        <v>0</v>
      </c>
      <c r="BE273" s="73" t="str">
        <f t="shared" si="1175"/>
        <v/>
      </c>
      <c r="BF273" s="73">
        <v>0</v>
      </c>
      <c r="BG273" s="74" t="str">
        <f>IFERROR(IF(BF273&gt;1,($J273-BF273),""),"")</f>
        <v/>
      </c>
      <c r="BH273" s="18" t="str">
        <f t="shared" si="1176"/>
        <v/>
      </c>
      <c r="BI273" s="69">
        <v>0</v>
      </c>
      <c r="BJ273" s="70" t="str">
        <f t="shared" si="1177"/>
        <v/>
      </c>
      <c r="BK273" s="70">
        <v>0</v>
      </c>
      <c r="BL273" s="71" t="str">
        <f>IFERROR(IF(BK273&gt;1,($J273-BK273),""),"")</f>
        <v/>
      </c>
      <c r="BM273" s="16" t="str">
        <f t="shared" si="1178"/>
        <v/>
      </c>
    </row>
    <row r="274" spans="1:65" s="5" customFormat="1" ht="12.75" customHeight="1">
      <c r="A274" s="42" t="s">
        <v>32</v>
      </c>
      <c r="B274" s="39" t="s">
        <v>134</v>
      </c>
      <c r="C274" s="4"/>
      <c r="D274" s="49" t="s">
        <v>545</v>
      </c>
      <c r="E274" s="40" t="s">
        <v>215</v>
      </c>
      <c r="F274" s="82">
        <v>0</v>
      </c>
      <c r="G274" s="82">
        <v>0</v>
      </c>
      <c r="H274" s="133">
        <v>37</v>
      </c>
      <c r="I274" s="133">
        <v>0</v>
      </c>
      <c r="J274" s="95">
        <f t="shared" si="1179"/>
        <v>37</v>
      </c>
      <c r="K274" s="69">
        <v>0</v>
      </c>
      <c r="L274" s="70" t="str">
        <f t="shared" si="1158"/>
        <v/>
      </c>
      <c r="M274" s="70">
        <v>0</v>
      </c>
      <c r="N274" s="71" t="str">
        <f>IFERROR(IF(M274&gt;1,($J274-M274),""),"")</f>
        <v/>
      </c>
      <c r="O274" s="16" t="str">
        <f t="shared" si="1159"/>
        <v/>
      </c>
      <c r="P274" s="72">
        <v>0</v>
      </c>
      <c r="Q274" s="73" t="str">
        <f t="shared" si="1160"/>
        <v/>
      </c>
      <c r="R274" s="73">
        <v>0</v>
      </c>
      <c r="S274" s="74" t="str">
        <f>IFERROR(IF(R274&gt;1,($J274-R274),""),"")</f>
        <v/>
      </c>
      <c r="T274" s="18" t="str">
        <f t="shared" si="1161"/>
        <v/>
      </c>
      <c r="U274" s="69">
        <v>0</v>
      </c>
      <c r="V274" s="70" t="str">
        <f t="shared" si="1162"/>
        <v/>
      </c>
      <c r="W274" s="70">
        <v>0</v>
      </c>
      <c r="X274" s="71" t="str">
        <f>IFERROR(IF(W274&gt;1,($J274-W274),""),"")</f>
        <v/>
      </c>
      <c r="Y274" s="16" t="str">
        <f t="shared" si="1163"/>
        <v/>
      </c>
      <c r="Z274" s="72">
        <v>0</v>
      </c>
      <c r="AA274" s="73" t="str">
        <f t="shared" si="1164"/>
        <v/>
      </c>
      <c r="AB274" s="73">
        <v>0</v>
      </c>
      <c r="AC274" s="74" t="str">
        <f>IFERROR(IF(AB274&gt;1,($J274-AB274),""),"")</f>
        <v/>
      </c>
      <c r="AD274" s="18" t="str">
        <f t="shared" si="1165"/>
        <v/>
      </c>
      <c r="AE274" s="69">
        <v>0</v>
      </c>
      <c r="AF274" s="70" t="str">
        <f t="shared" si="1166"/>
        <v/>
      </c>
      <c r="AG274" s="70">
        <v>0</v>
      </c>
      <c r="AH274" s="71" t="str">
        <f>IFERROR(IF(AG274&gt;1,($J274-AG274),""),"")</f>
        <v/>
      </c>
      <c r="AI274" s="16" t="str">
        <f t="shared" si="1167"/>
        <v/>
      </c>
      <c r="AJ274" s="72">
        <v>0</v>
      </c>
      <c r="AK274" s="73" t="str">
        <f t="shared" si="1168"/>
        <v/>
      </c>
      <c r="AL274" s="73">
        <v>0</v>
      </c>
      <c r="AM274" s="74" t="str">
        <f>IFERROR(IF(AL274&gt;1,($J274-AL274),""),"")</f>
        <v/>
      </c>
      <c r="AN274" s="18" t="str">
        <f t="shared" si="1169"/>
        <v/>
      </c>
      <c r="AO274" s="69">
        <v>0</v>
      </c>
      <c r="AP274" s="70" t="str">
        <f t="shared" si="1170"/>
        <v/>
      </c>
      <c r="AQ274" s="70">
        <v>0</v>
      </c>
      <c r="AR274" s="71" t="str">
        <f>IFERROR(IF(AQ274&gt;1,($J274-AQ274),""),"")</f>
        <v/>
      </c>
      <c r="AS274" s="16" t="str">
        <f t="shared" si="1171"/>
        <v/>
      </c>
      <c r="AT274" s="72">
        <v>0</v>
      </c>
      <c r="AU274" s="73" t="str">
        <f t="shared" si="1172"/>
        <v/>
      </c>
      <c r="AV274" s="73">
        <v>0</v>
      </c>
      <c r="AW274" s="74" t="str">
        <f>IFERROR(IF(AV274&gt;1,($J274-AV274),""),"")</f>
        <v/>
      </c>
      <c r="AX274" s="18" t="str">
        <f t="shared" si="1180"/>
        <v/>
      </c>
      <c r="AY274" s="69">
        <v>0</v>
      </c>
      <c r="AZ274" s="70" t="str">
        <f t="shared" si="1173"/>
        <v/>
      </c>
      <c r="BA274" s="70">
        <v>0</v>
      </c>
      <c r="BB274" s="71" t="str">
        <f>IFERROR(IF(BA274&gt;1,($J274-BA274),""),"")</f>
        <v/>
      </c>
      <c r="BC274" s="16" t="str">
        <f t="shared" si="1174"/>
        <v/>
      </c>
      <c r="BD274" s="72">
        <v>0</v>
      </c>
      <c r="BE274" s="73" t="str">
        <f t="shared" si="1175"/>
        <v/>
      </c>
      <c r="BF274" s="73">
        <v>0</v>
      </c>
      <c r="BG274" s="74" t="str">
        <f>IFERROR(IF(BF274&gt;1,($J274-BF274),""),"")</f>
        <v/>
      </c>
      <c r="BH274" s="18" t="str">
        <f t="shared" si="1176"/>
        <v/>
      </c>
      <c r="BI274" s="69">
        <v>0</v>
      </c>
      <c r="BJ274" s="70" t="str">
        <f t="shared" si="1177"/>
        <v/>
      </c>
      <c r="BK274" s="70">
        <v>0</v>
      </c>
      <c r="BL274" s="71" t="str">
        <f>IFERROR(IF(BK274&gt;1,($J274-BK274),""),"")</f>
        <v/>
      </c>
      <c r="BM274" s="16" t="str">
        <f t="shared" si="1178"/>
        <v/>
      </c>
    </row>
    <row r="275" spans="1:65" s="5" customFormat="1" ht="12.75" customHeight="1">
      <c r="A275" s="42" t="s">
        <v>33</v>
      </c>
      <c r="B275" s="39" t="s">
        <v>134</v>
      </c>
      <c r="C275" s="4"/>
      <c r="D275" s="49" t="s">
        <v>545</v>
      </c>
      <c r="E275" s="40" t="s">
        <v>216</v>
      </c>
      <c r="F275" s="82">
        <v>0</v>
      </c>
      <c r="G275" s="82">
        <v>0</v>
      </c>
      <c r="H275" s="133">
        <v>37</v>
      </c>
      <c r="I275" s="133">
        <v>0</v>
      </c>
      <c r="J275" s="95">
        <f t="shared" si="1179"/>
        <v>37</v>
      </c>
      <c r="K275" s="69">
        <v>0</v>
      </c>
      <c r="L275" s="70" t="str">
        <f t="shared" si="1158"/>
        <v/>
      </c>
      <c r="M275" s="70">
        <v>0</v>
      </c>
      <c r="N275" s="71" t="str">
        <f>IFERROR(IF(M275&gt;1,($J275-M275),""),"")</f>
        <v/>
      </c>
      <c r="O275" s="16" t="str">
        <f t="shared" si="1159"/>
        <v/>
      </c>
      <c r="P275" s="72">
        <v>0</v>
      </c>
      <c r="Q275" s="73" t="str">
        <f t="shared" si="1160"/>
        <v/>
      </c>
      <c r="R275" s="73">
        <v>0</v>
      </c>
      <c r="S275" s="74" t="str">
        <f>IFERROR(IF(R275&gt;1,($J275-R275),""),"")</f>
        <v/>
      </c>
      <c r="T275" s="18" t="str">
        <f t="shared" si="1161"/>
        <v/>
      </c>
      <c r="U275" s="69">
        <v>0</v>
      </c>
      <c r="V275" s="70" t="str">
        <f t="shared" si="1162"/>
        <v/>
      </c>
      <c r="W275" s="70">
        <v>0</v>
      </c>
      <c r="X275" s="71" t="str">
        <f>IFERROR(IF(W275&gt;1,($J275-W275),""),"")</f>
        <v/>
      </c>
      <c r="Y275" s="16" t="str">
        <f t="shared" si="1163"/>
        <v/>
      </c>
      <c r="Z275" s="72">
        <v>0</v>
      </c>
      <c r="AA275" s="73" t="str">
        <f t="shared" si="1164"/>
        <v/>
      </c>
      <c r="AB275" s="73">
        <v>0</v>
      </c>
      <c r="AC275" s="74" t="str">
        <f>IFERROR(IF(AB275&gt;1,($J275-AB275),""),"")</f>
        <v/>
      </c>
      <c r="AD275" s="18" t="str">
        <f t="shared" si="1165"/>
        <v/>
      </c>
      <c r="AE275" s="69">
        <v>0</v>
      </c>
      <c r="AF275" s="70" t="str">
        <f t="shared" si="1166"/>
        <v/>
      </c>
      <c r="AG275" s="70">
        <v>0</v>
      </c>
      <c r="AH275" s="71" t="str">
        <f>IFERROR(IF(AG275&gt;1,($J275-AG275),""),"")</f>
        <v/>
      </c>
      <c r="AI275" s="16" t="str">
        <f t="shared" si="1167"/>
        <v/>
      </c>
      <c r="AJ275" s="72">
        <v>0</v>
      </c>
      <c r="AK275" s="73" t="str">
        <f t="shared" si="1168"/>
        <v/>
      </c>
      <c r="AL275" s="73">
        <v>0</v>
      </c>
      <c r="AM275" s="74" t="str">
        <f>IFERROR(IF(AL275&gt;1,($J275-AL275),""),"")</f>
        <v/>
      </c>
      <c r="AN275" s="18" t="str">
        <f t="shared" si="1169"/>
        <v/>
      </c>
      <c r="AO275" s="69">
        <v>0</v>
      </c>
      <c r="AP275" s="70" t="str">
        <f t="shared" si="1170"/>
        <v/>
      </c>
      <c r="AQ275" s="70">
        <v>0</v>
      </c>
      <c r="AR275" s="71" t="str">
        <f>IFERROR(IF(AQ275&gt;1,($J275-AQ275),""),"")</f>
        <v/>
      </c>
      <c r="AS275" s="16" t="str">
        <f t="shared" si="1171"/>
        <v/>
      </c>
      <c r="AT275" s="72">
        <v>0</v>
      </c>
      <c r="AU275" s="73" t="str">
        <f t="shared" si="1172"/>
        <v/>
      </c>
      <c r="AV275" s="73">
        <v>0</v>
      </c>
      <c r="AW275" s="74" t="str">
        <f>IFERROR(IF(AV275&gt;1,($J275-AV275),""),"")</f>
        <v/>
      </c>
      <c r="AX275" s="18" t="str">
        <f t="shared" si="1180"/>
        <v/>
      </c>
      <c r="AY275" s="69">
        <v>0</v>
      </c>
      <c r="AZ275" s="70" t="str">
        <f t="shared" si="1173"/>
        <v/>
      </c>
      <c r="BA275" s="70">
        <v>0</v>
      </c>
      <c r="BB275" s="71" t="str">
        <f>IFERROR(IF(BA275&gt;1,($J275-BA275),""),"")</f>
        <v/>
      </c>
      <c r="BC275" s="16" t="str">
        <f t="shared" si="1174"/>
        <v/>
      </c>
      <c r="BD275" s="72">
        <v>0</v>
      </c>
      <c r="BE275" s="73" t="str">
        <f t="shared" si="1175"/>
        <v/>
      </c>
      <c r="BF275" s="73">
        <v>0</v>
      </c>
      <c r="BG275" s="74" t="str">
        <f>IFERROR(IF(BF275&gt;1,($J275-BF275),""),"")</f>
        <v/>
      </c>
      <c r="BH275" s="18" t="str">
        <f t="shared" si="1176"/>
        <v/>
      </c>
      <c r="BI275" s="69">
        <v>0</v>
      </c>
      <c r="BJ275" s="70" t="str">
        <f t="shared" si="1177"/>
        <v/>
      </c>
      <c r="BK275" s="70">
        <v>0</v>
      </c>
      <c r="BL275" s="71" t="str">
        <f>IFERROR(IF(BK275&gt;1,($J275-BK275),""),"")</f>
        <v/>
      </c>
      <c r="BM275" s="16" t="str">
        <f t="shared" si="1178"/>
        <v/>
      </c>
    </row>
    <row r="276" spans="1:65" s="5" customFormat="1" ht="12.75" customHeight="1" thickBot="1">
      <c r="A276" s="43" t="s">
        <v>34</v>
      </c>
      <c r="B276" s="38" t="s">
        <v>134</v>
      </c>
      <c r="C276" s="9"/>
      <c r="D276" s="50" t="s">
        <v>545</v>
      </c>
      <c r="E276" s="2" t="s">
        <v>216</v>
      </c>
      <c r="F276" s="83">
        <v>0</v>
      </c>
      <c r="G276" s="83">
        <v>0</v>
      </c>
      <c r="H276" s="134">
        <v>37</v>
      </c>
      <c r="I276" s="134">
        <v>0</v>
      </c>
      <c r="J276" s="97">
        <f t="shared" si="1179"/>
        <v>37</v>
      </c>
      <c r="K276" s="76">
        <v>0</v>
      </c>
      <c r="L276" s="77" t="str">
        <f t="shared" si="1158"/>
        <v/>
      </c>
      <c r="M276" s="77">
        <v>0</v>
      </c>
      <c r="N276" s="78" t="str">
        <f>IFERROR(IF(M276&gt;1,($J276-M276),""),"")</f>
        <v/>
      </c>
      <c r="O276" s="17" t="str">
        <f t="shared" si="1159"/>
        <v/>
      </c>
      <c r="P276" s="79">
        <v>0</v>
      </c>
      <c r="Q276" s="80" t="str">
        <f t="shared" si="1160"/>
        <v/>
      </c>
      <c r="R276" s="80">
        <v>0</v>
      </c>
      <c r="S276" s="81" t="str">
        <f>IFERROR(IF(R276&gt;1,($J276-R276),""),"")</f>
        <v/>
      </c>
      <c r="T276" s="19" t="str">
        <f t="shared" si="1161"/>
        <v/>
      </c>
      <c r="U276" s="76">
        <v>0</v>
      </c>
      <c r="V276" s="77" t="str">
        <f t="shared" si="1162"/>
        <v/>
      </c>
      <c r="W276" s="77">
        <v>0</v>
      </c>
      <c r="X276" s="78" t="str">
        <f>IFERROR(IF(W276&gt;1,($J276-W276),""),"")</f>
        <v/>
      </c>
      <c r="Y276" s="17" t="str">
        <f t="shared" si="1163"/>
        <v/>
      </c>
      <c r="Z276" s="79">
        <v>0</v>
      </c>
      <c r="AA276" s="80" t="str">
        <f t="shared" si="1164"/>
        <v/>
      </c>
      <c r="AB276" s="80">
        <v>0</v>
      </c>
      <c r="AC276" s="81" t="str">
        <f>IFERROR(IF(AB276&gt;1,($J276-AB276),""),"")</f>
        <v/>
      </c>
      <c r="AD276" s="19" t="str">
        <f t="shared" si="1165"/>
        <v/>
      </c>
      <c r="AE276" s="76">
        <v>0</v>
      </c>
      <c r="AF276" s="77" t="str">
        <f t="shared" si="1166"/>
        <v/>
      </c>
      <c r="AG276" s="77">
        <v>0</v>
      </c>
      <c r="AH276" s="78" t="str">
        <f>IFERROR(IF(AG276&gt;1,($J276-AG276),""),"")</f>
        <v/>
      </c>
      <c r="AI276" s="17" t="str">
        <f t="shared" si="1167"/>
        <v/>
      </c>
      <c r="AJ276" s="79">
        <v>0</v>
      </c>
      <c r="AK276" s="80" t="str">
        <f t="shared" si="1168"/>
        <v/>
      </c>
      <c r="AL276" s="80">
        <v>0</v>
      </c>
      <c r="AM276" s="81" t="str">
        <f>IFERROR(IF(AL276&gt;1,($J276-AL276),""),"")</f>
        <v/>
      </c>
      <c r="AN276" s="19" t="str">
        <f t="shared" si="1169"/>
        <v/>
      </c>
      <c r="AO276" s="76">
        <v>0</v>
      </c>
      <c r="AP276" s="77" t="str">
        <f t="shared" si="1170"/>
        <v/>
      </c>
      <c r="AQ276" s="77">
        <v>0</v>
      </c>
      <c r="AR276" s="78" t="str">
        <f>IFERROR(IF(AQ276&gt;1,($J276-AQ276),""),"")</f>
        <v/>
      </c>
      <c r="AS276" s="17" t="str">
        <f t="shared" si="1171"/>
        <v/>
      </c>
      <c r="AT276" s="79">
        <v>0</v>
      </c>
      <c r="AU276" s="80" t="str">
        <f t="shared" si="1172"/>
        <v/>
      </c>
      <c r="AV276" s="80">
        <v>0</v>
      </c>
      <c r="AW276" s="81" t="str">
        <f>IFERROR(IF(AV276&gt;1,($J276-AV276),""),"")</f>
        <v/>
      </c>
      <c r="AX276" s="19" t="str">
        <f t="shared" si="1180"/>
        <v/>
      </c>
      <c r="AY276" s="76">
        <v>0</v>
      </c>
      <c r="AZ276" s="77" t="str">
        <f t="shared" si="1173"/>
        <v/>
      </c>
      <c r="BA276" s="77">
        <v>0</v>
      </c>
      <c r="BB276" s="78" t="str">
        <f>IFERROR(IF(BA276&gt;1,($J276-BA276),""),"")</f>
        <v/>
      </c>
      <c r="BC276" s="17" t="str">
        <f t="shared" si="1174"/>
        <v/>
      </c>
      <c r="BD276" s="79">
        <v>0</v>
      </c>
      <c r="BE276" s="80" t="str">
        <f t="shared" si="1175"/>
        <v/>
      </c>
      <c r="BF276" s="80">
        <v>0</v>
      </c>
      <c r="BG276" s="81" t="str">
        <f>IFERROR(IF(BF276&gt;1,($J276-BF276),""),"")</f>
        <v/>
      </c>
      <c r="BH276" s="19" t="str">
        <f t="shared" si="1176"/>
        <v/>
      </c>
      <c r="BI276" s="76">
        <v>0</v>
      </c>
      <c r="BJ276" s="77" t="str">
        <f t="shared" si="1177"/>
        <v/>
      </c>
      <c r="BK276" s="77">
        <v>0</v>
      </c>
      <c r="BL276" s="78" t="str">
        <f>IFERROR(IF(BK276&gt;1,($J276-BK276),""),"")</f>
        <v/>
      </c>
      <c r="BM276" s="17" t="str">
        <f t="shared" si="1178"/>
        <v/>
      </c>
    </row>
    <row r="277" spans="1:65" s="5" customFormat="1" ht="12.75" customHeight="1" thickBot="1">
      <c r="A277" s="150" t="s">
        <v>36</v>
      </c>
      <c r="B277" s="113" t="s">
        <v>134</v>
      </c>
      <c r="C277" s="112"/>
      <c r="D277" s="114" t="s">
        <v>545</v>
      </c>
      <c r="E277" s="115" t="s">
        <v>123</v>
      </c>
      <c r="F277" s="120">
        <v>0</v>
      </c>
      <c r="G277" s="120">
        <v>0</v>
      </c>
      <c r="H277" s="155">
        <v>19</v>
      </c>
      <c r="I277" s="155">
        <v>0</v>
      </c>
      <c r="J277" s="156">
        <f t="shared" si="1179"/>
        <v>19</v>
      </c>
      <c r="K277" s="125">
        <v>0</v>
      </c>
      <c r="L277" s="116" t="str">
        <f t="shared" ref="L277:L283" si="1181">IFERROR(IF(K277&gt;1,K277*0.9,""),"")</f>
        <v/>
      </c>
      <c r="M277" s="116">
        <v>0</v>
      </c>
      <c r="N277" s="117" t="str">
        <f>IFERROR(IF(M277&gt;1,($J277-M277),""),"")</f>
        <v/>
      </c>
      <c r="O277" s="126" t="str">
        <f t="shared" ref="O277:O283" si="1182">IFERROR(IF((IFERROR(IF(M277&gt;1,(L277-N277)/L277,""),(($G277*0.9)-N277)/($G277*0.9)))&gt;1%,IFERROR(IF(M277&gt;1,(L277-N277)/L277,""),(($G277*0.9)-N277)/($G277*0.9)),""),"")</f>
        <v/>
      </c>
      <c r="P277" s="127">
        <v>0</v>
      </c>
      <c r="Q277" s="118" t="str">
        <f t="shared" ref="Q277:Q283" si="1183">IFERROR(IF(P277&gt;1,P277*0.9,""),"")</f>
        <v/>
      </c>
      <c r="R277" s="118">
        <v>0</v>
      </c>
      <c r="S277" s="119" t="str">
        <f>IFERROR(IF(R277&gt;1,($J277-R277),""),"")</f>
        <v/>
      </c>
      <c r="T277" s="128" t="str">
        <f t="shared" ref="T277:T283" si="1184">IFERROR(IF((IFERROR(IF(R277&gt;1,(Q277-S277)/Q277,""),(($G277*0.9)-S277)/($G277*0.9)))&gt;1%,IFERROR(IF(R277&gt;1,(Q277-S277)/Q277,""),(($G277*0.9)-S277)/($G277*0.9)),""),"")</f>
        <v/>
      </c>
      <c r="U277" s="125">
        <v>0</v>
      </c>
      <c r="V277" s="116" t="str">
        <f t="shared" ref="V277:V283" si="1185">IFERROR(IF(U277&gt;1,U277*0.9,""),"")</f>
        <v/>
      </c>
      <c r="W277" s="116">
        <v>0</v>
      </c>
      <c r="X277" s="117" t="str">
        <f>IFERROR(IF(W277&gt;1,($J277-W277),""),"")</f>
        <v/>
      </c>
      <c r="Y277" s="126" t="str">
        <f t="shared" ref="Y277:Y283" si="1186">IFERROR(IF((IFERROR(IF(W277&gt;1,(V277-X277)/V277,""),(($G277*0.9)-X277)/($G277*0.9)))&gt;1%,IFERROR(IF(W277&gt;1,(V277-X277)/V277,""),(($G277*0.9)-X277)/($G277*0.9)),""),"")</f>
        <v/>
      </c>
      <c r="Z277" s="127">
        <v>0</v>
      </c>
      <c r="AA277" s="118" t="str">
        <f t="shared" ref="AA277:AA283" si="1187">IFERROR(IF(Z277&gt;1,Z277*0.9,""),"")</f>
        <v/>
      </c>
      <c r="AB277" s="118">
        <v>0</v>
      </c>
      <c r="AC277" s="119" t="str">
        <f>IFERROR(IF(AB277&gt;1,($J277-AB277),""),"")</f>
        <v/>
      </c>
      <c r="AD277" s="128" t="str">
        <f t="shared" ref="AD277:AD283" si="1188">IFERROR(IF((IFERROR(IF(AB277&gt;1,(AA277-AC277)/AA277,""),(($G277*0.9)-AC277)/($G277*0.9)))&gt;1%,IFERROR(IF(AB277&gt;1,(AA277-AC277)/AA277,""),(($G277*0.9)-AC277)/($G277*0.9)),""),"")</f>
        <v/>
      </c>
      <c r="AE277" s="125">
        <v>0</v>
      </c>
      <c r="AF277" s="116" t="str">
        <f t="shared" ref="AF277:AF283" si="1189">IFERROR(IF(AE277&gt;1,AE277*0.9,""),"")</f>
        <v/>
      </c>
      <c r="AG277" s="116">
        <v>0</v>
      </c>
      <c r="AH277" s="117" t="str">
        <f>IFERROR(IF(AG277&gt;1,($J277-AG277),""),"")</f>
        <v/>
      </c>
      <c r="AI277" s="126" t="str">
        <f t="shared" ref="AI277:AI283" si="1190">IFERROR(IF((IFERROR(IF(AG277&gt;1,(AF277-AH277)/AF277,""),(($G277*0.9)-AH277)/($G277*0.9)))&gt;1%,IFERROR(IF(AG277&gt;1,(AF277-AH277)/AF277,""),(($G277*0.9)-AH277)/($G277*0.9)),""),"")</f>
        <v/>
      </c>
      <c r="AJ277" s="127">
        <v>0</v>
      </c>
      <c r="AK277" s="118" t="str">
        <f t="shared" ref="AK277:AK283" si="1191">IFERROR(IF(AJ277&gt;1,AJ277*0.9,""),"")</f>
        <v/>
      </c>
      <c r="AL277" s="118">
        <v>0</v>
      </c>
      <c r="AM277" s="119" t="str">
        <f>IFERROR(IF(AL277&gt;1,($J277-AL277),""),"")</f>
        <v/>
      </c>
      <c r="AN277" s="128" t="str">
        <f t="shared" ref="AN277:AN283" si="1192">IFERROR(IF((IFERROR(IF(AL277&gt;1,(AK277-AM277)/AK277,""),(($G277*0.9)-AM277)/($G277*0.9)))&gt;1%,IFERROR(IF(AL277&gt;1,(AK277-AM277)/AK277,""),(($G277*0.9)-AM277)/($G277*0.9)),""),"")</f>
        <v/>
      </c>
      <c r="AO277" s="125">
        <v>0</v>
      </c>
      <c r="AP277" s="116" t="str">
        <f t="shared" ref="AP277:AP283" si="1193">IFERROR(IF(AO277&gt;1,AO277*0.9,""),"")</f>
        <v/>
      </c>
      <c r="AQ277" s="116">
        <v>0</v>
      </c>
      <c r="AR277" s="117" t="str">
        <f>IFERROR(IF(AQ277&gt;1,($J277-AQ277),""),"")</f>
        <v/>
      </c>
      <c r="AS277" s="126" t="str">
        <f t="shared" ref="AS277:AS283" si="1194">IFERROR(IF((IFERROR(IF(AQ277&gt;1,(AP277-AR277)/AP277,""),(($G277*0.9)-AR277)/($G277*0.9)))&gt;1%,IFERROR(IF(AQ277&gt;1,(AP277-AR277)/AP277,""),(($G277*0.9)-AR277)/($G277*0.9)),""),"")</f>
        <v/>
      </c>
      <c r="AT277" s="127">
        <v>0</v>
      </c>
      <c r="AU277" s="118" t="str">
        <f t="shared" ref="AU277:AU283" si="1195">IFERROR(IF(AT277&gt;1,AT277*0.9,""),"")</f>
        <v/>
      </c>
      <c r="AV277" s="118">
        <v>0</v>
      </c>
      <c r="AW277" s="119" t="str">
        <f>IFERROR(IF(AV277&gt;1,($J277-AV277),""),"")</f>
        <v/>
      </c>
      <c r="AX277" s="128" t="str">
        <f t="shared" si="1180"/>
        <v/>
      </c>
      <c r="AY277" s="125">
        <v>0</v>
      </c>
      <c r="AZ277" s="116" t="str">
        <f t="shared" ref="AZ277:AZ283" si="1196">IFERROR(IF(AY277&gt;1,AY277*0.9,""),"")</f>
        <v/>
      </c>
      <c r="BA277" s="116">
        <v>0</v>
      </c>
      <c r="BB277" s="117" t="str">
        <f>IFERROR(IF(BA277&gt;1,($J277-BA277),""),"")</f>
        <v/>
      </c>
      <c r="BC277" s="126" t="str">
        <f t="shared" ref="BC277:BC283" si="1197">IFERROR(IF((IFERROR(IF(BA277&gt;1,(AZ277-BB277)/AZ277,""),(($G277*0.9)-BB277)/($G277*0.9)))&gt;1%,IFERROR(IF(BA277&gt;1,(AZ277-BB277)/AZ277,""),(($G277*0.9)-BB277)/($G277*0.9)),""),"")</f>
        <v/>
      </c>
      <c r="BD277" s="127">
        <v>0</v>
      </c>
      <c r="BE277" s="118" t="str">
        <f t="shared" ref="BE277:BE283" si="1198">IFERROR(IF(BD277&gt;1,BD277*0.9,""),"")</f>
        <v/>
      </c>
      <c r="BF277" s="118">
        <v>0</v>
      </c>
      <c r="BG277" s="119" t="str">
        <f>IFERROR(IF(BF277&gt;1,($J277-BF277),""),"")</f>
        <v/>
      </c>
      <c r="BH277" s="128" t="str">
        <f t="shared" ref="BH277:BH283" si="1199">IFERROR(IF((IFERROR(IF(BF277&gt;1,(BE277-BG277)/BE277,""),(($G277*0.9)-BG277)/($G277*0.9)))&gt;1%,IFERROR(IF(BF277&gt;1,(BE277-BG277)/BE277,""),(($G277*0.9)-BG277)/($G277*0.9)),""),"")</f>
        <v/>
      </c>
      <c r="BI277" s="125">
        <v>0</v>
      </c>
      <c r="BJ277" s="116" t="str">
        <f t="shared" ref="BJ277:BJ283" si="1200">IFERROR(IF(BI277&gt;1,BI277*0.9,""),"")</f>
        <v/>
      </c>
      <c r="BK277" s="116">
        <v>0</v>
      </c>
      <c r="BL277" s="117" t="str">
        <f>IFERROR(IF(BK277&gt;1,($J277-BK277),""),"")</f>
        <v/>
      </c>
      <c r="BM277" s="126" t="str">
        <f t="shared" ref="BM277:BM283" si="1201">IFERROR(IF((IFERROR(IF(BK277&gt;1,(BJ277-BL277)/BJ277,""),(($G277*0.9)-BL277)/($G277*0.9)))&gt;1%,IFERROR(IF(BK277&gt;1,(BJ277-BL277)/BJ277,""),(($G277*0.9)-BL277)/($G277*0.9)),""),"")</f>
        <v/>
      </c>
    </row>
    <row r="278" spans="1:65" s="5" customFormat="1" ht="12.75" customHeight="1" thickBot="1">
      <c r="A278" s="150" t="s">
        <v>235</v>
      </c>
      <c r="B278" s="113" t="s">
        <v>134</v>
      </c>
      <c r="C278" s="112"/>
      <c r="D278" s="114" t="s">
        <v>545</v>
      </c>
      <c r="E278" s="115" t="s">
        <v>329</v>
      </c>
      <c r="F278" s="120">
        <v>109</v>
      </c>
      <c r="G278" s="120">
        <v>99</v>
      </c>
      <c r="H278" s="155">
        <v>77</v>
      </c>
      <c r="I278" s="155">
        <v>0</v>
      </c>
      <c r="J278" s="156">
        <f t="shared" ref="J278" si="1202">IFERROR(H278-I278,H278)</f>
        <v>77</v>
      </c>
      <c r="K278" s="125">
        <v>0</v>
      </c>
      <c r="L278" s="116" t="str">
        <f t="shared" ref="L278" si="1203">IFERROR(IF(K278&gt;1,K278*0.9,""),"")</f>
        <v/>
      </c>
      <c r="M278" s="116">
        <v>0</v>
      </c>
      <c r="N278" s="117" t="str">
        <f>IFERROR(IF(M278&gt;1,($J278-M278),""),"")</f>
        <v/>
      </c>
      <c r="O278" s="126" t="str">
        <f t="shared" ref="O278" si="1204">IFERROR(IF((IFERROR(IF(M278&gt;1,(L278-N278)/L278,""),(($G278*0.9)-N278)/($G278*0.9)))&gt;1%,IFERROR(IF(M278&gt;1,(L278-N278)/L278,""),(($G278*0.9)-N278)/($G278*0.9)),""),"")</f>
        <v/>
      </c>
      <c r="P278" s="127">
        <v>0</v>
      </c>
      <c r="Q278" s="118" t="str">
        <f t="shared" ref="Q278" si="1205">IFERROR(IF(P278&gt;1,P278*0.9,""),"")</f>
        <v/>
      </c>
      <c r="R278" s="118">
        <v>0</v>
      </c>
      <c r="S278" s="119" t="str">
        <f>IFERROR(IF(R278&gt;1,($J278-R278),""),"")</f>
        <v/>
      </c>
      <c r="T278" s="128" t="str">
        <f t="shared" ref="T278" si="1206">IFERROR(IF((IFERROR(IF(R278&gt;1,(Q278-S278)/Q278,""),(($G278*0.9)-S278)/($G278*0.9)))&gt;1%,IFERROR(IF(R278&gt;1,(Q278-S278)/Q278,""),(($G278*0.9)-S278)/($G278*0.9)),""),"")</f>
        <v/>
      </c>
      <c r="U278" s="125">
        <v>0</v>
      </c>
      <c r="V278" s="116" t="str">
        <f t="shared" ref="V278" si="1207">IFERROR(IF(U278&gt;1,U278*0.9,""),"")</f>
        <v/>
      </c>
      <c r="W278" s="116">
        <v>0</v>
      </c>
      <c r="X278" s="117" t="str">
        <f>IFERROR(IF(W278&gt;1,($J278-W278),""),"")</f>
        <v/>
      </c>
      <c r="Y278" s="126" t="str">
        <f t="shared" ref="Y278" si="1208">IFERROR(IF((IFERROR(IF(W278&gt;1,(V278-X278)/V278,""),(($G278*0.9)-X278)/($G278*0.9)))&gt;1%,IFERROR(IF(W278&gt;1,(V278-X278)/V278,""),(($G278*0.9)-X278)/($G278*0.9)),""),"")</f>
        <v/>
      </c>
      <c r="Z278" s="127">
        <v>0</v>
      </c>
      <c r="AA278" s="118" t="str">
        <f t="shared" ref="AA278" si="1209">IFERROR(IF(Z278&gt;1,Z278*0.9,""),"")</f>
        <v/>
      </c>
      <c r="AB278" s="118">
        <v>0</v>
      </c>
      <c r="AC278" s="119" t="str">
        <f>IFERROR(IF(AB278&gt;1,($J278-AB278),""),"")</f>
        <v/>
      </c>
      <c r="AD278" s="128" t="str">
        <f t="shared" ref="AD278" si="1210">IFERROR(IF((IFERROR(IF(AB278&gt;1,(AA278-AC278)/AA278,""),(($G278*0.9)-AC278)/($G278*0.9)))&gt;1%,IFERROR(IF(AB278&gt;1,(AA278-AC278)/AA278,""),(($G278*0.9)-AC278)/($G278*0.9)),""),"")</f>
        <v/>
      </c>
      <c r="AE278" s="125">
        <v>0</v>
      </c>
      <c r="AF278" s="116" t="str">
        <f t="shared" ref="AF278" si="1211">IFERROR(IF(AE278&gt;1,AE278*0.9,""),"")</f>
        <v/>
      </c>
      <c r="AG278" s="116">
        <v>0</v>
      </c>
      <c r="AH278" s="117" t="str">
        <f>IFERROR(IF(AG278&gt;1,($J278-AG278),""),"")</f>
        <v/>
      </c>
      <c r="AI278" s="126" t="str">
        <f t="shared" ref="AI278" si="1212">IFERROR(IF((IFERROR(IF(AG278&gt;1,(AF278-AH278)/AF278,""),(($G278*0.9)-AH278)/($G278*0.9)))&gt;1%,IFERROR(IF(AG278&gt;1,(AF278-AH278)/AF278,""),(($G278*0.9)-AH278)/($G278*0.9)),""),"")</f>
        <v/>
      </c>
      <c r="AJ278" s="127">
        <v>0</v>
      </c>
      <c r="AK278" s="118" t="str">
        <f t="shared" ref="AK278" si="1213">IFERROR(IF(AJ278&gt;1,AJ278*0.9,""),"")</f>
        <v/>
      </c>
      <c r="AL278" s="118">
        <v>0</v>
      </c>
      <c r="AM278" s="119" t="str">
        <f>IFERROR(IF(AL278&gt;1,($J278-AL278),""),"")</f>
        <v/>
      </c>
      <c r="AN278" s="128" t="str">
        <f t="shared" ref="AN278" si="1214">IFERROR(IF((IFERROR(IF(AL278&gt;1,(AK278-AM278)/AK278,""),(($G278*0.9)-AM278)/($G278*0.9)))&gt;1%,IFERROR(IF(AL278&gt;1,(AK278-AM278)/AK278,""),(($G278*0.9)-AM278)/($G278*0.9)),""),"")</f>
        <v/>
      </c>
      <c r="AO278" s="125">
        <v>0</v>
      </c>
      <c r="AP278" s="116" t="str">
        <f t="shared" ref="AP278" si="1215">IFERROR(IF(AO278&gt;1,AO278*0.9,""),"")</f>
        <v/>
      </c>
      <c r="AQ278" s="116">
        <v>0</v>
      </c>
      <c r="AR278" s="117" t="str">
        <f>IFERROR(IF(AQ278&gt;1,($J278-AQ278),""),"")</f>
        <v/>
      </c>
      <c r="AS278" s="126" t="str">
        <f t="shared" ref="AS278" si="1216">IFERROR(IF((IFERROR(IF(AQ278&gt;1,(AP278-AR278)/AP278,""),(($G278*0.9)-AR278)/($G278*0.9)))&gt;1%,IFERROR(IF(AQ278&gt;1,(AP278-AR278)/AP278,""),(($G278*0.9)-AR278)/($G278*0.9)),""),"")</f>
        <v/>
      </c>
      <c r="AT278" s="127">
        <v>0</v>
      </c>
      <c r="AU278" s="118" t="str">
        <f t="shared" ref="AU278" si="1217">IFERROR(IF(AT278&gt;1,AT278*0.9,""),"")</f>
        <v/>
      </c>
      <c r="AV278" s="118">
        <v>0</v>
      </c>
      <c r="AW278" s="119" t="str">
        <f>IFERROR(IF(AV278&gt;1,($J278-AV278),""),"")</f>
        <v/>
      </c>
      <c r="AX278" s="128" t="str">
        <f t="shared" ref="AX278" si="1218">IFERROR(IF((IFERROR(IF(AV278&gt;1,(AU278-AW278)/AU278,""),(($G278*0.9)-AW278)/($G278*0.9)))&gt;1%,IFERROR(IF(AV278&gt;1,(AU278-AW278)/AU278,""),(($G278*0.9)-AW278)/($G278*0.9)),""),"")</f>
        <v/>
      </c>
      <c r="AY278" s="125">
        <v>0</v>
      </c>
      <c r="AZ278" s="116" t="str">
        <f t="shared" ref="AZ278" si="1219">IFERROR(IF(AY278&gt;1,AY278*0.9,""),"")</f>
        <v/>
      </c>
      <c r="BA278" s="116">
        <v>0</v>
      </c>
      <c r="BB278" s="117" t="str">
        <f>IFERROR(IF(BA278&gt;1,($J278-BA278),""),"")</f>
        <v/>
      </c>
      <c r="BC278" s="126" t="str">
        <f t="shared" ref="BC278" si="1220">IFERROR(IF((IFERROR(IF(BA278&gt;1,(AZ278-BB278)/AZ278,""),(($G278*0.9)-BB278)/($G278*0.9)))&gt;1%,IFERROR(IF(BA278&gt;1,(AZ278-BB278)/AZ278,""),(($G278*0.9)-BB278)/($G278*0.9)),""),"")</f>
        <v/>
      </c>
      <c r="BD278" s="127">
        <v>0</v>
      </c>
      <c r="BE278" s="118" t="str">
        <f t="shared" ref="BE278" si="1221">IFERROR(IF(BD278&gt;1,BD278*0.9,""),"")</f>
        <v/>
      </c>
      <c r="BF278" s="118">
        <v>0</v>
      </c>
      <c r="BG278" s="119" t="str">
        <f>IFERROR(IF(BF278&gt;1,($J278-BF278),""),"")</f>
        <v/>
      </c>
      <c r="BH278" s="128" t="str">
        <f t="shared" ref="BH278" si="1222">IFERROR(IF((IFERROR(IF(BF278&gt;1,(BE278-BG278)/BE278,""),(($G278*0.9)-BG278)/($G278*0.9)))&gt;1%,IFERROR(IF(BF278&gt;1,(BE278-BG278)/BE278,""),(($G278*0.9)-BG278)/($G278*0.9)),""),"")</f>
        <v/>
      </c>
      <c r="BI278" s="125">
        <v>0</v>
      </c>
      <c r="BJ278" s="116" t="str">
        <f t="shared" ref="BJ278" si="1223">IFERROR(IF(BI278&gt;1,BI278*0.9,""),"")</f>
        <v/>
      </c>
      <c r="BK278" s="116">
        <v>0</v>
      </c>
      <c r="BL278" s="117" t="str">
        <f>IFERROR(IF(BK278&gt;1,($J278-BK278),""),"")</f>
        <v/>
      </c>
      <c r="BM278" s="126" t="str">
        <f t="shared" ref="BM278" si="1224">IFERROR(IF((IFERROR(IF(BK278&gt;1,(BJ278-BL278)/BJ278,""),(($G278*0.9)-BL278)/($G278*0.9)))&gt;1%,IFERROR(IF(BK278&gt;1,(BJ278-BL278)/BJ278,""),(($G278*0.9)-BL278)/($G278*0.9)),""),"")</f>
        <v/>
      </c>
    </row>
    <row r="279" spans="1:65" s="5" customFormat="1" ht="12.75" customHeight="1">
      <c r="A279" s="44" t="s">
        <v>229</v>
      </c>
      <c r="B279" s="36" t="s">
        <v>134</v>
      </c>
      <c r="C279" s="6"/>
      <c r="D279" s="51">
        <v>0.1</v>
      </c>
      <c r="E279" s="7" t="s">
        <v>169</v>
      </c>
      <c r="F279" s="84">
        <v>307</v>
      </c>
      <c r="G279" s="84">
        <v>279</v>
      </c>
      <c r="H279" s="135">
        <v>212</v>
      </c>
      <c r="I279" s="135">
        <v>0</v>
      </c>
      <c r="J279" s="93">
        <f t="shared" si="1179"/>
        <v>212</v>
      </c>
      <c r="K279" s="106">
        <v>0</v>
      </c>
      <c r="L279" s="107" t="str">
        <f>IFERROR(IF(K279&gt;1,K279*0.9,""),"")</f>
        <v/>
      </c>
      <c r="M279" s="107">
        <v>0</v>
      </c>
      <c r="N279" s="110" t="str">
        <f>IFERROR(IF(M279&gt;1,($J279-M279),""),"")</f>
        <v/>
      </c>
      <c r="O279" s="15" t="str">
        <f>IFERROR(IF((IFERROR(IF(M279&gt;1,(L279-N279)/L279,""),(($G279*0.9)-N279)/($G279*0.9)))&gt;1%,IFERROR(IF(M279&gt;1,(L279-N279)/L279,""),(($G279*0.9)-N279)/($G279*0.9)),""),"")</f>
        <v/>
      </c>
      <c r="P279" s="108">
        <v>0</v>
      </c>
      <c r="Q279" s="109" t="str">
        <f>IFERROR(IF(P279&gt;1,P279*0.9,""),"")</f>
        <v/>
      </c>
      <c r="R279" s="109">
        <v>0</v>
      </c>
      <c r="S279" s="111" t="str">
        <f>IFERROR(IF(R279&gt;1,($J279-R279),""),"")</f>
        <v/>
      </c>
      <c r="T279" s="20" t="str">
        <f>IFERROR(IF((IFERROR(IF(R279&gt;1,(Q279-S279)/Q279,""),(($G279*0.9)-S279)/($G279*0.9)))&gt;1%,IFERROR(IF(R279&gt;1,(Q279-S279)/Q279,""),(($G279*0.9)-S279)/($G279*0.9)),""),"")</f>
        <v/>
      </c>
      <c r="U279" s="106">
        <v>0</v>
      </c>
      <c r="V279" s="107" t="str">
        <f>IFERROR(IF(U279&gt;1,U279*0.9,""),"")</f>
        <v/>
      </c>
      <c r="W279" s="107">
        <v>0</v>
      </c>
      <c r="X279" s="110" t="str">
        <f>IFERROR(IF(W279&gt;1,($J279-W279),""),"")</f>
        <v/>
      </c>
      <c r="Y279" s="15" t="str">
        <f>IFERROR(IF((IFERROR(IF(W279&gt;1,(V279-X279)/V279,""),(($G279*0.9)-X279)/($G279*0.9)))&gt;1%,IFERROR(IF(W279&gt;1,(V279-X279)/V279,""),(($G279*0.9)-X279)/($G279*0.9)),""),"")</f>
        <v/>
      </c>
      <c r="Z279" s="108">
        <v>0</v>
      </c>
      <c r="AA279" s="109" t="str">
        <f>IFERROR(IF(Z279&gt;1,Z279*0.9,""),"")</f>
        <v/>
      </c>
      <c r="AB279" s="109">
        <v>0</v>
      </c>
      <c r="AC279" s="111" t="str">
        <f>IFERROR(IF(AB279&gt;1,($J279-AB279),""),"")</f>
        <v/>
      </c>
      <c r="AD279" s="20" t="str">
        <f>IFERROR(IF((IFERROR(IF(AB279&gt;1,(AA279-AC279)/AA279,""),(($G279*0.9)-AC279)/($G279*0.9)))&gt;1%,IFERROR(IF(AB279&gt;1,(AA279-AC279)/AA279,""),(($G279*0.9)-AC279)/($G279*0.9)),""),"")</f>
        <v/>
      </c>
      <c r="AE279" s="106">
        <v>0</v>
      </c>
      <c r="AF279" s="107" t="str">
        <f>IFERROR(IF(AE279&gt;1,AE279*0.9,""),"")</f>
        <v/>
      </c>
      <c r="AG279" s="107">
        <v>0</v>
      </c>
      <c r="AH279" s="110" t="str">
        <f>IFERROR(IF(AG279&gt;1,($J279-AG279),""),"")</f>
        <v/>
      </c>
      <c r="AI279" s="15" t="str">
        <f>IFERROR(IF((IFERROR(IF(AG279&gt;1,(AF279-AH279)/AF279,""),(($G279*0.9)-AH279)/($G279*0.9)))&gt;1%,IFERROR(IF(AG279&gt;1,(AF279-AH279)/AF279,""),(($G279*0.9)-AH279)/($G279*0.9)),""),"")</f>
        <v/>
      </c>
      <c r="AJ279" s="108">
        <v>0</v>
      </c>
      <c r="AK279" s="109" t="str">
        <f>IFERROR(IF(AJ279&gt;1,AJ279*0.9,""),"")</f>
        <v/>
      </c>
      <c r="AL279" s="109">
        <v>0</v>
      </c>
      <c r="AM279" s="111" t="str">
        <f>IFERROR(IF(AL279&gt;1,($J279-AL279),""),"")</f>
        <v/>
      </c>
      <c r="AN279" s="20" t="str">
        <f>IFERROR(IF((IFERROR(IF(AL279&gt;1,(AK279-AM279)/AK279,""),(($G279*0.9)-AM279)/($G279*0.9)))&gt;1%,IFERROR(IF(AL279&gt;1,(AK279-AM279)/AK279,""),(($G279*0.9)-AM279)/($G279*0.9)),""),"")</f>
        <v/>
      </c>
      <c r="AO279" s="106">
        <v>0</v>
      </c>
      <c r="AP279" s="107" t="str">
        <f>IFERROR(IF(AO279&gt;1,AO279*0.9,""),"")</f>
        <v/>
      </c>
      <c r="AQ279" s="107">
        <v>0</v>
      </c>
      <c r="AR279" s="110" t="str">
        <f>IFERROR(IF(AQ279&gt;1,($J279-AQ279),""),"")</f>
        <v/>
      </c>
      <c r="AS279" s="15" t="str">
        <f>IFERROR(IF((IFERROR(IF(AQ279&gt;1,(AP279-AR279)/AP279,""),(($G279*0.9)-AR279)/($G279*0.9)))&gt;1%,IFERROR(IF(AQ279&gt;1,(AP279-AR279)/AP279,""),(($G279*0.9)-AR279)/($G279*0.9)),""),"")</f>
        <v/>
      </c>
      <c r="AT279" s="108">
        <v>0</v>
      </c>
      <c r="AU279" s="109" t="str">
        <f>IFERROR(IF(AT279&gt;1,AT279*0.9,""),"")</f>
        <v/>
      </c>
      <c r="AV279" s="109">
        <v>0</v>
      </c>
      <c r="AW279" s="111" t="str">
        <f>IFERROR(IF(AV279&gt;1,($J279-AV279),""),"")</f>
        <v/>
      </c>
      <c r="AX279" s="20" t="str">
        <f t="shared" si="1180"/>
        <v/>
      </c>
      <c r="AY279" s="106">
        <v>0</v>
      </c>
      <c r="AZ279" s="107" t="str">
        <f>IFERROR(IF(AY279&gt;1,AY279*0.9,""),"")</f>
        <v/>
      </c>
      <c r="BA279" s="107">
        <v>0</v>
      </c>
      <c r="BB279" s="110" t="str">
        <f>IFERROR(IF(BA279&gt;1,($J279-BA279),""),"")</f>
        <v/>
      </c>
      <c r="BC279" s="15" t="str">
        <f>IFERROR(IF((IFERROR(IF(BA279&gt;1,(AZ279-BB279)/AZ279,""),(($G279*0.9)-BB279)/($G279*0.9)))&gt;1%,IFERROR(IF(BA279&gt;1,(AZ279-BB279)/AZ279,""),(($G279*0.9)-BB279)/($G279*0.9)),""),"")</f>
        <v/>
      </c>
      <c r="BD279" s="108">
        <v>0</v>
      </c>
      <c r="BE279" s="109" t="str">
        <f>IFERROR(IF(BD279&gt;1,BD279*0.9,""),"")</f>
        <v/>
      </c>
      <c r="BF279" s="109">
        <v>0</v>
      </c>
      <c r="BG279" s="111" t="str">
        <f>IFERROR(IF(BF279&gt;1,($J279-BF279),""),"")</f>
        <v/>
      </c>
      <c r="BH279" s="20" t="str">
        <f>IFERROR(IF((IFERROR(IF(BF279&gt;1,(BE279-BG279)/BE279,""),(($G279*0.9)-BG279)/($G279*0.9)))&gt;1%,IFERROR(IF(BF279&gt;1,(BE279-BG279)/BE279,""),(($G279*0.9)-BG279)/($G279*0.9)),""),"")</f>
        <v/>
      </c>
      <c r="BI279" s="106">
        <v>0</v>
      </c>
      <c r="BJ279" s="107" t="str">
        <f>IFERROR(IF(BI279&gt;1,BI279*0.9,""),"")</f>
        <v/>
      </c>
      <c r="BK279" s="107">
        <v>0</v>
      </c>
      <c r="BL279" s="110" t="str">
        <f>IFERROR(IF(BK279&gt;1,($J279-BK279),""),"")</f>
        <v/>
      </c>
      <c r="BM279" s="15" t="str">
        <f>IFERROR(IF((IFERROR(IF(BK279&gt;1,(BJ279-BL279)/BJ279,""),(($G279*0.9)-BL279)/($G279*0.9)))&gt;1%,IFERROR(IF(BK279&gt;1,(BJ279-BL279)/BJ279,""),(($G279*0.9)-BL279)/($G279*0.9)),""),"")</f>
        <v/>
      </c>
    </row>
    <row r="280" spans="1:65" s="5" customFormat="1" ht="12.75" customHeight="1" thickBot="1">
      <c r="A280" s="43" t="s">
        <v>228</v>
      </c>
      <c r="B280" s="38" t="s">
        <v>134</v>
      </c>
      <c r="C280" s="9"/>
      <c r="D280" s="50">
        <v>0.1</v>
      </c>
      <c r="E280" s="2" t="s">
        <v>169</v>
      </c>
      <c r="F280" s="83">
        <v>285</v>
      </c>
      <c r="G280" s="83">
        <v>259</v>
      </c>
      <c r="H280" s="134">
        <v>197</v>
      </c>
      <c r="I280" s="134">
        <v>0</v>
      </c>
      <c r="J280" s="97">
        <f t="shared" si="1179"/>
        <v>197</v>
      </c>
      <c r="K280" s="76">
        <v>0</v>
      </c>
      <c r="L280" s="77" t="str">
        <f>IFERROR(IF(K280&gt;1,K280*0.9,""),"")</f>
        <v/>
      </c>
      <c r="M280" s="77">
        <v>0</v>
      </c>
      <c r="N280" s="78" t="str">
        <f>IFERROR(IF(M280&gt;1,($J280-M280),""),"")</f>
        <v/>
      </c>
      <c r="O280" s="17" t="str">
        <f>IFERROR(IF((IFERROR(IF(M280&gt;1,(L280-N280)/L280,""),(($G280*0.9)-N280)/($G280*0.9)))&gt;1%,IFERROR(IF(M280&gt;1,(L280-N280)/L280,""),(($G280*0.9)-N280)/($G280*0.9)),""),"")</f>
        <v/>
      </c>
      <c r="P280" s="79">
        <v>0</v>
      </c>
      <c r="Q280" s="80" t="str">
        <f>IFERROR(IF(P280&gt;1,P280*0.9,""),"")</f>
        <v/>
      </c>
      <c r="R280" s="80">
        <v>0</v>
      </c>
      <c r="S280" s="81" t="str">
        <f>IFERROR(IF(R280&gt;1,($J280-R280),""),"")</f>
        <v/>
      </c>
      <c r="T280" s="19" t="str">
        <f>IFERROR(IF((IFERROR(IF(R280&gt;1,(Q280-S280)/Q280,""),(($G280*0.9)-S280)/($G280*0.9)))&gt;1%,IFERROR(IF(R280&gt;1,(Q280-S280)/Q280,""),(($G280*0.9)-S280)/($G280*0.9)),""),"")</f>
        <v/>
      </c>
      <c r="U280" s="76">
        <v>0</v>
      </c>
      <c r="V280" s="77" t="str">
        <f>IFERROR(IF(U280&gt;1,U280*0.9,""),"")</f>
        <v/>
      </c>
      <c r="W280" s="77">
        <v>0</v>
      </c>
      <c r="X280" s="78" t="str">
        <f>IFERROR(IF(W280&gt;1,($J280-W280),""),"")</f>
        <v/>
      </c>
      <c r="Y280" s="17" t="str">
        <f>IFERROR(IF((IFERROR(IF(W280&gt;1,(V280-X280)/V280,""),(($G280*0.9)-X280)/($G280*0.9)))&gt;1%,IFERROR(IF(W280&gt;1,(V280-X280)/V280,""),(($G280*0.9)-X280)/($G280*0.9)),""),"")</f>
        <v/>
      </c>
      <c r="Z280" s="79">
        <v>0</v>
      </c>
      <c r="AA280" s="80" t="str">
        <f>IFERROR(IF(Z280&gt;1,Z280*0.9,""),"")</f>
        <v/>
      </c>
      <c r="AB280" s="80">
        <v>0</v>
      </c>
      <c r="AC280" s="81" t="str">
        <f>IFERROR(IF(AB280&gt;1,($J280-AB280),""),"")</f>
        <v/>
      </c>
      <c r="AD280" s="19" t="str">
        <f>IFERROR(IF((IFERROR(IF(AB280&gt;1,(AA280-AC280)/AA280,""),(($G280*0.9)-AC280)/($G280*0.9)))&gt;1%,IFERROR(IF(AB280&gt;1,(AA280-AC280)/AA280,""),(($G280*0.9)-AC280)/($G280*0.9)),""),"")</f>
        <v/>
      </c>
      <c r="AE280" s="76">
        <v>0</v>
      </c>
      <c r="AF280" s="77" t="str">
        <f>IFERROR(IF(AE280&gt;1,AE280*0.9,""),"")</f>
        <v/>
      </c>
      <c r="AG280" s="77">
        <v>0</v>
      </c>
      <c r="AH280" s="78" t="str">
        <f>IFERROR(IF(AG280&gt;1,($J280-AG280),""),"")</f>
        <v/>
      </c>
      <c r="AI280" s="17" t="str">
        <f>IFERROR(IF((IFERROR(IF(AG280&gt;1,(AF280-AH280)/AF280,""),(($G280*0.9)-AH280)/($G280*0.9)))&gt;1%,IFERROR(IF(AG280&gt;1,(AF280-AH280)/AF280,""),(($G280*0.9)-AH280)/($G280*0.9)),""),"")</f>
        <v/>
      </c>
      <c r="AJ280" s="79">
        <v>0</v>
      </c>
      <c r="AK280" s="80" t="str">
        <f>IFERROR(IF(AJ280&gt;1,AJ280*0.9,""),"")</f>
        <v/>
      </c>
      <c r="AL280" s="80">
        <v>0</v>
      </c>
      <c r="AM280" s="81" t="str">
        <f>IFERROR(IF(AL280&gt;1,($J280-AL280),""),"")</f>
        <v/>
      </c>
      <c r="AN280" s="19" t="str">
        <f>IFERROR(IF((IFERROR(IF(AL280&gt;1,(AK280-AM280)/AK280,""),(($G280*0.9)-AM280)/($G280*0.9)))&gt;1%,IFERROR(IF(AL280&gt;1,(AK280-AM280)/AK280,""),(($G280*0.9)-AM280)/($G280*0.9)),""),"")</f>
        <v/>
      </c>
      <c r="AO280" s="76">
        <v>0</v>
      </c>
      <c r="AP280" s="77" t="str">
        <f>IFERROR(IF(AO280&gt;1,AO280*0.9,""),"")</f>
        <v/>
      </c>
      <c r="AQ280" s="77">
        <v>0</v>
      </c>
      <c r="AR280" s="78" t="str">
        <f>IFERROR(IF(AQ280&gt;1,($J280-AQ280),""),"")</f>
        <v/>
      </c>
      <c r="AS280" s="17" t="str">
        <f>IFERROR(IF((IFERROR(IF(AQ280&gt;1,(AP280-AR280)/AP280,""),(($G280*0.9)-AR280)/($G280*0.9)))&gt;1%,IFERROR(IF(AQ280&gt;1,(AP280-AR280)/AP280,""),(($G280*0.9)-AR280)/($G280*0.9)),""),"")</f>
        <v/>
      </c>
      <c r="AT280" s="79">
        <v>0</v>
      </c>
      <c r="AU280" s="80" t="str">
        <f>IFERROR(IF(AT280&gt;1,AT280*0.9,""),"")</f>
        <v/>
      </c>
      <c r="AV280" s="80">
        <v>0</v>
      </c>
      <c r="AW280" s="81" t="str">
        <f>IFERROR(IF(AV280&gt;1,($J280-AV280),""),"")</f>
        <v/>
      </c>
      <c r="AX280" s="19" t="str">
        <f t="shared" si="1180"/>
        <v/>
      </c>
      <c r="AY280" s="76">
        <v>0</v>
      </c>
      <c r="AZ280" s="77" t="str">
        <f>IFERROR(IF(AY280&gt;1,AY280*0.9,""),"")</f>
        <v/>
      </c>
      <c r="BA280" s="77">
        <v>0</v>
      </c>
      <c r="BB280" s="78" t="str">
        <f>IFERROR(IF(BA280&gt;1,($J280-BA280),""),"")</f>
        <v/>
      </c>
      <c r="BC280" s="17" t="str">
        <f>IFERROR(IF((IFERROR(IF(BA280&gt;1,(AZ280-BB280)/AZ280,""),(($G280*0.9)-BB280)/($G280*0.9)))&gt;1%,IFERROR(IF(BA280&gt;1,(AZ280-BB280)/AZ280,""),(($G280*0.9)-BB280)/($G280*0.9)),""),"")</f>
        <v/>
      </c>
      <c r="BD280" s="79">
        <v>0</v>
      </c>
      <c r="BE280" s="80" t="str">
        <f>IFERROR(IF(BD280&gt;1,BD280*0.9,""),"")</f>
        <v/>
      </c>
      <c r="BF280" s="80">
        <v>0</v>
      </c>
      <c r="BG280" s="81" t="str">
        <f>IFERROR(IF(BF280&gt;1,($J280-BF280),""),"")</f>
        <v/>
      </c>
      <c r="BH280" s="19" t="str">
        <f>IFERROR(IF((IFERROR(IF(BF280&gt;1,(BE280-BG280)/BE280,""),(($G280*0.9)-BG280)/($G280*0.9)))&gt;1%,IFERROR(IF(BF280&gt;1,(BE280-BG280)/BE280,""),(($G280*0.9)-BG280)/($G280*0.9)),""),"")</f>
        <v/>
      </c>
      <c r="BI280" s="76">
        <v>0</v>
      </c>
      <c r="BJ280" s="77" t="str">
        <f>IFERROR(IF(BI280&gt;1,BI280*0.9,""),"")</f>
        <v/>
      </c>
      <c r="BK280" s="77">
        <v>0</v>
      </c>
      <c r="BL280" s="78" t="str">
        <f>IFERROR(IF(BK280&gt;1,($J280-BK280),""),"")</f>
        <v/>
      </c>
      <c r="BM280" s="17" t="str">
        <f>IFERROR(IF((IFERROR(IF(BK280&gt;1,(BJ280-BL280)/BJ280,""),(($G280*0.9)-BL280)/($G280*0.9)))&gt;1%,IFERROR(IF(BK280&gt;1,(BJ280-BL280)/BJ280,""),(($G280*0.9)-BL280)/($G280*0.9)),""),"")</f>
        <v/>
      </c>
    </row>
    <row r="281" spans="1:65" s="5" customFormat="1" ht="12.75" customHeight="1">
      <c r="A281" s="44" t="s">
        <v>101</v>
      </c>
      <c r="B281" s="36" t="s">
        <v>134</v>
      </c>
      <c r="C281" s="6"/>
      <c r="D281" s="51" t="s">
        <v>545</v>
      </c>
      <c r="E281" s="7" t="s">
        <v>171</v>
      </c>
      <c r="F281" s="84">
        <v>39</v>
      </c>
      <c r="G281" s="84">
        <v>35</v>
      </c>
      <c r="H281" s="135">
        <v>27</v>
      </c>
      <c r="I281" s="135">
        <v>0</v>
      </c>
      <c r="J281" s="93">
        <f t="shared" si="1179"/>
        <v>27</v>
      </c>
      <c r="K281" s="106">
        <v>0</v>
      </c>
      <c r="L281" s="107" t="str">
        <f t="shared" si="1181"/>
        <v/>
      </c>
      <c r="M281" s="107">
        <v>0</v>
      </c>
      <c r="N281" s="110" t="str">
        <f>IFERROR(IF(M281&gt;1,($J281-M281),""),"")</f>
        <v/>
      </c>
      <c r="O281" s="15" t="str">
        <f t="shared" si="1182"/>
        <v/>
      </c>
      <c r="P281" s="108">
        <v>0</v>
      </c>
      <c r="Q281" s="109" t="str">
        <f t="shared" si="1183"/>
        <v/>
      </c>
      <c r="R281" s="109">
        <v>0</v>
      </c>
      <c r="S281" s="111" t="str">
        <f>IFERROR(IF(R281&gt;1,($J281-R281),""),"")</f>
        <v/>
      </c>
      <c r="T281" s="20" t="str">
        <f t="shared" si="1184"/>
        <v/>
      </c>
      <c r="U281" s="106">
        <v>0</v>
      </c>
      <c r="V281" s="107" t="str">
        <f t="shared" si="1185"/>
        <v/>
      </c>
      <c r="W281" s="107">
        <v>0</v>
      </c>
      <c r="X281" s="110" t="str">
        <f>IFERROR(IF(W281&gt;1,($J281-W281),""),"")</f>
        <v/>
      </c>
      <c r="Y281" s="15" t="str">
        <f t="shared" si="1186"/>
        <v/>
      </c>
      <c r="Z281" s="108">
        <v>0</v>
      </c>
      <c r="AA281" s="109" t="str">
        <f t="shared" si="1187"/>
        <v/>
      </c>
      <c r="AB281" s="109">
        <v>0</v>
      </c>
      <c r="AC281" s="111" t="str">
        <f>IFERROR(IF(AB281&gt;1,($J281-AB281),""),"")</f>
        <v/>
      </c>
      <c r="AD281" s="20" t="str">
        <f t="shared" si="1188"/>
        <v/>
      </c>
      <c r="AE281" s="106">
        <v>0</v>
      </c>
      <c r="AF281" s="107" t="str">
        <f t="shared" si="1189"/>
        <v/>
      </c>
      <c r="AG281" s="107">
        <v>0</v>
      </c>
      <c r="AH281" s="110" t="str">
        <f>IFERROR(IF(AG281&gt;1,($J281-AG281),""),"")</f>
        <v/>
      </c>
      <c r="AI281" s="15" t="str">
        <f t="shared" si="1190"/>
        <v/>
      </c>
      <c r="AJ281" s="108">
        <v>0</v>
      </c>
      <c r="AK281" s="109" t="str">
        <f t="shared" si="1191"/>
        <v/>
      </c>
      <c r="AL281" s="109">
        <v>0</v>
      </c>
      <c r="AM281" s="111" t="str">
        <f>IFERROR(IF(AL281&gt;1,($J281-AL281),""),"")</f>
        <v/>
      </c>
      <c r="AN281" s="20" t="str">
        <f t="shared" si="1192"/>
        <v/>
      </c>
      <c r="AO281" s="106">
        <v>0</v>
      </c>
      <c r="AP281" s="107" t="str">
        <f t="shared" si="1193"/>
        <v/>
      </c>
      <c r="AQ281" s="107">
        <v>0</v>
      </c>
      <c r="AR281" s="110" t="str">
        <f>IFERROR(IF(AQ281&gt;1,($J281-AQ281),""),"")</f>
        <v/>
      </c>
      <c r="AS281" s="15" t="str">
        <f t="shared" si="1194"/>
        <v/>
      </c>
      <c r="AT281" s="108">
        <v>0</v>
      </c>
      <c r="AU281" s="109" t="str">
        <f t="shared" si="1195"/>
        <v/>
      </c>
      <c r="AV281" s="109">
        <v>0</v>
      </c>
      <c r="AW281" s="111" t="str">
        <f>IFERROR(IF(AV281&gt;1,($J281-AV281),""),"")</f>
        <v/>
      </c>
      <c r="AX281" s="20" t="str">
        <f t="shared" si="1180"/>
        <v/>
      </c>
      <c r="AY281" s="106">
        <v>0</v>
      </c>
      <c r="AZ281" s="107" t="str">
        <f t="shared" si="1196"/>
        <v/>
      </c>
      <c r="BA281" s="107">
        <v>0</v>
      </c>
      <c r="BB281" s="110" t="str">
        <f>IFERROR(IF(BA281&gt;1,($J281-BA281),""),"")</f>
        <v/>
      </c>
      <c r="BC281" s="15" t="str">
        <f t="shared" si="1197"/>
        <v/>
      </c>
      <c r="BD281" s="108">
        <v>0</v>
      </c>
      <c r="BE281" s="109" t="str">
        <f t="shared" si="1198"/>
        <v/>
      </c>
      <c r="BF281" s="109">
        <v>0</v>
      </c>
      <c r="BG281" s="111" t="str">
        <f>IFERROR(IF(BF281&gt;1,($J281-BF281),""),"")</f>
        <v/>
      </c>
      <c r="BH281" s="20" t="str">
        <f t="shared" si="1199"/>
        <v/>
      </c>
      <c r="BI281" s="106">
        <v>0</v>
      </c>
      <c r="BJ281" s="107" t="str">
        <f t="shared" si="1200"/>
        <v/>
      </c>
      <c r="BK281" s="107">
        <v>0</v>
      </c>
      <c r="BL281" s="110" t="str">
        <f>IFERROR(IF(BK281&gt;1,($J281-BK281),""),"")</f>
        <v/>
      </c>
      <c r="BM281" s="15" t="str">
        <f t="shared" si="1201"/>
        <v/>
      </c>
    </row>
    <row r="282" spans="1:65" s="5" customFormat="1" ht="12.75" customHeight="1">
      <c r="A282" s="42" t="s">
        <v>103</v>
      </c>
      <c r="B282" s="39" t="s">
        <v>134</v>
      </c>
      <c r="C282" s="4"/>
      <c r="D282" s="49" t="s">
        <v>545</v>
      </c>
      <c r="E282" s="40" t="s">
        <v>172</v>
      </c>
      <c r="F282" s="82">
        <v>44</v>
      </c>
      <c r="G282" s="82">
        <v>40</v>
      </c>
      <c r="H282" s="133">
        <v>30</v>
      </c>
      <c r="I282" s="133">
        <v>0</v>
      </c>
      <c r="J282" s="95">
        <f t="shared" si="1179"/>
        <v>30</v>
      </c>
      <c r="K282" s="69">
        <v>0</v>
      </c>
      <c r="L282" s="70" t="str">
        <f t="shared" si="1181"/>
        <v/>
      </c>
      <c r="M282" s="70">
        <v>0</v>
      </c>
      <c r="N282" s="71" t="str">
        <f>IFERROR(IF(M282&gt;1,($J282-M282),""),"")</f>
        <v/>
      </c>
      <c r="O282" s="16" t="str">
        <f t="shared" si="1182"/>
        <v/>
      </c>
      <c r="P282" s="72">
        <v>0</v>
      </c>
      <c r="Q282" s="73" t="str">
        <f t="shared" si="1183"/>
        <v/>
      </c>
      <c r="R282" s="73">
        <v>0</v>
      </c>
      <c r="S282" s="74" t="str">
        <f>IFERROR(IF(R282&gt;1,($J282-R282),""),"")</f>
        <v/>
      </c>
      <c r="T282" s="18" t="str">
        <f t="shared" si="1184"/>
        <v/>
      </c>
      <c r="U282" s="69">
        <v>0</v>
      </c>
      <c r="V282" s="70" t="str">
        <f t="shared" si="1185"/>
        <v/>
      </c>
      <c r="W282" s="70">
        <v>0</v>
      </c>
      <c r="X282" s="71" t="str">
        <f>IFERROR(IF(W282&gt;1,($J282-W282),""),"")</f>
        <v/>
      </c>
      <c r="Y282" s="16" t="str">
        <f t="shared" si="1186"/>
        <v/>
      </c>
      <c r="Z282" s="72">
        <v>0</v>
      </c>
      <c r="AA282" s="73" t="str">
        <f t="shared" si="1187"/>
        <v/>
      </c>
      <c r="AB282" s="73">
        <v>0</v>
      </c>
      <c r="AC282" s="74" t="str">
        <f>IFERROR(IF(AB282&gt;1,($J282-AB282),""),"")</f>
        <v/>
      </c>
      <c r="AD282" s="18" t="str">
        <f t="shared" si="1188"/>
        <v/>
      </c>
      <c r="AE282" s="69">
        <v>0</v>
      </c>
      <c r="AF282" s="70" t="str">
        <f t="shared" si="1189"/>
        <v/>
      </c>
      <c r="AG282" s="70">
        <v>0</v>
      </c>
      <c r="AH282" s="71" t="str">
        <f>IFERROR(IF(AG282&gt;1,($J282-AG282),""),"")</f>
        <v/>
      </c>
      <c r="AI282" s="16" t="str">
        <f t="shared" si="1190"/>
        <v/>
      </c>
      <c r="AJ282" s="72">
        <v>0</v>
      </c>
      <c r="AK282" s="73" t="str">
        <f t="shared" si="1191"/>
        <v/>
      </c>
      <c r="AL282" s="73">
        <v>0</v>
      </c>
      <c r="AM282" s="74" t="str">
        <f>IFERROR(IF(AL282&gt;1,($J282-AL282),""),"")</f>
        <v/>
      </c>
      <c r="AN282" s="18" t="str">
        <f t="shared" si="1192"/>
        <v/>
      </c>
      <c r="AO282" s="69">
        <v>0</v>
      </c>
      <c r="AP282" s="70" t="str">
        <f t="shared" si="1193"/>
        <v/>
      </c>
      <c r="AQ282" s="70">
        <v>0</v>
      </c>
      <c r="AR282" s="71" t="str">
        <f>IFERROR(IF(AQ282&gt;1,($J282-AQ282),""),"")</f>
        <v/>
      </c>
      <c r="AS282" s="16" t="str">
        <f t="shared" si="1194"/>
        <v/>
      </c>
      <c r="AT282" s="72">
        <v>0</v>
      </c>
      <c r="AU282" s="73" t="str">
        <f t="shared" si="1195"/>
        <v/>
      </c>
      <c r="AV282" s="73">
        <v>0</v>
      </c>
      <c r="AW282" s="74" t="str">
        <f>IFERROR(IF(AV282&gt;1,($J282-AV282),""),"")</f>
        <v/>
      </c>
      <c r="AX282" s="18" t="str">
        <f t="shared" si="1180"/>
        <v/>
      </c>
      <c r="AY282" s="69">
        <v>0</v>
      </c>
      <c r="AZ282" s="70" t="str">
        <f t="shared" si="1196"/>
        <v/>
      </c>
      <c r="BA282" s="70">
        <v>0</v>
      </c>
      <c r="BB282" s="71" t="str">
        <f>IFERROR(IF(BA282&gt;1,($J282-BA282),""),"")</f>
        <v/>
      </c>
      <c r="BC282" s="16" t="str">
        <f t="shared" si="1197"/>
        <v/>
      </c>
      <c r="BD282" s="72">
        <v>0</v>
      </c>
      <c r="BE282" s="73" t="str">
        <f t="shared" si="1198"/>
        <v/>
      </c>
      <c r="BF282" s="73">
        <v>0</v>
      </c>
      <c r="BG282" s="74" t="str">
        <f>IFERROR(IF(BF282&gt;1,($J282-BF282),""),"")</f>
        <v/>
      </c>
      <c r="BH282" s="18" t="str">
        <f t="shared" si="1199"/>
        <v/>
      </c>
      <c r="BI282" s="69">
        <v>0</v>
      </c>
      <c r="BJ282" s="70" t="str">
        <f t="shared" si="1200"/>
        <v/>
      </c>
      <c r="BK282" s="70">
        <v>0</v>
      </c>
      <c r="BL282" s="71" t="str">
        <f>IFERROR(IF(BK282&gt;1,($J282-BK282),""),"")</f>
        <v/>
      </c>
      <c r="BM282" s="16" t="str">
        <f t="shared" si="1201"/>
        <v/>
      </c>
    </row>
    <row r="283" spans="1:65" s="5" customFormat="1" ht="12.75" customHeight="1">
      <c r="A283" s="42" t="s">
        <v>102</v>
      </c>
      <c r="B283" s="39" t="s">
        <v>134</v>
      </c>
      <c r="C283" s="4"/>
      <c r="D283" s="49" t="s">
        <v>545</v>
      </c>
      <c r="E283" s="40" t="s">
        <v>170</v>
      </c>
      <c r="F283" s="82">
        <v>39</v>
      </c>
      <c r="G283" s="82">
        <v>35</v>
      </c>
      <c r="H283" s="133">
        <v>27</v>
      </c>
      <c r="I283" s="133">
        <v>0</v>
      </c>
      <c r="J283" s="95">
        <f t="shared" si="1179"/>
        <v>27</v>
      </c>
      <c r="K283" s="69">
        <v>0</v>
      </c>
      <c r="L283" s="70" t="str">
        <f t="shared" si="1181"/>
        <v/>
      </c>
      <c r="M283" s="70">
        <v>0</v>
      </c>
      <c r="N283" s="71" t="str">
        <f>IFERROR(IF(M283&gt;1,($J283-M283),""),"")</f>
        <v/>
      </c>
      <c r="O283" s="16" t="str">
        <f t="shared" si="1182"/>
        <v/>
      </c>
      <c r="P283" s="72">
        <v>0</v>
      </c>
      <c r="Q283" s="73" t="str">
        <f t="shared" si="1183"/>
        <v/>
      </c>
      <c r="R283" s="73">
        <v>0</v>
      </c>
      <c r="S283" s="74" t="str">
        <f>IFERROR(IF(R283&gt;1,($J283-R283),""),"")</f>
        <v/>
      </c>
      <c r="T283" s="18" t="str">
        <f t="shared" si="1184"/>
        <v/>
      </c>
      <c r="U283" s="69">
        <v>0</v>
      </c>
      <c r="V283" s="70" t="str">
        <f t="shared" si="1185"/>
        <v/>
      </c>
      <c r="W283" s="70">
        <v>0</v>
      </c>
      <c r="X283" s="71" t="str">
        <f>IFERROR(IF(W283&gt;1,($J283-W283),""),"")</f>
        <v/>
      </c>
      <c r="Y283" s="16" t="str">
        <f t="shared" si="1186"/>
        <v/>
      </c>
      <c r="Z283" s="72">
        <v>0</v>
      </c>
      <c r="AA283" s="73" t="str">
        <f t="shared" si="1187"/>
        <v/>
      </c>
      <c r="AB283" s="73">
        <v>0</v>
      </c>
      <c r="AC283" s="74" t="str">
        <f>IFERROR(IF(AB283&gt;1,($J283-AB283),""),"")</f>
        <v/>
      </c>
      <c r="AD283" s="18" t="str">
        <f t="shared" si="1188"/>
        <v/>
      </c>
      <c r="AE283" s="69">
        <v>0</v>
      </c>
      <c r="AF283" s="70" t="str">
        <f t="shared" si="1189"/>
        <v/>
      </c>
      <c r="AG283" s="70">
        <v>0</v>
      </c>
      <c r="AH283" s="71" t="str">
        <f>IFERROR(IF(AG283&gt;1,($J283-AG283),""),"")</f>
        <v/>
      </c>
      <c r="AI283" s="16" t="str">
        <f t="shared" si="1190"/>
        <v/>
      </c>
      <c r="AJ283" s="72">
        <v>0</v>
      </c>
      <c r="AK283" s="73" t="str">
        <f t="shared" si="1191"/>
        <v/>
      </c>
      <c r="AL283" s="73">
        <v>0</v>
      </c>
      <c r="AM283" s="74" t="str">
        <f>IFERROR(IF(AL283&gt;1,($J283-AL283),""),"")</f>
        <v/>
      </c>
      <c r="AN283" s="18" t="str">
        <f t="shared" si="1192"/>
        <v/>
      </c>
      <c r="AO283" s="69">
        <v>0</v>
      </c>
      <c r="AP283" s="70" t="str">
        <f t="shared" si="1193"/>
        <v/>
      </c>
      <c r="AQ283" s="70">
        <v>0</v>
      </c>
      <c r="AR283" s="71" t="str">
        <f>IFERROR(IF(AQ283&gt;1,($J283-AQ283),""),"")</f>
        <v/>
      </c>
      <c r="AS283" s="16" t="str">
        <f t="shared" si="1194"/>
        <v/>
      </c>
      <c r="AT283" s="72">
        <v>0</v>
      </c>
      <c r="AU283" s="73" t="str">
        <f t="shared" si="1195"/>
        <v/>
      </c>
      <c r="AV283" s="73">
        <v>0</v>
      </c>
      <c r="AW283" s="74" t="str">
        <f>IFERROR(IF(AV283&gt;1,($J283-AV283),""),"")</f>
        <v/>
      </c>
      <c r="AX283" s="18" t="str">
        <f t="shared" si="1180"/>
        <v/>
      </c>
      <c r="AY283" s="69">
        <v>0</v>
      </c>
      <c r="AZ283" s="70" t="str">
        <f t="shared" si="1196"/>
        <v/>
      </c>
      <c r="BA283" s="70">
        <v>0</v>
      </c>
      <c r="BB283" s="71" t="str">
        <f>IFERROR(IF(BA283&gt;1,($J283-BA283),""),"")</f>
        <v/>
      </c>
      <c r="BC283" s="16" t="str">
        <f t="shared" si="1197"/>
        <v/>
      </c>
      <c r="BD283" s="72">
        <v>0</v>
      </c>
      <c r="BE283" s="73" t="str">
        <f t="shared" si="1198"/>
        <v/>
      </c>
      <c r="BF283" s="73">
        <v>0</v>
      </c>
      <c r="BG283" s="74" t="str">
        <f>IFERROR(IF(BF283&gt;1,($J283-BF283),""),"")</f>
        <v/>
      </c>
      <c r="BH283" s="18" t="str">
        <f t="shared" si="1199"/>
        <v/>
      </c>
      <c r="BI283" s="69">
        <v>0</v>
      </c>
      <c r="BJ283" s="70" t="str">
        <f t="shared" si="1200"/>
        <v/>
      </c>
      <c r="BK283" s="70">
        <v>0</v>
      </c>
      <c r="BL283" s="71" t="str">
        <f>IFERROR(IF(BK283&gt;1,($J283-BK283),""),"")</f>
        <v/>
      </c>
      <c r="BM283" s="16" t="str">
        <f t="shared" si="1201"/>
        <v/>
      </c>
    </row>
    <row r="284" spans="1:65" s="5" customFormat="1" ht="12.75" customHeight="1" thickBot="1">
      <c r="A284" s="43" t="s">
        <v>250</v>
      </c>
      <c r="B284" s="38" t="s">
        <v>134</v>
      </c>
      <c r="C284" s="9"/>
      <c r="D284" s="50" t="s">
        <v>545</v>
      </c>
      <c r="E284" s="2" t="s">
        <v>318</v>
      </c>
      <c r="F284" s="83">
        <v>12</v>
      </c>
      <c r="G284" s="83">
        <v>10.99</v>
      </c>
      <c r="H284" s="134">
        <v>9</v>
      </c>
      <c r="I284" s="134">
        <v>0</v>
      </c>
      <c r="J284" s="97">
        <f t="shared" si="1179"/>
        <v>9</v>
      </c>
      <c r="K284" s="76">
        <v>0</v>
      </c>
      <c r="L284" s="77" t="str">
        <f t="shared" ref="L284:L285" si="1225">IFERROR(IF(K284&gt;1,K284*0.9,""),"")</f>
        <v/>
      </c>
      <c r="M284" s="77">
        <v>0</v>
      </c>
      <c r="N284" s="78" t="str">
        <f>IFERROR(IF(M284&gt;1,($J284-M284),""),"")</f>
        <v/>
      </c>
      <c r="O284" s="17" t="str">
        <f t="shared" ref="O284:O285" si="1226">IFERROR(IF((IFERROR(IF(M284&gt;1,(L284-N284)/L284,""),(($G284*0.9)-N284)/($G284*0.9)))&gt;1%,IFERROR(IF(M284&gt;1,(L284-N284)/L284,""),(($G284*0.9)-N284)/($G284*0.9)),""),"")</f>
        <v/>
      </c>
      <c r="P284" s="79">
        <v>0</v>
      </c>
      <c r="Q284" s="80" t="str">
        <f t="shared" ref="Q284:Q285" si="1227">IFERROR(IF(P284&gt;1,P284*0.9,""),"")</f>
        <v/>
      </c>
      <c r="R284" s="80">
        <v>0</v>
      </c>
      <c r="S284" s="81" t="str">
        <f>IFERROR(IF(R284&gt;1,($J284-R284),""),"")</f>
        <v/>
      </c>
      <c r="T284" s="19" t="str">
        <f t="shared" ref="T284:T285" si="1228">IFERROR(IF((IFERROR(IF(R284&gt;1,(Q284-S284)/Q284,""),(($G284*0.9)-S284)/($G284*0.9)))&gt;1%,IFERROR(IF(R284&gt;1,(Q284-S284)/Q284,""),(($G284*0.9)-S284)/($G284*0.9)),""),"")</f>
        <v/>
      </c>
      <c r="U284" s="76">
        <v>0</v>
      </c>
      <c r="V284" s="77" t="str">
        <f t="shared" ref="V284:V285" si="1229">IFERROR(IF(U284&gt;1,U284*0.9,""),"")</f>
        <v/>
      </c>
      <c r="W284" s="77">
        <v>0</v>
      </c>
      <c r="X284" s="78" t="str">
        <f>IFERROR(IF(W284&gt;1,($J284-W284),""),"")</f>
        <v/>
      </c>
      <c r="Y284" s="17" t="str">
        <f t="shared" ref="Y284:Y285" si="1230">IFERROR(IF((IFERROR(IF(W284&gt;1,(V284-X284)/V284,""),(($G284*0.9)-X284)/($G284*0.9)))&gt;1%,IFERROR(IF(W284&gt;1,(V284-X284)/V284,""),(($G284*0.9)-X284)/($G284*0.9)),""),"")</f>
        <v/>
      </c>
      <c r="Z284" s="79">
        <v>0</v>
      </c>
      <c r="AA284" s="80" t="str">
        <f t="shared" ref="AA284:AA285" si="1231">IFERROR(IF(Z284&gt;1,Z284*0.9,""),"")</f>
        <v/>
      </c>
      <c r="AB284" s="80">
        <v>0</v>
      </c>
      <c r="AC284" s="81" t="str">
        <f>IFERROR(IF(AB284&gt;1,($J284-AB284),""),"")</f>
        <v/>
      </c>
      <c r="AD284" s="19" t="str">
        <f t="shared" ref="AD284:AD285" si="1232">IFERROR(IF((IFERROR(IF(AB284&gt;1,(AA284-AC284)/AA284,""),(($G284*0.9)-AC284)/($G284*0.9)))&gt;1%,IFERROR(IF(AB284&gt;1,(AA284-AC284)/AA284,""),(($G284*0.9)-AC284)/($G284*0.9)),""),"")</f>
        <v/>
      </c>
      <c r="AE284" s="76">
        <v>0</v>
      </c>
      <c r="AF284" s="77" t="str">
        <f t="shared" ref="AF284:AF285" si="1233">IFERROR(IF(AE284&gt;1,AE284*0.9,""),"")</f>
        <v/>
      </c>
      <c r="AG284" s="77">
        <v>0</v>
      </c>
      <c r="AH284" s="78" t="str">
        <f>IFERROR(IF(AG284&gt;1,($J284-AG284),""),"")</f>
        <v/>
      </c>
      <c r="AI284" s="17" t="str">
        <f t="shared" ref="AI284:AI285" si="1234">IFERROR(IF((IFERROR(IF(AG284&gt;1,(AF284-AH284)/AF284,""),(($G284*0.9)-AH284)/($G284*0.9)))&gt;1%,IFERROR(IF(AG284&gt;1,(AF284-AH284)/AF284,""),(($G284*0.9)-AH284)/($G284*0.9)),""),"")</f>
        <v/>
      </c>
      <c r="AJ284" s="79">
        <v>0</v>
      </c>
      <c r="AK284" s="80" t="str">
        <f t="shared" ref="AK284:AK285" si="1235">IFERROR(IF(AJ284&gt;1,AJ284*0.9,""),"")</f>
        <v/>
      </c>
      <c r="AL284" s="80">
        <v>0</v>
      </c>
      <c r="AM284" s="81" t="str">
        <f>IFERROR(IF(AL284&gt;1,($J284-AL284),""),"")</f>
        <v/>
      </c>
      <c r="AN284" s="19" t="str">
        <f t="shared" ref="AN284:AN285" si="1236">IFERROR(IF((IFERROR(IF(AL284&gt;1,(AK284-AM284)/AK284,""),(($G284*0.9)-AM284)/($G284*0.9)))&gt;1%,IFERROR(IF(AL284&gt;1,(AK284-AM284)/AK284,""),(($G284*0.9)-AM284)/($G284*0.9)),""),"")</f>
        <v/>
      </c>
      <c r="AO284" s="76">
        <v>0</v>
      </c>
      <c r="AP284" s="77" t="str">
        <f t="shared" ref="AP284:AP285" si="1237">IFERROR(IF(AO284&gt;1,AO284*0.9,""),"")</f>
        <v/>
      </c>
      <c r="AQ284" s="77">
        <v>0</v>
      </c>
      <c r="AR284" s="78" t="str">
        <f>IFERROR(IF(AQ284&gt;1,($J284-AQ284),""),"")</f>
        <v/>
      </c>
      <c r="AS284" s="17" t="str">
        <f t="shared" ref="AS284:AS285" si="1238">IFERROR(IF((IFERROR(IF(AQ284&gt;1,(AP284-AR284)/AP284,""),(($G284*0.9)-AR284)/($G284*0.9)))&gt;1%,IFERROR(IF(AQ284&gt;1,(AP284-AR284)/AP284,""),(($G284*0.9)-AR284)/($G284*0.9)),""),"")</f>
        <v/>
      </c>
      <c r="AT284" s="79">
        <v>0</v>
      </c>
      <c r="AU284" s="80" t="str">
        <f t="shared" ref="AU284:AU285" si="1239">IFERROR(IF(AT284&gt;1,AT284*0.9,""),"")</f>
        <v/>
      </c>
      <c r="AV284" s="80">
        <v>0</v>
      </c>
      <c r="AW284" s="81" t="str">
        <f>IFERROR(IF(AV284&gt;1,($J284-AV284),""),"")</f>
        <v/>
      </c>
      <c r="AX284" s="19" t="str">
        <f t="shared" ref="AX284:AX285" si="1240">IFERROR(IF((IFERROR(IF(AV284&gt;1,(AU284-AW284)/AU284,""),(($G284*0.9)-AW284)/($G284*0.9)))&gt;1%,IFERROR(IF(AV284&gt;1,(AU284-AW284)/AU284,""),(($G284*0.9)-AW284)/($G284*0.9)),""),"")</f>
        <v/>
      </c>
      <c r="AY284" s="76">
        <v>0</v>
      </c>
      <c r="AZ284" s="77" t="str">
        <f t="shared" ref="AZ284:AZ285" si="1241">IFERROR(IF(AY284&gt;1,AY284*0.9,""),"")</f>
        <v/>
      </c>
      <c r="BA284" s="77">
        <v>0</v>
      </c>
      <c r="BB284" s="78" t="str">
        <f>IFERROR(IF(BA284&gt;1,($J284-BA284),""),"")</f>
        <v/>
      </c>
      <c r="BC284" s="17" t="str">
        <f t="shared" ref="BC284:BC285" si="1242">IFERROR(IF((IFERROR(IF(BA284&gt;1,(AZ284-BB284)/AZ284,""),(($G284*0.9)-BB284)/($G284*0.9)))&gt;1%,IFERROR(IF(BA284&gt;1,(AZ284-BB284)/AZ284,""),(($G284*0.9)-BB284)/($G284*0.9)),""),"")</f>
        <v/>
      </c>
      <c r="BD284" s="79">
        <v>0</v>
      </c>
      <c r="BE284" s="80" t="str">
        <f t="shared" ref="BE284:BE285" si="1243">IFERROR(IF(BD284&gt;1,BD284*0.9,""),"")</f>
        <v/>
      </c>
      <c r="BF284" s="80">
        <v>0</v>
      </c>
      <c r="BG284" s="81" t="str">
        <f>IFERROR(IF(BF284&gt;1,($J284-BF284),""),"")</f>
        <v/>
      </c>
      <c r="BH284" s="19" t="str">
        <f t="shared" ref="BH284:BH285" si="1244">IFERROR(IF((IFERROR(IF(BF284&gt;1,(BE284-BG284)/BE284,""),(($G284*0.9)-BG284)/($G284*0.9)))&gt;1%,IFERROR(IF(BF284&gt;1,(BE284-BG284)/BE284,""),(($G284*0.9)-BG284)/($G284*0.9)),""),"")</f>
        <v/>
      </c>
      <c r="BI284" s="76">
        <v>0</v>
      </c>
      <c r="BJ284" s="77" t="str">
        <f t="shared" ref="BJ284:BJ285" si="1245">IFERROR(IF(BI284&gt;1,BI284*0.9,""),"")</f>
        <v/>
      </c>
      <c r="BK284" s="77">
        <v>0</v>
      </c>
      <c r="BL284" s="78" t="str">
        <f>IFERROR(IF(BK284&gt;1,($J284-BK284),""),"")</f>
        <v/>
      </c>
      <c r="BM284" s="17" t="str">
        <f t="shared" ref="BM284:BM285" si="1246">IFERROR(IF((IFERROR(IF(BK284&gt;1,(BJ284-BL284)/BJ284,""),(($G284*0.9)-BL284)/($G284*0.9)))&gt;1%,IFERROR(IF(BK284&gt;1,(BJ284-BL284)/BJ284,""),(($G284*0.9)-BL284)/($G284*0.9)),""),"")</f>
        <v/>
      </c>
    </row>
    <row r="285" spans="1:65" s="5" customFormat="1" ht="12.75" customHeight="1" thickBot="1">
      <c r="A285" s="43" t="s">
        <v>316</v>
      </c>
      <c r="B285" s="38" t="s">
        <v>134</v>
      </c>
      <c r="C285" s="9"/>
      <c r="D285" s="50" t="s">
        <v>545</v>
      </c>
      <c r="E285" s="2" t="s">
        <v>317</v>
      </c>
      <c r="F285" s="83">
        <v>65</v>
      </c>
      <c r="G285" s="83">
        <v>59</v>
      </c>
      <c r="H285" s="134">
        <v>47</v>
      </c>
      <c r="I285" s="134">
        <v>0</v>
      </c>
      <c r="J285" s="97">
        <f t="shared" si="1179"/>
        <v>47</v>
      </c>
      <c r="K285" s="76">
        <v>0</v>
      </c>
      <c r="L285" s="77" t="str">
        <f t="shared" si="1225"/>
        <v/>
      </c>
      <c r="M285" s="77">
        <v>0</v>
      </c>
      <c r="N285" s="78" t="str">
        <f>IFERROR(IF(M285&gt;1,($J285-M285),""),"")</f>
        <v/>
      </c>
      <c r="O285" s="17" t="str">
        <f t="shared" si="1226"/>
        <v/>
      </c>
      <c r="P285" s="79">
        <v>0</v>
      </c>
      <c r="Q285" s="80" t="str">
        <f t="shared" si="1227"/>
        <v/>
      </c>
      <c r="R285" s="80">
        <v>0</v>
      </c>
      <c r="S285" s="81" t="str">
        <f>IFERROR(IF(R285&gt;1,($J285-R285),""),"")</f>
        <v/>
      </c>
      <c r="T285" s="19" t="str">
        <f t="shared" si="1228"/>
        <v/>
      </c>
      <c r="U285" s="76">
        <v>0</v>
      </c>
      <c r="V285" s="77" t="str">
        <f t="shared" si="1229"/>
        <v/>
      </c>
      <c r="W285" s="77">
        <v>0</v>
      </c>
      <c r="X285" s="78" t="str">
        <f>IFERROR(IF(W285&gt;1,($J285-W285),""),"")</f>
        <v/>
      </c>
      <c r="Y285" s="17" t="str">
        <f t="shared" si="1230"/>
        <v/>
      </c>
      <c r="Z285" s="79">
        <v>0</v>
      </c>
      <c r="AA285" s="80" t="str">
        <f t="shared" si="1231"/>
        <v/>
      </c>
      <c r="AB285" s="80">
        <v>0</v>
      </c>
      <c r="AC285" s="81" t="str">
        <f>IFERROR(IF(AB285&gt;1,($J285-AB285),""),"")</f>
        <v/>
      </c>
      <c r="AD285" s="19" t="str">
        <f t="shared" si="1232"/>
        <v/>
      </c>
      <c r="AE285" s="76">
        <v>0</v>
      </c>
      <c r="AF285" s="77" t="str">
        <f t="shared" si="1233"/>
        <v/>
      </c>
      <c r="AG285" s="77">
        <v>0</v>
      </c>
      <c r="AH285" s="78" t="str">
        <f>IFERROR(IF(AG285&gt;1,($J285-AG285),""),"")</f>
        <v/>
      </c>
      <c r="AI285" s="17" t="str">
        <f t="shared" si="1234"/>
        <v/>
      </c>
      <c r="AJ285" s="79">
        <v>0</v>
      </c>
      <c r="AK285" s="80" t="str">
        <f t="shared" si="1235"/>
        <v/>
      </c>
      <c r="AL285" s="80">
        <v>0</v>
      </c>
      <c r="AM285" s="81" t="str">
        <f>IFERROR(IF(AL285&gt;1,($J285-AL285),""),"")</f>
        <v/>
      </c>
      <c r="AN285" s="19" t="str">
        <f t="shared" si="1236"/>
        <v/>
      </c>
      <c r="AO285" s="76">
        <v>0</v>
      </c>
      <c r="AP285" s="77" t="str">
        <f t="shared" si="1237"/>
        <v/>
      </c>
      <c r="AQ285" s="77">
        <v>0</v>
      </c>
      <c r="AR285" s="78" t="str">
        <f>IFERROR(IF(AQ285&gt;1,($J285-AQ285),""),"")</f>
        <v/>
      </c>
      <c r="AS285" s="17" t="str">
        <f t="shared" si="1238"/>
        <v/>
      </c>
      <c r="AT285" s="79">
        <v>0</v>
      </c>
      <c r="AU285" s="80" t="str">
        <f t="shared" si="1239"/>
        <v/>
      </c>
      <c r="AV285" s="80">
        <v>0</v>
      </c>
      <c r="AW285" s="81" t="str">
        <f>IFERROR(IF(AV285&gt;1,($J285-AV285),""),"")</f>
        <v/>
      </c>
      <c r="AX285" s="19" t="str">
        <f t="shared" si="1240"/>
        <v/>
      </c>
      <c r="AY285" s="76">
        <v>0</v>
      </c>
      <c r="AZ285" s="77" t="str">
        <f t="shared" si="1241"/>
        <v/>
      </c>
      <c r="BA285" s="77">
        <v>0</v>
      </c>
      <c r="BB285" s="78" t="str">
        <f>IFERROR(IF(BA285&gt;1,($J285-BA285),""),"")</f>
        <v/>
      </c>
      <c r="BC285" s="17" t="str">
        <f t="shared" si="1242"/>
        <v/>
      </c>
      <c r="BD285" s="79">
        <v>0</v>
      </c>
      <c r="BE285" s="80" t="str">
        <f t="shared" si="1243"/>
        <v/>
      </c>
      <c r="BF285" s="80">
        <v>0</v>
      </c>
      <c r="BG285" s="81" t="str">
        <f>IFERROR(IF(BF285&gt;1,($J285-BF285),""),"")</f>
        <v/>
      </c>
      <c r="BH285" s="19" t="str">
        <f t="shared" si="1244"/>
        <v/>
      </c>
      <c r="BI285" s="76">
        <v>0</v>
      </c>
      <c r="BJ285" s="77" t="str">
        <f t="shared" si="1245"/>
        <v/>
      </c>
      <c r="BK285" s="77">
        <v>0</v>
      </c>
      <c r="BL285" s="78" t="str">
        <f>IFERROR(IF(BK285&gt;1,($J285-BK285),""),"")</f>
        <v/>
      </c>
      <c r="BM285" s="17" t="str">
        <f t="shared" si="1246"/>
        <v/>
      </c>
    </row>
    <row r="286" spans="1:65" ht="12" thickBot="1">
      <c r="P286" s="26"/>
      <c r="Q286" s="26"/>
      <c r="R286" s="26"/>
      <c r="S286" s="26"/>
      <c r="Z286" s="26"/>
      <c r="AA286" s="26"/>
      <c r="AB286" s="26"/>
      <c r="AC286" s="26"/>
      <c r="AJ286" s="26"/>
      <c r="AK286" s="26"/>
      <c r="AL286" s="26"/>
      <c r="AM286" s="26"/>
      <c r="AT286" s="26"/>
      <c r="AU286" s="26"/>
      <c r="AV286" s="26"/>
      <c r="AW286" s="26"/>
      <c r="BD286" s="26"/>
      <c r="BE286" s="26"/>
      <c r="BF286" s="26"/>
      <c r="BG286" s="26"/>
    </row>
    <row r="287" spans="1:65" s="32" customFormat="1" ht="12.75" customHeight="1" thickBot="1">
      <c r="A287" s="12" t="s">
        <v>135</v>
      </c>
      <c r="B287" s="23"/>
      <c r="C287" s="23"/>
      <c r="D287" s="48"/>
      <c r="E287" s="11" t="s">
        <v>126</v>
      </c>
      <c r="F287" s="31"/>
      <c r="G287" s="31"/>
      <c r="H287" s="57"/>
      <c r="I287" s="57"/>
      <c r="J287" s="57"/>
      <c r="K287" s="33"/>
      <c r="L287" s="33"/>
      <c r="M287" s="33"/>
      <c r="N287" s="33"/>
      <c r="O287" s="34"/>
      <c r="P287" s="34"/>
      <c r="Q287" s="34"/>
      <c r="R287" s="34"/>
      <c r="S287" s="34"/>
      <c r="T287" s="34"/>
      <c r="U287" s="33"/>
      <c r="V287" s="33"/>
      <c r="W287" s="33"/>
      <c r="X287" s="33"/>
      <c r="Y287" s="34"/>
      <c r="Z287" s="34"/>
      <c r="AA287" s="34"/>
      <c r="AB287" s="34"/>
      <c r="AC287" s="34"/>
      <c r="AD287" s="34"/>
      <c r="AE287" s="33"/>
      <c r="AF287" s="33"/>
      <c r="AG287" s="33"/>
      <c r="AH287" s="33"/>
      <c r="AI287" s="34"/>
      <c r="AJ287" s="34"/>
      <c r="AK287" s="34"/>
      <c r="AL287" s="34"/>
      <c r="AM287" s="34"/>
      <c r="AN287" s="34"/>
      <c r="AO287" s="33"/>
      <c r="AP287" s="33"/>
      <c r="AQ287" s="33"/>
      <c r="AR287" s="33"/>
      <c r="AS287" s="34"/>
      <c r="AT287" s="34"/>
      <c r="AU287" s="34"/>
      <c r="AV287" s="34"/>
      <c r="AW287" s="34"/>
      <c r="AX287" s="34"/>
      <c r="AY287" s="33"/>
      <c r="AZ287" s="33"/>
      <c r="BA287" s="33"/>
      <c r="BB287" s="33"/>
      <c r="BC287" s="34"/>
      <c r="BD287" s="34"/>
      <c r="BE287" s="34"/>
      <c r="BF287" s="34"/>
      <c r="BG287" s="34"/>
      <c r="BH287" s="34"/>
      <c r="BI287" s="33"/>
      <c r="BJ287" s="33"/>
      <c r="BK287" s="33"/>
      <c r="BL287" s="33"/>
      <c r="BM287" s="34"/>
    </row>
    <row r="288" spans="1:65" s="24" customFormat="1" ht="24.95" customHeight="1" thickBot="1">
      <c r="A288" s="85" t="s">
        <v>0</v>
      </c>
      <c r="B288" s="85" t="s">
        <v>146</v>
      </c>
      <c r="C288" s="85" t="s">
        <v>1</v>
      </c>
      <c r="D288" s="85" t="s">
        <v>180</v>
      </c>
      <c r="E288" s="85" t="s">
        <v>2</v>
      </c>
      <c r="F288" s="85" t="s">
        <v>3</v>
      </c>
      <c r="G288" s="85" t="s">
        <v>4</v>
      </c>
      <c r="H288" s="85" t="s">
        <v>104</v>
      </c>
      <c r="I288" s="85" t="s">
        <v>546</v>
      </c>
      <c r="J288" s="85" t="str">
        <f>J7</f>
        <v>Net</v>
      </c>
      <c r="K288" s="85" t="s">
        <v>130</v>
      </c>
      <c r="L288" s="85" t="str">
        <f>L7</f>
        <v>PMAP Less 10%</v>
      </c>
      <c r="M288" s="85" t="s">
        <v>120</v>
      </c>
      <c r="N288" s="85" t="str">
        <f>N7</f>
        <v>Promo
Net</v>
      </c>
      <c r="O288" s="85" t="str">
        <f>O7</f>
        <v>Margin Less 10%</v>
      </c>
      <c r="P288" s="85" t="s">
        <v>130</v>
      </c>
      <c r="Q288" s="85" t="str">
        <f>Q7</f>
        <v>PMAP Less 10%</v>
      </c>
      <c r="R288" s="85" t="s">
        <v>120</v>
      </c>
      <c r="S288" s="85" t="str">
        <f>S7</f>
        <v>Promo
Net</v>
      </c>
      <c r="T288" s="85" t="str">
        <f>T7</f>
        <v>Margin Less 10%</v>
      </c>
      <c r="U288" s="85" t="s">
        <v>130</v>
      </c>
      <c r="V288" s="85" t="str">
        <f>V7</f>
        <v>PMAP Less 10%</v>
      </c>
      <c r="W288" s="85" t="s">
        <v>120</v>
      </c>
      <c r="X288" s="85" t="str">
        <f>X7</f>
        <v>Promo
Net</v>
      </c>
      <c r="Y288" s="85" t="str">
        <f>Y7</f>
        <v>Margin Less 10%</v>
      </c>
      <c r="Z288" s="85" t="s">
        <v>130</v>
      </c>
      <c r="AA288" s="85" t="str">
        <f>AA7</f>
        <v>PMAP Less 10%</v>
      </c>
      <c r="AB288" s="85" t="s">
        <v>120</v>
      </c>
      <c r="AC288" s="85" t="str">
        <f>AC7</f>
        <v>Promo
Net</v>
      </c>
      <c r="AD288" s="85" t="str">
        <f>AD7</f>
        <v>Margin Less 10%</v>
      </c>
      <c r="AE288" s="85" t="s">
        <v>130</v>
      </c>
      <c r="AF288" s="85" t="str">
        <f>AF7</f>
        <v>PMAP Less 10%</v>
      </c>
      <c r="AG288" s="85" t="s">
        <v>120</v>
      </c>
      <c r="AH288" s="85" t="str">
        <f>AH7</f>
        <v>Promo
Net</v>
      </c>
      <c r="AI288" s="85" t="str">
        <f>AI7</f>
        <v>Margin Less 10%</v>
      </c>
      <c r="AJ288" s="85" t="s">
        <v>130</v>
      </c>
      <c r="AK288" s="85" t="str">
        <f>AK7</f>
        <v>PMAP Less 10%</v>
      </c>
      <c r="AL288" s="85" t="s">
        <v>120</v>
      </c>
      <c r="AM288" s="85" t="str">
        <f>AM7</f>
        <v>Promo
Net</v>
      </c>
      <c r="AN288" s="85" t="str">
        <f>AN7</f>
        <v>Margin Less 10%</v>
      </c>
      <c r="AO288" s="85" t="s">
        <v>130</v>
      </c>
      <c r="AP288" s="85" t="str">
        <f>AP7</f>
        <v>PMAP Less 10%</v>
      </c>
      <c r="AQ288" s="85" t="s">
        <v>120</v>
      </c>
      <c r="AR288" s="85" t="str">
        <f>AR7</f>
        <v>Promo
Net</v>
      </c>
      <c r="AS288" s="85" t="str">
        <f>AS7</f>
        <v>Margin Less 10%</v>
      </c>
      <c r="AT288" s="85" t="s">
        <v>130</v>
      </c>
      <c r="AU288" s="85" t="str">
        <f>AU7</f>
        <v>PMAP Less 10%</v>
      </c>
      <c r="AV288" s="85" t="s">
        <v>120</v>
      </c>
      <c r="AW288" s="85" t="str">
        <f>AW7</f>
        <v>Promo
Net</v>
      </c>
      <c r="AX288" s="85" t="str">
        <f>AX7</f>
        <v>Margin Less 10%</v>
      </c>
      <c r="AY288" s="85" t="s">
        <v>130</v>
      </c>
      <c r="AZ288" s="85" t="str">
        <f>AZ7</f>
        <v>PMAP Less 10%</v>
      </c>
      <c r="BA288" s="85" t="s">
        <v>120</v>
      </c>
      <c r="BB288" s="85" t="str">
        <f>BB7</f>
        <v>Promo
Net</v>
      </c>
      <c r="BC288" s="85" t="str">
        <f>BC7</f>
        <v>Margin Less 10%</v>
      </c>
      <c r="BD288" s="85" t="s">
        <v>130</v>
      </c>
      <c r="BE288" s="85" t="str">
        <f>BE7</f>
        <v>PMAP Less 10%</v>
      </c>
      <c r="BF288" s="85" t="s">
        <v>120</v>
      </c>
      <c r="BG288" s="85" t="str">
        <f>BG7</f>
        <v>Promo
Net</v>
      </c>
      <c r="BH288" s="85" t="str">
        <f>BH7</f>
        <v>Margin Less 10%</v>
      </c>
      <c r="BI288" s="85" t="s">
        <v>130</v>
      </c>
      <c r="BJ288" s="85" t="str">
        <f>BJ7</f>
        <v>PMAP Less 10%</v>
      </c>
      <c r="BK288" s="85" t="s">
        <v>120</v>
      </c>
      <c r="BL288" s="85" t="str">
        <f>BL7</f>
        <v>Promo
Net</v>
      </c>
      <c r="BM288" s="85" t="str">
        <f>BM7</f>
        <v>Margin Less 10%</v>
      </c>
    </row>
    <row r="289" spans="1:65" s="5" customFormat="1" ht="12.75" customHeight="1" thickBot="1">
      <c r="A289" s="43" t="s">
        <v>127</v>
      </c>
      <c r="B289" s="38" t="s">
        <v>137</v>
      </c>
      <c r="C289" s="9"/>
      <c r="D289" s="50">
        <v>2.08</v>
      </c>
      <c r="E289" s="2" t="s">
        <v>150</v>
      </c>
      <c r="F289" s="83">
        <v>1699.99</v>
      </c>
      <c r="G289" s="83">
        <v>0</v>
      </c>
      <c r="H289" s="134">
        <v>1048</v>
      </c>
      <c r="I289" s="134">
        <v>0</v>
      </c>
      <c r="J289" s="97">
        <f>IFERROR(H289-I289,H289)</f>
        <v>1048</v>
      </c>
      <c r="K289" s="121">
        <v>1221</v>
      </c>
      <c r="L289" s="122">
        <f>IFERROR(IF(K289&gt;1,K289*0.9,""),"")</f>
        <v>1098.9000000000001</v>
      </c>
      <c r="M289" s="122">
        <v>0</v>
      </c>
      <c r="N289" s="123" t="str">
        <f>IFERROR(IF(M289&gt;1,($J289-M289),""),"")</f>
        <v/>
      </c>
      <c r="O289" s="124" t="str">
        <f>IFERROR(IF((IFERROR(IF(M289&gt;1,(L289-N289)/L289,""),(($G289*0.9)-N289)/($G289*0.9)))&gt;1%,IFERROR(IF(M289&gt;1,(L289-N289)/L289,""),(($G289*0.9)-N289)/($G289*0.9)),""),"")</f>
        <v/>
      </c>
      <c r="P289" s="129">
        <v>0</v>
      </c>
      <c r="Q289" s="130" t="str">
        <f>IFERROR(IF(P289&gt;1,P289*0.9,""),"")</f>
        <v/>
      </c>
      <c r="R289" s="130">
        <v>0</v>
      </c>
      <c r="S289" s="131" t="str">
        <f>IFERROR(IF(R289&gt;1,($J289-R289),""),"")</f>
        <v/>
      </c>
      <c r="T289" s="132" t="str">
        <f>IFERROR(IF((IFERROR(IF(R289&gt;1,(Q289-S289)/Q289,""),(($G289*0.9)-S289)/($G289*0.9)))&gt;1%,IFERROR(IF(R289&gt;1,(Q289-S289)/Q289,""),(($G289*0.9)-S289)/($G289*0.9)),""),"")</f>
        <v/>
      </c>
      <c r="U289" s="121">
        <v>0</v>
      </c>
      <c r="V289" s="122" t="str">
        <f>IFERROR(IF(U289&gt;1,U289*0.9,""),"")</f>
        <v/>
      </c>
      <c r="W289" s="122">
        <v>0</v>
      </c>
      <c r="X289" s="123" t="str">
        <f>IFERROR(IF(W289&gt;1,($J289-W289),""),"")</f>
        <v/>
      </c>
      <c r="Y289" s="124" t="str">
        <f>IFERROR(IF((IFERROR(IF(W289&gt;1,(V289-X289)/V289,""),(($G289*0.9)-X289)/($G289*0.9)))&gt;1%,IFERROR(IF(W289&gt;1,(V289-X289)/V289,""),(($G289*0.9)-X289)/($G289*0.9)),""),"")</f>
        <v/>
      </c>
      <c r="Z289" s="129">
        <v>0</v>
      </c>
      <c r="AA289" s="130" t="str">
        <f>IFERROR(IF(Z289&gt;1,Z289*0.9,""),"")</f>
        <v/>
      </c>
      <c r="AB289" s="130">
        <v>0</v>
      </c>
      <c r="AC289" s="131" t="str">
        <f>IFERROR(IF(AB289&gt;1,($J289-AB289),""),"")</f>
        <v/>
      </c>
      <c r="AD289" s="132" t="str">
        <f>IFERROR(IF((IFERROR(IF(AB289&gt;1,(AA289-AC289)/AA289,""),(($G289*0.9)-AC289)/($G289*0.9)))&gt;1%,IFERROR(IF(AB289&gt;1,(AA289-AC289)/AA289,""),(($G289*0.9)-AC289)/($G289*0.9)),""),"")</f>
        <v/>
      </c>
      <c r="AE289" s="121">
        <v>0</v>
      </c>
      <c r="AF289" s="122" t="str">
        <f>IFERROR(IF(AE289&gt;1,AE289*0.9,""),"")</f>
        <v/>
      </c>
      <c r="AG289" s="122">
        <v>0</v>
      </c>
      <c r="AH289" s="123" t="str">
        <f>IFERROR(IF(AG289&gt;1,($J289-AG289),""),"")</f>
        <v/>
      </c>
      <c r="AI289" s="124" t="str">
        <f>IFERROR(IF((IFERROR(IF(AG289&gt;1,(AF289-AH289)/AF289,""),(($G289*0.9)-AH289)/($G289*0.9)))&gt;1%,IFERROR(IF(AG289&gt;1,(AF289-AH289)/AF289,""),(($G289*0.9)-AH289)/($G289*0.9)),""),"")</f>
        <v/>
      </c>
      <c r="AJ289" s="129">
        <v>0</v>
      </c>
      <c r="AK289" s="130" t="str">
        <f>IFERROR(IF(AJ289&gt;1,AJ289*0.9,""),"")</f>
        <v/>
      </c>
      <c r="AL289" s="130">
        <v>0</v>
      </c>
      <c r="AM289" s="131" t="str">
        <f>IFERROR(IF(AL289&gt;1,($J289-AL289),""),"")</f>
        <v/>
      </c>
      <c r="AN289" s="132" t="str">
        <f>IFERROR(IF((IFERROR(IF(AL289&gt;1,(AK289-AM289)/AK289,""),(($G289*0.9)-AM289)/($G289*0.9)))&gt;1%,IFERROR(IF(AL289&gt;1,(AK289-AM289)/AK289,""),(($G289*0.9)-AM289)/($G289*0.9)),""),"")</f>
        <v/>
      </c>
      <c r="AO289" s="121">
        <v>0</v>
      </c>
      <c r="AP289" s="122" t="str">
        <f>IFERROR(IF(AO289&gt;1,AO289*0.9,""),"")</f>
        <v/>
      </c>
      <c r="AQ289" s="122">
        <v>0</v>
      </c>
      <c r="AR289" s="123" t="str">
        <f>IFERROR(IF(AQ289&gt;1,($J289-AQ289),""),"")</f>
        <v/>
      </c>
      <c r="AS289" s="124" t="str">
        <f>IFERROR(IF((IFERROR(IF(AQ289&gt;1,(AP289-AR289)/AP289,""),(($G289*0.9)-AR289)/($G289*0.9)))&gt;1%,IFERROR(IF(AQ289&gt;1,(AP289-AR289)/AP289,""),(($G289*0.9)-AR289)/($G289*0.9)),""),"")</f>
        <v/>
      </c>
      <c r="AT289" s="129">
        <v>1221</v>
      </c>
      <c r="AU289" s="130">
        <f>IFERROR(IF(AT289&gt;1,AT289*0.9,""),"")</f>
        <v>1098.9000000000001</v>
      </c>
      <c r="AV289" s="130">
        <v>0</v>
      </c>
      <c r="AW289" s="131" t="str">
        <f>IFERROR(IF(AV289&gt;1,($J289-AV289),""),"")</f>
        <v/>
      </c>
      <c r="AX289" s="132" t="str">
        <f>IFERROR(IF((IFERROR(IF(AV289&gt;1,(AU289-AW289)/AU289,""),(($G289*0.9)-AW289)/($G289*0.9)))&gt;1%,IFERROR(IF(AV289&gt;1,(AU289-AW289)/AU289,""),(($G289*0.9)-AW289)/($G289*0.9)),""),"")</f>
        <v/>
      </c>
      <c r="AY289" s="121">
        <v>0</v>
      </c>
      <c r="AZ289" s="122" t="str">
        <f>IFERROR(IF(AY289&gt;1,AY289*0.9,""),"")</f>
        <v/>
      </c>
      <c r="BA289" s="122">
        <v>0</v>
      </c>
      <c r="BB289" s="123" t="str">
        <f>IFERROR(IF(BA289&gt;1,($J289-BA289),""),"")</f>
        <v/>
      </c>
      <c r="BC289" s="124" t="str">
        <f>IFERROR(IF((IFERROR(IF(BA289&gt;1,(AZ289-BB289)/AZ289,""),(($G289*0.9)-BB289)/($G289*0.9)))&gt;1%,IFERROR(IF(BA289&gt;1,(AZ289-BB289)/AZ289,""),(($G289*0.9)-BB289)/($G289*0.9)),""),"")</f>
        <v/>
      </c>
      <c r="BD289" s="129">
        <v>0</v>
      </c>
      <c r="BE289" s="130" t="str">
        <f>IFERROR(IF(BD289&gt;1,BD289*0.9,""),"")</f>
        <v/>
      </c>
      <c r="BF289" s="130">
        <v>0</v>
      </c>
      <c r="BG289" s="131" t="str">
        <f>IFERROR(IF(BF289&gt;1,($J289-BF289),""),"")</f>
        <v/>
      </c>
      <c r="BH289" s="132" t="str">
        <f>IFERROR(IF((IFERROR(IF(BF289&gt;1,(BE289-BG289)/BE289,""),(($G289*0.9)-BG289)/($G289*0.9)))&gt;1%,IFERROR(IF(BF289&gt;1,(BE289-BG289)/BE289,""),(($G289*0.9)-BG289)/($G289*0.9)),""),"")</f>
        <v/>
      </c>
      <c r="BI289" s="121">
        <v>1221</v>
      </c>
      <c r="BJ289" s="122">
        <f>IFERROR(IF(BI289&gt;1,BI289*0.9,""),"")</f>
        <v>1098.9000000000001</v>
      </c>
      <c r="BK289" s="122">
        <v>0</v>
      </c>
      <c r="BL289" s="123" t="str">
        <f>IFERROR(IF(BK289&gt;1,($J289-BK289),""),"")</f>
        <v/>
      </c>
      <c r="BM289" s="124" t="str">
        <f>IFERROR(IF((IFERROR(IF(BK289&gt;1,(BJ289-BL289)/BJ289,""),(($G289*0.9)-BL289)/($G289*0.9)))&gt;1%,IFERROR(IF(BK289&gt;1,(BJ289-BL289)/BJ289,""),(($G289*0.9)-BL289)/($G289*0.9)),""),"")</f>
        <v/>
      </c>
    </row>
  </sheetData>
  <sortState ref="A71:H84">
    <sortCondition ref="A71"/>
  </sortState>
  <mergeCells count="1">
    <mergeCell ref="F2:G2"/>
  </mergeCells>
  <conditionalFormatting sqref="F270:G270 F236:G236 F256:G264 F272:G277 F1:G1 I256:I264 I1:I6 I272:I277 I191:I193 F116:G116 I116 F172:G177 I172:I178 J159:J168 I279 F279:G279 F3:G6 F2 F154:G168 I154:I168 I266:I270 F266:G268 F289 F202:G204 I202:I204 F181:G193 I223:I253 J236:J253 H159:H168 F169:J171 F205:J205 F194:J201 F122:J153 F8:J115 F117:J117 F119:J120 H180:J190 H236:H253 F207:J222">
    <cfRule type="containsText" dxfId="613" priority="12287" operator="containsText" text="TBA">
      <formula>NOT(ISERROR(SEARCH("TBA",F1)))</formula>
    </cfRule>
  </conditionalFormatting>
  <conditionalFormatting sqref="I290:I1048576 I281:I282 I286:I287">
    <cfRule type="containsText" dxfId="612" priority="4060" operator="containsText" text="TBA">
      <formula>NOT(ISERROR(SEARCH("TBA",I281)))</formula>
    </cfRule>
  </conditionalFormatting>
  <conditionalFormatting sqref="I243">
    <cfRule type="containsText" dxfId="611" priority="4029" operator="containsText" text="TBA">
      <formula>NOT(ISERROR(SEARCH("TBA",I243)))</formula>
    </cfRule>
  </conditionalFormatting>
  <conditionalFormatting sqref="I209">
    <cfRule type="containsText" dxfId="610" priority="4032" operator="containsText" text="TBA">
      <formula>NOT(ISERROR(SEARCH("TBA",I209)))</formula>
    </cfRule>
  </conditionalFormatting>
  <conditionalFormatting sqref="I225 I1:I6 I281:I282 I242 I250:I251 I248 I182:I184 I123:I125">
    <cfRule type="containsText" dxfId="609" priority="4038" operator="containsText" text="TBA">
      <formula>NOT(ISERROR(SEARCH("TBA",I1)))</formula>
    </cfRule>
  </conditionalFormatting>
  <conditionalFormatting sqref="I275">
    <cfRule type="containsText" dxfId="608" priority="4037" operator="containsText" text="TBA">
      <formula>NOT(ISERROR(SEARCH("TBA",I275)))</formula>
    </cfRule>
  </conditionalFormatting>
  <conditionalFormatting sqref="I268">
    <cfRule type="containsText" dxfId="607" priority="4036" operator="containsText" text="TBA">
      <formula>NOT(ISERROR(SEARCH("TBA",I268)))</formula>
    </cfRule>
  </conditionalFormatting>
  <conditionalFormatting sqref="I126">
    <cfRule type="containsText" dxfId="606" priority="4033" operator="containsText" text="TBA">
      <formula>NOT(ISERROR(SEARCH("TBA",I126)))</formula>
    </cfRule>
  </conditionalFormatting>
  <conditionalFormatting sqref="I193">
    <cfRule type="containsText" dxfId="605" priority="4031" operator="containsText" text="TBA">
      <formula>NOT(ISERROR(SEARCH("TBA",I193)))</formula>
    </cfRule>
  </conditionalFormatting>
  <conditionalFormatting sqref="I277">
    <cfRule type="containsText" dxfId="604" priority="4025" operator="containsText" text="TBA">
      <formula>NOT(ISERROR(SEARCH("TBA",I277)))</formula>
    </cfRule>
  </conditionalFormatting>
  <conditionalFormatting sqref="I276">
    <cfRule type="containsText" dxfId="603" priority="4024" operator="containsText" text="TBA">
      <formula>NOT(ISERROR(SEARCH("TBA",I276)))</formula>
    </cfRule>
  </conditionalFormatting>
  <conditionalFormatting sqref="I84">
    <cfRule type="containsText" dxfId="602" priority="3997" operator="containsText" text="TBA">
      <formula>NOT(ISERROR(SEARCH("TBA",I84)))</formula>
    </cfRule>
  </conditionalFormatting>
  <conditionalFormatting sqref="I249">
    <cfRule type="containsText" dxfId="601" priority="4010" operator="containsText" text="TBA">
      <formula>NOT(ISERROR(SEARCH("TBA",I249)))</formula>
    </cfRule>
  </conditionalFormatting>
  <conditionalFormatting sqref="I96">
    <cfRule type="containsText" dxfId="600" priority="3998" operator="containsText" text="TBA">
      <formula>NOT(ISERROR(SEARCH("TBA",I96)))</formula>
    </cfRule>
  </conditionalFormatting>
  <conditionalFormatting sqref="I247">
    <cfRule type="containsText" dxfId="599" priority="4008" operator="containsText" text="TBA">
      <formula>NOT(ISERROR(SEARCH("TBA",I247)))</formula>
    </cfRule>
  </conditionalFormatting>
  <conditionalFormatting sqref="I19">
    <cfRule type="containsText" dxfId="598" priority="4007" operator="containsText" text="TBA">
      <formula>NOT(ISERROR(SEARCH("TBA",I19)))</formula>
    </cfRule>
  </conditionalFormatting>
  <conditionalFormatting sqref="I94">
    <cfRule type="containsText" dxfId="597" priority="4006" operator="containsText" text="TBA">
      <formula>NOT(ISERROR(SEARCH("TBA",I94)))</formula>
    </cfRule>
  </conditionalFormatting>
  <conditionalFormatting sqref="I95">
    <cfRule type="containsText" dxfId="596" priority="3999" operator="containsText" text="TBA">
      <formula>NOT(ISERROR(SEARCH("TBA",I95)))</formula>
    </cfRule>
  </conditionalFormatting>
  <conditionalFormatting sqref="I280">
    <cfRule type="containsText" dxfId="595" priority="3994" operator="containsText" text="TBA">
      <formula>NOT(ISERROR(SEARCH("TBA",I280)))</formula>
    </cfRule>
  </conditionalFormatting>
  <conditionalFormatting sqref="I271">
    <cfRule type="containsText" dxfId="594" priority="3992" operator="containsText" text="TBA">
      <formula>NOT(ISERROR(SEARCH("TBA",I271)))</formula>
    </cfRule>
  </conditionalFormatting>
  <conditionalFormatting sqref="F240">
    <cfRule type="containsText" dxfId="593" priority="3423" operator="containsText" text="TBA">
      <formula>NOT(ISERROR(SEARCH("TBA",F240)))</formula>
    </cfRule>
  </conditionalFormatting>
  <conditionalFormatting sqref="F252">
    <cfRule type="containsText" dxfId="592" priority="3422" operator="containsText" text="TBA">
      <formula>NOT(ISERROR(SEARCH("TBA",F252)))</formula>
    </cfRule>
  </conditionalFormatting>
  <conditionalFormatting sqref="I253">
    <cfRule type="containsText" dxfId="591" priority="3625" operator="containsText" text="TBA">
      <formula>NOT(ISERROR(SEARCH("TBA",I253)))</formula>
    </cfRule>
  </conditionalFormatting>
  <conditionalFormatting sqref="G180">
    <cfRule type="containsText" dxfId="590" priority="3379" operator="containsText" text="TBA">
      <formula>NOT(ISERROR(SEARCH("TBA",G180)))</formula>
    </cfRule>
  </conditionalFormatting>
  <conditionalFormatting sqref="G178">
    <cfRule type="containsText" dxfId="589" priority="3378" operator="containsText" text="TBA">
      <formula>NOT(ISERROR(SEARCH("TBA",G178)))</formula>
    </cfRule>
  </conditionalFormatting>
  <conditionalFormatting sqref="I234">
    <cfRule type="containsText" dxfId="588" priority="3575" operator="containsText" text="TBA">
      <formula>NOT(ISERROR(SEARCH("TBA",I234)))</formula>
    </cfRule>
  </conditionalFormatting>
  <conditionalFormatting sqref="I238">
    <cfRule type="containsText" dxfId="587" priority="3563" operator="containsText" text="TBA">
      <formula>NOT(ISERROR(SEARCH("TBA",I238)))</formula>
    </cfRule>
  </conditionalFormatting>
  <conditionalFormatting sqref="F228">
    <cfRule type="containsText" dxfId="586" priority="3418" operator="containsText" text="TBA">
      <formula>NOT(ISERROR(SEARCH("TBA",F228)))</formula>
    </cfRule>
  </conditionalFormatting>
  <conditionalFormatting sqref="I241">
    <cfRule type="containsText" dxfId="585" priority="3551" operator="containsText" text="TBA">
      <formula>NOT(ISERROR(SEARCH("TBA",I241)))</formula>
    </cfRule>
  </conditionalFormatting>
  <conditionalFormatting sqref="F237">
    <cfRule type="containsText" dxfId="584" priority="3417" operator="containsText" text="TBA">
      <formula>NOT(ISERROR(SEARCH("TBA",F237)))</formula>
    </cfRule>
  </conditionalFormatting>
  <conditionalFormatting sqref="I223">
    <cfRule type="containsText" dxfId="583" priority="3539" operator="containsText" text="TBA">
      <formula>NOT(ISERROR(SEARCH("TBA",I223)))</formula>
    </cfRule>
  </conditionalFormatting>
  <conditionalFormatting sqref="I178">
    <cfRule type="containsText" dxfId="582" priority="3514" operator="containsText" text="TBA">
      <formula>NOT(ISERROR(SEARCH("TBA",I178)))</formula>
    </cfRule>
  </conditionalFormatting>
  <conditionalFormatting sqref="I180">
    <cfRule type="containsText" dxfId="581" priority="3525" operator="containsText" text="TBA">
      <formula>NOT(ISERROR(SEARCH("TBA",I180)))</formula>
    </cfRule>
  </conditionalFormatting>
  <conditionalFormatting sqref="G240">
    <cfRule type="containsText" dxfId="580" priority="3394" operator="containsText" text="TBA">
      <formula>NOT(ISERROR(SEARCH("TBA",G240)))</formula>
    </cfRule>
  </conditionalFormatting>
  <conditionalFormatting sqref="G228">
    <cfRule type="containsText" dxfId="579" priority="3389" operator="containsText" text="TBA">
      <formula>NOT(ISERROR(SEARCH("TBA",G228)))</formula>
    </cfRule>
  </conditionalFormatting>
  <conditionalFormatting sqref="G237">
    <cfRule type="containsText" dxfId="578" priority="3388" operator="containsText" text="TBA">
      <formula>NOT(ISERROR(SEARCH("TBA",G237)))</formula>
    </cfRule>
  </conditionalFormatting>
  <conditionalFormatting sqref="G224">
    <cfRule type="containsText" dxfId="577" priority="3386" operator="containsText" text="TBA">
      <formula>NOT(ISERROR(SEARCH("TBA",G224)))</formula>
    </cfRule>
  </conditionalFormatting>
  <conditionalFormatting sqref="G234">
    <cfRule type="containsText" dxfId="576" priority="3384" operator="containsText" text="TBA">
      <formula>NOT(ISERROR(SEARCH("TBA",G234)))</formula>
    </cfRule>
  </conditionalFormatting>
  <conditionalFormatting sqref="G238">
    <cfRule type="containsText" dxfId="575" priority="3383" operator="containsText" text="TBA">
      <formula>NOT(ISERROR(SEARCH("TBA",G238)))</formula>
    </cfRule>
  </conditionalFormatting>
  <conditionalFormatting sqref="G241">
    <cfRule type="containsText" dxfId="574" priority="3382" operator="containsText" text="TBA">
      <formula>NOT(ISERROR(SEARCH("TBA",G241)))</formula>
    </cfRule>
  </conditionalFormatting>
  <conditionalFormatting sqref="G223">
    <cfRule type="containsText" dxfId="573" priority="3381" operator="containsText" text="TBA">
      <formula>NOT(ISERROR(SEARCH("TBA",G223)))</formula>
    </cfRule>
  </conditionalFormatting>
  <conditionalFormatting sqref="I231">
    <cfRule type="containsText" dxfId="572" priority="4012" operator="containsText" text="TBA">
      <formula>NOT(ISERROR(SEARCH("TBA",I231)))</formula>
    </cfRule>
  </conditionalFormatting>
  <conditionalFormatting sqref="I280">
    <cfRule type="containsText" dxfId="571" priority="3993" operator="containsText" text="TBA">
      <formula>NOT(ISERROR(SEARCH("TBA",I280)))</formula>
    </cfRule>
  </conditionalFormatting>
  <conditionalFormatting sqref="I228">
    <cfRule type="containsText" dxfId="570" priority="3591" operator="containsText" text="TBA">
      <formula>NOT(ISERROR(SEARCH("TBA",I228)))</formula>
    </cfRule>
  </conditionalFormatting>
  <conditionalFormatting sqref="F290:F1048576 F242:F251 F281:F282 F229:F233 F239 F225 F286:F287">
    <cfRule type="containsText" dxfId="569" priority="3427" operator="containsText" text="TBA">
      <formula>NOT(ISERROR(SEARCH("TBA",F225)))</formula>
    </cfRule>
  </conditionalFormatting>
  <conditionalFormatting sqref="F280">
    <cfRule type="containsText" dxfId="568" priority="3426" operator="containsText" text="TBA">
      <formula>NOT(ISERROR(SEARCH("TBA",F280)))</formula>
    </cfRule>
  </conditionalFormatting>
  <conditionalFormatting sqref="F271">
    <cfRule type="containsText" dxfId="567" priority="3425" operator="containsText" text="TBA">
      <formula>NOT(ISERROR(SEARCH("TBA",F271)))</formula>
    </cfRule>
  </conditionalFormatting>
  <conditionalFormatting sqref="F253">
    <cfRule type="containsText" dxfId="566" priority="3421" operator="containsText" text="TBA">
      <formula>NOT(ISERROR(SEARCH("TBA",F253)))</formula>
    </cfRule>
  </conditionalFormatting>
  <conditionalFormatting sqref="F224">
    <cfRule type="containsText" dxfId="565" priority="3415" operator="containsText" text="TBA">
      <formula>NOT(ISERROR(SEARCH("TBA",F224)))</formula>
    </cfRule>
  </conditionalFormatting>
  <conditionalFormatting sqref="G271">
    <cfRule type="containsText" dxfId="564" priority="3396" operator="containsText" text="TBA">
      <formula>NOT(ISERROR(SEARCH("TBA",G271)))</formula>
    </cfRule>
  </conditionalFormatting>
  <conditionalFormatting sqref="F234">
    <cfRule type="containsText" dxfId="563" priority="3413" operator="containsText" text="TBA">
      <formula>NOT(ISERROR(SEARCH("TBA",F234)))</formula>
    </cfRule>
  </conditionalFormatting>
  <conditionalFormatting sqref="F238">
    <cfRule type="containsText" dxfId="562" priority="3412" operator="containsText" text="TBA">
      <formula>NOT(ISERROR(SEARCH("TBA",F238)))</formula>
    </cfRule>
  </conditionalFormatting>
  <conditionalFormatting sqref="F241">
    <cfRule type="containsText" dxfId="561" priority="3411" operator="containsText" text="TBA">
      <formula>NOT(ISERROR(SEARCH("TBA",F241)))</formula>
    </cfRule>
  </conditionalFormatting>
  <conditionalFormatting sqref="F223">
    <cfRule type="containsText" dxfId="560" priority="3410" operator="containsText" text="TBA">
      <formula>NOT(ISERROR(SEARCH("TBA",F223)))</formula>
    </cfRule>
  </conditionalFormatting>
  <conditionalFormatting sqref="F180">
    <cfRule type="containsText" dxfId="559" priority="3408" operator="containsText" text="TBA">
      <formula>NOT(ISERROR(SEARCH("TBA",F180)))</formula>
    </cfRule>
  </conditionalFormatting>
  <conditionalFormatting sqref="F178">
    <cfRule type="containsText" dxfId="558" priority="3407" operator="containsText" text="TBA">
      <formula>NOT(ISERROR(SEARCH("TBA",F178)))</formula>
    </cfRule>
  </conditionalFormatting>
  <conditionalFormatting sqref="G290:G1048576 G242:G251 G281:G282 G229:G233 G239 G225 G286:G287">
    <cfRule type="containsText" dxfId="557" priority="3398" operator="containsText" text="TBA">
      <formula>NOT(ISERROR(SEARCH("TBA",G225)))</formula>
    </cfRule>
  </conditionalFormatting>
  <conditionalFormatting sqref="G280">
    <cfRule type="containsText" dxfId="556" priority="3397" operator="containsText" text="TBA">
      <formula>NOT(ISERROR(SEARCH("TBA",G280)))</formula>
    </cfRule>
  </conditionalFormatting>
  <conditionalFormatting sqref="G252">
    <cfRule type="containsText" dxfId="555" priority="3393" operator="containsText" text="TBA">
      <formula>NOT(ISERROR(SEARCH("TBA",G252)))</formula>
    </cfRule>
  </conditionalFormatting>
  <conditionalFormatting sqref="G253">
    <cfRule type="containsText" dxfId="554" priority="3392" operator="containsText" text="TBA">
      <formula>NOT(ISERROR(SEARCH("TBA",G253)))</formula>
    </cfRule>
  </conditionalFormatting>
  <conditionalFormatting sqref="I269">
    <cfRule type="containsText" dxfId="553" priority="3268" operator="containsText" text="TBA">
      <formula>NOT(ISERROR(SEARCH("TBA",I269)))</formula>
    </cfRule>
  </conditionalFormatting>
  <conditionalFormatting sqref="F269">
    <cfRule type="containsText" dxfId="552" priority="3267" operator="containsText" text="TBA">
      <formula>NOT(ISERROR(SEARCH("TBA",F269)))</formula>
    </cfRule>
  </conditionalFormatting>
  <conditionalFormatting sqref="G269">
    <cfRule type="containsText" dxfId="551" priority="3266" operator="containsText" text="TBA">
      <formula>NOT(ISERROR(SEARCH("TBA",G269)))</formula>
    </cfRule>
  </conditionalFormatting>
  <conditionalFormatting sqref="I226">
    <cfRule type="containsText" dxfId="550" priority="2502" operator="containsText" text="TBA">
      <formula>NOT(ISERROR(SEARCH("TBA",I226)))</formula>
    </cfRule>
  </conditionalFormatting>
  <conditionalFormatting sqref="F226">
    <cfRule type="containsText" dxfId="549" priority="2501" operator="containsText" text="TBA">
      <formula>NOT(ISERROR(SEARCH("TBA",F226)))</formula>
    </cfRule>
  </conditionalFormatting>
  <conditionalFormatting sqref="G226">
    <cfRule type="containsText" dxfId="548" priority="2500" operator="containsText" text="TBA">
      <formula>NOT(ISERROR(SEARCH("TBA",G226)))</formula>
    </cfRule>
  </conditionalFormatting>
  <conditionalFormatting sqref="I227">
    <cfRule type="containsText" dxfId="547" priority="2484" operator="containsText" text="TBA">
      <formula>NOT(ISERROR(SEARCH("TBA",I227)))</formula>
    </cfRule>
  </conditionalFormatting>
  <conditionalFormatting sqref="F227">
    <cfRule type="containsText" dxfId="546" priority="2483" operator="containsText" text="TBA">
      <formula>NOT(ISERROR(SEARCH("TBA",F227)))</formula>
    </cfRule>
  </conditionalFormatting>
  <conditionalFormatting sqref="G227">
    <cfRule type="containsText" dxfId="545" priority="2482" operator="containsText" text="TBA">
      <formula>NOT(ISERROR(SEARCH("TBA",G227)))</formula>
    </cfRule>
  </conditionalFormatting>
  <conditionalFormatting sqref="F121">
    <cfRule type="containsText" dxfId="544" priority="2024" operator="containsText" text="TBA">
      <formula>NOT(ISERROR(SEARCH("TBA",F121)))</formula>
    </cfRule>
  </conditionalFormatting>
  <conditionalFormatting sqref="G121">
    <cfRule type="containsText" dxfId="543" priority="2023" operator="containsText" text="TBA">
      <formula>NOT(ISERROR(SEARCH("TBA",G121)))</formula>
    </cfRule>
  </conditionalFormatting>
  <conditionalFormatting sqref="I121">
    <cfRule type="containsText" dxfId="542" priority="2039" operator="containsText" text="TBA">
      <formula>NOT(ISERROR(SEARCH("TBA",I121)))</formula>
    </cfRule>
  </conditionalFormatting>
  <conditionalFormatting sqref="I121">
    <cfRule type="containsText" dxfId="541" priority="2040" operator="containsText" text="TBA">
      <formula>NOT(ISERROR(SEARCH("TBA",I121)))</formula>
    </cfRule>
  </conditionalFormatting>
  <conditionalFormatting sqref="C178 C286:C288 C60 C290:C1048576 C108:C110 C182:C184 C31 C34:C35 C1:C6 C279:C282 C15:C20 C22:C26 C214 C71:C73 C84:C89 C154:C163 C180 C207:C210 C136:C150 C198 C203 C205 C216 C218:C219 C8:C9 C39:C52 C200:C201 C126:C127 C102:C105 C116:C117 C169:C174 C187:C189 C236:C253 C11:C13 C91:C99 C119:C123 C191:C196 C221:C234 C256:C264 C266:C277">
    <cfRule type="containsText" dxfId="540" priority="2009" operator="containsText" text="Phasing">
      <formula>NOT(ISERROR(SEARCH("Phasing",C1)))</formula>
    </cfRule>
    <cfRule type="containsText" dxfId="539" priority="2010" operator="containsText" text="Disc">
      <formula>NOT(ISERROR(SEARCH("Disc",C1)))</formula>
    </cfRule>
    <cfRule type="containsText" dxfId="538" priority="2011" operator="containsText" text="EOL">
      <formula>NOT(ISERROR(SEARCH("EOL",C1)))</formula>
    </cfRule>
    <cfRule type="containsText" dxfId="537" priority="2012" operator="containsText" text="NEW">
      <formula>NOT(ISERROR(SEARCH("NEW",C1)))</formula>
    </cfRule>
  </conditionalFormatting>
  <conditionalFormatting sqref="C14">
    <cfRule type="containsText" dxfId="536" priority="1988" operator="containsText" text="Phasing">
      <formula>NOT(ISERROR(SEARCH("Phasing",C14)))</formula>
    </cfRule>
    <cfRule type="containsText" dxfId="535" priority="1989" operator="containsText" text="Disc">
      <formula>NOT(ISERROR(SEARCH("Disc",C14)))</formula>
    </cfRule>
    <cfRule type="containsText" dxfId="534" priority="1990" operator="containsText" text="EOL">
      <formula>NOT(ISERROR(SEARCH("EOL",C14)))</formula>
    </cfRule>
    <cfRule type="containsText" dxfId="533" priority="1991" operator="containsText" text="NEW">
      <formula>NOT(ISERROR(SEARCH("NEW",C14)))</formula>
    </cfRule>
  </conditionalFormatting>
  <conditionalFormatting sqref="I14">
    <cfRule type="containsText" dxfId="532" priority="1980" operator="containsText" text="TBA">
      <formula>NOT(ISERROR(SEARCH("TBA",I14)))</formula>
    </cfRule>
  </conditionalFormatting>
  <conditionalFormatting sqref="C212">
    <cfRule type="containsText" dxfId="531" priority="1960" operator="containsText" text="Phasing">
      <formula>NOT(ISERROR(SEARCH("Phasing",C212)))</formula>
    </cfRule>
    <cfRule type="containsText" dxfId="530" priority="1961" operator="containsText" text="Disc">
      <formula>NOT(ISERROR(SEARCH("Disc",C212)))</formula>
    </cfRule>
    <cfRule type="containsText" dxfId="529" priority="1962" operator="containsText" text="EOL">
      <formula>NOT(ISERROR(SEARCH("EOL",C212)))</formula>
    </cfRule>
    <cfRule type="containsText" dxfId="528" priority="1963" operator="containsText" text="NEW">
      <formula>NOT(ISERROR(SEARCH("NEW",C212)))</formula>
    </cfRule>
  </conditionalFormatting>
  <conditionalFormatting sqref="C53">
    <cfRule type="containsText" dxfId="527" priority="1924" operator="containsText" text="Phasing">
      <formula>NOT(ISERROR(SEARCH("Phasing",C53)))</formula>
    </cfRule>
    <cfRule type="containsText" dxfId="526" priority="1925" operator="containsText" text="Disc">
      <formula>NOT(ISERROR(SEARCH("Disc",C53)))</formula>
    </cfRule>
    <cfRule type="containsText" dxfId="525" priority="1926" operator="containsText" text="EOL">
      <formula>NOT(ISERROR(SEARCH("EOL",C53)))</formula>
    </cfRule>
    <cfRule type="containsText" dxfId="524" priority="1927" operator="containsText" text="NEW">
      <formula>NOT(ISERROR(SEARCH("NEW",C53)))</formula>
    </cfRule>
  </conditionalFormatting>
  <conditionalFormatting sqref="C100">
    <cfRule type="containsText" dxfId="523" priority="1842" operator="containsText" text="Phasing">
      <formula>NOT(ISERROR(SEARCH("Phasing",C100)))</formula>
    </cfRule>
    <cfRule type="containsText" dxfId="522" priority="1843" operator="containsText" text="Disc">
      <formula>NOT(ISERROR(SEARCH("Disc",C100)))</formula>
    </cfRule>
    <cfRule type="containsText" dxfId="521" priority="1844" operator="containsText" text="EOL">
      <formula>NOT(ISERROR(SEARCH("EOL",C100)))</formula>
    </cfRule>
    <cfRule type="containsText" dxfId="520" priority="1845" operator="containsText" text="NEW">
      <formula>NOT(ISERROR(SEARCH("NEW",C100)))</formula>
    </cfRule>
  </conditionalFormatting>
  <conditionalFormatting sqref="C113">
    <cfRule type="containsText" dxfId="519" priority="1862" operator="containsText" text="Phasing">
      <formula>NOT(ISERROR(SEARCH("Phasing",C113)))</formula>
    </cfRule>
    <cfRule type="containsText" dxfId="518" priority="1863" operator="containsText" text="Disc">
      <formula>NOT(ISERROR(SEARCH("Disc",C113)))</formula>
    </cfRule>
    <cfRule type="containsText" dxfId="517" priority="1864" operator="containsText" text="EOL">
      <formula>NOT(ISERROR(SEARCH("EOL",C113)))</formula>
    </cfRule>
    <cfRule type="containsText" dxfId="516" priority="1865" operator="containsText" text="NEW">
      <formula>NOT(ISERROR(SEARCH("NEW",C113)))</formula>
    </cfRule>
  </conditionalFormatting>
  <conditionalFormatting sqref="C235">
    <cfRule type="containsText" dxfId="515" priority="1779" operator="containsText" text="Phasing">
      <formula>NOT(ISERROR(SEARCH("Phasing",C235)))</formula>
    </cfRule>
    <cfRule type="containsText" dxfId="514" priority="1780" operator="containsText" text="Disc">
      <formula>NOT(ISERROR(SEARCH("Disc",C235)))</formula>
    </cfRule>
    <cfRule type="containsText" dxfId="513" priority="1781" operator="containsText" text="EOL">
      <formula>NOT(ISERROR(SEARCH("EOL",C235)))</formula>
    </cfRule>
    <cfRule type="containsText" dxfId="512" priority="1782" operator="containsText" text="NEW">
      <formula>NOT(ISERROR(SEARCH("NEW",C235)))</formula>
    </cfRule>
  </conditionalFormatting>
  <conditionalFormatting sqref="F235">
    <cfRule type="containsText" dxfId="511" priority="1776" operator="containsText" text="TBA">
      <formula>NOT(ISERROR(SEARCH("TBA",F235)))</formula>
    </cfRule>
  </conditionalFormatting>
  <conditionalFormatting sqref="G235">
    <cfRule type="containsText" dxfId="510" priority="1775" operator="containsText" text="TBA">
      <formula>NOT(ISERROR(SEARCH("TBA",G235)))</formula>
    </cfRule>
  </conditionalFormatting>
  <conditionalFormatting sqref="C78">
    <cfRule type="containsText" dxfId="509" priority="1769" operator="containsText" text="Phasing">
      <formula>NOT(ISERROR(SEARCH("Phasing",C78)))</formula>
    </cfRule>
    <cfRule type="containsText" dxfId="508" priority="1770" operator="containsText" text="Disc">
      <formula>NOT(ISERROR(SEARCH("Disc",C78)))</formula>
    </cfRule>
    <cfRule type="containsText" dxfId="507" priority="1771" operator="containsText" text="EOL">
      <formula>NOT(ISERROR(SEARCH("EOL",C78)))</formula>
    </cfRule>
    <cfRule type="containsText" dxfId="506" priority="1772" operator="containsText" text="NEW">
      <formula>NOT(ISERROR(SEARCH("NEW",C78)))</formula>
    </cfRule>
  </conditionalFormatting>
  <conditionalFormatting sqref="C181">
    <cfRule type="containsText" dxfId="505" priority="1763" operator="containsText" text="Phasing">
      <formula>NOT(ISERROR(SEARCH("Phasing",C181)))</formula>
    </cfRule>
    <cfRule type="containsText" dxfId="504" priority="1764" operator="containsText" text="Disc">
      <formula>NOT(ISERROR(SEARCH("Disc",C181)))</formula>
    </cfRule>
    <cfRule type="containsText" dxfId="503" priority="1765" operator="containsText" text="EOL">
      <formula>NOT(ISERROR(SEARCH("EOL",C181)))</formula>
    </cfRule>
    <cfRule type="containsText" dxfId="502" priority="1766" operator="containsText" text="NEW">
      <formula>NOT(ISERROR(SEARCH("NEW",C181)))</formula>
    </cfRule>
  </conditionalFormatting>
  <conditionalFormatting sqref="I181">
    <cfRule type="containsText" dxfId="501" priority="1760" operator="containsText" text="TBA">
      <formula>NOT(ISERROR(SEARCH("TBA",I181)))</formula>
    </cfRule>
  </conditionalFormatting>
  <conditionalFormatting sqref="C186">
    <cfRule type="containsText" dxfId="500" priority="1755" operator="containsText" text="Phasing">
      <formula>NOT(ISERROR(SEARCH("Phasing",C186)))</formula>
    </cfRule>
    <cfRule type="containsText" dxfId="499" priority="1756" operator="containsText" text="Disc">
      <formula>NOT(ISERROR(SEARCH("Disc",C186)))</formula>
    </cfRule>
    <cfRule type="containsText" dxfId="498" priority="1757" operator="containsText" text="EOL">
      <formula>NOT(ISERROR(SEARCH("EOL",C186)))</formula>
    </cfRule>
    <cfRule type="containsText" dxfId="497" priority="1758" operator="containsText" text="NEW">
      <formula>NOT(ISERROR(SEARCH("NEW",C186)))</formula>
    </cfRule>
  </conditionalFormatting>
  <conditionalFormatting sqref="I186">
    <cfRule type="containsText" dxfId="496" priority="1750" operator="containsText" text="TBA">
      <formula>NOT(ISERROR(SEARCH("TBA",I186)))</formula>
    </cfRule>
  </conditionalFormatting>
  <conditionalFormatting sqref="I59">
    <cfRule type="containsText" dxfId="495" priority="1702" operator="containsText" text="TBA">
      <formula>NOT(ISERROR(SEARCH("TBA",I59)))</formula>
    </cfRule>
  </conditionalFormatting>
  <conditionalFormatting sqref="C59">
    <cfRule type="containsText" dxfId="494" priority="1704" operator="containsText" text="Phasing">
      <formula>NOT(ISERROR(SEARCH("Phasing",C59)))</formula>
    </cfRule>
    <cfRule type="containsText" dxfId="493" priority="1705" operator="containsText" text="Disc">
      <formula>NOT(ISERROR(SEARCH("Disc",C59)))</formula>
    </cfRule>
    <cfRule type="containsText" dxfId="492" priority="1706" operator="containsText" text="EOL">
      <formula>NOT(ISERROR(SEARCH("EOL",C59)))</formula>
    </cfRule>
    <cfRule type="containsText" dxfId="491" priority="1707" operator="containsText" text="NEW">
      <formula>NOT(ISERROR(SEARCH("NEW",C59)))</formula>
    </cfRule>
  </conditionalFormatting>
  <conditionalFormatting sqref="C164">
    <cfRule type="containsText" dxfId="490" priority="1685" operator="containsText" text="Phasing">
      <formula>NOT(ISERROR(SEARCH("Phasing",C164)))</formula>
    </cfRule>
    <cfRule type="containsText" dxfId="489" priority="1686" operator="containsText" text="Disc">
      <formula>NOT(ISERROR(SEARCH("Disc",C164)))</formula>
    </cfRule>
    <cfRule type="containsText" dxfId="488" priority="1687" operator="containsText" text="EOL">
      <formula>NOT(ISERROR(SEARCH("EOL",C164)))</formula>
    </cfRule>
    <cfRule type="containsText" dxfId="487" priority="1688" operator="containsText" text="NEW">
      <formula>NOT(ISERROR(SEARCH("NEW",C164)))</formula>
    </cfRule>
  </conditionalFormatting>
  <conditionalFormatting sqref="C165">
    <cfRule type="containsText" dxfId="486" priority="1681" operator="containsText" text="Phasing">
      <formula>NOT(ISERROR(SEARCH("Phasing",C165)))</formula>
    </cfRule>
    <cfRule type="containsText" dxfId="485" priority="1682" operator="containsText" text="Disc">
      <formula>NOT(ISERROR(SEARCH("Disc",C165)))</formula>
    </cfRule>
    <cfRule type="containsText" dxfId="484" priority="1683" operator="containsText" text="EOL">
      <formula>NOT(ISERROR(SEARCH("EOL",C165)))</formula>
    </cfRule>
    <cfRule type="containsText" dxfId="483" priority="1684" operator="containsText" text="NEW">
      <formula>NOT(ISERROR(SEARCH("NEW",C165)))</formula>
    </cfRule>
  </conditionalFormatting>
  <conditionalFormatting sqref="C166">
    <cfRule type="containsText" dxfId="482" priority="1677" operator="containsText" text="Phasing">
      <formula>NOT(ISERROR(SEARCH("Phasing",C166)))</formula>
    </cfRule>
    <cfRule type="containsText" dxfId="481" priority="1678" operator="containsText" text="Disc">
      <formula>NOT(ISERROR(SEARCH("Disc",C166)))</formula>
    </cfRule>
    <cfRule type="containsText" dxfId="480" priority="1679" operator="containsText" text="EOL">
      <formula>NOT(ISERROR(SEARCH("EOL",C166)))</formula>
    </cfRule>
    <cfRule type="containsText" dxfId="479" priority="1680" operator="containsText" text="NEW">
      <formula>NOT(ISERROR(SEARCH("NEW",C166)))</formula>
    </cfRule>
  </conditionalFormatting>
  <conditionalFormatting sqref="C167">
    <cfRule type="containsText" dxfId="478" priority="1673" operator="containsText" text="Phasing">
      <formula>NOT(ISERROR(SEARCH("Phasing",C167)))</formula>
    </cfRule>
    <cfRule type="containsText" dxfId="477" priority="1674" operator="containsText" text="Disc">
      <formula>NOT(ISERROR(SEARCH("Disc",C167)))</formula>
    </cfRule>
    <cfRule type="containsText" dxfId="476" priority="1675" operator="containsText" text="EOL">
      <formula>NOT(ISERROR(SEARCH("EOL",C167)))</formula>
    </cfRule>
    <cfRule type="containsText" dxfId="475" priority="1676" operator="containsText" text="NEW">
      <formula>NOT(ISERROR(SEARCH("NEW",C167)))</formula>
    </cfRule>
  </conditionalFormatting>
  <conditionalFormatting sqref="C168">
    <cfRule type="containsText" dxfId="474" priority="1669" operator="containsText" text="Phasing">
      <formula>NOT(ISERROR(SEARCH("Phasing",C168)))</formula>
    </cfRule>
    <cfRule type="containsText" dxfId="473" priority="1670" operator="containsText" text="Disc">
      <formula>NOT(ISERROR(SEARCH("Disc",C168)))</formula>
    </cfRule>
    <cfRule type="containsText" dxfId="472" priority="1671" operator="containsText" text="EOL">
      <formula>NOT(ISERROR(SEARCH("EOL",C168)))</formula>
    </cfRule>
    <cfRule type="containsText" dxfId="471" priority="1672" operator="containsText" text="NEW">
      <formula>NOT(ISERROR(SEARCH("NEW",C168)))</formula>
    </cfRule>
  </conditionalFormatting>
  <conditionalFormatting sqref="I185">
    <cfRule type="containsText" dxfId="470" priority="1654" operator="containsText" text="TBA">
      <formula>NOT(ISERROR(SEARCH("TBA",I185)))</formula>
    </cfRule>
  </conditionalFormatting>
  <conditionalFormatting sqref="C185">
    <cfRule type="containsText" dxfId="469" priority="1650" operator="containsText" text="Phasing">
      <formula>NOT(ISERROR(SEARCH("Phasing",C185)))</formula>
    </cfRule>
    <cfRule type="containsText" dxfId="468" priority="1651" operator="containsText" text="Disc">
      <formula>NOT(ISERROR(SEARCH("Disc",C185)))</formula>
    </cfRule>
    <cfRule type="containsText" dxfId="467" priority="1652" operator="containsText" text="EOL">
      <formula>NOT(ISERROR(SEARCH("EOL",C185)))</formula>
    </cfRule>
    <cfRule type="containsText" dxfId="466" priority="1653" operator="containsText" text="NEW">
      <formula>NOT(ISERROR(SEARCH("NEW",C185)))</formula>
    </cfRule>
  </conditionalFormatting>
  <conditionalFormatting sqref="I190">
    <cfRule type="containsText" dxfId="465" priority="1648" operator="containsText" text="TBA">
      <formula>NOT(ISERROR(SEARCH("TBA",I190)))</formula>
    </cfRule>
  </conditionalFormatting>
  <conditionalFormatting sqref="C190">
    <cfRule type="containsText" dxfId="464" priority="1644" operator="containsText" text="Phasing">
      <formula>NOT(ISERROR(SEARCH("Phasing",C190)))</formula>
    </cfRule>
    <cfRule type="containsText" dxfId="463" priority="1645" operator="containsText" text="Disc">
      <formula>NOT(ISERROR(SEARCH("Disc",C190)))</formula>
    </cfRule>
    <cfRule type="containsText" dxfId="462" priority="1646" operator="containsText" text="EOL">
      <formula>NOT(ISERROR(SEARCH("EOL",C190)))</formula>
    </cfRule>
    <cfRule type="containsText" dxfId="461" priority="1647" operator="containsText" text="NEW">
      <formula>NOT(ISERROR(SEARCH("NEW",C190)))</formula>
    </cfRule>
  </conditionalFormatting>
  <conditionalFormatting sqref="C27">
    <cfRule type="containsText" dxfId="460" priority="1596" operator="containsText" text="Phasing">
      <formula>NOT(ISERROR(SEARCH("Phasing",C27)))</formula>
    </cfRule>
    <cfRule type="containsText" dxfId="459" priority="1597" operator="containsText" text="Disc">
      <formula>NOT(ISERROR(SEARCH("Disc",C27)))</formula>
    </cfRule>
    <cfRule type="containsText" dxfId="458" priority="1598" operator="containsText" text="EOL">
      <formula>NOT(ISERROR(SEARCH("EOL",C27)))</formula>
    </cfRule>
    <cfRule type="containsText" dxfId="457" priority="1599" operator="containsText" text="NEW">
      <formula>NOT(ISERROR(SEARCH("NEW",C27)))</formula>
    </cfRule>
  </conditionalFormatting>
  <conditionalFormatting sqref="C285">
    <cfRule type="containsText" dxfId="456" priority="1536" operator="containsText" text="Phasing">
      <formula>NOT(ISERROR(SEARCH("Phasing",C285)))</formula>
    </cfRule>
    <cfRule type="containsText" dxfId="455" priority="1537" operator="containsText" text="Disc">
      <formula>NOT(ISERROR(SEARCH("Disc",C285)))</formula>
    </cfRule>
    <cfRule type="containsText" dxfId="454" priority="1538" operator="containsText" text="EOL">
      <formula>NOT(ISERROR(SEARCH("EOL",C285)))</formula>
    </cfRule>
    <cfRule type="containsText" dxfId="453" priority="1539" operator="containsText" text="NEW">
      <formula>NOT(ISERROR(SEARCH("NEW",C285)))</formula>
    </cfRule>
  </conditionalFormatting>
  <conditionalFormatting sqref="G285">
    <cfRule type="containsText" dxfId="452" priority="1540" operator="containsText" text="TBA">
      <formula>NOT(ISERROR(SEARCH("TBA",G285)))</formula>
    </cfRule>
  </conditionalFormatting>
  <conditionalFormatting sqref="I285">
    <cfRule type="containsText" dxfId="451" priority="1559" operator="containsText" text="TBA">
      <formula>NOT(ISERROR(SEARCH("TBA",I285)))</formula>
    </cfRule>
  </conditionalFormatting>
  <conditionalFormatting sqref="I283">
    <cfRule type="containsText" dxfId="450" priority="1534" operator="containsText" text="TBA">
      <formula>NOT(ISERROR(SEARCH("TBA",I283)))</formula>
    </cfRule>
  </conditionalFormatting>
  <conditionalFormatting sqref="I285">
    <cfRule type="containsText" dxfId="449" priority="1556" operator="containsText" text="TBA">
      <formula>NOT(ISERROR(SEARCH("TBA",I285)))</formula>
    </cfRule>
  </conditionalFormatting>
  <conditionalFormatting sqref="F285">
    <cfRule type="containsText" dxfId="448" priority="1541" operator="containsText" text="TBA">
      <formula>NOT(ISERROR(SEARCH("TBA",F285)))</formula>
    </cfRule>
  </conditionalFormatting>
  <conditionalFormatting sqref="I283">
    <cfRule type="containsText" dxfId="447" priority="1533" operator="containsText" text="TBA">
      <formula>NOT(ISERROR(SEARCH("TBA",I283)))</formula>
    </cfRule>
  </conditionalFormatting>
  <conditionalFormatting sqref="F283">
    <cfRule type="containsText" dxfId="446" priority="1525" operator="containsText" text="TBA">
      <formula>NOT(ISERROR(SEARCH("TBA",F283)))</formula>
    </cfRule>
  </conditionalFormatting>
  <conditionalFormatting sqref="G283">
    <cfRule type="containsText" dxfId="445" priority="1524" operator="containsText" text="TBA">
      <formula>NOT(ISERROR(SEARCH("TBA",G283)))</formula>
    </cfRule>
  </conditionalFormatting>
  <conditionalFormatting sqref="C283">
    <cfRule type="containsText" dxfId="444" priority="1520" operator="containsText" text="Phasing">
      <formula>NOT(ISERROR(SEARCH("Phasing",C283)))</formula>
    </cfRule>
    <cfRule type="containsText" dxfId="443" priority="1521" operator="containsText" text="Disc">
      <formula>NOT(ISERROR(SEARCH("Disc",C283)))</formula>
    </cfRule>
    <cfRule type="containsText" dxfId="442" priority="1522" operator="containsText" text="EOL">
      <formula>NOT(ISERROR(SEARCH("EOL",C283)))</formula>
    </cfRule>
    <cfRule type="containsText" dxfId="441" priority="1523" operator="containsText" text="NEW">
      <formula>NOT(ISERROR(SEARCH("NEW",C283)))</formula>
    </cfRule>
  </conditionalFormatting>
  <conditionalFormatting sqref="I284">
    <cfRule type="containsText" dxfId="440" priority="1518" operator="containsText" text="TBA">
      <formula>NOT(ISERROR(SEARCH("TBA",I284)))</formula>
    </cfRule>
  </conditionalFormatting>
  <conditionalFormatting sqref="H155:H156 H281:H282 H286:H287 H256:H264 H191:H193 H1:H6 H172:H178 H202:H204">
    <cfRule type="containsText" dxfId="439" priority="1371" operator="containsText" text="TBA">
      <formula>NOT(ISERROR(SEARCH("TBA",H1)))</formula>
    </cfRule>
  </conditionalFormatting>
  <conditionalFormatting sqref="G284">
    <cfRule type="containsText" dxfId="438" priority="1501" operator="containsText" text="TBA">
      <formula>NOT(ISERROR(SEARCH("TBA",G284)))</formula>
    </cfRule>
  </conditionalFormatting>
  <conditionalFormatting sqref="F284">
    <cfRule type="containsText" dxfId="437" priority="1502" operator="containsText" text="TBA">
      <formula>NOT(ISERROR(SEARCH("TBA",F284)))</formula>
    </cfRule>
  </conditionalFormatting>
  <conditionalFormatting sqref="H313:H316 H318:H320 H154 H267 H277 H270:H271">
    <cfRule type="containsText" dxfId="436" priority="1367" operator="containsText" text="TBA">
      <formula>NOT(ISERROR(SEARCH("TBA",H154)))</formula>
    </cfRule>
  </conditionalFormatting>
  <conditionalFormatting sqref="I284">
    <cfRule type="containsText" dxfId="435" priority="1517" operator="containsText" text="TBA">
      <formula>NOT(ISERROR(SEARCH("TBA",I284)))</formula>
    </cfRule>
  </conditionalFormatting>
  <conditionalFormatting sqref="C284">
    <cfRule type="containsText" dxfId="434" priority="1497" operator="containsText" text="Phasing">
      <formula>NOT(ISERROR(SEARCH("Phasing",C284)))</formula>
    </cfRule>
    <cfRule type="containsText" dxfId="433" priority="1498" operator="containsText" text="Disc">
      <formula>NOT(ISERROR(SEARCH("Disc",C284)))</formula>
    </cfRule>
    <cfRule type="containsText" dxfId="432" priority="1499" operator="containsText" text="EOL">
      <formula>NOT(ISERROR(SEARCH("EOL",C284)))</formula>
    </cfRule>
    <cfRule type="containsText" dxfId="431" priority="1500" operator="containsText" text="NEW">
      <formula>NOT(ISERROR(SEARCH("NEW",C284)))</formula>
    </cfRule>
  </conditionalFormatting>
  <conditionalFormatting sqref="C75">
    <cfRule type="containsText" dxfId="430" priority="1481" operator="containsText" text="Phasing">
      <formula>NOT(ISERROR(SEARCH("Phasing",C75)))</formula>
    </cfRule>
    <cfRule type="containsText" dxfId="429" priority="1482" operator="containsText" text="Disc">
      <formula>NOT(ISERROR(SEARCH("Disc",C75)))</formula>
    </cfRule>
    <cfRule type="containsText" dxfId="428" priority="1483" operator="containsText" text="EOL">
      <formula>NOT(ISERROR(SEARCH("EOL",C75)))</formula>
    </cfRule>
    <cfRule type="containsText" dxfId="427" priority="1484" operator="containsText" text="NEW">
      <formula>NOT(ISERROR(SEARCH("NEW",C75)))</formula>
    </cfRule>
  </conditionalFormatting>
  <conditionalFormatting sqref="C74">
    <cfRule type="containsText" dxfId="426" priority="1485" operator="containsText" text="Phasing">
      <formula>NOT(ISERROR(SEARCH("Phasing",C74)))</formula>
    </cfRule>
    <cfRule type="containsText" dxfId="425" priority="1486" operator="containsText" text="Disc">
      <formula>NOT(ISERROR(SEARCH("Disc",C74)))</formula>
    </cfRule>
    <cfRule type="containsText" dxfId="424" priority="1487" operator="containsText" text="EOL">
      <formula>NOT(ISERROR(SEARCH("EOL",C74)))</formula>
    </cfRule>
    <cfRule type="containsText" dxfId="423" priority="1488" operator="containsText" text="NEW">
      <formula>NOT(ISERROR(SEARCH("NEW",C74)))</formula>
    </cfRule>
  </conditionalFormatting>
  <conditionalFormatting sqref="C112">
    <cfRule type="containsText" dxfId="422" priority="1477" operator="containsText" text="Phasing">
      <formula>NOT(ISERROR(SEARCH("Phasing",C112)))</formula>
    </cfRule>
    <cfRule type="containsText" dxfId="421" priority="1478" operator="containsText" text="Disc">
      <formula>NOT(ISERROR(SEARCH("Disc",C112)))</formula>
    </cfRule>
    <cfRule type="containsText" dxfId="420" priority="1479" operator="containsText" text="EOL">
      <formula>NOT(ISERROR(SEARCH("EOL",C112)))</formula>
    </cfRule>
    <cfRule type="containsText" dxfId="419" priority="1480" operator="containsText" text="NEW">
      <formula>NOT(ISERROR(SEARCH("NEW",C112)))</formula>
    </cfRule>
  </conditionalFormatting>
  <conditionalFormatting sqref="C114">
    <cfRule type="containsText" dxfId="418" priority="1473" operator="containsText" text="Phasing">
      <formula>NOT(ISERROR(SEARCH("Phasing",C114)))</formula>
    </cfRule>
    <cfRule type="containsText" dxfId="417" priority="1474" operator="containsText" text="Disc">
      <formula>NOT(ISERROR(SEARCH("Disc",C114)))</formula>
    </cfRule>
    <cfRule type="containsText" dxfId="416" priority="1475" operator="containsText" text="EOL">
      <formula>NOT(ISERROR(SEARCH("EOL",C114)))</formula>
    </cfRule>
    <cfRule type="containsText" dxfId="415" priority="1476" operator="containsText" text="NEW">
      <formula>NOT(ISERROR(SEARCH("NEW",C114)))</formula>
    </cfRule>
  </conditionalFormatting>
  <conditionalFormatting sqref="C175:C176">
    <cfRule type="containsText" dxfId="414" priority="1456" operator="containsText" text="Phasing">
      <formula>NOT(ISERROR(SEARCH("Phasing",C175)))</formula>
    </cfRule>
    <cfRule type="containsText" dxfId="413" priority="1457" operator="containsText" text="Disc">
      <formula>NOT(ISERROR(SEARCH("Disc",C175)))</formula>
    </cfRule>
    <cfRule type="containsText" dxfId="412" priority="1458" operator="containsText" text="EOL">
      <formula>NOT(ISERROR(SEARCH("EOL",C175)))</formula>
    </cfRule>
    <cfRule type="containsText" dxfId="411" priority="1459" operator="containsText" text="NEW">
      <formula>NOT(ISERROR(SEARCH("NEW",C175)))</formula>
    </cfRule>
  </conditionalFormatting>
  <conditionalFormatting sqref="C33">
    <cfRule type="containsText" dxfId="410" priority="1428" operator="containsText" text="Phasing">
      <formula>NOT(ISERROR(SEARCH("Phasing",C33)))</formula>
    </cfRule>
    <cfRule type="containsText" dxfId="409" priority="1429" operator="containsText" text="Disc">
      <formula>NOT(ISERROR(SEARCH("Disc",C33)))</formula>
    </cfRule>
    <cfRule type="containsText" dxfId="408" priority="1430" operator="containsText" text="EOL">
      <formula>NOT(ISERROR(SEARCH("EOL",C33)))</formula>
    </cfRule>
    <cfRule type="containsText" dxfId="407" priority="1431" operator="containsText" text="NEW">
      <formula>NOT(ISERROR(SEARCH("NEW",C33)))</formula>
    </cfRule>
  </conditionalFormatting>
  <conditionalFormatting sqref="C177">
    <cfRule type="containsText" dxfId="406" priority="1412" operator="containsText" text="Phasing">
      <formula>NOT(ISERROR(SEARCH("Phasing",C177)))</formula>
    </cfRule>
    <cfRule type="containsText" dxfId="405" priority="1413" operator="containsText" text="Disc">
      <formula>NOT(ISERROR(SEARCH("Disc",C177)))</formula>
    </cfRule>
    <cfRule type="containsText" dxfId="404" priority="1414" operator="containsText" text="EOL">
      <formula>NOT(ISERROR(SEARCH("EOL",C177)))</formula>
    </cfRule>
    <cfRule type="containsText" dxfId="403" priority="1415" operator="containsText" text="NEW">
      <formula>NOT(ISERROR(SEARCH("NEW",C177)))</formula>
    </cfRule>
  </conditionalFormatting>
  <conditionalFormatting sqref="C21">
    <cfRule type="containsText" dxfId="402" priority="1404" operator="containsText" text="Phasing">
      <formula>NOT(ISERROR(SEARCH("Phasing",C21)))</formula>
    </cfRule>
    <cfRule type="containsText" dxfId="401" priority="1405" operator="containsText" text="Disc">
      <formula>NOT(ISERROR(SEARCH("Disc",C21)))</formula>
    </cfRule>
    <cfRule type="containsText" dxfId="400" priority="1406" operator="containsText" text="EOL">
      <formula>NOT(ISERROR(SEARCH("EOL",C21)))</formula>
    </cfRule>
    <cfRule type="containsText" dxfId="399" priority="1407" operator="containsText" text="NEW">
      <formula>NOT(ISERROR(SEARCH("NEW",C21)))</formula>
    </cfRule>
  </conditionalFormatting>
  <conditionalFormatting sqref="C58">
    <cfRule type="containsText" dxfId="398" priority="1416" operator="containsText" text="Phasing">
      <formula>NOT(ISERROR(SEARCH("Phasing",C58)))</formula>
    </cfRule>
    <cfRule type="containsText" dxfId="397" priority="1417" operator="containsText" text="Disc">
      <formula>NOT(ISERROR(SEARCH("Disc",C58)))</formula>
    </cfRule>
    <cfRule type="containsText" dxfId="396" priority="1418" operator="containsText" text="EOL">
      <formula>NOT(ISERROR(SEARCH("EOL",C58)))</formula>
    </cfRule>
    <cfRule type="containsText" dxfId="395" priority="1419" operator="containsText" text="NEW">
      <formula>NOT(ISERROR(SEARCH("NEW",C58)))</formula>
    </cfRule>
  </conditionalFormatting>
  <conditionalFormatting sqref="C36">
    <cfRule type="containsText" dxfId="394" priority="1408" operator="containsText" text="Phasing">
      <formula>NOT(ISERROR(SEARCH("Phasing",C36)))</formula>
    </cfRule>
    <cfRule type="containsText" dxfId="393" priority="1409" operator="containsText" text="Disc">
      <formula>NOT(ISERROR(SEARCH("Disc",C36)))</formula>
    </cfRule>
    <cfRule type="containsText" dxfId="392" priority="1410" operator="containsText" text="EOL">
      <formula>NOT(ISERROR(SEARCH("EOL",C36)))</formula>
    </cfRule>
    <cfRule type="containsText" dxfId="391" priority="1411" operator="containsText" text="NEW">
      <formula>NOT(ISERROR(SEARCH("NEW",C36)))</formula>
    </cfRule>
  </conditionalFormatting>
  <conditionalFormatting sqref="C38">
    <cfRule type="containsText" dxfId="390" priority="1400" operator="containsText" text="Phasing">
      <formula>NOT(ISERROR(SEARCH("Phasing",C38)))</formula>
    </cfRule>
    <cfRule type="containsText" dxfId="389" priority="1401" operator="containsText" text="Disc">
      <formula>NOT(ISERROR(SEARCH("Disc",C38)))</formula>
    </cfRule>
    <cfRule type="containsText" dxfId="388" priority="1402" operator="containsText" text="EOL">
      <formula>NOT(ISERROR(SEARCH("EOL",C38)))</formula>
    </cfRule>
    <cfRule type="containsText" dxfId="387" priority="1403" operator="containsText" text="NEW">
      <formula>NOT(ISERROR(SEARCH("NEW",C38)))</formula>
    </cfRule>
  </conditionalFormatting>
  <conditionalFormatting sqref="H1:H6">
    <cfRule type="containsText" dxfId="386" priority="1370" operator="containsText" text="TBA">
      <formula>NOT(ISERROR(SEARCH("TBA",H1)))</formula>
    </cfRule>
  </conditionalFormatting>
  <conditionalFormatting sqref="H14">
    <cfRule type="containsText" dxfId="385" priority="1363" operator="containsText" text="TBA">
      <formula>NOT(ISERROR(SEARCH("TBA",H14)))</formula>
    </cfRule>
  </conditionalFormatting>
  <conditionalFormatting sqref="H19">
    <cfRule type="containsText" dxfId="384" priority="1369" operator="containsText" text="TBA">
      <formula>NOT(ISERROR(SEARCH("TBA",H19)))</formula>
    </cfRule>
  </conditionalFormatting>
  <conditionalFormatting sqref="H302:H311 H290:H298 H273 H300 H223:H234">
    <cfRule type="containsText" dxfId="383" priority="1368" operator="containsText" text="TBA">
      <formula>NOT(ISERROR(SEARCH("TBA",H223)))</formula>
    </cfRule>
  </conditionalFormatting>
  <conditionalFormatting sqref="H301">
    <cfRule type="containsText" dxfId="382" priority="1366" operator="containsText" text="TBA">
      <formula>NOT(ISERROR(SEARCH("TBA",H301)))</formula>
    </cfRule>
  </conditionalFormatting>
  <conditionalFormatting sqref="H279">
    <cfRule type="containsText" dxfId="381" priority="1365" operator="containsText" text="TBA">
      <formula>NOT(ISERROR(SEARCH("TBA",H279)))</formula>
    </cfRule>
  </conditionalFormatting>
  <conditionalFormatting sqref="H121">
    <cfRule type="containsText" dxfId="380" priority="1364" operator="containsText" text="TBA">
      <formula>NOT(ISERROR(SEARCH("TBA",H121)))</formula>
    </cfRule>
  </conditionalFormatting>
  <conditionalFormatting sqref="H235">
    <cfRule type="containsText" dxfId="379" priority="1362" operator="containsText" text="TBA">
      <formula>NOT(ISERROR(SEARCH("TBA",H235)))</formula>
    </cfRule>
  </conditionalFormatting>
  <conditionalFormatting sqref="H285">
    <cfRule type="containsText" dxfId="378" priority="1361" operator="containsText" text="TBA">
      <formula>NOT(ISERROR(SEARCH("TBA",H285)))</formula>
    </cfRule>
  </conditionalFormatting>
  <conditionalFormatting sqref="H283">
    <cfRule type="containsText" dxfId="377" priority="1360" operator="containsText" text="TBA">
      <formula>NOT(ISERROR(SEARCH("TBA",H283)))</formula>
    </cfRule>
  </conditionalFormatting>
  <conditionalFormatting sqref="C57">
    <cfRule type="containsText" dxfId="376" priority="1232" operator="containsText" text="Phasing">
      <formula>NOT(ISERROR(SEARCH("Phasing",C57)))</formula>
    </cfRule>
    <cfRule type="containsText" dxfId="375" priority="1233" operator="containsText" text="Disc">
      <formula>NOT(ISERROR(SEARCH("Disc",C57)))</formula>
    </cfRule>
    <cfRule type="containsText" dxfId="374" priority="1234" operator="containsText" text="EOL">
      <formula>NOT(ISERROR(SEARCH("EOL",C57)))</formula>
    </cfRule>
    <cfRule type="containsText" dxfId="373" priority="1235" operator="containsText" text="NEW">
      <formula>NOT(ISERROR(SEARCH("NEW",C57)))</formula>
    </cfRule>
  </conditionalFormatting>
  <conditionalFormatting sqref="C32">
    <cfRule type="containsText" dxfId="372" priority="1224" operator="containsText" text="Phasing">
      <formula>NOT(ISERROR(SEARCH("Phasing",C32)))</formula>
    </cfRule>
    <cfRule type="containsText" dxfId="371" priority="1225" operator="containsText" text="Disc">
      <formula>NOT(ISERROR(SEARCH("Disc",C32)))</formula>
    </cfRule>
    <cfRule type="containsText" dxfId="370" priority="1226" operator="containsText" text="EOL">
      <formula>NOT(ISERROR(SEARCH("EOL",C32)))</formula>
    </cfRule>
    <cfRule type="containsText" dxfId="369" priority="1227" operator="containsText" text="NEW">
      <formula>NOT(ISERROR(SEARCH("NEW",C32)))</formula>
    </cfRule>
  </conditionalFormatting>
  <conditionalFormatting sqref="J121">
    <cfRule type="containsText" dxfId="368" priority="1130" operator="containsText" text="TBA">
      <formula>NOT(ISERROR(SEARCH("TBA",J121)))</formula>
    </cfRule>
  </conditionalFormatting>
  <conditionalFormatting sqref="J14">
    <cfRule type="containsText" dxfId="367" priority="1129" operator="containsText" text="TBA">
      <formula>NOT(ISERROR(SEARCH("TBA",J14)))</formula>
    </cfRule>
  </conditionalFormatting>
  <conditionalFormatting sqref="J235">
    <cfRule type="containsText" dxfId="366" priority="1128" operator="containsText" text="TBA">
      <formula>NOT(ISERROR(SEARCH("TBA",J235)))</formula>
    </cfRule>
  </conditionalFormatting>
  <conditionalFormatting sqref="J285">
    <cfRule type="containsText" dxfId="365" priority="1127" operator="containsText" text="TBA">
      <formula>NOT(ISERROR(SEARCH("TBA",J285)))</formula>
    </cfRule>
  </conditionalFormatting>
  <conditionalFormatting sqref="J283">
    <cfRule type="containsText" dxfId="364" priority="1126" operator="containsText" text="TBA">
      <formula>NOT(ISERROR(SEARCH("TBA",J283)))</formula>
    </cfRule>
  </conditionalFormatting>
  <conditionalFormatting sqref="J155:J156 J281:J282 J286:J287 J256:J264 J1:J6 J191:J193 J172:J178 J202:J204">
    <cfRule type="containsText" dxfId="363" priority="1136" operator="containsText" text="TBA">
      <formula>NOT(ISERROR(SEARCH("TBA",J1)))</formula>
    </cfRule>
  </conditionalFormatting>
  <conditionalFormatting sqref="J19">
    <cfRule type="containsText" dxfId="362" priority="1135" operator="containsText" text="TBA">
      <formula>NOT(ISERROR(SEARCH("TBA",J19)))</formula>
    </cfRule>
  </conditionalFormatting>
  <conditionalFormatting sqref="J302:J311 J290:J298 J273 J300 J223:J234">
    <cfRule type="containsText" dxfId="361" priority="1134" operator="containsText" text="TBA">
      <formula>NOT(ISERROR(SEARCH("TBA",J223)))</formula>
    </cfRule>
  </conditionalFormatting>
  <conditionalFormatting sqref="J313:J316 J318:J320 J154 J267 J277 J270:J271">
    <cfRule type="containsText" dxfId="360" priority="1133" operator="containsText" text="TBA">
      <formula>NOT(ISERROR(SEARCH("TBA",J154)))</formula>
    </cfRule>
  </conditionalFormatting>
  <conditionalFormatting sqref="J301">
    <cfRule type="containsText" dxfId="359" priority="1132" operator="containsText" text="TBA">
      <formula>NOT(ISERROR(SEARCH("TBA",J301)))</formula>
    </cfRule>
  </conditionalFormatting>
  <conditionalFormatting sqref="J279">
    <cfRule type="containsText" dxfId="358" priority="1131" operator="containsText" text="TBA">
      <formula>NOT(ISERROR(SEARCH("TBA",J279)))</formula>
    </cfRule>
  </conditionalFormatting>
  <conditionalFormatting sqref="I289">
    <cfRule type="containsText" dxfId="357" priority="998" operator="containsText" text="TBA">
      <formula>NOT(ISERROR(SEARCH("TBA",I289)))</formula>
    </cfRule>
  </conditionalFormatting>
  <conditionalFormatting sqref="I289">
    <cfRule type="containsText" dxfId="356" priority="997" operator="containsText" text="TBA">
      <formula>NOT(ISERROR(SEARCH("TBA",I289)))</formula>
    </cfRule>
  </conditionalFormatting>
  <conditionalFormatting sqref="G289">
    <cfRule type="containsText" dxfId="355" priority="987" operator="containsText" text="TBA">
      <formula>NOT(ISERROR(SEARCH("TBA",G289)))</formula>
    </cfRule>
  </conditionalFormatting>
  <conditionalFormatting sqref="C289">
    <cfRule type="containsText" dxfId="354" priority="983" operator="containsText" text="Phasing">
      <formula>NOT(ISERROR(SEARCH("Phasing",C289)))</formula>
    </cfRule>
    <cfRule type="containsText" dxfId="353" priority="984" operator="containsText" text="Disc">
      <formula>NOT(ISERROR(SEARCH("Disc",C289)))</formula>
    </cfRule>
    <cfRule type="containsText" dxfId="352" priority="985" operator="containsText" text="EOL">
      <formula>NOT(ISERROR(SEARCH("EOL",C289)))</formula>
    </cfRule>
    <cfRule type="containsText" dxfId="351" priority="986" operator="containsText" text="NEW">
      <formula>NOT(ISERROR(SEARCH("NEW",C289)))</formula>
    </cfRule>
  </conditionalFormatting>
  <conditionalFormatting sqref="C118">
    <cfRule type="containsText" dxfId="350" priority="953" operator="containsText" text="Phasing">
      <formula>NOT(ISERROR(SEARCH("Phasing",C118)))</formula>
    </cfRule>
    <cfRule type="containsText" dxfId="349" priority="954" operator="containsText" text="Disc">
      <formula>NOT(ISERROR(SEARCH("Disc",C118)))</formula>
    </cfRule>
    <cfRule type="containsText" dxfId="348" priority="955" operator="containsText" text="EOL">
      <formula>NOT(ISERROR(SEARCH("EOL",C118)))</formula>
    </cfRule>
    <cfRule type="containsText" dxfId="347" priority="956" operator="containsText" text="NEW">
      <formula>NOT(ISERROR(SEARCH("NEW",C118)))</formula>
    </cfRule>
  </conditionalFormatting>
  <conditionalFormatting sqref="I118 F118:G118">
    <cfRule type="containsText" dxfId="346" priority="952" operator="containsText" text="TBA">
      <formula>NOT(ISERROR(SEARCH("TBA",F118)))</formula>
    </cfRule>
  </conditionalFormatting>
  <conditionalFormatting sqref="C278">
    <cfRule type="containsText" dxfId="345" priority="698" operator="containsText" text="Phasing">
      <formula>NOT(ISERROR(SEARCH("Phasing",C278)))</formula>
    </cfRule>
    <cfRule type="containsText" dxfId="344" priority="699" operator="containsText" text="Disc">
      <formula>NOT(ISERROR(SEARCH("Disc",C278)))</formula>
    </cfRule>
    <cfRule type="containsText" dxfId="343" priority="700" operator="containsText" text="EOL">
      <formula>NOT(ISERROR(SEARCH("EOL",C278)))</formula>
    </cfRule>
    <cfRule type="containsText" dxfId="342" priority="701" operator="containsText" text="NEW">
      <formula>NOT(ISERROR(SEARCH("NEW",C278)))</formula>
    </cfRule>
  </conditionalFormatting>
  <conditionalFormatting sqref="F278:G278 I278">
    <cfRule type="containsText" dxfId="341" priority="692" operator="containsText" text="TBA">
      <formula>NOT(ISERROR(SEARCH("TBA",F278)))</formula>
    </cfRule>
  </conditionalFormatting>
  <conditionalFormatting sqref="I278">
    <cfRule type="containsText" dxfId="340" priority="690" operator="containsText" text="TBA">
      <formula>NOT(ISERROR(SEARCH("TBA",I278)))</formula>
    </cfRule>
  </conditionalFormatting>
  <conditionalFormatting sqref="H278">
    <cfRule type="containsText" dxfId="339" priority="684" operator="containsText" text="TBA">
      <formula>NOT(ISERROR(SEARCH("TBA",H278)))</formula>
    </cfRule>
  </conditionalFormatting>
  <conditionalFormatting sqref="J278">
    <cfRule type="containsText" dxfId="338" priority="682" operator="containsText" text="TBA">
      <formula>NOT(ISERROR(SEARCH("TBA",J278)))</formula>
    </cfRule>
  </conditionalFormatting>
  <conditionalFormatting sqref="I206 F206:G206">
    <cfRule type="containsText" dxfId="337" priority="680" operator="containsText" text="TBA">
      <formula>NOT(ISERROR(SEARCH("TBA",F206)))</formula>
    </cfRule>
  </conditionalFormatting>
  <conditionalFormatting sqref="I206">
    <cfRule type="containsText" dxfId="336" priority="678" operator="containsText" text="TBA">
      <formula>NOT(ISERROR(SEARCH("TBA",I206)))</formula>
    </cfRule>
  </conditionalFormatting>
  <conditionalFormatting sqref="C206">
    <cfRule type="containsText" dxfId="335" priority="670" operator="containsText" text="Phasing">
      <formula>NOT(ISERROR(SEARCH("Phasing",C206)))</formula>
    </cfRule>
    <cfRule type="containsText" dxfId="334" priority="671" operator="containsText" text="Disc">
      <formula>NOT(ISERROR(SEARCH("Disc",C206)))</formula>
    </cfRule>
    <cfRule type="containsText" dxfId="333" priority="672" operator="containsText" text="EOL">
      <formula>NOT(ISERROR(SEARCH("EOL",C206)))</formula>
    </cfRule>
    <cfRule type="containsText" dxfId="332" priority="673" operator="containsText" text="NEW">
      <formula>NOT(ISERROR(SEARCH("NEW",C206)))</formula>
    </cfRule>
  </conditionalFormatting>
  <conditionalFormatting sqref="H206">
    <cfRule type="containsText" dxfId="331" priority="668" operator="containsText" text="TBA">
      <formula>NOT(ISERROR(SEARCH("TBA",H206)))</formula>
    </cfRule>
  </conditionalFormatting>
  <conditionalFormatting sqref="J206">
    <cfRule type="containsText" dxfId="330" priority="666" operator="containsText" text="TBA">
      <formula>NOT(ISERROR(SEARCH("TBA",J206)))</formula>
    </cfRule>
  </conditionalFormatting>
  <conditionalFormatting sqref="C55">
    <cfRule type="containsText" dxfId="329" priority="659" operator="containsText" text="Phasing">
      <formula>NOT(ISERROR(SEARCH("Phasing",C55)))</formula>
    </cfRule>
    <cfRule type="containsText" dxfId="328" priority="660" operator="containsText" text="Disc">
      <formula>NOT(ISERROR(SEARCH("Disc",C55)))</formula>
    </cfRule>
    <cfRule type="containsText" dxfId="327" priority="661" operator="containsText" text="EOL">
      <formula>NOT(ISERROR(SEARCH("EOL",C55)))</formula>
    </cfRule>
    <cfRule type="containsText" dxfId="326" priority="662" operator="containsText" text="NEW">
      <formula>NOT(ISERROR(SEARCH("NEW",C55)))</formula>
    </cfRule>
  </conditionalFormatting>
  <conditionalFormatting sqref="C29">
    <cfRule type="containsText" dxfId="325" priority="655" operator="containsText" text="Phasing">
      <formula>NOT(ISERROR(SEARCH("Phasing",C29)))</formula>
    </cfRule>
    <cfRule type="containsText" dxfId="324" priority="656" operator="containsText" text="Disc">
      <formula>NOT(ISERROR(SEARCH("Disc",C29)))</formula>
    </cfRule>
    <cfRule type="containsText" dxfId="323" priority="657" operator="containsText" text="EOL">
      <formula>NOT(ISERROR(SEARCH("EOL",C29)))</formula>
    </cfRule>
    <cfRule type="containsText" dxfId="322" priority="658" operator="containsText" text="NEW">
      <formula>NOT(ISERROR(SEARCH("NEW",C29)))</formula>
    </cfRule>
  </conditionalFormatting>
  <conditionalFormatting sqref="C28">
    <cfRule type="containsText" dxfId="321" priority="651" operator="containsText" text="Phasing">
      <formula>NOT(ISERROR(SEARCH("Phasing",C28)))</formula>
    </cfRule>
    <cfRule type="containsText" dxfId="320" priority="652" operator="containsText" text="Disc">
      <formula>NOT(ISERROR(SEARCH("Disc",C28)))</formula>
    </cfRule>
    <cfRule type="containsText" dxfId="319" priority="653" operator="containsText" text="EOL">
      <formula>NOT(ISERROR(SEARCH("EOL",C28)))</formula>
    </cfRule>
    <cfRule type="containsText" dxfId="318" priority="654" operator="containsText" text="NEW">
      <formula>NOT(ISERROR(SEARCH("NEW",C28)))</formula>
    </cfRule>
  </conditionalFormatting>
  <conditionalFormatting sqref="C90">
    <cfRule type="containsText" dxfId="317" priority="587" operator="containsText" text="Phasing">
      <formula>NOT(ISERROR(SEARCH("Phasing",C90)))</formula>
    </cfRule>
    <cfRule type="containsText" dxfId="316" priority="588" operator="containsText" text="Disc">
      <formula>NOT(ISERROR(SEARCH("Disc",C90)))</formula>
    </cfRule>
    <cfRule type="containsText" dxfId="315" priority="589" operator="containsText" text="EOL">
      <formula>NOT(ISERROR(SEARCH("EOL",C90)))</formula>
    </cfRule>
    <cfRule type="containsText" dxfId="314" priority="590" operator="containsText" text="NEW">
      <formula>NOT(ISERROR(SEARCH("NEW",C90)))</formula>
    </cfRule>
  </conditionalFormatting>
  <conditionalFormatting sqref="C128">
    <cfRule type="containsText" dxfId="313" priority="517" operator="containsText" text="Phasing">
      <formula>NOT(ISERROR(SEARCH("Phasing",C128)))</formula>
    </cfRule>
    <cfRule type="containsText" dxfId="312" priority="518" operator="containsText" text="Disc">
      <formula>NOT(ISERROR(SEARCH("Disc",C128)))</formula>
    </cfRule>
    <cfRule type="containsText" dxfId="311" priority="519" operator="containsText" text="EOL">
      <formula>NOT(ISERROR(SEARCH("EOL",C128)))</formula>
    </cfRule>
    <cfRule type="containsText" dxfId="310" priority="520" operator="containsText" text="NEW">
      <formula>NOT(ISERROR(SEARCH("NEW",C128)))</formula>
    </cfRule>
  </conditionalFormatting>
  <conditionalFormatting sqref="J254:J255">
    <cfRule type="containsText" dxfId="309" priority="538" operator="containsText" text="TBA">
      <formula>NOT(ISERROR(SEARCH("TBA",J254)))</formula>
    </cfRule>
  </conditionalFormatting>
  <conditionalFormatting sqref="H254:H255">
    <cfRule type="containsText" dxfId="308" priority="541" operator="containsText" text="TBA">
      <formula>NOT(ISERROR(SEARCH("TBA",H254)))</formula>
    </cfRule>
  </conditionalFormatting>
  <conditionalFormatting sqref="I254:I255">
    <cfRule type="containsText" dxfId="307" priority="557" operator="containsText" text="TBA">
      <formula>NOT(ISERROR(SEARCH("TBA",I254)))</formula>
    </cfRule>
  </conditionalFormatting>
  <conditionalFormatting sqref="I255">
    <cfRule type="containsText" dxfId="306" priority="555" operator="containsText" text="TBA">
      <formula>NOT(ISERROR(SEARCH("TBA",I255)))</formula>
    </cfRule>
  </conditionalFormatting>
  <conditionalFormatting sqref="C129">
    <cfRule type="containsText" dxfId="305" priority="527" operator="containsText" text="Phasing">
      <formula>NOT(ISERROR(SEARCH("Phasing",C129)))</formula>
    </cfRule>
    <cfRule type="containsText" dxfId="304" priority="528" operator="containsText" text="Disc">
      <formula>NOT(ISERROR(SEARCH("Disc",C129)))</formula>
    </cfRule>
    <cfRule type="containsText" dxfId="303" priority="529" operator="containsText" text="EOL">
      <formula>NOT(ISERROR(SEARCH("EOL",C129)))</formula>
    </cfRule>
    <cfRule type="containsText" dxfId="302" priority="530" operator="containsText" text="NEW">
      <formula>NOT(ISERROR(SEARCH("NEW",C129)))</formula>
    </cfRule>
  </conditionalFormatting>
  <conditionalFormatting sqref="F254">
    <cfRule type="containsText" dxfId="301" priority="550" operator="containsText" text="TBA">
      <formula>NOT(ISERROR(SEARCH("TBA",F254)))</formula>
    </cfRule>
  </conditionalFormatting>
  <conditionalFormatting sqref="F255">
    <cfRule type="containsText" dxfId="300" priority="549" operator="containsText" text="TBA">
      <formula>NOT(ISERROR(SEARCH("TBA",F255)))</formula>
    </cfRule>
  </conditionalFormatting>
  <conditionalFormatting sqref="G254">
    <cfRule type="containsText" dxfId="299" priority="548" operator="containsText" text="TBA">
      <formula>NOT(ISERROR(SEARCH("TBA",G254)))</formula>
    </cfRule>
  </conditionalFormatting>
  <conditionalFormatting sqref="G255">
    <cfRule type="containsText" dxfId="298" priority="547" operator="containsText" text="TBA">
      <formula>NOT(ISERROR(SEARCH("TBA",G255)))</formula>
    </cfRule>
  </conditionalFormatting>
  <conditionalFormatting sqref="C124">
    <cfRule type="containsText" dxfId="297" priority="513" operator="containsText" text="Phasing">
      <formula>NOT(ISERROR(SEARCH("Phasing",C124)))</formula>
    </cfRule>
    <cfRule type="containsText" dxfId="296" priority="514" operator="containsText" text="Disc">
      <formula>NOT(ISERROR(SEARCH("Disc",C124)))</formula>
    </cfRule>
    <cfRule type="containsText" dxfId="295" priority="515" operator="containsText" text="EOL">
      <formula>NOT(ISERROR(SEARCH("EOL",C124)))</formula>
    </cfRule>
    <cfRule type="containsText" dxfId="294" priority="516" operator="containsText" text="NEW">
      <formula>NOT(ISERROR(SEARCH("NEW",C124)))</formula>
    </cfRule>
  </conditionalFormatting>
  <conditionalFormatting sqref="C125">
    <cfRule type="containsText" dxfId="293" priority="509" operator="containsText" text="Phasing">
      <formula>NOT(ISERROR(SEARCH("Phasing",C125)))</formula>
    </cfRule>
    <cfRule type="containsText" dxfId="292" priority="510" operator="containsText" text="Disc">
      <formula>NOT(ISERROR(SEARCH("Disc",C125)))</formula>
    </cfRule>
    <cfRule type="containsText" dxfId="291" priority="511" operator="containsText" text="EOL">
      <formula>NOT(ISERROR(SEARCH("EOL",C125)))</formula>
    </cfRule>
    <cfRule type="containsText" dxfId="290" priority="512" operator="containsText" text="NEW">
      <formula>NOT(ISERROR(SEARCH("NEW",C125)))</formula>
    </cfRule>
  </conditionalFormatting>
  <conditionalFormatting sqref="C254:C255">
    <cfRule type="containsText" dxfId="289" priority="543" operator="containsText" text="Phasing">
      <formula>NOT(ISERROR(SEARCH("Phasing",C254)))</formula>
    </cfRule>
    <cfRule type="containsText" dxfId="288" priority="544" operator="containsText" text="Disc">
      <formula>NOT(ISERROR(SEARCH("Disc",C254)))</formula>
    </cfRule>
    <cfRule type="containsText" dxfId="287" priority="545" operator="containsText" text="EOL">
      <formula>NOT(ISERROR(SEARCH("EOL",C254)))</formula>
    </cfRule>
    <cfRule type="containsText" dxfId="286" priority="546" operator="containsText" text="NEW">
      <formula>NOT(ISERROR(SEARCH("NEW",C254)))</formula>
    </cfRule>
  </conditionalFormatting>
  <conditionalFormatting sqref="C133:C135">
    <cfRule type="containsText" dxfId="285" priority="492" operator="containsText" text="Phasing">
      <formula>NOT(ISERROR(SEARCH("Phasing",C133)))</formula>
    </cfRule>
    <cfRule type="containsText" dxfId="284" priority="493" operator="containsText" text="Disc">
      <formula>NOT(ISERROR(SEARCH("Disc",C133)))</formula>
    </cfRule>
    <cfRule type="containsText" dxfId="283" priority="494" operator="containsText" text="EOL">
      <formula>NOT(ISERROR(SEARCH("EOL",C133)))</formula>
    </cfRule>
    <cfRule type="containsText" dxfId="282" priority="495" operator="containsText" text="NEW">
      <formula>NOT(ISERROR(SEARCH("NEW",C133)))</formula>
    </cfRule>
  </conditionalFormatting>
  <conditionalFormatting sqref="F265:G265 I265">
    <cfRule type="containsText" dxfId="281" priority="479" operator="containsText" text="TBA">
      <formula>NOT(ISERROR(SEARCH("TBA",F265)))</formula>
    </cfRule>
  </conditionalFormatting>
  <conditionalFormatting sqref="C265">
    <cfRule type="containsText" dxfId="280" priority="475" operator="containsText" text="Phasing">
      <formula>NOT(ISERROR(SEARCH("Phasing",C265)))</formula>
    </cfRule>
    <cfRule type="containsText" dxfId="279" priority="476" operator="containsText" text="Disc">
      <formula>NOT(ISERROR(SEARCH("Disc",C265)))</formula>
    </cfRule>
    <cfRule type="containsText" dxfId="278" priority="477" operator="containsText" text="EOL">
      <formula>NOT(ISERROR(SEARCH("EOL",C265)))</formula>
    </cfRule>
    <cfRule type="containsText" dxfId="277" priority="478" operator="containsText" text="NEW">
      <formula>NOT(ISERROR(SEARCH("NEW",C265)))</formula>
    </cfRule>
  </conditionalFormatting>
  <conditionalFormatting sqref="H265">
    <cfRule type="containsText" dxfId="276" priority="473" operator="containsText" text="TBA">
      <formula>NOT(ISERROR(SEARCH("TBA",H265)))</formula>
    </cfRule>
  </conditionalFormatting>
  <conditionalFormatting sqref="J265">
    <cfRule type="containsText" dxfId="275" priority="471" operator="containsText" text="TBA">
      <formula>NOT(ISERROR(SEARCH("TBA",J265)))</formula>
    </cfRule>
  </conditionalFormatting>
  <conditionalFormatting sqref="I179">
    <cfRule type="containsText" dxfId="274" priority="469" operator="containsText" text="TBA">
      <formula>NOT(ISERROR(SEARCH("TBA",I179)))</formula>
    </cfRule>
  </conditionalFormatting>
  <conditionalFormatting sqref="G179">
    <cfRule type="containsText" dxfId="273" priority="466" operator="containsText" text="TBA">
      <formula>NOT(ISERROR(SEARCH("TBA",G179)))</formula>
    </cfRule>
  </conditionalFormatting>
  <conditionalFormatting sqref="I179">
    <cfRule type="containsText" dxfId="272" priority="468" operator="containsText" text="TBA">
      <formula>NOT(ISERROR(SEARCH("TBA",I179)))</formula>
    </cfRule>
  </conditionalFormatting>
  <conditionalFormatting sqref="F179">
    <cfRule type="containsText" dxfId="271" priority="467" operator="containsText" text="TBA">
      <formula>NOT(ISERROR(SEARCH("TBA",F179)))</formula>
    </cfRule>
  </conditionalFormatting>
  <conditionalFormatting sqref="C179">
    <cfRule type="containsText" dxfId="270" priority="462" operator="containsText" text="Phasing">
      <formula>NOT(ISERROR(SEARCH("Phasing",C179)))</formula>
    </cfRule>
    <cfRule type="containsText" dxfId="269" priority="463" operator="containsText" text="Disc">
      <formula>NOT(ISERROR(SEARCH("Disc",C179)))</formula>
    </cfRule>
    <cfRule type="containsText" dxfId="268" priority="464" operator="containsText" text="EOL">
      <formula>NOT(ISERROR(SEARCH("EOL",C179)))</formula>
    </cfRule>
    <cfRule type="containsText" dxfId="267" priority="465" operator="containsText" text="NEW">
      <formula>NOT(ISERROR(SEARCH("NEW",C179)))</formula>
    </cfRule>
  </conditionalFormatting>
  <conditionalFormatting sqref="H179">
    <cfRule type="containsText" dxfId="266" priority="460" operator="containsText" text="TBA">
      <formula>NOT(ISERROR(SEARCH("TBA",H179)))</formula>
    </cfRule>
  </conditionalFormatting>
  <conditionalFormatting sqref="J179">
    <cfRule type="containsText" dxfId="265" priority="458" operator="containsText" text="TBA">
      <formula>NOT(ISERROR(SEARCH("TBA",J179)))</formula>
    </cfRule>
  </conditionalFormatting>
  <conditionalFormatting sqref="C199">
    <cfRule type="containsText" dxfId="264" priority="453" operator="containsText" text="Phasing">
      <formula>NOT(ISERROR(SEARCH("Phasing",C199)))</formula>
    </cfRule>
    <cfRule type="containsText" dxfId="263" priority="454" operator="containsText" text="Disc">
      <formula>NOT(ISERROR(SEARCH("Disc",C199)))</formula>
    </cfRule>
    <cfRule type="containsText" dxfId="262" priority="455" operator="containsText" text="EOL">
      <formula>NOT(ISERROR(SEARCH("EOL",C199)))</formula>
    </cfRule>
    <cfRule type="containsText" dxfId="261" priority="456" operator="containsText" text="NEW">
      <formula>NOT(ISERROR(SEARCH("NEW",C199)))</formula>
    </cfRule>
  </conditionalFormatting>
  <conditionalFormatting sqref="C197">
    <cfRule type="containsText" dxfId="260" priority="449" operator="containsText" text="Phasing">
      <formula>NOT(ISERROR(SEARCH("Phasing",C197)))</formula>
    </cfRule>
    <cfRule type="containsText" dxfId="259" priority="450" operator="containsText" text="Disc">
      <formula>NOT(ISERROR(SEARCH("Disc",C197)))</formula>
    </cfRule>
    <cfRule type="containsText" dxfId="258" priority="451" operator="containsText" text="EOL">
      <formula>NOT(ISERROR(SEARCH("EOL",C197)))</formula>
    </cfRule>
    <cfRule type="containsText" dxfId="257" priority="452" operator="containsText" text="NEW">
      <formula>NOT(ISERROR(SEARCH("NEW",C197)))</formula>
    </cfRule>
  </conditionalFormatting>
  <conditionalFormatting sqref="C202">
    <cfRule type="containsText" dxfId="256" priority="445" operator="containsText" text="Phasing">
      <formula>NOT(ISERROR(SEARCH("Phasing",C202)))</formula>
    </cfRule>
    <cfRule type="containsText" dxfId="255" priority="446" operator="containsText" text="Disc">
      <formula>NOT(ISERROR(SEARCH("Disc",C202)))</formula>
    </cfRule>
    <cfRule type="containsText" dxfId="254" priority="447" operator="containsText" text="EOL">
      <formula>NOT(ISERROR(SEARCH("EOL",C202)))</formula>
    </cfRule>
    <cfRule type="containsText" dxfId="253" priority="448" operator="containsText" text="NEW">
      <formula>NOT(ISERROR(SEARCH("NEW",C202)))</formula>
    </cfRule>
  </conditionalFormatting>
  <conditionalFormatting sqref="C204">
    <cfRule type="containsText" dxfId="252" priority="441" operator="containsText" text="Phasing">
      <formula>NOT(ISERROR(SEARCH("Phasing",C204)))</formula>
    </cfRule>
    <cfRule type="containsText" dxfId="251" priority="442" operator="containsText" text="Disc">
      <formula>NOT(ISERROR(SEARCH("Disc",C204)))</formula>
    </cfRule>
    <cfRule type="containsText" dxfId="250" priority="443" operator="containsText" text="EOL">
      <formula>NOT(ISERROR(SEARCH("EOL",C204)))</formula>
    </cfRule>
    <cfRule type="containsText" dxfId="249" priority="444" operator="containsText" text="NEW">
      <formula>NOT(ISERROR(SEARCH("NEW",C204)))</formula>
    </cfRule>
  </conditionalFormatting>
  <conditionalFormatting sqref="C211">
    <cfRule type="containsText" dxfId="248" priority="437" operator="containsText" text="Phasing">
      <formula>NOT(ISERROR(SEARCH("Phasing",C211)))</formula>
    </cfRule>
    <cfRule type="containsText" dxfId="247" priority="438" operator="containsText" text="Disc">
      <formula>NOT(ISERROR(SEARCH("Disc",C211)))</formula>
    </cfRule>
    <cfRule type="containsText" dxfId="246" priority="439" operator="containsText" text="EOL">
      <formula>NOT(ISERROR(SEARCH("EOL",C211)))</formula>
    </cfRule>
    <cfRule type="containsText" dxfId="245" priority="440" operator="containsText" text="NEW">
      <formula>NOT(ISERROR(SEARCH("NEW",C211)))</formula>
    </cfRule>
  </conditionalFormatting>
  <conditionalFormatting sqref="C215">
    <cfRule type="containsText" dxfId="244" priority="433" operator="containsText" text="Phasing">
      <formula>NOT(ISERROR(SEARCH("Phasing",C215)))</formula>
    </cfRule>
    <cfRule type="containsText" dxfId="243" priority="434" operator="containsText" text="Disc">
      <formula>NOT(ISERROR(SEARCH("Disc",C215)))</formula>
    </cfRule>
    <cfRule type="containsText" dxfId="242" priority="435" operator="containsText" text="EOL">
      <formula>NOT(ISERROR(SEARCH("EOL",C215)))</formula>
    </cfRule>
    <cfRule type="containsText" dxfId="241" priority="436" operator="containsText" text="NEW">
      <formula>NOT(ISERROR(SEARCH("NEW",C215)))</formula>
    </cfRule>
  </conditionalFormatting>
  <conditionalFormatting sqref="C220">
    <cfRule type="containsText" dxfId="240" priority="429" operator="containsText" text="Phasing">
      <formula>NOT(ISERROR(SEARCH("Phasing",C220)))</formula>
    </cfRule>
    <cfRule type="containsText" dxfId="239" priority="430" operator="containsText" text="Disc">
      <formula>NOT(ISERROR(SEARCH("Disc",C220)))</formula>
    </cfRule>
    <cfRule type="containsText" dxfId="238" priority="431" operator="containsText" text="EOL">
      <formula>NOT(ISERROR(SEARCH("EOL",C220)))</formula>
    </cfRule>
    <cfRule type="containsText" dxfId="237" priority="432" operator="containsText" text="NEW">
      <formula>NOT(ISERROR(SEARCH("NEW",C220)))</formula>
    </cfRule>
  </conditionalFormatting>
  <conditionalFormatting sqref="C217">
    <cfRule type="containsText" dxfId="236" priority="425" operator="containsText" text="Phasing">
      <formula>NOT(ISERROR(SEARCH("Phasing",C217)))</formula>
    </cfRule>
    <cfRule type="containsText" dxfId="235" priority="426" operator="containsText" text="Disc">
      <formula>NOT(ISERROR(SEARCH("Disc",C217)))</formula>
    </cfRule>
    <cfRule type="containsText" dxfId="234" priority="427" operator="containsText" text="EOL">
      <formula>NOT(ISERROR(SEARCH("EOL",C217)))</formula>
    </cfRule>
    <cfRule type="containsText" dxfId="233" priority="428" operator="containsText" text="NEW">
      <formula>NOT(ISERROR(SEARCH("NEW",C217)))</formula>
    </cfRule>
  </conditionalFormatting>
  <conditionalFormatting sqref="C213">
    <cfRule type="containsText" dxfId="232" priority="421" operator="containsText" text="Phasing">
      <formula>NOT(ISERROR(SEARCH("Phasing",C213)))</formula>
    </cfRule>
    <cfRule type="containsText" dxfId="231" priority="422" operator="containsText" text="Disc">
      <formula>NOT(ISERROR(SEARCH("Disc",C213)))</formula>
    </cfRule>
    <cfRule type="containsText" dxfId="230" priority="423" operator="containsText" text="EOL">
      <formula>NOT(ISERROR(SEARCH("EOL",C213)))</formula>
    </cfRule>
    <cfRule type="containsText" dxfId="229" priority="424" operator="containsText" text="NEW">
      <formula>NOT(ISERROR(SEARCH("NEW",C213)))</formula>
    </cfRule>
  </conditionalFormatting>
  <conditionalFormatting sqref="C7">
    <cfRule type="containsText" dxfId="228" priority="393" operator="containsText" text="Phasing">
      <formula>NOT(ISERROR(SEARCH("Phasing",C7)))</formula>
    </cfRule>
    <cfRule type="containsText" dxfId="227" priority="394" operator="containsText" text="Disc">
      <formula>NOT(ISERROR(SEARCH("Disc",C7)))</formula>
    </cfRule>
    <cfRule type="containsText" dxfId="226" priority="395" operator="containsText" text="EOL">
      <formula>NOT(ISERROR(SEARCH("EOL",C7)))</formula>
    </cfRule>
    <cfRule type="containsText" dxfId="225" priority="396" operator="containsText" text="NEW">
      <formula>NOT(ISERROR(SEARCH("NEW",C7)))</formula>
    </cfRule>
  </conditionalFormatting>
  <conditionalFormatting sqref="C54">
    <cfRule type="containsText" dxfId="224" priority="369" operator="containsText" text="Phasing">
      <formula>NOT(ISERROR(SEARCH("Phasing",C54)))</formula>
    </cfRule>
    <cfRule type="containsText" dxfId="223" priority="370" operator="containsText" text="Disc">
      <formula>NOT(ISERROR(SEARCH("Disc",C54)))</formula>
    </cfRule>
    <cfRule type="containsText" dxfId="222" priority="371" operator="containsText" text="EOL">
      <formula>NOT(ISERROR(SEARCH("EOL",C54)))</formula>
    </cfRule>
    <cfRule type="containsText" dxfId="221" priority="372" operator="containsText" text="NEW">
      <formula>NOT(ISERROR(SEARCH("NEW",C54)))</formula>
    </cfRule>
  </conditionalFormatting>
  <conditionalFormatting sqref="C56">
    <cfRule type="containsText" dxfId="220" priority="365" operator="containsText" text="Phasing">
      <formula>NOT(ISERROR(SEARCH("Phasing",C56)))</formula>
    </cfRule>
    <cfRule type="containsText" dxfId="219" priority="366" operator="containsText" text="Disc">
      <formula>NOT(ISERROR(SEARCH("Disc",C56)))</formula>
    </cfRule>
    <cfRule type="containsText" dxfId="218" priority="367" operator="containsText" text="EOL">
      <formula>NOT(ISERROR(SEARCH("EOL",C56)))</formula>
    </cfRule>
    <cfRule type="containsText" dxfId="217" priority="368" operator="containsText" text="NEW">
      <formula>NOT(ISERROR(SEARCH("NEW",C56)))</formula>
    </cfRule>
  </conditionalFormatting>
  <conditionalFormatting sqref="C62">
    <cfRule type="containsText" dxfId="216" priority="361" operator="containsText" text="Phasing">
      <formula>NOT(ISERROR(SEARCH("Phasing",C62)))</formula>
    </cfRule>
    <cfRule type="containsText" dxfId="215" priority="362" operator="containsText" text="Disc">
      <formula>NOT(ISERROR(SEARCH("Disc",C62)))</formula>
    </cfRule>
    <cfRule type="containsText" dxfId="214" priority="363" operator="containsText" text="EOL">
      <formula>NOT(ISERROR(SEARCH("EOL",C62)))</formula>
    </cfRule>
    <cfRule type="containsText" dxfId="213" priority="364" operator="containsText" text="NEW">
      <formula>NOT(ISERROR(SEARCH("NEW",C62)))</formula>
    </cfRule>
  </conditionalFormatting>
  <conditionalFormatting sqref="C65:C70">
    <cfRule type="containsText" dxfId="212" priority="357" operator="containsText" text="Phasing">
      <formula>NOT(ISERROR(SEARCH("Phasing",C65)))</formula>
    </cfRule>
    <cfRule type="containsText" dxfId="211" priority="358" operator="containsText" text="Disc">
      <formula>NOT(ISERROR(SEARCH("Disc",C65)))</formula>
    </cfRule>
    <cfRule type="containsText" dxfId="210" priority="359" operator="containsText" text="EOL">
      <formula>NOT(ISERROR(SEARCH("EOL",C65)))</formula>
    </cfRule>
    <cfRule type="containsText" dxfId="209" priority="360" operator="containsText" text="NEW">
      <formula>NOT(ISERROR(SEARCH("NEW",C65)))</formula>
    </cfRule>
  </conditionalFormatting>
  <conditionalFormatting sqref="C83">
    <cfRule type="containsText" dxfId="208" priority="353" operator="containsText" text="Phasing">
      <formula>NOT(ISERROR(SEARCH("Phasing",C83)))</formula>
    </cfRule>
    <cfRule type="containsText" dxfId="207" priority="354" operator="containsText" text="Disc">
      <formula>NOT(ISERROR(SEARCH("Disc",C83)))</formula>
    </cfRule>
    <cfRule type="containsText" dxfId="206" priority="355" operator="containsText" text="EOL">
      <formula>NOT(ISERROR(SEARCH("EOL",C83)))</formula>
    </cfRule>
    <cfRule type="containsText" dxfId="205" priority="356" operator="containsText" text="NEW">
      <formula>NOT(ISERROR(SEARCH("NEW",C83)))</formula>
    </cfRule>
  </conditionalFormatting>
  <conditionalFormatting sqref="C81">
    <cfRule type="containsText" dxfId="204" priority="349" operator="containsText" text="Phasing">
      <formula>NOT(ISERROR(SEARCH("Phasing",C81)))</formula>
    </cfRule>
    <cfRule type="containsText" dxfId="203" priority="350" operator="containsText" text="Disc">
      <formula>NOT(ISERROR(SEARCH("Disc",C81)))</formula>
    </cfRule>
    <cfRule type="containsText" dxfId="202" priority="351" operator="containsText" text="EOL">
      <formula>NOT(ISERROR(SEARCH("EOL",C81)))</formula>
    </cfRule>
    <cfRule type="containsText" dxfId="201" priority="352" operator="containsText" text="NEW">
      <formula>NOT(ISERROR(SEARCH("NEW",C81)))</formula>
    </cfRule>
  </conditionalFormatting>
  <conditionalFormatting sqref="C79">
    <cfRule type="containsText" dxfId="200" priority="345" operator="containsText" text="Phasing">
      <formula>NOT(ISERROR(SEARCH("Phasing",C79)))</formula>
    </cfRule>
    <cfRule type="containsText" dxfId="199" priority="346" operator="containsText" text="Disc">
      <formula>NOT(ISERROR(SEARCH("Disc",C79)))</formula>
    </cfRule>
    <cfRule type="containsText" dxfId="198" priority="347" operator="containsText" text="EOL">
      <formula>NOT(ISERROR(SEARCH("EOL",C79)))</formula>
    </cfRule>
    <cfRule type="containsText" dxfId="197" priority="348" operator="containsText" text="NEW">
      <formula>NOT(ISERROR(SEARCH("NEW",C79)))</formula>
    </cfRule>
  </conditionalFormatting>
  <conditionalFormatting sqref="C77">
    <cfRule type="containsText" dxfId="196" priority="341" operator="containsText" text="Phasing">
      <formula>NOT(ISERROR(SEARCH("Phasing",C77)))</formula>
    </cfRule>
    <cfRule type="containsText" dxfId="195" priority="342" operator="containsText" text="Disc">
      <formula>NOT(ISERROR(SEARCH("Disc",C77)))</formula>
    </cfRule>
    <cfRule type="containsText" dxfId="194" priority="343" operator="containsText" text="EOL">
      <formula>NOT(ISERROR(SEARCH("EOL",C77)))</formula>
    </cfRule>
    <cfRule type="containsText" dxfId="193" priority="344" operator="containsText" text="NEW">
      <formula>NOT(ISERROR(SEARCH("NEW",C77)))</formula>
    </cfRule>
  </conditionalFormatting>
  <conditionalFormatting sqref="C151:C153">
    <cfRule type="containsText" dxfId="192" priority="337" operator="containsText" text="Phasing">
      <formula>NOT(ISERROR(SEARCH("Phasing",C151)))</formula>
    </cfRule>
    <cfRule type="containsText" dxfId="191" priority="338" operator="containsText" text="Disc">
      <formula>NOT(ISERROR(SEARCH("Disc",C151)))</formula>
    </cfRule>
    <cfRule type="containsText" dxfId="190" priority="339" operator="containsText" text="EOL">
      <formula>NOT(ISERROR(SEARCH("EOL",C151)))</formula>
    </cfRule>
    <cfRule type="containsText" dxfId="189" priority="340" operator="containsText" text="NEW">
      <formula>NOT(ISERROR(SEARCH("NEW",C151)))</formula>
    </cfRule>
  </conditionalFormatting>
  <conditionalFormatting sqref="C76">
    <cfRule type="containsText" dxfId="188" priority="333" operator="containsText" text="Phasing">
      <formula>NOT(ISERROR(SEARCH("Phasing",C76)))</formula>
    </cfRule>
    <cfRule type="containsText" dxfId="187" priority="334" operator="containsText" text="Disc">
      <formula>NOT(ISERROR(SEARCH("Disc",C76)))</formula>
    </cfRule>
    <cfRule type="containsText" dxfId="186" priority="335" operator="containsText" text="EOL">
      <formula>NOT(ISERROR(SEARCH("EOL",C76)))</formula>
    </cfRule>
    <cfRule type="containsText" dxfId="185" priority="336" operator="containsText" text="NEW">
      <formula>NOT(ISERROR(SEARCH("NEW",C76)))</formula>
    </cfRule>
  </conditionalFormatting>
  <conditionalFormatting sqref="C61">
    <cfRule type="containsText" dxfId="184" priority="329" operator="containsText" text="Phasing">
      <formula>NOT(ISERROR(SEARCH("Phasing",C61)))</formula>
    </cfRule>
    <cfRule type="containsText" dxfId="183" priority="330" operator="containsText" text="Disc">
      <formula>NOT(ISERROR(SEARCH("Disc",C61)))</formula>
    </cfRule>
    <cfRule type="containsText" dxfId="182" priority="331" operator="containsText" text="EOL">
      <formula>NOT(ISERROR(SEARCH("EOL",C61)))</formula>
    </cfRule>
    <cfRule type="containsText" dxfId="181" priority="332" operator="containsText" text="NEW">
      <formula>NOT(ISERROR(SEARCH("NEW",C61)))</formula>
    </cfRule>
  </conditionalFormatting>
  <conditionalFormatting sqref="C80">
    <cfRule type="containsText" dxfId="180" priority="317" operator="containsText" text="Phasing">
      <formula>NOT(ISERROR(SEARCH("Phasing",C80)))</formula>
    </cfRule>
    <cfRule type="containsText" dxfId="179" priority="318" operator="containsText" text="Disc">
      <formula>NOT(ISERROR(SEARCH("Disc",C80)))</formula>
    </cfRule>
    <cfRule type="containsText" dxfId="178" priority="319" operator="containsText" text="EOL">
      <formula>NOT(ISERROR(SEARCH("EOL",C80)))</formula>
    </cfRule>
    <cfRule type="containsText" dxfId="177" priority="320" operator="containsText" text="NEW">
      <formula>NOT(ISERROR(SEARCH("NEW",C80)))</formula>
    </cfRule>
  </conditionalFormatting>
  <conditionalFormatting sqref="C131">
    <cfRule type="containsText" dxfId="176" priority="105" operator="containsText" text="Phasing">
      <formula>NOT(ISERROR(SEARCH("Phasing",C131)))</formula>
    </cfRule>
    <cfRule type="containsText" dxfId="175" priority="106" operator="containsText" text="Disc">
      <formula>NOT(ISERROR(SEARCH("Disc",C131)))</formula>
    </cfRule>
    <cfRule type="containsText" dxfId="174" priority="107" operator="containsText" text="EOL">
      <formula>NOT(ISERROR(SEARCH("EOL",C131)))</formula>
    </cfRule>
    <cfRule type="containsText" dxfId="173" priority="108" operator="containsText" text="NEW">
      <formula>NOT(ISERROR(SEARCH("NEW",C131)))</formula>
    </cfRule>
  </conditionalFormatting>
  <conditionalFormatting sqref="C132">
    <cfRule type="containsText" dxfId="172" priority="101" operator="containsText" text="Phasing">
      <formula>NOT(ISERROR(SEARCH("Phasing",C132)))</formula>
    </cfRule>
    <cfRule type="containsText" dxfId="171" priority="102" operator="containsText" text="Disc">
      <formula>NOT(ISERROR(SEARCH("Disc",C132)))</formula>
    </cfRule>
    <cfRule type="containsText" dxfId="170" priority="103" operator="containsText" text="EOL">
      <formula>NOT(ISERROR(SEARCH("EOL",C132)))</formula>
    </cfRule>
    <cfRule type="containsText" dxfId="169" priority="104" operator="containsText" text="NEW">
      <formula>NOT(ISERROR(SEARCH("NEW",C132)))</formula>
    </cfRule>
  </conditionalFormatting>
  <conditionalFormatting sqref="C130">
    <cfRule type="containsText" dxfId="168" priority="94" operator="containsText" text="Phasing">
      <formula>NOT(ISERROR(SEARCH("Phasing",C130)))</formula>
    </cfRule>
    <cfRule type="containsText" dxfId="167" priority="95" operator="containsText" text="Disc">
      <formula>NOT(ISERROR(SEARCH("Disc",C130)))</formula>
    </cfRule>
    <cfRule type="containsText" dxfId="166" priority="96" operator="containsText" text="EOL">
      <formula>NOT(ISERROR(SEARCH("EOL",C130)))</formula>
    </cfRule>
    <cfRule type="containsText" dxfId="165" priority="97" operator="containsText" text="NEW">
      <formula>NOT(ISERROR(SEARCH("NEW",C130)))</formula>
    </cfRule>
  </conditionalFormatting>
  <conditionalFormatting sqref="I107 F107:G107">
    <cfRule type="containsText" dxfId="164" priority="91" operator="containsText" text="TBA">
      <formula>NOT(ISERROR(SEARCH("TBA",F107)))</formula>
    </cfRule>
  </conditionalFormatting>
  <conditionalFormatting sqref="H107">
    <cfRule type="containsText" dxfId="163" priority="89" operator="containsText" text="TBA">
      <formula>NOT(ISERROR(SEARCH("TBA",H107)))</formula>
    </cfRule>
  </conditionalFormatting>
  <conditionalFormatting sqref="J107">
    <cfRule type="containsText" dxfId="162" priority="88" operator="containsText" text="TBA">
      <formula>NOT(ISERROR(SEARCH("TBA",J107)))</formula>
    </cfRule>
  </conditionalFormatting>
  <conditionalFormatting sqref="C107">
    <cfRule type="containsText" dxfId="161" priority="84" operator="containsText" text="Phasing">
      <formula>NOT(ISERROR(SEARCH("Phasing",C107)))</formula>
    </cfRule>
    <cfRule type="containsText" dxfId="160" priority="85" operator="containsText" text="Disc">
      <formula>NOT(ISERROR(SEARCH("Disc",C107)))</formula>
    </cfRule>
    <cfRule type="containsText" dxfId="159" priority="86" operator="containsText" text="EOL">
      <formula>NOT(ISERROR(SEARCH("EOL",C107)))</formula>
    </cfRule>
    <cfRule type="containsText" dxfId="158" priority="87" operator="containsText" text="NEW">
      <formula>NOT(ISERROR(SEARCH("NEW",C107)))</formula>
    </cfRule>
  </conditionalFormatting>
  <conditionalFormatting sqref="I101 F101:G101">
    <cfRule type="containsText" dxfId="157" priority="76" operator="containsText" text="TBA">
      <formula>NOT(ISERROR(SEARCH("TBA",F101)))</formula>
    </cfRule>
  </conditionalFormatting>
  <conditionalFormatting sqref="H101">
    <cfRule type="containsText" dxfId="156" priority="74" operator="containsText" text="TBA">
      <formula>NOT(ISERROR(SEARCH("TBA",H101)))</formula>
    </cfRule>
  </conditionalFormatting>
  <conditionalFormatting sqref="J101">
    <cfRule type="containsText" dxfId="155" priority="73" operator="containsText" text="TBA">
      <formula>NOT(ISERROR(SEARCH("TBA",J101)))</formula>
    </cfRule>
  </conditionalFormatting>
  <conditionalFormatting sqref="C101">
    <cfRule type="containsText" dxfId="154" priority="69" operator="containsText" text="Phasing">
      <formula>NOT(ISERROR(SEARCH("Phasing",C101)))</formula>
    </cfRule>
    <cfRule type="containsText" dxfId="153" priority="70" operator="containsText" text="Disc">
      <formula>NOT(ISERROR(SEARCH("Disc",C101)))</formula>
    </cfRule>
    <cfRule type="containsText" dxfId="152" priority="71" operator="containsText" text="EOL">
      <formula>NOT(ISERROR(SEARCH("EOL",C101)))</formula>
    </cfRule>
    <cfRule type="containsText" dxfId="151" priority="72" operator="containsText" text="NEW">
      <formula>NOT(ISERROR(SEARCH("NEW",C101)))</formula>
    </cfRule>
  </conditionalFormatting>
  <conditionalFormatting sqref="C106">
    <cfRule type="containsText" dxfId="150" priority="58" operator="containsText" text="Phasing">
      <formula>NOT(ISERROR(SEARCH("Phasing",C106)))</formula>
    </cfRule>
    <cfRule type="containsText" dxfId="149" priority="59" operator="containsText" text="Disc">
      <formula>NOT(ISERROR(SEARCH("Disc",C106)))</formula>
    </cfRule>
    <cfRule type="containsText" dxfId="148" priority="60" operator="containsText" text="EOL">
      <formula>NOT(ISERROR(SEARCH("EOL",C106)))</formula>
    </cfRule>
    <cfRule type="containsText" dxfId="147" priority="61" operator="containsText" text="NEW">
      <formula>NOT(ISERROR(SEARCH("NEW",C106)))</formula>
    </cfRule>
  </conditionalFormatting>
  <conditionalFormatting sqref="I111 F111:G111">
    <cfRule type="containsText" dxfId="146" priority="53" operator="containsText" text="TBA">
      <formula>NOT(ISERROR(SEARCH("TBA",F111)))</formula>
    </cfRule>
  </conditionalFormatting>
  <conditionalFormatting sqref="H111">
    <cfRule type="containsText" dxfId="145" priority="51" operator="containsText" text="TBA">
      <formula>NOT(ISERROR(SEARCH("TBA",H111)))</formula>
    </cfRule>
  </conditionalFormatting>
  <conditionalFormatting sqref="J111">
    <cfRule type="containsText" dxfId="144" priority="50" operator="containsText" text="TBA">
      <formula>NOT(ISERROR(SEARCH("TBA",J111)))</formula>
    </cfRule>
  </conditionalFormatting>
  <conditionalFormatting sqref="C111">
    <cfRule type="containsText" dxfId="143" priority="46" operator="containsText" text="Phasing">
      <formula>NOT(ISERROR(SEARCH("Phasing",C111)))</formula>
    </cfRule>
    <cfRule type="containsText" dxfId="142" priority="47" operator="containsText" text="Disc">
      <formula>NOT(ISERROR(SEARCH("Disc",C111)))</formula>
    </cfRule>
    <cfRule type="containsText" dxfId="141" priority="48" operator="containsText" text="EOL">
      <formula>NOT(ISERROR(SEARCH("EOL",C111)))</formula>
    </cfRule>
    <cfRule type="containsText" dxfId="140" priority="49" operator="containsText" text="NEW">
      <formula>NOT(ISERROR(SEARCH("NEW",C111)))</formula>
    </cfRule>
  </conditionalFormatting>
  <conditionalFormatting sqref="I115 F115:G115">
    <cfRule type="containsText" dxfId="139" priority="38" operator="containsText" text="TBA">
      <formula>NOT(ISERROR(SEARCH("TBA",F115)))</formula>
    </cfRule>
  </conditionalFormatting>
  <conditionalFormatting sqref="H115">
    <cfRule type="containsText" dxfId="138" priority="36" operator="containsText" text="TBA">
      <formula>NOT(ISERROR(SEARCH("TBA",H115)))</formula>
    </cfRule>
  </conditionalFormatting>
  <conditionalFormatting sqref="J115">
    <cfRule type="containsText" dxfId="137" priority="35" operator="containsText" text="TBA">
      <formula>NOT(ISERROR(SEARCH("TBA",J115)))</formula>
    </cfRule>
  </conditionalFormatting>
  <conditionalFormatting sqref="C115">
    <cfRule type="containsText" dxfId="136" priority="31" operator="containsText" text="Phasing">
      <formula>NOT(ISERROR(SEARCH("Phasing",C115)))</formula>
    </cfRule>
    <cfRule type="containsText" dxfId="135" priority="32" operator="containsText" text="Disc">
      <formula>NOT(ISERROR(SEARCH("Disc",C115)))</formula>
    </cfRule>
    <cfRule type="containsText" dxfId="134" priority="33" operator="containsText" text="EOL">
      <formula>NOT(ISERROR(SEARCH("EOL",C115)))</formula>
    </cfRule>
    <cfRule type="containsText" dxfId="133" priority="34" operator="containsText" text="NEW">
      <formula>NOT(ISERROR(SEARCH("NEW",C115)))</formula>
    </cfRule>
  </conditionalFormatting>
  <conditionalFormatting sqref="C82">
    <cfRule type="containsText" dxfId="132" priority="21" operator="containsText" text="Phasing">
      <formula>NOT(ISERROR(SEARCH("Phasing",C82)))</formula>
    </cfRule>
    <cfRule type="containsText" dxfId="131" priority="22" operator="containsText" text="Disc">
      <formula>NOT(ISERROR(SEARCH("Disc",C82)))</formula>
    </cfRule>
    <cfRule type="containsText" dxfId="130" priority="23" operator="containsText" text="EOL">
      <formula>NOT(ISERROR(SEARCH("EOL",C82)))</formula>
    </cfRule>
    <cfRule type="containsText" dxfId="129" priority="24" operator="containsText" text="NEW">
      <formula>NOT(ISERROR(SEARCH("NEW",C82)))</formula>
    </cfRule>
  </conditionalFormatting>
  <conditionalFormatting sqref="C63">
    <cfRule type="containsText" dxfId="128" priority="17" operator="containsText" text="Phasing">
      <formula>NOT(ISERROR(SEARCH("Phasing",C63)))</formula>
    </cfRule>
    <cfRule type="containsText" dxfId="127" priority="18" operator="containsText" text="Disc">
      <formula>NOT(ISERROR(SEARCH("Disc",C63)))</formula>
    </cfRule>
    <cfRule type="containsText" dxfId="126" priority="19" operator="containsText" text="EOL">
      <formula>NOT(ISERROR(SEARCH("EOL",C63)))</formula>
    </cfRule>
    <cfRule type="containsText" dxfId="125" priority="20" operator="containsText" text="NEW">
      <formula>NOT(ISERROR(SEARCH("NEW",C63)))</formula>
    </cfRule>
  </conditionalFormatting>
  <conditionalFormatting sqref="C64">
    <cfRule type="containsText" dxfId="124" priority="13" operator="containsText" text="Phasing">
      <formula>NOT(ISERROR(SEARCH("Phasing",C64)))</formula>
    </cfRule>
    <cfRule type="containsText" dxfId="123" priority="14" operator="containsText" text="Disc">
      <formula>NOT(ISERROR(SEARCH("Disc",C64)))</formula>
    </cfRule>
    <cfRule type="containsText" dxfId="122" priority="15" operator="containsText" text="EOL">
      <formula>NOT(ISERROR(SEARCH("EOL",C64)))</formula>
    </cfRule>
    <cfRule type="containsText" dxfId="121" priority="16" operator="containsText" text="NEW">
      <formula>NOT(ISERROR(SEARCH("NEW",C64)))</formula>
    </cfRule>
  </conditionalFormatting>
  <conditionalFormatting sqref="C30">
    <cfRule type="containsText" dxfId="120" priority="9" operator="containsText" text="Phasing">
      <formula>NOT(ISERROR(SEARCH("Phasing",C30)))</formula>
    </cfRule>
    <cfRule type="containsText" dxfId="119" priority="10" operator="containsText" text="Disc">
      <formula>NOT(ISERROR(SEARCH("Disc",C30)))</formula>
    </cfRule>
    <cfRule type="containsText" dxfId="118" priority="11" operator="containsText" text="EOL">
      <formula>NOT(ISERROR(SEARCH("EOL",C30)))</formula>
    </cfRule>
    <cfRule type="containsText" dxfId="117" priority="12" operator="containsText" text="NEW">
      <formula>NOT(ISERROR(SEARCH("NEW",C30)))</formula>
    </cfRule>
  </conditionalFormatting>
  <conditionalFormatting sqref="C37">
    <cfRule type="containsText" dxfId="116" priority="5" operator="containsText" text="Phasing">
      <formula>NOT(ISERROR(SEARCH("Phasing",C37)))</formula>
    </cfRule>
    <cfRule type="containsText" dxfId="115" priority="6" operator="containsText" text="Disc">
      <formula>NOT(ISERROR(SEARCH("Disc",C37)))</formula>
    </cfRule>
    <cfRule type="containsText" dxfId="114" priority="7" operator="containsText" text="EOL">
      <formula>NOT(ISERROR(SEARCH("EOL",C37)))</formula>
    </cfRule>
    <cfRule type="containsText" dxfId="113" priority="8" operator="containsText" text="NEW">
      <formula>NOT(ISERROR(SEARCH("NEW",C37)))</formula>
    </cfRule>
  </conditionalFormatting>
  <conditionalFormatting sqref="C10">
    <cfRule type="containsText" dxfId="112" priority="1" operator="containsText" text="Phasing">
      <formula>NOT(ISERROR(SEARCH("Phasing",C10)))</formula>
    </cfRule>
    <cfRule type="containsText" dxfId="111" priority="2" operator="containsText" text="Disc">
      <formula>NOT(ISERROR(SEARCH("Disc",C10)))</formula>
    </cfRule>
    <cfRule type="containsText" dxfId="110" priority="3" operator="containsText" text="EOL">
      <formula>NOT(ISERROR(SEARCH("EOL",C10)))</formula>
    </cfRule>
    <cfRule type="containsText" dxfId="109" priority="4" operator="containsText" text="NEW">
      <formula>NOT(ISERROR(SEARCH("NEW",C10)))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40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8" width="9.42578125" style="99" customWidth="1"/>
    <col min="59" max="59" width="9.42578125" style="98" customWidth="1"/>
    <col min="60" max="60" width="9.42578125" style="99" customWidth="1"/>
    <col min="61" max="64" width="9.42578125" style="98" customWidth="1"/>
    <col min="65" max="65" width="9.42578125" style="99" customWidth="1"/>
    <col min="66" max="16384" width="9.140625" style="28"/>
  </cols>
  <sheetData>
    <row r="2" spans="1:65" ht="12">
      <c r="F2" s="197">
        <v>43874</v>
      </c>
      <c r="G2" s="197"/>
      <c r="H2" s="90"/>
      <c r="I2" s="90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ht="15" customHeight="1" thickBot="1">
      <c r="A4" s="37"/>
      <c r="K4" s="58" t="s">
        <v>332</v>
      </c>
      <c r="L4" s="100"/>
      <c r="M4" s="100"/>
      <c r="N4" s="100"/>
      <c r="O4" s="101"/>
      <c r="P4" s="65" t="s">
        <v>405</v>
      </c>
      <c r="Q4" s="102"/>
      <c r="R4" s="102"/>
      <c r="S4" s="102"/>
      <c r="T4" s="102"/>
      <c r="U4" s="58" t="s">
        <v>382</v>
      </c>
      <c r="V4" s="100"/>
      <c r="W4" s="100"/>
      <c r="X4" s="100"/>
      <c r="Y4" s="101"/>
      <c r="Z4" s="65" t="s">
        <v>383</v>
      </c>
      <c r="AA4" s="102"/>
      <c r="AB4" s="102"/>
      <c r="AC4" s="102"/>
      <c r="AD4" s="102"/>
      <c r="AE4" s="58" t="s">
        <v>384</v>
      </c>
      <c r="AF4" s="100"/>
      <c r="AG4" s="100"/>
      <c r="AH4" s="100"/>
      <c r="AI4" s="101"/>
      <c r="AJ4" s="65" t="s">
        <v>385</v>
      </c>
      <c r="AK4" s="102"/>
      <c r="AL4" s="102"/>
      <c r="AM4" s="102"/>
      <c r="AN4" s="102"/>
      <c r="AO4" s="58" t="s">
        <v>544</v>
      </c>
      <c r="AP4" s="100"/>
      <c r="AQ4" s="100"/>
      <c r="AR4" s="100"/>
      <c r="AS4" s="101"/>
      <c r="AT4" s="65" t="s">
        <v>399</v>
      </c>
      <c r="AU4" s="102"/>
      <c r="AV4" s="102"/>
      <c r="AW4" s="102"/>
      <c r="AX4" s="102"/>
      <c r="AY4" s="58" t="s">
        <v>409</v>
      </c>
      <c r="AZ4" s="100"/>
      <c r="BA4" s="100"/>
      <c r="BB4" s="100"/>
      <c r="BC4" s="101"/>
      <c r="BD4" s="65" t="s">
        <v>410</v>
      </c>
      <c r="BE4" s="102"/>
      <c r="BF4" s="102"/>
      <c r="BG4" s="102"/>
      <c r="BH4" s="102"/>
      <c r="BI4" s="58" t="s">
        <v>411</v>
      </c>
      <c r="BJ4" s="100"/>
      <c r="BK4" s="100"/>
      <c r="BL4" s="100"/>
      <c r="BM4" s="101"/>
    </row>
    <row r="5" spans="1:65" s="30" customFormat="1" ht="15" customHeight="1" thickBot="1">
      <c r="A5" s="35"/>
      <c r="B5" s="35"/>
      <c r="C5" s="22"/>
      <c r="D5" s="47"/>
      <c r="E5" s="8"/>
      <c r="F5" s="89"/>
      <c r="G5" s="89"/>
      <c r="H5" s="89"/>
      <c r="I5" s="89"/>
      <c r="J5" s="89"/>
      <c r="K5" s="103" t="s">
        <v>121</v>
      </c>
      <c r="L5" s="103">
        <v>43867</v>
      </c>
      <c r="M5" s="103"/>
      <c r="N5" s="103"/>
      <c r="O5" s="104"/>
      <c r="P5" s="105" t="s">
        <v>121</v>
      </c>
      <c r="Q5" s="105">
        <v>43888</v>
      </c>
      <c r="R5" s="105"/>
      <c r="S5" s="105"/>
      <c r="T5" s="105"/>
      <c r="U5" s="103" t="s">
        <v>121</v>
      </c>
      <c r="V5" s="103">
        <v>43888</v>
      </c>
      <c r="W5" s="103"/>
      <c r="X5" s="103"/>
      <c r="Y5" s="104"/>
      <c r="Z5" s="105" t="s">
        <v>121</v>
      </c>
      <c r="AA5" s="105">
        <v>43902</v>
      </c>
      <c r="AB5" s="105"/>
      <c r="AC5" s="105"/>
      <c r="AD5" s="105"/>
      <c r="AE5" s="103" t="s">
        <v>121</v>
      </c>
      <c r="AF5" s="103">
        <v>43916</v>
      </c>
      <c r="AG5" s="103"/>
      <c r="AH5" s="103"/>
      <c r="AI5" s="104"/>
      <c r="AJ5" s="105" t="s">
        <v>121</v>
      </c>
      <c r="AK5" s="105">
        <v>43923</v>
      </c>
      <c r="AL5" s="105"/>
      <c r="AM5" s="105"/>
      <c r="AN5" s="105"/>
      <c r="AO5" s="103" t="s">
        <v>121</v>
      </c>
      <c r="AP5" s="103">
        <v>43937</v>
      </c>
      <c r="AQ5" s="103"/>
      <c r="AR5" s="103"/>
      <c r="AS5" s="104"/>
      <c r="AT5" s="105" t="s">
        <v>121</v>
      </c>
      <c r="AU5" s="105">
        <v>43937</v>
      </c>
      <c r="AV5" s="105"/>
      <c r="AW5" s="105"/>
      <c r="AX5" s="105"/>
      <c r="AY5" s="103" t="s">
        <v>121</v>
      </c>
      <c r="AZ5" s="103">
        <v>43951</v>
      </c>
      <c r="BA5" s="103"/>
      <c r="BB5" s="103"/>
      <c r="BC5" s="104"/>
      <c r="BD5" s="105" t="s">
        <v>121</v>
      </c>
      <c r="BE5" s="105">
        <v>43958</v>
      </c>
      <c r="BF5" s="105"/>
      <c r="BG5" s="105"/>
      <c r="BH5" s="105"/>
      <c r="BI5" s="103" t="s">
        <v>121</v>
      </c>
      <c r="BJ5" s="103">
        <v>43965</v>
      </c>
      <c r="BK5" s="103"/>
      <c r="BL5" s="103"/>
      <c r="BM5" s="104"/>
    </row>
    <row r="6" spans="1:65" s="32" customFormat="1" ht="15" customHeight="1" thickBot="1">
      <c r="A6" s="23"/>
      <c r="B6" s="23"/>
      <c r="C6" s="23"/>
      <c r="D6" s="48"/>
      <c r="E6" s="11"/>
      <c r="F6" s="91"/>
      <c r="G6" s="91"/>
      <c r="H6" s="91"/>
      <c r="I6" s="91"/>
      <c r="J6" s="91"/>
      <c r="K6" s="103" t="s">
        <v>122</v>
      </c>
      <c r="L6" s="103">
        <v>43887</v>
      </c>
      <c r="M6" s="103"/>
      <c r="N6" s="103"/>
      <c r="O6" s="104"/>
      <c r="P6" s="105" t="s">
        <v>122</v>
      </c>
      <c r="Q6" s="105">
        <v>43894</v>
      </c>
      <c r="R6" s="105"/>
      <c r="S6" s="105"/>
      <c r="T6" s="105"/>
      <c r="U6" s="103" t="s">
        <v>122</v>
      </c>
      <c r="V6" s="103">
        <v>43901</v>
      </c>
      <c r="W6" s="103"/>
      <c r="X6" s="103"/>
      <c r="Y6" s="104"/>
      <c r="Z6" s="105" t="s">
        <v>122</v>
      </c>
      <c r="AA6" s="105">
        <v>43922</v>
      </c>
      <c r="AB6" s="105"/>
      <c r="AC6" s="105"/>
      <c r="AD6" s="105"/>
      <c r="AE6" s="103" t="s">
        <v>122</v>
      </c>
      <c r="AF6" s="103">
        <v>43929</v>
      </c>
      <c r="AG6" s="103"/>
      <c r="AH6" s="103"/>
      <c r="AI6" s="104"/>
      <c r="AJ6" s="105" t="s">
        <v>122</v>
      </c>
      <c r="AK6" s="105">
        <v>43936</v>
      </c>
      <c r="AL6" s="105"/>
      <c r="AM6" s="105"/>
      <c r="AN6" s="105"/>
      <c r="AO6" s="103" t="s">
        <v>122</v>
      </c>
      <c r="AP6" s="103">
        <v>43950</v>
      </c>
      <c r="AQ6" s="103"/>
      <c r="AR6" s="103"/>
      <c r="AS6" s="104"/>
      <c r="AT6" s="105" t="s">
        <v>122</v>
      </c>
      <c r="AU6" s="105">
        <v>43957</v>
      </c>
      <c r="AV6" s="105"/>
      <c r="AW6" s="105"/>
      <c r="AX6" s="105"/>
      <c r="AY6" s="103" t="s">
        <v>122</v>
      </c>
      <c r="AZ6" s="103">
        <v>43964</v>
      </c>
      <c r="BA6" s="103"/>
      <c r="BB6" s="103"/>
      <c r="BC6" s="104"/>
      <c r="BD6" s="105" t="s">
        <v>122</v>
      </c>
      <c r="BE6" s="105">
        <v>43964</v>
      </c>
      <c r="BF6" s="105"/>
      <c r="BG6" s="105"/>
      <c r="BH6" s="105"/>
      <c r="BI6" s="103" t="s">
        <v>122</v>
      </c>
      <c r="BJ6" s="103">
        <v>43985</v>
      </c>
      <c r="BK6" s="103"/>
      <c r="BL6" s="103"/>
      <c r="BM6" s="104"/>
    </row>
    <row r="7" spans="1:65" s="24" customFormat="1" ht="24.95" customHeight="1" thickBot="1">
      <c r="A7" s="85" t="s">
        <v>0</v>
      </c>
      <c r="B7" s="85" t="s">
        <v>146</v>
      </c>
      <c r="C7" s="85" t="s">
        <v>1</v>
      </c>
      <c r="D7" s="85" t="s">
        <v>180</v>
      </c>
      <c r="E7" s="85" t="s">
        <v>2</v>
      </c>
      <c r="F7" s="85" t="s">
        <v>3</v>
      </c>
      <c r="G7" s="85" t="s">
        <v>4</v>
      </c>
      <c r="H7" s="13" t="s">
        <v>104</v>
      </c>
      <c r="I7" s="13" t="s">
        <v>546</v>
      </c>
      <c r="J7" s="85" t="s">
        <v>324</v>
      </c>
      <c r="K7" s="160" t="s">
        <v>130</v>
      </c>
      <c r="L7" s="85" t="s">
        <v>128</v>
      </c>
      <c r="M7" s="85" t="s">
        <v>120</v>
      </c>
      <c r="N7" s="85" t="s">
        <v>129</v>
      </c>
      <c r="O7" s="161" t="s">
        <v>131</v>
      </c>
      <c r="P7" s="160" t="s">
        <v>130</v>
      </c>
      <c r="Q7" s="85" t="s">
        <v>128</v>
      </c>
      <c r="R7" s="85" t="s">
        <v>120</v>
      </c>
      <c r="S7" s="85" t="s">
        <v>129</v>
      </c>
      <c r="T7" s="85" t="s">
        <v>131</v>
      </c>
      <c r="U7" s="160" t="s">
        <v>130</v>
      </c>
      <c r="V7" s="85" t="s">
        <v>128</v>
      </c>
      <c r="W7" s="85" t="s">
        <v>120</v>
      </c>
      <c r="X7" s="85" t="s">
        <v>129</v>
      </c>
      <c r="Y7" s="161" t="s">
        <v>131</v>
      </c>
      <c r="Z7" s="160" t="s">
        <v>130</v>
      </c>
      <c r="AA7" s="85" t="s">
        <v>128</v>
      </c>
      <c r="AB7" s="85" t="s">
        <v>120</v>
      </c>
      <c r="AC7" s="85" t="s">
        <v>129</v>
      </c>
      <c r="AD7" s="85" t="s">
        <v>131</v>
      </c>
      <c r="AE7" s="160" t="s">
        <v>130</v>
      </c>
      <c r="AF7" s="85" t="s">
        <v>128</v>
      </c>
      <c r="AG7" s="85" t="s">
        <v>120</v>
      </c>
      <c r="AH7" s="85" t="s">
        <v>129</v>
      </c>
      <c r="AI7" s="161" t="s">
        <v>131</v>
      </c>
      <c r="AJ7" s="160" t="s">
        <v>130</v>
      </c>
      <c r="AK7" s="85" t="s">
        <v>128</v>
      </c>
      <c r="AL7" s="85" t="s">
        <v>120</v>
      </c>
      <c r="AM7" s="85" t="s">
        <v>129</v>
      </c>
      <c r="AN7" s="85" t="s">
        <v>131</v>
      </c>
      <c r="AO7" s="160" t="s">
        <v>130</v>
      </c>
      <c r="AP7" s="85" t="s">
        <v>128</v>
      </c>
      <c r="AQ7" s="85" t="s">
        <v>120</v>
      </c>
      <c r="AR7" s="85" t="s">
        <v>129</v>
      </c>
      <c r="AS7" s="161" t="s">
        <v>131</v>
      </c>
      <c r="AT7" s="160" t="s">
        <v>130</v>
      </c>
      <c r="AU7" s="85" t="s">
        <v>128</v>
      </c>
      <c r="AV7" s="85" t="s">
        <v>120</v>
      </c>
      <c r="AW7" s="85" t="s">
        <v>129</v>
      </c>
      <c r="AX7" s="85" t="s">
        <v>131</v>
      </c>
      <c r="AY7" s="160" t="s">
        <v>130</v>
      </c>
      <c r="AZ7" s="85" t="s">
        <v>128</v>
      </c>
      <c r="BA7" s="85" t="s">
        <v>120</v>
      </c>
      <c r="BB7" s="85" t="s">
        <v>129</v>
      </c>
      <c r="BC7" s="161" t="s">
        <v>131</v>
      </c>
      <c r="BD7" s="160" t="s">
        <v>130</v>
      </c>
      <c r="BE7" s="85" t="s">
        <v>128</v>
      </c>
      <c r="BF7" s="85" t="s">
        <v>120</v>
      </c>
      <c r="BG7" s="85" t="s">
        <v>129</v>
      </c>
      <c r="BH7" s="85" t="s">
        <v>131</v>
      </c>
      <c r="BI7" s="160" t="s">
        <v>130</v>
      </c>
      <c r="BJ7" s="85" t="s">
        <v>128</v>
      </c>
      <c r="BK7" s="85" t="s">
        <v>120</v>
      </c>
      <c r="BL7" s="85" t="s">
        <v>129</v>
      </c>
      <c r="BM7" s="161" t="s">
        <v>131</v>
      </c>
    </row>
    <row r="8" spans="1:65" s="5" customFormat="1" ht="12.75" customHeight="1">
      <c r="A8" s="42" t="s">
        <v>105</v>
      </c>
      <c r="B8" s="39" t="s">
        <v>145</v>
      </c>
      <c r="C8" s="4" t="s">
        <v>348</v>
      </c>
      <c r="D8" s="49">
        <v>3.57</v>
      </c>
      <c r="E8" s="40" t="s">
        <v>517</v>
      </c>
      <c r="F8" s="82">
        <v>4289</v>
      </c>
      <c r="G8" s="82">
        <v>3899</v>
      </c>
      <c r="H8" s="94">
        <v>2692</v>
      </c>
      <c r="I8" s="94">
        <v>0</v>
      </c>
      <c r="J8" s="95">
        <f>IFERROR(H8-I8,H8)</f>
        <v>2692</v>
      </c>
      <c r="K8" s="186">
        <v>2999</v>
      </c>
      <c r="L8" s="187">
        <f t="shared" ref="L8:L17" si="0">IFERROR(IF(K8&gt;1,K8*0.9,""),"")</f>
        <v>2699.1</v>
      </c>
      <c r="M8" s="187">
        <v>616</v>
      </c>
      <c r="N8" s="188">
        <f>IFERROR(IF(M8&gt;1,($J8-M8),""),"")</f>
        <v>2076</v>
      </c>
      <c r="O8" s="189">
        <f t="shared" ref="O8:O17" si="1">IFERROR(IF((IFERROR(IF(M8&gt;1,(L8-N8)/L8,""),(($G8*0.9)-N8)/($G8*0.9)))&gt;1%,IFERROR(IF(M8&gt;1,(L8-N8)/L8,""),(($G8*0.9)-N8)/($G8*0.9)),""),"")</f>
        <v>0.23085472935422915</v>
      </c>
      <c r="P8" s="191">
        <v>0</v>
      </c>
      <c r="Q8" s="192" t="str">
        <f t="shared" ref="Q8:Q17" si="2">IFERROR(IF(P8&gt;1,P8*0.9,""),"")</f>
        <v/>
      </c>
      <c r="R8" s="192">
        <v>0</v>
      </c>
      <c r="S8" s="193" t="str">
        <f>IFERROR(IF(R8&gt;1,($J8-R8),""),"")</f>
        <v/>
      </c>
      <c r="T8" s="194" t="str">
        <f t="shared" ref="T8:T17" si="3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17" si="4">IFERROR(IF(U8&gt;1,U8*0.9,""),"")</f>
        <v/>
      </c>
      <c r="W8" s="187">
        <v>0</v>
      </c>
      <c r="X8" s="188" t="str">
        <f>IFERROR(IF(W8&gt;1,($J8-W8),""),"")</f>
        <v/>
      </c>
      <c r="Y8" s="189" t="str">
        <f t="shared" ref="Y8:Y17" si="5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17" si="6">IFERROR(IF(Z8&gt;1,Z8*0.9,""),"")</f>
        <v/>
      </c>
      <c r="AB8" s="192">
        <v>0</v>
      </c>
      <c r="AC8" s="193" t="str">
        <f>IFERROR(IF(AB8&gt;1,($J8-AB8),""),"")</f>
        <v/>
      </c>
      <c r="AD8" s="194" t="str">
        <f t="shared" ref="AD8:AD17" si="7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17" si="8">IFERROR(IF(AE8&gt;1,AE8*0.9,""),"")</f>
        <v/>
      </c>
      <c r="AG8" s="187">
        <v>0</v>
      </c>
      <c r="AH8" s="188" t="str">
        <f>IFERROR(IF(AG8&gt;1,($J8-AG8),""),"")</f>
        <v/>
      </c>
      <c r="AI8" s="189" t="str">
        <f t="shared" ref="AI8:AI17" si="9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17" si="10">IFERROR(IF(AJ8&gt;1,AJ8*0.9,""),"")</f>
        <v/>
      </c>
      <c r="AL8" s="192">
        <v>0</v>
      </c>
      <c r="AM8" s="193" t="str">
        <f>IFERROR(IF(AL8&gt;1,($J8-AL8),""),"")</f>
        <v/>
      </c>
      <c r="AN8" s="194" t="str">
        <f t="shared" ref="AN8:AN17" si="11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17" si="12">IFERROR(IF(AO8&gt;1,AO8*0.9,""),"")</f>
        <v/>
      </c>
      <c r="AQ8" s="187">
        <v>0</v>
      </c>
      <c r="AR8" s="188" t="str">
        <f>IFERROR(IF(AQ8&gt;1,($J8-AQ8),""),"")</f>
        <v/>
      </c>
      <c r="AS8" s="189" t="str">
        <f t="shared" ref="AS8:AS17" si="13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17" si="14">IFERROR(IF(AT8&gt;1,AT8*0.9,""),"")</f>
        <v/>
      </c>
      <c r="AV8" s="192">
        <v>0</v>
      </c>
      <c r="AW8" s="193" t="str">
        <f>IFERROR(IF(AV8&gt;1,($J8-AV8),""),"")</f>
        <v/>
      </c>
      <c r="AX8" s="194" t="str">
        <f t="shared" ref="AX8:AX17" si="15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17" si="16">IFERROR(IF(AY8&gt;1,AY8*0.9,""),"")</f>
        <v/>
      </c>
      <c r="BA8" s="187">
        <v>0</v>
      </c>
      <c r="BB8" s="188" t="str">
        <f>IFERROR(IF(BA8&gt;1,($J8-BA8),""),"")</f>
        <v/>
      </c>
      <c r="BC8" s="189" t="str">
        <f t="shared" ref="BC8:BC17" si="17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 t="shared" ref="BE8:BE17" si="18">IFERROR(IF(BD8&gt;1,BD8*0.9,""),"")</f>
        <v/>
      </c>
      <c r="BF8" s="192">
        <v>0</v>
      </c>
      <c r="BG8" s="193" t="str">
        <f>IFERROR(IF(BF8&gt;1,($J8-BF8),""),"")</f>
        <v/>
      </c>
      <c r="BH8" s="194" t="str">
        <f t="shared" ref="BH8:BH17" si="19">IFERROR(IF((IFERROR(IF(BF8&gt;1,(BE8-BG8)/BE8,""),(($G8*0.9)-BG8)/($G8*0.9)))&gt;1%,IFERROR(IF(BF8&gt;1,(BE8-BG8)/BE8,""),(($G8*0.9)-BG8)/($G8*0.9)),""),"")</f>
        <v/>
      </c>
      <c r="BI8" s="186">
        <v>0</v>
      </c>
      <c r="BJ8" s="187" t="str">
        <f t="shared" ref="BJ8:BJ17" si="20">IFERROR(IF(BI8&gt;1,BI8*0.9,""),"")</f>
        <v/>
      </c>
      <c r="BK8" s="187">
        <v>0</v>
      </c>
      <c r="BL8" s="188" t="str">
        <f>IFERROR(IF(BK8&gt;1,($J8-BK8),""),"")</f>
        <v/>
      </c>
      <c r="BM8" s="189" t="str">
        <f t="shared" ref="BM8:BM17" si="21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2" t="s">
        <v>106</v>
      </c>
      <c r="B9" s="39" t="s">
        <v>145</v>
      </c>
      <c r="C9" s="4" t="s">
        <v>404</v>
      </c>
      <c r="D9" s="49">
        <v>3.57</v>
      </c>
      <c r="E9" s="40" t="s">
        <v>518</v>
      </c>
      <c r="F9" s="82">
        <v>4729</v>
      </c>
      <c r="G9" s="82">
        <v>4299</v>
      </c>
      <c r="H9" s="94">
        <v>3029</v>
      </c>
      <c r="I9" s="94">
        <v>0</v>
      </c>
      <c r="J9" s="95">
        <f t="shared" ref="J9:J12" si="22">IFERROR(H9-I9,H9)</f>
        <v>3029</v>
      </c>
      <c r="K9" s="69" t="s">
        <v>138</v>
      </c>
      <c r="L9" s="70" t="str">
        <f t="shared" si="0"/>
        <v/>
      </c>
      <c r="M9" s="70">
        <v>0</v>
      </c>
      <c r="N9" s="71" t="str">
        <f>IFERROR(IF(M9&gt;1,($J9-M9),""),"")</f>
        <v/>
      </c>
      <c r="O9" s="16" t="str">
        <f t="shared" si="1"/>
        <v/>
      </c>
      <c r="P9" s="72">
        <v>0</v>
      </c>
      <c r="Q9" s="73" t="str">
        <f t="shared" si="2"/>
        <v/>
      </c>
      <c r="R9" s="73">
        <v>0</v>
      </c>
      <c r="S9" s="74" t="str">
        <f>IFERROR(IF(R9&gt;1,($J9-R9),""),"")</f>
        <v/>
      </c>
      <c r="T9" s="18" t="str">
        <f t="shared" si="3"/>
        <v/>
      </c>
      <c r="U9" s="69">
        <v>0</v>
      </c>
      <c r="V9" s="70" t="str">
        <f t="shared" si="4"/>
        <v/>
      </c>
      <c r="W9" s="70">
        <v>0</v>
      </c>
      <c r="X9" s="71" t="str">
        <f>IFERROR(IF(W9&gt;1,($J9-W9),""),"")</f>
        <v/>
      </c>
      <c r="Y9" s="16" t="str">
        <f t="shared" si="5"/>
        <v/>
      </c>
      <c r="Z9" s="72">
        <v>0</v>
      </c>
      <c r="AA9" s="73" t="str">
        <f t="shared" si="6"/>
        <v/>
      </c>
      <c r="AB9" s="73">
        <v>0</v>
      </c>
      <c r="AC9" s="74" t="str">
        <f>IFERROR(IF(AB9&gt;1,($J9-AB9),""),"")</f>
        <v/>
      </c>
      <c r="AD9" s="18" t="str">
        <f t="shared" si="7"/>
        <v/>
      </c>
      <c r="AE9" s="69">
        <v>0</v>
      </c>
      <c r="AF9" s="70" t="str">
        <f t="shared" si="8"/>
        <v/>
      </c>
      <c r="AG9" s="70">
        <v>0</v>
      </c>
      <c r="AH9" s="71" t="str">
        <f>IFERROR(IF(AG9&gt;1,($J9-AG9),""),"")</f>
        <v/>
      </c>
      <c r="AI9" s="16" t="str">
        <f t="shared" si="9"/>
        <v/>
      </c>
      <c r="AJ9" s="72">
        <v>0</v>
      </c>
      <c r="AK9" s="73" t="str">
        <f t="shared" si="10"/>
        <v/>
      </c>
      <c r="AL9" s="73">
        <v>0</v>
      </c>
      <c r="AM9" s="74" t="str">
        <f>IFERROR(IF(AL9&gt;1,($J9-AL9),""),"")</f>
        <v/>
      </c>
      <c r="AN9" s="18" t="str">
        <f t="shared" si="11"/>
        <v/>
      </c>
      <c r="AO9" s="69">
        <v>0</v>
      </c>
      <c r="AP9" s="70" t="str">
        <f t="shared" si="12"/>
        <v/>
      </c>
      <c r="AQ9" s="70">
        <v>0</v>
      </c>
      <c r="AR9" s="71" t="str">
        <f>IFERROR(IF(AQ9&gt;1,($J9-AQ9),""),"")</f>
        <v/>
      </c>
      <c r="AS9" s="16" t="str">
        <f t="shared" si="13"/>
        <v/>
      </c>
      <c r="AT9" s="72">
        <v>0</v>
      </c>
      <c r="AU9" s="73" t="str">
        <f t="shared" si="14"/>
        <v/>
      </c>
      <c r="AV9" s="73">
        <v>0</v>
      </c>
      <c r="AW9" s="74" t="str">
        <f>IFERROR(IF(AV9&gt;1,($J9-AV9),""),"")</f>
        <v/>
      </c>
      <c r="AX9" s="18" t="str">
        <f t="shared" si="15"/>
        <v/>
      </c>
      <c r="AY9" s="69">
        <v>0</v>
      </c>
      <c r="AZ9" s="70" t="str">
        <f t="shared" si="16"/>
        <v/>
      </c>
      <c r="BA9" s="70">
        <v>0</v>
      </c>
      <c r="BB9" s="71" t="str">
        <f>IFERROR(IF(BA9&gt;1,($J9-BA9),""),"")</f>
        <v/>
      </c>
      <c r="BC9" s="16" t="str">
        <f t="shared" si="17"/>
        <v/>
      </c>
      <c r="BD9" s="72">
        <v>0</v>
      </c>
      <c r="BE9" s="73" t="str">
        <f t="shared" si="18"/>
        <v/>
      </c>
      <c r="BF9" s="73">
        <v>0</v>
      </c>
      <c r="BG9" s="74" t="str">
        <f>IFERROR(IF(BF9&gt;1,($J9-BF9),""),"")</f>
        <v/>
      </c>
      <c r="BH9" s="18" t="str">
        <f t="shared" si="19"/>
        <v/>
      </c>
      <c r="BI9" s="69">
        <v>0</v>
      </c>
      <c r="BJ9" s="70" t="str">
        <f t="shared" si="20"/>
        <v/>
      </c>
      <c r="BK9" s="70">
        <v>0</v>
      </c>
      <c r="BL9" s="71" t="str">
        <f>IFERROR(IF(BK9&gt;1,($J9-BK9),""),"")</f>
        <v/>
      </c>
      <c r="BM9" s="16" t="str">
        <f t="shared" si="21"/>
        <v/>
      </c>
    </row>
    <row r="10" spans="1:65" s="5" customFormat="1" ht="12.75" customHeight="1">
      <c r="A10" s="42" t="s">
        <v>136</v>
      </c>
      <c r="B10" s="39" t="s">
        <v>145</v>
      </c>
      <c r="C10" s="4" t="s">
        <v>533</v>
      </c>
      <c r="D10" s="49">
        <v>3.57</v>
      </c>
      <c r="E10" s="40" t="s">
        <v>518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22"/>
        <v>2888</v>
      </c>
      <c r="K10" s="69">
        <v>3332</v>
      </c>
      <c r="L10" s="70">
        <f t="shared" si="0"/>
        <v>2998.8</v>
      </c>
      <c r="M10" s="70">
        <v>534</v>
      </c>
      <c r="N10" s="71">
        <f>IFERROR(IF(M10&gt;1,($J10-M10),""),"")</f>
        <v>2354</v>
      </c>
      <c r="O10" s="16">
        <f t="shared" si="1"/>
        <v>0.21501934106976128</v>
      </c>
      <c r="P10" s="72">
        <v>0</v>
      </c>
      <c r="Q10" s="73" t="str">
        <f t="shared" si="2"/>
        <v/>
      </c>
      <c r="R10" s="73">
        <v>0</v>
      </c>
      <c r="S10" s="74" t="str">
        <f>IFERROR(IF(R10&gt;1,($J10-R10),""),"")</f>
        <v/>
      </c>
      <c r="T10" s="18" t="str">
        <f t="shared" si="3"/>
        <v/>
      </c>
      <c r="U10" s="69">
        <v>0</v>
      </c>
      <c r="V10" s="70" t="str">
        <f t="shared" si="4"/>
        <v/>
      </c>
      <c r="W10" s="70">
        <v>0</v>
      </c>
      <c r="X10" s="71" t="str">
        <f>IFERROR(IF(W10&gt;1,($J10-W10),""),"")</f>
        <v/>
      </c>
      <c r="Y10" s="16" t="str">
        <f t="shared" si="5"/>
        <v/>
      </c>
      <c r="Z10" s="72">
        <v>3332</v>
      </c>
      <c r="AA10" s="73">
        <f t="shared" si="6"/>
        <v>2998.8</v>
      </c>
      <c r="AB10" s="73">
        <v>534</v>
      </c>
      <c r="AC10" s="74">
        <f>IFERROR(IF(AB10&gt;1,($J10-AB10),""),"")</f>
        <v>2354</v>
      </c>
      <c r="AD10" s="18">
        <f t="shared" si="7"/>
        <v>0.21501934106976128</v>
      </c>
      <c r="AE10" s="69">
        <v>0</v>
      </c>
      <c r="AF10" s="70" t="str">
        <f t="shared" si="8"/>
        <v/>
      </c>
      <c r="AG10" s="70">
        <v>0</v>
      </c>
      <c r="AH10" s="71" t="str">
        <f>IFERROR(IF(AG10&gt;1,($J10-AG10),""),"")</f>
        <v/>
      </c>
      <c r="AI10" s="16" t="str">
        <f t="shared" si="9"/>
        <v/>
      </c>
      <c r="AJ10" s="72">
        <v>0</v>
      </c>
      <c r="AK10" s="73" t="str">
        <f t="shared" si="10"/>
        <v/>
      </c>
      <c r="AL10" s="73">
        <v>0</v>
      </c>
      <c r="AM10" s="74" t="str">
        <f>IFERROR(IF(AL10&gt;1,($J10-AL10),""),"")</f>
        <v/>
      </c>
      <c r="AN10" s="18" t="str">
        <f t="shared" si="11"/>
        <v/>
      </c>
      <c r="AO10" s="69">
        <v>0</v>
      </c>
      <c r="AP10" s="70" t="str">
        <f t="shared" si="12"/>
        <v/>
      </c>
      <c r="AQ10" s="70">
        <v>0</v>
      </c>
      <c r="AR10" s="71" t="str">
        <f>IFERROR(IF(AQ10&gt;1,($J10-AQ10),""),"")</f>
        <v/>
      </c>
      <c r="AS10" s="16" t="str">
        <f t="shared" si="13"/>
        <v/>
      </c>
      <c r="AT10" s="72">
        <v>0</v>
      </c>
      <c r="AU10" s="73" t="str">
        <f t="shared" si="14"/>
        <v/>
      </c>
      <c r="AV10" s="73">
        <v>0</v>
      </c>
      <c r="AW10" s="74" t="str">
        <f>IFERROR(IF(AV10&gt;1,($J10-AV10),""),"")</f>
        <v/>
      </c>
      <c r="AX10" s="18" t="str">
        <f t="shared" si="15"/>
        <v/>
      </c>
      <c r="AY10" s="69">
        <v>0</v>
      </c>
      <c r="AZ10" s="70" t="str">
        <f t="shared" si="16"/>
        <v/>
      </c>
      <c r="BA10" s="70">
        <v>0</v>
      </c>
      <c r="BB10" s="71" t="str">
        <f>IFERROR(IF(BA10&gt;1,($J10-BA10),""),"")</f>
        <v/>
      </c>
      <c r="BC10" s="16" t="str">
        <f t="shared" si="17"/>
        <v/>
      </c>
      <c r="BD10" s="72">
        <v>0</v>
      </c>
      <c r="BE10" s="73" t="str">
        <f t="shared" si="18"/>
        <v/>
      </c>
      <c r="BF10" s="73">
        <v>0</v>
      </c>
      <c r="BG10" s="74" t="str">
        <f>IFERROR(IF(BF10&gt;1,($J10-BF10),""),"")</f>
        <v/>
      </c>
      <c r="BH10" s="18" t="str">
        <f t="shared" si="19"/>
        <v/>
      </c>
      <c r="BI10" s="69">
        <v>0</v>
      </c>
      <c r="BJ10" s="70" t="str">
        <f t="shared" si="20"/>
        <v/>
      </c>
      <c r="BK10" s="70">
        <v>0</v>
      </c>
      <c r="BL10" s="71" t="str">
        <f>IFERROR(IF(BK10&gt;1,($J10-BK10),""),"")</f>
        <v/>
      </c>
      <c r="BM10" s="16" t="str">
        <f t="shared" si="21"/>
        <v/>
      </c>
    </row>
    <row r="11" spans="1:65" s="5" customFormat="1" ht="12.75" customHeight="1" thickBot="1">
      <c r="A11" s="150" t="s">
        <v>406</v>
      </c>
      <c r="B11" s="38" t="s">
        <v>145</v>
      </c>
      <c r="C11" s="112" t="s">
        <v>386</v>
      </c>
      <c r="D11" s="50" t="s">
        <v>545</v>
      </c>
      <c r="E11" s="115" t="s">
        <v>518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22"/>
        <v>3069</v>
      </c>
      <c r="K11" s="76">
        <v>0</v>
      </c>
      <c r="L11" s="77" t="str">
        <f t="shared" si="0"/>
        <v/>
      </c>
      <c r="M11" s="77">
        <v>0</v>
      </c>
      <c r="N11" s="78" t="str">
        <f>IFERROR(IF(M11&gt;1,($J11-M11),""),"")</f>
        <v/>
      </c>
      <c r="O11" s="17" t="str">
        <f t="shared" si="1"/>
        <v/>
      </c>
      <c r="P11" s="79">
        <v>0</v>
      </c>
      <c r="Q11" s="80" t="str">
        <f t="shared" si="2"/>
        <v/>
      </c>
      <c r="R11" s="80">
        <v>0</v>
      </c>
      <c r="S11" s="81" t="str">
        <f>IFERROR(IF(R11&gt;1,($J11-R11),""),"")</f>
        <v/>
      </c>
      <c r="T11" s="19" t="str">
        <f t="shared" si="3"/>
        <v/>
      </c>
      <c r="U11" s="76">
        <v>0</v>
      </c>
      <c r="V11" s="77" t="str">
        <f t="shared" si="4"/>
        <v/>
      </c>
      <c r="W11" s="77">
        <v>0</v>
      </c>
      <c r="X11" s="78" t="str">
        <f>IFERROR(IF(W11&gt;1,($J11-W11),""),"")</f>
        <v/>
      </c>
      <c r="Y11" s="17" t="str">
        <f t="shared" si="5"/>
        <v/>
      </c>
      <c r="Z11" s="79">
        <v>0</v>
      </c>
      <c r="AA11" s="80" t="str">
        <f t="shared" si="6"/>
        <v/>
      </c>
      <c r="AB11" s="80">
        <v>0</v>
      </c>
      <c r="AC11" s="81" t="str">
        <f>IFERROR(IF(AB11&gt;1,($J11-AB11),""),"")</f>
        <v/>
      </c>
      <c r="AD11" s="19" t="str">
        <f t="shared" si="7"/>
        <v/>
      </c>
      <c r="AE11" s="76">
        <v>0</v>
      </c>
      <c r="AF11" s="77" t="str">
        <f t="shared" si="8"/>
        <v/>
      </c>
      <c r="AG11" s="77">
        <v>0</v>
      </c>
      <c r="AH11" s="78" t="str">
        <f>IFERROR(IF(AG11&gt;1,($J11-AG11),""),"")</f>
        <v/>
      </c>
      <c r="AI11" s="17" t="str">
        <f t="shared" si="9"/>
        <v/>
      </c>
      <c r="AJ11" s="79">
        <v>0</v>
      </c>
      <c r="AK11" s="80" t="str">
        <f t="shared" si="10"/>
        <v/>
      </c>
      <c r="AL11" s="80">
        <v>0</v>
      </c>
      <c r="AM11" s="81" t="str">
        <f>IFERROR(IF(AL11&gt;1,($J11-AL11),""),"")</f>
        <v/>
      </c>
      <c r="AN11" s="19" t="str">
        <f t="shared" si="11"/>
        <v/>
      </c>
      <c r="AO11" s="76">
        <v>0</v>
      </c>
      <c r="AP11" s="77" t="str">
        <f t="shared" si="12"/>
        <v/>
      </c>
      <c r="AQ11" s="77">
        <v>0</v>
      </c>
      <c r="AR11" s="78" t="str">
        <f>IFERROR(IF(AQ11&gt;1,($J11-AQ11),""),"")</f>
        <v/>
      </c>
      <c r="AS11" s="17" t="str">
        <f t="shared" si="13"/>
        <v/>
      </c>
      <c r="AT11" s="79">
        <v>4110</v>
      </c>
      <c r="AU11" s="80">
        <f t="shared" si="14"/>
        <v>3699</v>
      </c>
      <c r="AV11" s="80">
        <v>224</v>
      </c>
      <c r="AW11" s="81">
        <f>IFERROR(IF(AV11&gt;1,($J11-AV11),""),"")</f>
        <v>2845</v>
      </c>
      <c r="AX11" s="19">
        <f t="shared" si="15"/>
        <v>0.23087320897539876</v>
      </c>
      <c r="AY11" s="76">
        <v>0</v>
      </c>
      <c r="AZ11" s="77" t="str">
        <f t="shared" si="16"/>
        <v/>
      </c>
      <c r="BA11" s="77">
        <v>0</v>
      </c>
      <c r="BB11" s="78" t="str">
        <f>IFERROR(IF(BA11&gt;1,($J11-BA11),""),"")</f>
        <v/>
      </c>
      <c r="BC11" s="17" t="str">
        <f t="shared" si="17"/>
        <v/>
      </c>
      <c r="BD11" s="79">
        <v>0</v>
      </c>
      <c r="BE11" s="80" t="str">
        <f t="shared" si="18"/>
        <v/>
      </c>
      <c r="BF11" s="80">
        <v>0</v>
      </c>
      <c r="BG11" s="81" t="str">
        <f>IFERROR(IF(BF11&gt;1,($J11-BF11),""),"")</f>
        <v/>
      </c>
      <c r="BH11" s="19" t="str">
        <f t="shared" si="19"/>
        <v/>
      </c>
      <c r="BI11" s="76">
        <v>3999</v>
      </c>
      <c r="BJ11" s="77">
        <f t="shared" si="20"/>
        <v>3599.1</v>
      </c>
      <c r="BK11" s="77">
        <v>301</v>
      </c>
      <c r="BL11" s="78">
        <f>IFERROR(IF(BK11&gt;1,($J11-BK11),""),"")</f>
        <v>2768</v>
      </c>
      <c r="BM11" s="17">
        <f t="shared" si="21"/>
        <v>0.23091884082131642</v>
      </c>
    </row>
    <row r="12" spans="1:65" s="5" customFormat="1" ht="12.75" customHeight="1" thickBot="1">
      <c r="A12" s="143" t="s">
        <v>107</v>
      </c>
      <c r="B12" s="144" t="s">
        <v>145</v>
      </c>
      <c r="C12" s="145"/>
      <c r="D12" s="146">
        <v>3.33</v>
      </c>
      <c r="E12" s="147" t="s">
        <v>519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22"/>
        <v>6075</v>
      </c>
      <c r="K12" s="121">
        <v>0</v>
      </c>
      <c r="L12" s="122" t="str">
        <f t="shared" si="0"/>
        <v/>
      </c>
      <c r="M12" s="122">
        <v>0</v>
      </c>
      <c r="N12" s="123" t="str">
        <f>IFERROR(IF(M12&gt;1,($J12-M12),""),"")</f>
        <v/>
      </c>
      <c r="O12" s="124" t="str">
        <f t="shared" si="1"/>
        <v/>
      </c>
      <c r="P12" s="129">
        <v>0</v>
      </c>
      <c r="Q12" s="130" t="str">
        <f t="shared" si="2"/>
        <v/>
      </c>
      <c r="R12" s="130">
        <v>0</v>
      </c>
      <c r="S12" s="131" t="str">
        <f>IFERROR(IF(R12&gt;1,($J12-R12),""),"")</f>
        <v/>
      </c>
      <c r="T12" s="132" t="str">
        <f t="shared" si="3"/>
        <v/>
      </c>
      <c r="U12" s="121">
        <v>0</v>
      </c>
      <c r="V12" s="122" t="str">
        <f t="shared" si="4"/>
        <v/>
      </c>
      <c r="W12" s="122">
        <v>0</v>
      </c>
      <c r="X12" s="123" t="str">
        <f>IFERROR(IF(W12&gt;1,($J12-W12),""),"")</f>
        <v/>
      </c>
      <c r="Y12" s="124" t="str">
        <f t="shared" si="5"/>
        <v/>
      </c>
      <c r="Z12" s="129">
        <v>0</v>
      </c>
      <c r="AA12" s="130" t="str">
        <f t="shared" si="6"/>
        <v/>
      </c>
      <c r="AB12" s="130">
        <v>0</v>
      </c>
      <c r="AC12" s="131" t="str">
        <f>IFERROR(IF(AB12&gt;1,($J12-AB12),""),"")</f>
        <v/>
      </c>
      <c r="AD12" s="132" t="str">
        <f t="shared" si="7"/>
        <v/>
      </c>
      <c r="AE12" s="121">
        <v>0</v>
      </c>
      <c r="AF12" s="122" t="str">
        <f t="shared" si="8"/>
        <v/>
      </c>
      <c r="AG12" s="122">
        <v>0</v>
      </c>
      <c r="AH12" s="123" t="str">
        <f>IFERROR(IF(AG12&gt;1,($J12-AG12),""),"")</f>
        <v/>
      </c>
      <c r="AI12" s="124" t="str">
        <f t="shared" si="9"/>
        <v/>
      </c>
      <c r="AJ12" s="129">
        <v>0</v>
      </c>
      <c r="AK12" s="130" t="str">
        <f t="shared" si="10"/>
        <v/>
      </c>
      <c r="AL12" s="130">
        <v>0</v>
      </c>
      <c r="AM12" s="131" t="str">
        <f>IFERROR(IF(AL12&gt;1,($J12-AL12),""),"")</f>
        <v/>
      </c>
      <c r="AN12" s="132" t="str">
        <f t="shared" si="11"/>
        <v/>
      </c>
      <c r="AO12" s="121">
        <v>0</v>
      </c>
      <c r="AP12" s="122" t="str">
        <f t="shared" si="12"/>
        <v/>
      </c>
      <c r="AQ12" s="122">
        <v>0</v>
      </c>
      <c r="AR12" s="123" t="str">
        <f>IFERROR(IF(AQ12&gt;1,($J12-AQ12),""),"")</f>
        <v/>
      </c>
      <c r="AS12" s="124" t="str">
        <f t="shared" si="13"/>
        <v/>
      </c>
      <c r="AT12" s="129">
        <v>0</v>
      </c>
      <c r="AU12" s="130" t="str">
        <f t="shared" si="14"/>
        <v/>
      </c>
      <c r="AV12" s="130">
        <v>0</v>
      </c>
      <c r="AW12" s="131" t="str">
        <f>IFERROR(IF(AV12&gt;1,($J12-AV12),""),"")</f>
        <v/>
      </c>
      <c r="AX12" s="132" t="str">
        <f t="shared" si="15"/>
        <v/>
      </c>
      <c r="AY12" s="121">
        <v>0</v>
      </c>
      <c r="AZ12" s="122" t="str">
        <f t="shared" si="16"/>
        <v/>
      </c>
      <c r="BA12" s="122">
        <v>0</v>
      </c>
      <c r="BB12" s="123" t="str">
        <f>IFERROR(IF(BA12&gt;1,($J12-BA12),""),"")</f>
        <v/>
      </c>
      <c r="BC12" s="124" t="str">
        <f t="shared" si="17"/>
        <v/>
      </c>
      <c r="BD12" s="129">
        <v>0</v>
      </c>
      <c r="BE12" s="130" t="str">
        <f t="shared" si="18"/>
        <v/>
      </c>
      <c r="BF12" s="130">
        <v>0</v>
      </c>
      <c r="BG12" s="131" t="str">
        <f>IFERROR(IF(BF12&gt;1,($J12-BF12),""),"")</f>
        <v/>
      </c>
      <c r="BH12" s="132" t="str">
        <f t="shared" si="19"/>
        <v/>
      </c>
      <c r="BI12" s="121">
        <v>0</v>
      </c>
      <c r="BJ12" s="122" t="str">
        <f t="shared" si="20"/>
        <v/>
      </c>
      <c r="BK12" s="122">
        <v>0</v>
      </c>
      <c r="BL12" s="123" t="str">
        <f>IFERROR(IF(BK12&gt;1,($J12-BK12),""),"")</f>
        <v/>
      </c>
      <c r="BM12" s="124" t="str">
        <f t="shared" si="21"/>
        <v/>
      </c>
    </row>
    <row r="13" spans="1:65" s="5" customFormat="1" ht="12.75" customHeight="1">
      <c r="A13" s="44" t="s">
        <v>189</v>
      </c>
      <c r="B13" s="36" t="s">
        <v>147</v>
      </c>
      <c r="C13" s="6" t="s">
        <v>400</v>
      </c>
      <c r="D13" s="51">
        <v>0.71</v>
      </c>
      <c r="E13" s="7" t="s">
        <v>520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23">IFERROR(H13-I13,H13)</f>
        <v>896</v>
      </c>
      <c r="K13" s="186">
        <v>1221</v>
      </c>
      <c r="L13" s="187">
        <f t="shared" si="0"/>
        <v>1098.9000000000001</v>
      </c>
      <c r="M13" s="187">
        <v>52</v>
      </c>
      <c r="N13" s="188">
        <f>IFERROR(IF(M13&gt;1,($J13-M13),""),"")</f>
        <v>844</v>
      </c>
      <c r="O13" s="189">
        <f t="shared" si="1"/>
        <v>0.23195923195923202</v>
      </c>
      <c r="P13" s="191">
        <v>0</v>
      </c>
      <c r="Q13" s="192" t="str">
        <f t="shared" si="2"/>
        <v/>
      </c>
      <c r="R13" s="192">
        <v>0</v>
      </c>
      <c r="S13" s="193" t="str">
        <f>IFERROR(IF(R13&gt;1,($J13-R13),""),"")</f>
        <v/>
      </c>
      <c r="T13" s="194" t="str">
        <f t="shared" si="3"/>
        <v/>
      </c>
      <c r="U13" s="186">
        <v>0</v>
      </c>
      <c r="V13" s="187" t="str">
        <f t="shared" si="4"/>
        <v/>
      </c>
      <c r="W13" s="187">
        <v>0</v>
      </c>
      <c r="X13" s="188" t="str">
        <f>IFERROR(IF(W13&gt;1,($J13-W13),""),"")</f>
        <v/>
      </c>
      <c r="Y13" s="189" t="str">
        <f t="shared" si="5"/>
        <v/>
      </c>
      <c r="Z13" s="191">
        <v>1221</v>
      </c>
      <c r="AA13" s="192">
        <f t="shared" si="6"/>
        <v>1098.9000000000001</v>
      </c>
      <c r="AB13" s="192">
        <v>52</v>
      </c>
      <c r="AC13" s="193">
        <f>IFERROR(IF(AB13&gt;1,($J13-AB13),""),"")</f>
        <v>844</v>
      </c>
      <c r="AD13" s="194">
        <f t="shared" si="7"/>
        <v>0.23195923195923202</v>
      </c>
      <c r="AE13" s="186">
        <v>0</v>
      </c>
      <c r="AF13" s="187" t="str">
        <f t="shared" si="8"/>
        <v/>
      </c>
      <c r="AG13" s="187">
        <v>0</v>
      </c>
      <c r="AH13" s="188" t="str">
        <f>IFERROR(IF(AG13&gt;1,($J13-AG13),""),"")</f>
        <v/>
      </c>
      <c r="AI13" s="189" t="str">
        <f t="shared" si="9"/>
        <v/>
      </c>
      <c r="AJ13" s="191">
        <v>0</v>
      </c>
      <c r="AK13" s="192" t="str">
        <f t="shared" si="10"/>
        <v/>
      </c>
      <c r="AL13" s="192">
        <v>0</v>
      </c>
      <c r="AM13" s="193" t="str">
        <f>IFERROR(IF(AL13&gt;1,($J13-AL13),""),"")</f>
        <v/>
      </c>
      <c r="AN13" s="194" t="str">
        <f t="shared" si="11"/>
        <v/>
      </c>
      <c r="AO13" s="186">
        <v>0</v>
      </c>
      <c r="AP13" s="187" t="str">
        <f t="shared" si="12"/>
        <v/>
      </c>
      <c r="AQ13" s="187">
        <v>0</v>
      </c>
      <c r="AR13" s="188" t="str">
        <f>IFERROR(IF(AQ13&gt;1,($J13-AQ13),""),"")</f>
        <v/>
      </c>
      <c r="AS13" s="189" t="str">
        <f t="shared" si="13"/>
        <v/>
      </c>
      <c r="AT13" s="191">
        <v>0</v>
      </c>
      <c r="AU13" s="192" t="str">
        <f t="shared" si="14"/>
        <v/>
      </c>
      <c r="AV13" s="192">
        <v>0</v>
      </c>
      <c r="AW13" s="193" t="str">
        <f>IFERROR(IF(AV13&gt;1,($J13-AV13),""),"")</f>
        <v/>
      </c>
      <c r="AX13" s="194" t="str">
        <f t="shared" si="15"/>
        <v/>
      </c>
      <c r="AY13" s="186">
        <v>0</v>
      </c>
      <c r="AZ13" s="187" t="str">
        <f t="shared" si="16"/>
        <v/>
      </c>
      <c r="BA13" s="187">
        <v>0</v>
      </c>
      <c r="BB13" s="188" t="str">
        <f>IFERROR(IF(BA13&gt;1,($J13-BA13),""),"")</f>
        <v/>
      </c>
      <c r="BC13" s="189" t="str">
        <f t="shared" si="17"/>
        <v/>
      </c>
      <c r="BD13" s="191">
        <v>0</v>
      </c>
      <c r="BE13" s="192" t="str">
        <f t="shared" si="18"/>
        <v/>
      </c>
      <c r="BF13" s="192">
        <v>0</v>
      </c>
      <c r="BG13" s="193" t="str">
        <f>IFERROR(IF(BF13&gt;1,($J13-BF13),""),"")</f>
        <v/>
      </c>
      <c r="BH13" s="194" t="str">
        <f t="shared" si="19"/>
        <v/>
      </c>
      <c r="BI13" s="186">
        <v>0</v>
      </c>
      <c r="BJ13" s="187" t="str">
        <f t="shared" si="20"/>
        <v/>
      </c>
      <c r="BK13" s="187">
        <v>0</v>
      </c>
      <c r="BL13" s="188" t="str">
        <f>IFERROR(IF(BK13&gt;1,($J13-BK13),""),"")</f>
        <v/>
      </c>
      <c r="BM13" s="189" t="str">
        <f t="shared" si="21"/>
        <v/>
      </c>
    </row>
    <row r="14" spans="1:65" s="5" customFormat="1" ht="12.75" customHeight="1">
      <c r="A14" s="42" t="s">
        <v>188</v>
      </c>
      <c r="B14" s="39" t="s">
        <v>147</v>
      </c>
      <c r="C14" s="4" t="s">
        <v>400</v>
      </c>
      <c r="D14" s="49">
        <v>0.71</v>
      </c>
      <c r="E14" s="40" t="s">
        <v>520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23"/>
        <v>827</v>
      </c>
      <c r="K14" s="69">
        <v>1110</v>
      </c>
      <c r="L14" s="70">
        <f t="shared" si="0"/>
        <v>999</v>
      </c>
      <c r="M14" s="70">
        <v>59</v>
      </c>
      <c r="N14" s="71">
        <f>IFERROR(IF(M14&gt;1,($J14-M14),""),"")</f>
        <v>768</v>
      </c>
      <c r="O14" s="16">
        <f t="shared" si="1"/>
        <v>0.23123123123123124</v>
      </c>
      <c r="P14" s="72">
        <v>0</v>
      </c>
      <c r="Q14" s="73" t="str">
        <f t="shared" si="2"/>
        <v/>
      </c>
      <c r="R14" s="73">
        <v>0</v>
      </c>
      <c r="S14" s="74" t="str">
        <f>IFERROR(IF(R14&gt;1,($J14-R14),""),"")</f>
        <v/>
      </c>
      <c r="T14" s="18" t="str">
        <f t="shared" si="3"/>
        <v/>
      </c>
      <c r="U14" s="69">
        <v>0</v>
      </c>
      <c r="V14" s="70" t="str">
        <f t="shared" si="4"/>
        <v/>
      </c>
      <c r="W14" s="70">
        <v>0</v>
      </c>
      <c r="X14" s="71" t="str">
        <f>IFERROR(IF(W14&gt;1,($J14-W14),""),"")</f>
        <v/>
      </c>
      <c r="Y14" s="16" t="str">
        <f t="shared" si="5"/>
        <v/>
      </c>
      <c r="Z14" s="72">
        <v>1110</v>
      </c>
      <c r="AA14" s="73">
        <f t="shared" si="6"/>
        <v>999</v>
      </c>
      <c r="AB14" s="73">
        <v>59</v>
      </c>
      <c r="AC14" s="74">
        <f>IFERROR(IF(AB14&gt;1,($J14-AB14),""),"")</f>
        <v>768</v>
      </c>
      <c r="AD14" s="18">
        <f t="shared" si="7"/>
        <v>0.23123123123123124</v>
      </c>
      <c r="AE14" s="69">
        <v>0</v>
      </c>
      <c r="AF14" s="70" t="str">
        <f t="shared" si="8"/>
        <v/>
      </c>
      <c r="AG14" s="70">
        <v>0</v>
      </c>
      <c r="AH14" s="71" t="str">
        <f>IFERROR(IF(AG14&gt;1,($J14-AG14),""),"")</f>
        <v/>
      </c>
      <c r="AI14" s="16" t="str">
        <f t="shared" si="9"/>
        <v/>
      </c>
      <c r="AJ14" s="72">
        <v>0</v>
      </c>
      <c r="AK14" s="73" t="str">
        <f t="shared" si="10"/>
        <v/>
      </c>
      <c r="AL14" s="73">
        <v>0</v>
      </c>
      <c r="AM14" s="74" t="str">
        <f>IFERROR(IF(AL14&gt;1,($J14-AL14),""),"")</f>
        <v/>
      </c>
      <c r="AN14" s="18" t="str">
        <f t="shared" si="11"/>
        <v/>
      </c>
      <c r="AO14" s="69">
        <v>0</v>
      </c>
      <c r="AP14" s="70" t="str">
        <f t="shared" si="12"/>
        <v/>
      </c>
      <c r="AQ14" s="70">
        <v>0</v>
      </c>
      <c r="AR14" s="71" t="str">
        <f>IFERROR(IF(AQ14&gt;1,($J14-AQ14),""),"")</f>
        <v/>
      </c>
      <c r="AS14" s="16" t="str">
        <f t="shared" si="13"/>
        <v/>
      </c>
      <c r="AT14" s="72">
        <v>0</v>
      </c>
      <c r="AU14" s="73" t="str">
        <f t="shared" si="14"/>
        <v/>
      </c>
      <c r="AV14" s="73">
        <v>0</v>
      </c>
      <c r="AW14" s="74" t="str">
        <f>IFERROR(IF(AV14&gt;1,($J14-AV14),""),"")</f>
        <v/>
      </c>
      <c r="AX14" s="18" t="str">
        <f t="shared" si="15"/>
        <v/>
      </c>
      <c r="AY14" s="69">
        <v>0</v>
      </c>
      <c r="AZ14" s="70" t="str">
        <f t="shared" si="16"/>
        <v/>
      </c>
      <c r="BA14" s="70">
        <v>0</v>
      </c>
      <c r="BB14" s="71" t="str">
        <f>IFERROR(IF(BA14&gt;1,($J14-BA14),""),"")</f>
        <v/>
      </c>
      <c r="BC14" s="16" t="str">
        <f t="shared" si="17"/>
        <v/>
      </c>
      <c r="BD14" s="72">
        <v>0</v>
      </c>
      <c r="BE14" s="73" t="str">
        <f t="shared" si="18"/>
        <v/>
      </c>
      <c r="BF14" s="73">
        <v>0</v>
      </c>
      <c r="BG14" s="74" t="str">
        <f>IFERROR(IF(BF14&gt;1,($J14-BF14),""),"")</f>
        <v/>
      </c>
      <c r="BH14" s="18" t="str">
        <f t="shared" si="19"/>
        <v/>
      </c>
      <c r="BI14" s="69">
        <v>0</v>
      </c>
      <c r="BJ14" s="70" t="str">
        <f t="shared" si="20"/>
        <v/>
      </c>
      <c r="BK14" s="70">
        <v>0</v>
      </c>
      <c r="BL14" s="71" t="str">
        <f>IFERROR(IF(BK14&gt;1,($J14-BK14),""),"")</f>
        <v/>
      </c>
      <c r="BM14" s="16" t="str">
        <f t="shared" si="21"/>
        <v/>
      </c>
    </row>
    <row r="15" spans="1:65" s="5" customFormat="1" ht="12.75" customHeight="1" thickBot="1">
      <c r="A15" s="43" t="s">
        <v>397</v>
      </c>
      <c r="B15" s="38" t="s">
        <v>147</v>
      </c>
      <c r="C15" s="9" t="s">
        <v>379</v>
      </c>
      <c r="D15" s="50">
        <v>0.71</v>
      </c>
      <c r="E15" s="2" t="s">
        <v>520</v>
      </c>
      <c r="F15" s="83">
        <v>1374</v>
      </c>
      <c r="G15" s="83">
        <v>1249</v>
      </c>
      <c r="H15" s="96">
        <v>862</v>
      </c>
      <c r="I15" s="96">
        <v>0</v>
      </c>
      <c r="J15" s="97">
        <f t="shared" ref="J15" si="24">IFERROR(H15-I15,H15)</f>
        <v>862</v>
      </c>
      <c r="K15" s="76">
        <v>0</v>
      </c>
      <c r="L15" s="77" t="str">
        <f t="shared" si="0"/>
        <v/>
      </c>
      <c r="M15" s="77">
        <v>0</v>
      </c>
      <c r="N15" s="78" t="str">
        <f>IFERROR(IF(M15&gt;1,($J15-M15),""),"")</f>
        <v/>
      </c>
      <c r="O15" s="17" t="str">
        <f t="shared" si="1"/>
        <v/>
      </c>
      <c r="P15" s="79">
        <v>0</v>
      </c>
      <c r="Q15" s="80" t="str">
        <f t="shared" si="2"/>
        <v/>
      </c>
      <c r="R15" s="80">
        <v>0</v>
      </c>
      <c r="S15" s="81" t="str">
        <f>IFERROR(IF(R15&gt;1,($J15-R15),""),"")</f>
        <v/>
      </c>
      <c r="T15" s="19" t="str">
        <f t="shared" si="3"/>
        <v/>
      </c>
      <c r="U15" s="76">
        <v>0</v>
      </c>
      <c r="V15" s="77" t="str">
        <f t="shared" si="4"/>
        <v/>
      </c>
      <c r="W15" s="77">
        <v>0</v>
      </c>
      <c r="X15" s="78" t="str">
        <f>IFERROR(IF(W15&gt;1,($J15-W15),""),"")</f>
        <v/>
      </c>
      <c r="Y15" s="17" t="str">
        <f t="shared" si="5"/>
        <v/>
      </c>
      <c r="Z15" s="79">
        <v>0</v>
      </c>
      <c r="AA15" s="80" t="str">
        <f t="shared" si="6"/>
        <v/>
      </c>
      <c r="AB15" s="80">
        <v>0</v>
      </c>
      <c r="AC15" s="81" t="str">
        <f>IFERROR(IF(AB15&gt;1,($J15-AB15),""),"")</f>
        <v/>
      </c>
      <c r="AD15" s="19" t="str">
        <f t="shared" si="7"/>
        <v/>
      </c>
      <c r="AE15" s="76">
        <v>0</v>
      </c>
      <c r="AF15" s="77" t="str">
        <f t="shared" si="8"/>
        <v/>
      </c>
      <c r="AG15" s="77">
        <v>0</v>
      </c>
      <c r="AH15" s="78" t="str">
        <f>IFERROR(IF(AG15&gt;1,($J15-AG15),""),"")</f>
        <v/>
      </c>
      <c r="AI15" s="17" t="str">
        <f t="shared" si="9"/>
        <v/>
      </c>
      <c r="AJ15" s="79">
        <v>0</v>
      </c>
      <c r="AK15" s="80" t="str">
        <f t="shared" si="10"/>
        <v/>
      </c>
      <c r="AL15" s="80">
        <v>0</v>
      </c>
      <c r="AM15" s="81" t="str">
        <f>IFERROR(IF(AL15&gt;1,($J15-AL15),""),"")</f>
        <v/>
      </c>
      <c r="AN15" s="19" t="str">
        <f t="shared" si="11"/>
        <v/>
      </c>
      <c r="AO15" s="76">
        <v>0</v>
      </c>
      <c r="AP15" s="77" t="str">
        <f t="shared" si="12"/>
        <v/>
      </c>
      <c r="AQ15" s="77">
        <v>0</v>
      </c>
      <c r="AR15" s="78" t="str">
        <f>IFERROR(IF(AQ15&gt;1,($J15-AQ15),""),"")</f>
        <v/>
      </c>
      <c r="AS15" s="17" t="str">
        <f t="shared" si="13"/>
        <v/>
      </c>
      <c r="AT15" s="79">
        <v>1166</v>
      </c>
      <c r="AU15" s="80">
        <f t="shared" si="14"/>
        <v>1049.4000000000001</v>
      </c>
      <c r="AV15" s="80">
        <v>87</v>
      </c>
      <c r="AW15" s="81">
        <f>IFERROR(IF(AV15&gt;1,($J15-AV15),""),"")</f>
        <v>775</v>
      </c>
      <c r="AX15" s="19">
        <f t="shared" si="15"/>
        <v>0.26148275204878985</v>
      </c>
      <c r="AY15" s="76">
        <v>0</v>
      </c>
      <c r="AZ15" s="77" t="str">
        <f t="shared" si="16"/>
        <v/>
      </c>
      <c r="BA15" s="77">
        <v>0</v>
      </c>
      <c r="BB15" s="78" t="str">
        <f>IFERROR(IF(BA15&gt;1,($J15-BA15),""),"")</f>
        <v/>
      </c>
      <c r="BC15" s="17" t="str">
        <f t="shared" si="17"/>
        <v/>
      </c>
      <c r="BD15" s="79">
        <v>0</v>
      </c>
      <c r="BE15" s="80" t="str">
        <f t="shared" si="18"/>
        <v/>
      </c>
      <c r="BF15" s="80">
        <v>0</v>
      </c>
      <c r="BG15" s="81" t="str">
        <f>IFERROR(IF(BF15&gt;1,($J15-BF15),""),"")</f>
        <v/>
      </c>
      <c r="BH15" s="19" t="str">
        <f t="shared" si="19"/>
        <v/>
      </c>
      <c r="BI15" s="76">
        <v>1166</v>
      </c>
      <c r="BJ15" s="77">
        <f t="shared" si="20"/>
        <v>1049.4000000000001</v>
      </c>
      <c r="BK15" s="77">
        <v>87</v>
      </c>
      <c r="BL15" s="78">
        <f>IFERROR(IF(BK15&gt;1,($J15-BK15),""),"")</f>
        <v>775</v>
      </c>
      <c r="BM15" s="17">
        <f t="shared" si="21"/>
        <v>0.26148275204878985</v>
      </c>
    </row>
    <row r="16" spans="1:65" s="5" customFormat="1" ht="12.75" customHeight="1">
      <c r="A16" s="42" t="s">
        <v>262</v>
      </c>
      <c r="B16" s="39" t="s">
        <v>149</v>
      </c>
      <c r="C16" s="4"/>
      <c r="D16" s="49">
        <v>1.19</v>
      </c>
      <c r="E16" s="40" t="s">
        <v>521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2443</v>
      </c>
      <c r="L16" s="187">
        <f t="shared" si="0"/>
        <v>2198.7000000000003</v>
      </c>
      <c r="M16" s="187">
        <v>276</v>
      </c>
      <c r="N16" s="188">
        <f>IFERROR(IF(M16&gt;1,($J16-M16),""),"")</f>
        <v>1691</v>
      </c>
      <c r="O16" s="189">
        <f t="shared" si="1"/>
        <v>0.23090917360258345</v>
      </c>
      <c r="P16" s="191">
        <v>0</v>
      </c>
      <c r="Q16" s="192" t="str">
        <f t="shared" si="2"/>
        <v/>
      </c>
      <c r="R16" s="192">
        <v>0</v>
      </c>
      <c r="S16" s="193" t="str">
        <f>IFERROR(IF(R16&gt;1,($J16-R16),""),"")</f>
        <v/>
      </c>
      <c r="T16" s="194" t="str">
        <f t="shared" si="3"/>
        <v/>
      </c>
      <c r="U16" s="186">
        <v>0</v>
      </c>
      <c r="V16" s="187" t="str">
        <f t="shared" si="4"/>
        <v/>
      </c>
      <c r="W16" s="187">
        <v>0</v>
      </c>
      <c r="X16" s="188" t="str">
        <f>IFERROR(IF(W16&gt;1,($J16-W16),""),"")</f>
        <v/>
      </c>
      <c r="Y16" s="189" t="str">
        <f t="shared" si="5"/>
        <v/>
      </c>
      <c r="Z16" s="191">
        <v>2443</v>
      </c>
      <c r="AA16" s="192">
        <f t="shared" si="6"/>
        <v>2198.7000000000003</v>
      </c>
      <c r="AB16" s="192">
        <v>276</v>
      </c>
      <c r="AC16" s="193">
        <f>IFERROR(IF(AB16&gt;1,($J16-AB16),""),"")</f>
        <v>1691</v>
      </c>
      <c r="AD16" s="194">
        <f t="shared" si="7"/>
        <v>0.23090917360258345</v>
      </c>
      <c r="AE16" s="186">
        <v>0</v>
      </c>
      <c r="AF16" s="187" t="str">
        <f t="shared" si="8"/>
        <v/>
      </c>
      <c r="AG16" s="187">
        <v>0</v>
      </c>
      <c r="AH16" s="188" t="str">
        <f>IFERROR(IF(AG16&gt;1,($J16-AG16),""),"")</f>
        <v/>
      </c>
      <c r="AI16" s="189" t="str">
        <f t="shared" si="9"/>
        <v/>
      </c>
      <c r="AJ16" s="191">
        <v>0</v>
      </c>
      <c r="AK16" s="192" t="str">
        <f t="shared" si="10"/>
        <v/>
      </c>
      <c r="AL16" s="192">
        <v>0</v>
      </c>
      <c r="AM16" s="193" t="str">
        <f>IFERROR(IF(AL16&gt;1,($J16-AL16),""),"")</f>
        <v/>
      </c>
      <c r="AN16" s="194" t="str">
        <f t="shared" si="11"/>
        <v/>
      </c>
      <c r="AO16" s="186">
        <v>0</v>
      </c>
      <c r="AP16" s="187" t="str">
        <f t="shared" si="12"/>
        <v/>
      </c>
      <c r="AQ16" s="187">
        <v>0</v>
      </c>
      <c r="AR16" s="188" t="str">
        <f>IFERROR(IF(AQ16&gt;1,($J16-AQ16),""),"")</f>
        <v/>
      </c>
      <c r="AS16" s="189" t="str">
        <f t="shared" si="13"/>
        <v/>
      </c>
      <c r="AT16" s="191">
        <v>2110</v>
      </c>
      <c r="AU16" s="192">
        <f t="shared" si="14"/>
        <v>1899</v>
      </c>
      <c r="AV16" s="192">
        <v>506</v>
      </c>
      <c r="AW16" s="193">
        <f>IFERROR(IF(AV16&gt;1,($J16-AV16),""),"")</f>
        <v>1461</v>
      </c>
      <c r="AX16" s="194">
        <f t="shared" si="15"/>
        <v>0.23064770932069512</v>
      </c>
      <c r="AY16" s="186">
        <v>0</v>
      </c>
      <c r="AZ16" s="187" t="str">
        <f t="shared" si="16"/>
        <v/>
      </c>
      <c r="BA16" s="187">
        <v>0</v>
      </c>
      <c r="BB16" s="188" t="str">
        <f>IFERROR(IF(BA16&gt;1,($J16-BA16),""),"")</f>
        <v/>
      </c>
      <c r="BC16" s="189" t="str">
        <f t="shared" si="17"/>
        <v/>
      </c>
      <c r="BD16" s="191">
        <v>0</v>
      </c>
      <c r="BE16" s="192" t="str">
        <f t="shared" si="18"/>
        <v/>
      </c>
      <c r="BF16" s="192">
        <v>0</v>
      </c>
      <c r="BG16" s="193" t="str">
        <f>IFERROR(IF(BF16&gt;1,($J16-BF16),""),"")</f>
        <v/>
      </c>
      <c r="BH16" s="194" t="str">
        <f t="shared" si="19"/>
        <v/>
      </c>
      <c r="BI16" s="186">
        <v>1999</v>
      </c>
      <c r="BJ16" s="187">
        <f t="shared" si="20"/>
        <v>1799.1000000000001</v>
      </c>
      <c r="BK16" s="187">
        <v>583</v>
      </c>
      <c r="BL16" s="188">
        <f>IFERROR(IF(BK16&gt;1,($J16-BK16),""),"")</f>
        <v>1384</v>
      </c>
      <c r="BM16" s="189">
        <f t="shared" si="21"/>
        <v>0.2307264743482853</v>
      </c>
    </row>
    <row r="17" spans="1:65" s="5" customFormat="1" ht="12.75" customHeight="1" thickBot="1">
      <c r="A17" s="43" t="s">
        <v>263</v>
      </c>
      <c r="B17" s="38" t="s">
        <v>149</v>
      </c>
      <c r="C17" s="9" t="s">
        <v>543</v>
      </c>
      <c r="D17" s="50">
        <v>1.19</v>
      </c>
      <c r="E17" s="2" t="s">
        <v>522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7" si="25">IFERROR(H17-I17,H17)</f>
        <v>2105</v>
      </c>
      <c r="K17" s="76">
        <v>2554</v>
      </c>
      <c r="L17" s="77">
        <f t="shared" si="0"/>
        <v>2298.6</v>
      </c>
      <c r="M17" s="77">
        <v>337</v>
      </c>
      <c r="N17" s="78">
        <f>IFERROR(IF(M17&gt;1,($J17-M17),""),"")</f>
        <v>1768</v>
      </c>
      <c r="O17" s="17">
        <f t="shared" si="1"/>
        <v>0.23083616114156441</v>
      </c>
      <c r="P17" s="79">
        <v>0</v>
      </c>
      <c r="Q17" s="80" t="str">
        <f t="shared" si="2"/>
        <v/>
      </c>
      <c r="R17" s="80">
        <v>0</v>
      </c>
      <c r="S17" s="81" t="str">
        <f>IFERROR(IF(R17&gt;1,($J17-R17),""),"")</f>
        <v/>
      </c>
      <c r="T17" s="19" t="str">
        <f t="shared" si="3"/>
        <v/>
      </c>
      <c r="U17" s="76">
        <v>0</v>
      </c>
      <c r="V17" s="77" t="str">
        <f t="shared" si="4"/>
        <v/>
      </c>
      <c r="W17" s="77">
        <v>0</v>
      </c>
      <c r="X17" s="78" t="str">
        <f>IFERROR(IF(W17&gt;1,($J17-W17),""),"")</f>
        <v/>
      </c>
      <c r="Y17" s="17" t="str">
        <f t="shared" si="5"/>
        <v/>
      </c>
      <c r="Z17" s="79">
        <v>2554</v>
      </c>
      <c r="AA17" s="80">
        <f t="shared" si="6"/>
        <v>2298.6</v>
      </c>
      <c r="AB17" s="80">
        <v>337</v>
      </c>
      <c r="AC17" s="81">
        <f>IFERROR(IF(AB17&gt;1,($J17-AB17),""),"")</f>
        <v>1768</v>
      </c>
      <c r="AD17" s="19">
        <f t="shared" si="7"/>
        <v>0.23083616114156441</v>
      </c>
      <c r="AE17" s="76">
        <v>0</v>
      </c>
      <c r="AF17" s="77" t="str">
        <f t="shared" si="8"/>
        <v/>
      </c>
      <c r="AG17" s="77">
        <v>0</v>
      </c>
      <c r="AH17" s="78" t="str">
        <f>IFERROR(IF(AG17&gt;1,($J17-AG17),""),"")</f>
        <v/>
      </c>
      <c r="AI17" s="17" t="str">
        <f t="shared" si="9"/>
        <v/>
      </c>
      <c r="AJ17" s="79">
        <v>0</v>
      </c>
      <c r="AK17" s="80" t="str">
        <f t="shared" si="10"/>
        <v/>
      </c>
      <c r="AL17" s="80">
        <v>0</v>
      </c>
      <c r="AM17" s="81" t="str">
        <f>IFERROR(IF(AL17&gt;1,($J17-AL17),""),"")</f>
        <v/>
      </c>
      <c r="AN17" s="19" t="str">
        <f t="shared" si="11"/>
        <v/>
      </c>
      <c r="AO17" s="76">
        <v>0</v>
      </c>
      <c r="AP17" s="77" t="str">
        <f t="shared" si="12"/>
        <v/>
      </c>
      <c r="AQ17" s="77">
        <v>0</v>
      </c>
      <c r="AR17" s="78" t="str">
        <f>IFERROR(IF(AQ17&gt;1,($J17-AQ17),""),"")</f>
        <v/>
      </c>
      <c r="AS17" s="17" t="str">
        <f t="shared" si="13"/>
        <v/>
      </c>
      <c r="AT17" s="79">
        <v>1832</v>
      </c>
      <c r="AU17" s="80">
        <f t="shared" si="14"/>
        <v>1648.8</v>
      </c>
      <c r="AV17" s="80">
        <v>837</v>
      </c>
      <c r="AW17" s="81">
        <f>IFERROR(IF(AV17&gt;1,($J17-AV17),""),"")</f>
        <v>1268</v>
      </c>
      <c r="AX17" s="19">
        <f t="shared" si="15"/>
        <v>0.23095584667637067</v>
      </c>
      <c r="AY17" s="76">
        <v>0</v>
      </c>
      <c r="AZ17" s="77" t="str">
        <f t="shared" si="16"/>
        <v/>
      </c>
      <c r="BA17" s="77">
        <v>0</v>
      </c>
      <c r="BB17" s="78" t="str">
        <f>IFERROR(IF(BA17&gt;1,($J17-BA17),""),"")</f>
        <v/>
      </c>
      <c r="BC17" s="17" t="str">
        <f t="shared" si="17"/>
        <v/>
      </c>
      <c r="BD17" s="79">
        <v>0</v>
      </c>
      <c r="BE17" s="80" t="str">
        <f t="shared" si="18"/>
        <v/>
      </c>
      <c r="BF17" s="80">
        <v>0</v>
      </c>
      <c r="BG17" s="81" t="str">
        <f>IFERROR(IF(BF17&gt;1,($J17-BF17),""),"")</f>
        <v/>
      </c>
      <c r="BH17" s="19" t="str">
        <f t="shared" si="19"/>
        <v/>
      </c>
      <c r="BI17" s="76">
        <v>0</v>
      </c>
      <c r="BJ17" s="77" t="str">
        <f t="shared" si="20"/>
        <v/>
      </c>
      <c r="BK17" s="77">
        <v>0</v>
      </c>
      <c r="BL17" s="78" t="str">
        <f>IFERROR(IF(BK17&gt;1,($J17-BK17),""),"")</f>
        <v/>
      </c>
      <c r="BM17" s="17" t="str">
        <f t="shared" si="21"/>
        <v/>
      </c>
    </row>
    <row r="18" spans="1:65" s="5" customFormat="1" ht="12.75" customHeight="1">
      <c r="A18" s="44" t="s">
        <v>108</v>
      </c>
      <c r="B18" s="36" t="s">
        <v>149</v>
      </c>
      <c r="C18" s="6" t="s">
        <v>5</v>
      </c>
      <c r="D18" s="51">
        <v>1.19</v>
      </c>
      <c r="E18" s="7" t="s">
        <v>173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25"/>
        <v>2112</v>
      </c>
      <c r="K18" s="106">
        <v>0</v>
      </c>
      <c r="L18" s="107" t="str">
        <f t="shared" ref="L18:L24" si="26">IFERROR(IF(K18&gt;1,K18*0.9,""),"")</f>
        <v/>
      </c>
      <c r="M18" s="107">
        <v>0</v>
      </c>
      <c r="N18" s="110" t="str">
        <f>IFERROR(IF(M18&gt;1,($J18-M18),""),"")</f>
        <v/>
      </c>
      <c r="O18" s="15" t="str">
        <f t="shared" ref="O18:O24" si="27">IFERROR(IF((IFERROR(IF(M18&gt;1,(L18-N18)/L18,""),(($G18*0.9)-N18)/($G18*0.9)))&gt;1%,IFERROR(IF(M18&gt;1,(L18-N18)/L18,""),(($G18*0.9)-N18)/($G18*0.9)),""),"")</f>
        <v/>
      </c>
      <c r="P18" s="108">
        <v>0</v>
      </c>
      <c r="Q18" s="109" t="str">
        <f t="shared" ref="Q18:Q24" si="28">IFERROR(IF(P18&gt;1,P18*0.9,""),"")</f>
        <v/>
      </c>
      <c r="R18" s="109">
        <v>0</v>
      </c>
      <c r="S18" s="111" t="str">
        <f>IFERROR(IF(R18&gt;1,($J18-R18),""),"")</f>
        <v/>
      </c>
      <c r="T18" s="20" t="str">
        <f t="shared" ref="T18:T24" si="29">IFERROR(IF((IFERROR(IF(R18&gt;1,(Q18-S18)/Q18,""),(($G18*0.9)-S18)/($G18*0.9)))&gt;1%,IFERROR(IF(R18&gt;1,(Q18-S18)/Q18,""),(($G18*0.9)-S18)/($G18*0.9)),""),"")</f>
        <v/>
      </c>
      <c r="U18" s="106">
        <v>0</v>
      </c>
      <c r="V18" s="107" t="str">
        <f t="shared" ref="V18:V24" si="30">IFERROR(IF(U18&gt;1,U18*0.9,""),"")</f>
        <v/>
      </c>
      <c r="W18" s="107">
        <v>0</v>
      </c>
      <c r="X18" s="110" t="str">
        <f>IFERROR(IF(W18&gt;1,($J18-W18),""),"")</f>
        <v/>
      </c>
      <c r="Y18" s="15" t="str">
        <f t="shared" ref="Y18:Y24" si="31">IFERROR(IF((IFERROR(IF(W18&gt;1,(V18-X18)/V18,""),(($G18*0.9)-X18)/($G18*0.9)))&gt;1%,IFERROR(IF(W18&gt;1,(V18-X18)/V18,""),(($G18*0.9)-X18)/($G18*0.9)),""),"")</f>
        <v/>
      </c>
      <c r="Z18" s="108">
        <v>0</v>
      </c>
      <c r="AA18" s="109" t="str">
        <f t="shared" ref="AA18:AA24" si="32">IFERROR(IF(Z18&gt;1,Z18*0.9,""),"")</f>
        <v/>
      </c>
      <c r="AB18" s="109">
        <v>0</v>
      </c>
      <c r="AC18" s="111" t="str">
        <f>IFERROR(IF(AB18&gt;1,($J18-AB18),""),"")</f>
        <v/>
      </c>
      <c r="AD18" s="20" t="str">
        <f t="shared" ref="AD18:AD24" si="33">IFERROR(IF((IFERROR(IF(AB18&gt;1,(AA18-AC18)/AA18,""),(($G18*0.9)-AC18)/($G18*0.9)))&gt;1%,IFERROR(IF(AB18&gt;1,(AA18-AC18)/AA18,""),(($G18*0.9)-AC18)/($G18*0.9)),""),"")</f>
        <v/>
      </c>
      <c r="AE18" s="106">
        <v>0</v>
      </c>
      <c r="AF18" s="107" t="str">
        <f t="shared" ref="AF18:AF24" si="34">IFERROR(IF(AE18&gt;1,AE18*0.9,""),"")</f>
        <v/>
      </c>
      <c r="AG18" s="107">
        <v>0</v>
      </c>
      <c r="AH18" s="110" t="str">
        <f>IFERROR(IF(AG18&gt;1,($J18-AG18),""),"")</f>
        <v/>
      </c>
      <c r="AI18" s="15" t="str">
        <f t="shared" ref="AI18:AI24" si="35">IFERROR(IF((IFERROR(IF(AG18&gt;1,(AF18-AH18)/AF18,""),(($G18*0.9)-AH18)/($G18*0.9)))&gt;1%,IFERROR(IF(AG18&gt;1,(AF18-AH18)/AF18,""),(($G18*0.9)-AH18)/($G18*0.9)),""),"")</f>
        <v/>
      </c>
      <c r="AJ18" s="108">
        <v>0</v>
      </c>
      <c r="AK18" s="109" t="str">
        <f t="shared" ref="AK18:AK24" si="36">IFERROR(IF(AJ18&gt;1,AJ18*0.9,""),"")</f>
        <v/>
      </c>
      <c r="AL18" s="109">
        <v>0</v>
      </c>
      <c r="AM18" s="111" t="str">
        <f>IFERROR(IF(AL18&gt;1,($J18-AL18),""),"")</f>
        <v/>
      </c>
      <c r="AN18" s="20" t="str">
        <f t="shared" ref="AN18:AN24" si="37">IFERROR(IF((IFERROR(IF(AL18&gt;1,(AK18-AM18)/AK18,""),(($G18*0.9)-AM18)/($G18*0.9)))&gt;1%,IFERROR(IF(AL18&gt;1,(AK18-AM18)/AK18,""),(($G18*0.9)-AM18)/($G18*0.9)),""),"")</f>
        <v/>
      </c>
      <c r="AO18" s="106">
        <v>0</v>
      </c>
      <c r="AP18" s="107" t="str">
        <f t="shared" ref="AP18:AP24" si="38">IFERROR(IF(AO18&gt;1,AO18*0.9,""),"")</f>
        <v/>
      </c>
      <c r="AQ18" s="107">
        <v>0</v>
      </c>
      <c r="AR18" s="110" t="str">
        <f>IFERROR(IF(AQ18&gt;1,($J18-AQ18),""),"")</f>
        <v/>
      </c>
      <c r="AS18" s="15" t="str">
        <f t="shared" ref="AS18:AS24" si="39">IFERROR(IF((IFERROR(IF(AQ18&gt;1,(AP18-AR18)/AP18,""),(($G18*0.9)-AR18)/($G18*0.9)))&gt;1%,IFERROR(IF(AQ18&gt;1,(AP18-AR18)/AP18,""),(($G18*0.9)-AR18)/($G18*0.9)),""),"")</f>
        <v/>
      </c>
      <c r="AT18" s="108">
        <v>0</v>
      </c>
      <c r="AU18" s="109" t="str">
        <f t="shared" ref="AU18:AU24" si="40">IFERROR(IF(AT18&gt;1,AT18*0.9,""),"")</f>
        <v/>
      </c>
      <c r="AV18" s="109">
        <v>0</v>
      </c>
      <c r="AW18" s="111" t="str">
        <f>IFERROR(IF(AV18&gt;1,($J18-AV18),""),"")</f>
        <v/>
      </c>
      <c r="AX18" s="20" t="str">
        <f t="shared" ref="AX18:AX24" si="41">IFERROR(IF((IFERROR(IF(AV18&gt;1,(AU18-AW18)/AU18,""),(($G18*0.9)-AW18)/($G18*0.9)))&gt;1%,IFERROR(IF(AV18&gt;1,(AU18-AW18)/AU18,""),(($G18*0.9)-AW18)/($G18*0.9)),""),"")</f>
        <v/>
      </c>
      <c r="AY18" s="106">
        <v>0</v>
      </c>
      <c r="AZ18" s="107" t="str">
        <f t="shared" ref="AZ18:AZ24" si="42">IFERROR(IF(AY18&gt;1,AY18*0.9,""),"")</f>
        <v/>
      </c>
      <c r="BA18" s="107">
        <v>0</v>
      </c>
      <c r="BB18" s="110" t="str">
        <f>IFERROR(IF(BA18&gt;1,($J18-BA18),""),"")</f>
        <v/>
      </c>
      <c r="BC18" s="15" t="str">
        <f t="shared" ref="BC18:BC24" si="43">IFERROR(IF((IFERROR(IF(BA18&gt;1,(AZ18-BB18)/AZ18,""),(($G18*0.9)-BB18)/($G18*0.9)))&gt;1%,IFERROR(IF(BA18&gt;1,(AZ18-BB18)/AZ18,""),(($G18*0.9)-BB18)/($G18*0.9)),""),"")</f>
        <v/>
      </c>
      <c r="BD18" s="108">
        <v>0</v>
      </c>
      <c r="BE18" s="109" t="str">
        <f t="shared" ref="BE18:BE24" si="44">IFERROR(IF(BD18&gt;1,BD18*0.9,""),"")</f>
        <v/>
      </c>
      <c r="BF18" s="109">
        <v>0</v>
      </c>
      <c r="BG18" s="111" t="str">
        <f>IFERROR(IF(BF18&gt;1,($J18-BF18),""),"")</f>
        <v/>
      </c>
      <c r="BH18" s="20" t="str">
        <f t="shared" ref="BH18:BH24" si="45">IFERROR(IF((IFERROR(IF(BF18&gt;1,(BE18-BG18)/BE18,""),(($G18*0.9)-BG18)/($G18*0.9)))&gt;1%,IFERROR(IF(BF18&gt;1,(BE18-BG18)/BE18,""),(($G18*0.9)-BG18)/($G18*0.9)),""),"")</f>
        <v/>
      </c>
      <c r="BI18" s="106">
        <v>0</v>
      </c>
      <c r="BJ18" s="107" t="str">
        <f t="shared" ref="BJ18:BJ24" si="46">IFERROR(IF(BI18&gt;1,BI18*0.9,""),"")</f>
        <v/>
      </c>
      <c r="BK18" s="107">
        <v>0</v>
      </c>
      <c r="BL18" s="110" t="str">
        <f>IFERROR(IF(BK18&gt;1,($J18-BK18),""),"")</f>
        <v/>
      </c>
      <c r="BM18" s="15" t="str">
        <f t="shared" ref="BM18:BM24" si="47">IFERROR(IF((IFERROR(IF(BK18&gt;1,(BJ18-BL18)/BJ18,""),(($G18*0.9)-BL18)/($G18*0.9)))&gt;1%,IFERROR(IF(BK18&gt;1,(BJ18-BL18)/BJ18,""),(($G18*0.9)-BL18)/($G18*0.9)),""),"")</f>
        <v/>
      </c>
    </row>
    <row r="19" spans="1:65" s="5" customFormat="1" ht="12.75" customHeight="1">
      <c r="A19" s="42" t="s">
        <v>264</v>
      </c>
      <c r="B19" s="39" t="s">
        <v>149</v>
      </c>
      <c r="C19" s="4"/>
      <c r="D19" s="49">
        <v>1.19</v>
      </c>
      <c r="E19" s="40" t="s">
        <v>523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25"/>
        <v>2105</v>
      </c>
      <c r="K19" s="69">
        <v>2777</v>
      </c>
      <c r="L19" s="70">
        <f>IFERROR(IF(K19&gt;1,K19*0.9,""),"")</f>
        <v>2499.3000000000002</v>
      </c>
      <c r="M19" s="70">
        <v>183</v>
      </c>
      <c r="N19" s="71">
        <f>IFERROR(IF(M19&gt;1,($J19-M19),""),"")</f>
        <v>1922</v>
      </c>
      <c r="O19" s="16">
        <f>IFERROR(IF((IFERROR(IF(M19&gt;1,(L19-N19)/L19,""),(($G19*0.9)-N19)/($G19*0.9)))&gt;1%,IFERROR(IF(M19&gt;1,(L19-N19)/L19,""),(($G19*0.9)-N19)/($G19*0.9)),""),"")</f>
        <v>0.23098467570919864</v>
      </c>
      <c r="P19" s="72">
        <v>0</v>
      </c>
      <c r="Q19" s="73" t="str">
        <f>IFERROR(IF(P19&gt;1,P19*0.9,""),"")</f>
        <v/>
      </c>
      <c r="R19" s="73">
        <v>0</v>
      </c>
      <c r="S19" s="74" t="str">
        <f>IFERROR(IF(R19&gt;1,($J19-R19),""),"")</f>
        <v/>
      </c>
      <c r="T19" s="18" t="str">
        <f>IFERROR(IF((IFERROR(IF(R19&gt;1,(Q19-S19)/Q19,""),(($G19*0.9)-S19)/($G19*0.9)))&gt;1%,IFERROR(IF(R19&gt;1,(Q19-S19)/Q19,""),(($G19*0.9)-S19)/($G19*0.9)),""),"")</f>
        <v/>
      </c>
      <c r="U19" s="69">
        <v>0</v>
      </c>
      <c r="V19" s="70" t="str">
        <f>IFERROR(IF(U19&gt;1,U19*0.9,""),"")</f>
        <v/>
      </c>
      <c r="W19" s="70">
        <v>0</v>
      </c>
      <c r="X19" s="71" t="str">
        <f>IFERROR(IF(W19&gt;1,($J19-W19),""),"")</f>
        <v/>
      </c>
      <c r="Y19" s="16" t="str">
        <f>IFERROR(IF((IFERROR(IF(W19&gt;1,(V19-X19)/V19,""),(($G19*0.9)-X19)/($G19*0.9)))&gt;1%,IFERROR(IF(W19&gt;1,(V19-X19)/V19,""),(($G19*0.9)-X19)/($G19*0.9)),""),"")</f>
        <v/>
      </c>
      <c r="Z19" s="72">
        <v>2777</v>
      </c>
      <c r="AA19" s="73">
        <f>IFERROR(IF(Z19&gt;1,Z19*0.9,""),"")</f>
        <v>2499.3000000000002</v>
      </c>
      <c r="AB19" s="73">
        <v>183</v>
      </c>
      <c r="AC19" s="74">
        <f>IFERROR(IF(AB19&gt;1,($J19-AB19),""),"")</f>
        <v>1922</v>
      </c>
      <c r="AD19" s="18">
        <f>IFERROR(IF((IFERROR(IF(AB19&gt;1,(AA19-AC19)/AA19,""),(($G19*0.9)-AC19)/($G19*0.9)))&gt;1%,IFERROR(IF(AB19&gt;1,(AA19-AC19)/AA19,""),(($G19*0.9)-AC19)/($G19*0.9)),""),"")</f>
        <v>0.23098467570919864</v>
      </c>
      <c r="AE19" s="69">
        <v>0</v>
      </c>
      <c r="AF19" s="70" t="str">
        <f>IFERROR(IF(AE19&gt;1,AE19*0.9,""),"")</f>
        <v/>
      </c>
      <c r="AG19" s="70">
        <v>0</v>
      </c>
      <c r="AH19" s="71" t="str">
        <f>IFERROR(IF(AG19&gt;1,($J19-AG19),""),"")</f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0</v>
      </c>
      <c r="AK19" s="73" t="str">
        <f>IFERROR(IF(AJ19&gt;1,AJ19*0.9,""),"")</f>
        <v/>
      </c>
      <c r="AL19" s="73">
        <v>0</v>
      </c>
      <c r="AM19" s="74" t="str">
        <f>IFERROR(IF(AL19&gt;1,($J19-AL19),""),"")</f>
        <v/>
      </c>
      <c r="AN19" s="18" t="str">
        <f>IFERROR(IF((IFERROR(IF(AL19&gt;1,(AK19-AM19)/AK19,""),(($G19*0.9)-AM19)/($G19*0.9)))&gt;1%,IFERROR(IF(AL19&gt;1,(AK19-AM19)/AK19,""),(($G19*0.9)-AM19)/($G19*0.9)),""),"")</f>
        <v/>
      </c>
      <c r="AO19" s="69">
        <v>0</v>
      </c>
      <c r="AP19" s="70" t="str">
        <f>IFERROR(IF(AO19&gt;1,AO19*0.9,""),"")</f>
        <v/>
      </c>
      <c r="AQ19" s="70">
        <v>0</v>
      </c>
      <c r="AR19" s="71" t="str">
        <f>IFERROR(IF(AQ19&gt;1,($J19-AQ19),""),"")</f>
        <v/>
      </c>
      <c r="AS19" s="16" t="str">
        <f>IFERROR(IF((IFERROR(IF(AQ19&gt;1,(AP19-AR19)/AP19,""),(($G19*0.9)-AR19)/($G19*0.9)))&gt;1%,IFERROR(IF(AQ19&gt;1,(AP19-AR19)/AP19,""),(($G19*0.9)-AR19)/($G19*0.9)),""),"")</f>
        <v/>
      </c>
      <c r="AT19" s="72">
        <v>2443</v>
      </c>
      <c r="AU19" s="73">
        <f>IFERROR(IF(AT19&gt;1,AT19*0.9,""),"")</f>
        <v>2198.7000000000003</v>
      </c>
      <c r="AV19" s="73">
        <v>414</v>
      </c>
      <c r="AW19" s="74">
        <f>IFERROR(IF(AV19&gt;1,($J19-AV19),""),"")</f>
        <v>1691</v>
      </c>
      <c r="AX19" s="18">
        <f>IFERROR(IF((IFERROR(IF(AV19&gt;1,(AU19-AW19)/AU19,""),(($G19*0.9)-AW19)/($G19*0.9)))&gt;1%,IFERROR(IF(AV19&gt;1,(AU19-AW19)/AU19,""),(($G19*0.9)-AW19)/($G19*0.9)),""),"")</f>
        <v>0.23090917360258345</v>
      </c>
      <c r="AY19" s="69">
        <v>0</v>
      </c>
      <c r="AZ19" s="70" t="str">
        <f>IFERROR(IF(AY19&gt;1,AY19*0.9,""),"")</f>
        <v/>
      </c>
      <c r="BA19" s="70">
        <v>0</v>
      </c>
      <c r="BB19" s="71" t="str">
        <f>IFERROR(IF(BA19&gt;1,($J19-BA19),""),"")</f>
        <v/>
      </c>
      <c r="BC19" s="16" t="str">
        <f>IFERROR(IF((IFERROR(IF(BA19&gt;1,(AZ19-BB19)/AZ19,""),(($G19*0.9)-BB19)/($G19*0.9)))&gt;1%,IFERROR(IF(BA19&gt;1,(AZ19-BB19)/AZ19,""),(($G19*0.9)-BB19)/($G19*0.9)),""),"")</f>
        <v/>
      </c>
      <c r="BD19" s="72">
        <v>0</v>
      </c>
      <c r="BE19" s="73" t="str">
        <f>IFERROR(IF(BD19&gt;1,BD19*0.9,""),"")</f>
        <v/>
      </c>
      <c r="BF19" s="73">
        <v>0</v>
      </c>
      <c r="BG19" s="74" t="str">
        <f>IFERROR(IF(BF19&gt;1,($J19-BF19),""),"")</f>
        <v/>
      </c>
      <c r="BH19" s="18" t="str">
        <f>IFERROR(IF((IFERROR(IF(BF19&gt;1,(BE19-BG19)/BE19,""),(($G19*0.9)-BG19)/($G19*0.9)))&gt;1%,IFERROR(IF(BF19&gt;1,(BE19-BG19)/BE19,""),(($G19*0.9)-BG19)/($G19*0.9)),""),"")</f>
        <v/>
      </c>
      <c r="BI19" s="69">
        <v>2332</v>
      </c>
      <c r="BJ19" s="70">
        <f>IFERROR(IF(BI19&gt;1,BI19*0.9,""),"")</f>
        <v>2098.8000000000002</v>
      </c>
      <c r="BK19" s="70">
        <v>491</v>
      </c>
      <c r="BL19" s="71">
        <f>IFERROR(IF(BK19&gt;1,($J19-BK19),""),"")</f>
        <v>1614</v>
      </c>
      <c r="BM19" s="16">
        <f>IFERROR(IF((IFERROR(IF(BK19&gt;1,(BJ19-BL19)/BJ19,""),(($G19*0.9)-BL19)/($G19*0.9)))&gt;1%,IFERROR(IF(BK19&gt;1,(BJ19-BL19)/BJ19,""),(($G19*0.9)-BL19)/($G19*0.9)),""),"")</f>
        <v>0.23098913664951407</v>
      </c>
    </row>
    <row r="20" spans="1:65" s="5" customFormat="1" ht="12.75" customHeight="1">
      <c r="A20" s="42" t="s">
        <v>109</v>
      </c>
      <c r="B20" s="39" t="s">
        <v>149</v>
      </c>
      <c r="C20" s="4" t="s">
        <v>5</v>
      </c>
      <c r="D20" s="49">
        <v>1.19</v>
      </c>
      <c r="E20" s="40" t="s">
        <v>173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25"/>
        <v>2254</v>
      </c>
      <c r="K20" s="69">
        <v>0</v>
      </c>
      <c r="L20" s="70" t="str">
        <f t="shared" si="26"/>
        <v/>
      </c>
      <c r="M20" s="70">
        <v>0</v>
      </c>
      <c r="N20" s="71" t="str">
        <f>IFERROR(IF(M20&gt;1,($J20-M20),""),"")</f>
        <v/>
      </c>
      <c r="O20" s="16" t="str">
        <f t="shared" si="27"/>
        <v/>
      </c>
      <c r="P20" s="72">
        <v>0</v>
      </c>
      <c r="Q20" s="73" t="str">
        <f t="shared" si="28"/>
        <v/>
      </c>
      <c r="R20" s="73">
        <v>0</v>
      </c>
      <c r="S20" s="74" t="str">
        <f>IFERROR(IF(R20&gt;1,($J20-R20),""),"")</f>
        <v/>
      </c>
      <c r="T20" s="18" t="str">
        <f t="shared" si="29"/>
        <v/>
      </c>
      <c r="U20" s="69">
        <v>0</v>
      </c>
      <c r="V20" s="70" t="str">
        <f t="shared" si="30"/>
        <v/>
      </c>
      <c r="W20" s="70">
        <v>0</v>
      </c>
      <c r="X20" s="71" t="str">
        <f>IFERROR(IF(W20&gt;1,($J20-W20),""),"")</f>
        <v/>
      </c>
      <c r="Y20" s="16" t="str">
        <f t="shared" si="31"/>
        <v/>
      </c>
      <c r="Z20" s="72">
        <v>0</v>
      </c>
      <c r="AA20" s="73" t="str">
        <f t="shared" si="32"/>
        <v/>
      </c>
      <c r="AB20" s="73">
        <v>0</v>
      </c>
      <c r="AC20" s="74" t="str">
        <f>IFERROR(IF(AB20&gt;1,($J20-AB20),""),"")</f>
        <v/>
      </c>
      <c r="AD20" s="18" t="str">
        <f t="shared" si="33"/>
        <v/>
      </c>
      <c r="AE20" s="69">
        <v>0</v>
      </c>
      <c r="AF20" s="70" t="str">
        <f t="shared" si="34"/>
        <v/>
      </c>
      <c r="AG20" s="70">
        <v>0</v>
      </c>
      <c r="AH20" s="71" t="str">
        <f>IFERROR(IF(AG20&gt;1,($J20-AG20),""),"")</f>
        <v/>
      </c>
      <c r="AI20" s="16" t="str">
        <f t="shared" si="35"/>
        <v/>
      </c>
      <c r="AJ20" s="72">
        <v>0</v>
      </c>
      <c r="AK20" s="73" t="str">
        <f t="shared" si="36"/>
        <v/>
      </c>
      <c r="AL20" s="73">
        <v>0</v>
      </c>
      <c r="AM20" s="74" t="str">
        <f>IFERROR(IF(AL20&gt;1,($J20-AL20),""),"")</f>
        <v/>
      </c>
      <c r="AN20" s="18" t="str">
        <f t="shared" si="37"/>
        <v/>
      </c>
      <c r="AO20" s="69">
        <v>0</v>
      </c>
      <c r="AP20" s="70" t="str">
        <f t="shared" si="38"/>
        <v/>
      </c>
      <c r="AQ20" s="70">
        <v>0</v>
      </c>
      <c r="AR20" s="71" t="str">
        <f>IFERROR(IF(AQ20&gt;1,($J20-AQ20),""),"")</f>
        <v/>
      </c>
      <c r="AS20" s="16" t="str">
        <f t="shared" si="39"/>
        <v/>
      </c>
      <c r="AT20" s="72">
        <v>0</v>
      </c>
      <c r="AU20" s="73" t="str">
        <f t="shared" si="40"/>
        <v/>
      </c>
      <c r="AV20" s="73">
        <v>0</v>
      </c>
      <c r="AW20" s="74" t="str">
        <f>IFERROR(IF(AV20&gt;1,($J20-AV20),""),"")</f>
        <v/>
      </c>
      <c r="AX20" s="18" t="str">
        <f t="shared" si="41"/>
        <v/>
      </c>
      <c r="AY20" s="69">
        <v>0</v>
      </c>
      <c r="AZ20" s="70" t="str">
        <f t="shared" si="42"/>
        <v/>
      </c>
      <c r="BA20" s="70">
        <v>0</v>
      </c>
      <c r="BB20" s="71" t="str">
        <f>IFERROR(IF(BA20&gt;1,($J20-BA20),""),"")</f>
        <v/>
      </c>
      <c r="BC20" s="16" t="str">
        <f t="shared" si="43"/>
        <v/>
      </c>
      <c r="BD20" s="72">
        <v>0</v>
      </c>
      <c r="BE20" s="73" t="str">
        <f t="shared" si="44"/>
        <v/>
      </c>
      <c r="BF20" s="73">
        <v>0</v>
      </c>
      <c r="BG20" s="74" t="str">
        <f>IFERROR(IF(BF20&gt;1,($J20-BF20),""),"")</f>
        <v/>
      </c>
      <c r="BH20" s="18" t="str">
        <f t="shared" si="45"/>
        <v/>
      </c>
      <c r="BI20" s="69">
        <v>0</v>
      </c>
      <c r="BJ20" s="70" t="str">
        <f t="shared" si="46"/>
        <v/>
      </c>
      <c r="BK20" s="70">
        <v>0</v>
      </c>
      <c r="BL20" s="71" t="str">
        <f>IFERROR(IF(BK20&gt;1,($J20-BK20),""),"")</f>
        <v/>
      </c>
      <c r="BM20" s="16" t="str">
        <f t="shared" si="47"/>
        <v/>
      </c>
    </row>
    <row r="21" spans="1:65" s="5" customFormat="1" ht="12.75" customHeight="1" thickBot="1">
      <c r="A21" s="43" t="s">
        <v>265</v>
      </c>
      <c r="B21" s="38" t="s">
        <v>149</v>
      </c>
      <c r="C21" s="9" t="s">
        <v>543</v>
      </c>
      <c r="D21" s="50">
        <v>1.19</v>
      </c>
      <c r="E21" s="2" t="s">
        <v>523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25"/>
        <v>2243</v>
      </c>
      <c r="K21" s="76">
        <v>2888</v>
      </c>
      <c r="L21" s="77">
        <f t="shared" si="26"/>
        <v>2599.2000000000003</v>
      </c>
      <c r="M21" s="77">
        <v>244</v>
      </c>
      <c r="N21" s="78">
        <f>IFERROR(IF(M21&gt;1,($J21-M21),""),"")</f>
        <v>1999</v>
      </c>
      <c r="O21" s="17">
        <f t="shared" si="27"/>
        <v>0.23091720529393667</v>
      </c>
      <c r="P21" s="79">
        <v>0</v>
      </c>
      <c r="Q21" s="80" t="str">
        <f t="shared" si="28"/>
        <v/>
      </c>
      <c r="R21" s="80">
        <v>0</v>
      </c>
      <c r="S21" s="81" t="str">
        <f>IFERROR(IF(R21&gt;1,($J21-R21),""),"")</f>
        <v/>
      </c>
      <c r="T21" s="19" t="str">
        <f t="shared" si="29"/>
        <v/>
      </c>
      <c r="U21" s="76">
        <v>0</v>
      </c>
      <c r="V21" s="77" t="str">
        <f t="shared" si="30"/>
        <v/>
      </c>
      <c r="W21" s="77">
        <v>0</v>
      </c>
      <c r="X21" s="78" t="str">
        <f>IFERROR(IF(W21&gt;1,($J21-W21),""),"")</f>
        <v/>
      </c>
      <c r="Y21" s="17" t="str">
        <f t="shared" si="31"/>
        <v/>
      </c>
      <c r="Z21" s="79">
        <v>2888</v>
      </c>
      <c r="AA21" s="80">
        <f t="shared" si="32"/>
        <v>2599.2000000000003</v>
      </c>
      <c r="AB21" s="80">
        <v>244</v>
      </c>
      <c r="AC21" s="81">
        <f>IFERROR(IF(AB21&gt;1,($J21-AB21),""),"")</f>
        <v>1999</v>
      </c>
      <c r="AD21" s="19">
        <f t="shared" si="33"/>
        <v>0.23091720529393667</v>
      </c>
      <c r="AE21" s="76">
        <v>0</v>
      </c>
      <c r="AF21" s="77" t="str">
        <f t="shared" si="34"/>
        <v/>
      </c>
      <c r="AG21" s="77">
        <v>0</v>
      </c>
      <c r="AH21" s="78" t="str">
        <f>IFERROR(IF(AG21&gt;1,($J21-AG21),""),"")</f>
        <v/>
      </c>
      <c r="AI21" s="17" t="str">
        <f t="shared" si="35"/>
        <v/>
      </c>
      <c r="AJ21" s="79">
        <v>0</v>
      </c>
      <c r="AK21" s="80" t="str">
        <f t="shared" si="36"/>
        <v/>
      </c>
      <c r="AL21" s="80">
        <v>0</v>
      </c>
      <c r="AM21" s="81" t="str">
        <f>IFERROR(IF(AL21&gt;1,($J21-AL21),""),"")</f>
        <v/>
      </c>
      <c r="AN21" s="19" t="str">
        <f t="shared" si="37"/>
        <v/>
      </c>
      <c r="AO21" s="76">
        <v>0</v>
      </c>
      <c r="AP21" s="77" t="str">
        <f t="shared" si="38"/>
        <v/>
      </c>
      <c r="AQ21" s="77">
        <v>0</v>
      </c>
      <c r="AR21" s="78" t="str">
        <f>IFERROR(IF(AQ21&gt;1,($J21-AQ21),""),"")</f>
        <v/>
      </c>
      <c r="AS21" s="17" t="str">
        <f t="shared" si="39"/>
        <v/>
      </c>
      <c r="AT21" s="79">
        <v>2054</v>
      </c>
      <c r="AU21" s="80">
        <f t="shared" si="40"/>
        <v>1848.6000000000001</v>
      </c>
      <c r="AV21" s="80">
        <v>821</v>
      </c>
      <c r="AW21" s="81">
        <f>IFERROR(IF(AV21&gt;1,($J21-AV21),""),"")</f>
        <v>1422</v>
      </c>
      <c r="AX21" s="19">
        <f t="shared" si="41"/>
        <v>0.23076923076923084</v>
      </c>
      <c r="AY21" s="76">
        <v>0</v>
      </c>
      <c r="AZ21" s="77" t="str">
        <f t="shared" si="42"/>
        <v/>
      </c>
      <c r="BA21" s="77">
        <v>0</v>
      </c>
      <c r="BB21" s="78" t="str">
        <f>IFERROR(IF(BA21&gt;1,($J21-BA21),""),"")</f>
        <v/>
      </c>
      <c r="BC21" s="17" t="str">
        <f t="shared" si="43"/>
        <v/>
      </c>
      <c r="BD21" s="79">
        <v>0</v>
      </c>
      <c r="BE21" s="80" t="str">
        <f t="shared" si="44"/>
        <v/>
      </c>
      <c r="BF21" s="80">
        <v>0</v>
      </c>
      <c r="BG21" s="81" t="str">
        <f>IFERROR(IF(BF21&gt;1,($J21-BF21),""),"")</f>
        <v/>
      </c>
      <c r="BH21" s="19" t="str">
        <f t="shared" si="45"/>
        <v/>
      </c>
      <c r="BI21" s="76">
        <v>0</v>
      </c>
      <c r="BJ21" s="77" t="str">
        <f t="shared" si="46"/>
        <v/>
      </c>
      <c r="BK21" s="77">
        <v>0</v>
      </c>
      <c r="BL21" s="78" t="str">
        <f>IFERROR(IF(BK21&gt;1,($J21-BK21),""),"")</f>
        <v/>
      </c>
      <c r="BM21" s="17" t="str">
        <f t="shared" si="47"/>
        <v/>
      </c>
    </row>
    <row r="22" spans="1:65" s="5" customFormat="1" ht="12.75" customHeight="1" thickBot="1">
      <c r="A22" s="43" t="s">
        <v>407</v>
      </c>
      <c r="B22" s="38" t="s">
        <v>149</v>
      </c>
      <c r="C22" s="9" t="s">
        <v>386</v>
      </c>
      <c r="D22" s="50" t="s">
        <v>545</v>
      </c>
      <c r="E22" s="2" t="s">
        <v>524</v>
      </c>
      <c r="F22" s="83">
        <v>4289</v>
      </c>
      <c r="G22" s="83">
        <v>3899</v>
      </c>
      <c r="H22" s="96">
        <v>2926</v>
      </c>
      <c r="I22" s="96">
        <v>0</v>
      </c>
      <c r="J22" s="97">
        <f t="shared" ref="J22" si="48">IFERROR(H22-I22,H22)</f>
        <v>2926</v>
      </c>
      <c r="K22" s="76">
        <v>0</v>
      </c>
      <c r="L22" s="77" t="str">
        <f>IFERROR(IF(K22&gt;1,K22*0.9,""),"")</f>
        <v/>
      </c>
      <c r="M22" s="77">
        <v>0</v>
      </c>
      <c r="N22" s="78" t="str">
        <f>IFERROR(IF(M22&gt;1,($J22-M22),""),"")</f>
        <v/>
      </c>
      <c r="O22" s="17" t="str">
        <f>IFERROR(IF((IFERROR(IF(M22&gt;1,(L22-N22)/L22,""),(($G22*0.9)-N22)/($G22*0.9)))&gt;1%,IFERROR(IF(M22&gt;1,(L22-N22)/L22,""),(($G22*0.9)-N22)/($G22*0.9)),""),"")</f>
        <v/>
      </c>
      <c r="P22" s="79">
        <v>0</v>
      </c>
      <c r="Q22" s="80" t="str">
        <f>IFERROR(IF(P22&gt;1,P22*0.9,""),"")</f>
        <v/>
      </c>
      <c r="R22" s="80">
        <v>0</v>
      </c>
      <c r="S22" s="81" t="str">
        <f>IFERROR(IF(R22&gt;1,($J22-R22),""),"")</f>
        <v/>
      </c>
      <c r="T22" s="19" t="str">
        <f>IFERROR(IF((IFERROR(IF(R22&gt;1,(Q22-S22)/Q22,""),(($G22*0.9)-S22)/($G22*0.9)))&gt;1%,IFERROR(IF(R22&gt;1,(Q22-S22)/Q22,""),(($G22*0.9)-S22)/($G22*0.9)),""),"")</f>
        <v/>
      </c>
      <c r="U22" s="76">
        <v>0</v>
      </c>
      <c r="V22" s="77" t="str">
        <f>IFERROR(IF(U22&gt;1,U22*0.9,""),"")</f>
        <v/>
      </c>
      <c r="W22" s="77">
        <v>0</v>
      </c>
      <c r="X22" s="78" t="str">
        <f>IFERROR(IF(W22&gt;1,($J22-W22),""),"")</f>
        <v/>
      </c>
      <c r="Y22" s="17" t="str">
        <f>IFERROR(IF((IFERROR(IF(W22&gt;1,(V22-X22)/V22,""),(($G22*0.9)-X22)/($G22*0.9)))&gt;1%,IFERROR(IF(W22&gt;1,(V22-X22)/V22,""),(($G22*0.9)-X22)/($G22*0.9)),""),"")</f>
        <v/>
      </c>
      <c r="Z22" s="79">
        <v>0</v>
      </c>
      <c r="AA22" s="80" t="str">
        <f>IFERROR(IF(Z22&gt;1,Z22*0.9,""),"")</f>
        <v/>
      </c>
      <c r="AB22" s="80">
        <v>0</v>
      </c>
      <c r="AC22" s="81" t="str">
        <f>IFERROR(IF(AB22&gt;1,($J22-AB22),""),"")</f>
        <v/>
      </c>
      <c r="AD22" s="19" t="str">
        <f>IFERROR(IF((IFERROR(IF(AB22&gt;1,(AA22-AC22)/AA22,""),(($G22*0.9)-AC22)/($G22*0.9)))&gt;1%,IFERROR(IF(AB22&gt;1,(AA22-AC22)/AA22,""),(($G22*0.9)-AC22)/($G22*0.9)),""),"")</f>
        <v/>
      </c>
      <c r="AE22" s="76">
        <v>0</v>
      </c>
      <c r="AF22" s="77" t="str">
        <f>IFERROR(IF(AE22&gt;1,AE22*0.9,""),"")</f>
        <v/>
      </c>
      <c r="AG22" s="77">
        <v>0</v>
      </c>
      <c r="AH22" s="78" t="str">
        <f>IFERROR(IF(AG22&gt;1,($J22-AG22),""),"")</f>
        <v/>
      </c>
      <c r="AI22" s="17" t="str">
        <f>IFERROR(IF((IFERROR(IF(AG22&gt;1,(AF22-AH22)/AF22,""),(($G22*0.9)-AH22)/($G22*0.9)))&gt;1%,IFERROR(IF(AG22&gt;1,(AF22-AH22)/AF22,""),(($G22*0.9)-AH22)/($G22*0.9)),""),"")</f>
        <v/>
      </c>
      <c r="AJ22" s="79">
        <v>0</v>
      </c>
      <c r="AK22" s="80" t="str">
        <f>IFERROR(IF(AJ22&gt;1,AJ22*0.9,""),"")</f>
        <v/>
      </c>
      <c r="AL22" s="80">
        <v>0</v>
      </c>
      <c r="AM22" s="81" t="str">
        <f>IFERROR(IF(AL22&gt;1,($J22-AL22),""),"")</f>
        <v/>
      </c>
      <c r="AN22" s="19" t="str">
        <f>IFERROR(IF((IFERROR(IF(AL22&gt;1,(AK22-AM22)/AK22,""),(($G22*0.9)-AM22)/($G22*0.9)))&gt;1%,IFERROR(IF(AL22&gt;1,(AK22-AM22)/AK22,""),(($G22*0.9)-AM22)/($G22*0.9)),""),"")</f>
        <v/>
      </c>
      <c r="AO22" s="76">
        <v>0</v>
      </c>
      <c r="AP22" s="77" t="str">
        <f>IFERROR(IF(AO22&gt;1,AO22*0.9,""),"")</f>
        <v/>
      </c>
      <c r="AQ22" s="77">
        <v>0</v>
      </c>
      <c r="AR22" s="78" t="str">
        <f>IFERROR(IF(AQ22&gt;1,($J22-AQ22),""),"")</f>
        <v/>
      </c>
      <c r="AS22" s="17" t="str">
        <f>IFERROR(IF((IFERROR(IF(AQ22&gt;1,(AP22-AR22)/AP22,""),(($G22*0.9)-AR22)/($G22*0.9)))&gt;1%,IFERROR(IF(AQ22&gt;1,(AP22-AR22)/AP22,""),(($G22*0.9)-AR22)/($G22*0.9)),""),"")</f>
        <v/>
      </c>
      <c r="AT22" s="79">
        <v>3110</v>
      </c>
      <c r="AU22" s="80">
        <f>IFERROR(IF(AT22&gt;1,AT22*0.9,""),"")</f>
        <v>2799</v>
      </c>
      <c r="AV22" s="80">
        <v>587</v>
      </c>
      <c r="AW22" s="81">
        <f>IFERROR(IF(AV22&gt;1,($J22-AV22),""),"")</f>
        <v>2339</v>
      </c>
      <c r="AX22" s="19">
        <f>IFERROR(IF((IFERROR(IF(AV22&gt;1,(AU22-AW22)/AU22,""),(($G22*0.9)-AW22)/($G22*0.9)))&gt;1%,IFERROR(IF(AV22&gt;1,(AU22-AW22)/AU22,""),(($G22*0.9)-AW22)/($G22*0.9)),""),"")</f>
        <v>0.16434440871739908</v>
      </c>
      <c r="AY22" s="76">
        <v>0</v>
      </c>
      <c r="AZ22" s="77" t="str">
        <f>IFERROR(IF(AY22&gt;1,AY22*0.9,""),"")</f>
        <v/>
      </c>
      <c r="BA22" s="77">
        <v>0</v>
      </c>
      <c r="BB22" s="78" t="str">
        <f>IFERROR(IF(BA22&gt;1,($J22-BA22),""),"")</f>
        <v/>
      </c>
      <c r="BC22" s="17" t="str">
        <f>IFERROR(IF((IFERROR(IF(BA22&gt;1,(AZ22-BB22)/AZ22,""),(($G22*0.9)-BB22)/($G22*0.9)))&gt;1%,IFERROR(IF(BA22&gt;1,(AZ22-BB22)/AZ22,""),(($G22*0.9)-BB22)/($G22*0.9)),""),"")</f>
        <v/>
      </c>
      <c r="BD22" s="79">
        <v>0</v>
      </c>
      <c r="BE22" s="80" t="str">
        <f>IFERROR(IF(BD22&gt;1,BD22*0.9,""),"")</f>
        <v/>
      </c>
      <c r="BF22" s="80">
        <v>0</v>
      </c>
      <c r="BG22" s="81" t="str">
        <f>IFERROR(IF(BF22&gt;1,($J22-BF22),""),"")</f>
        <v/>
      </c>
      <c r="BH22" s="19" t="str">
        <f>IFERROR(IF((IFERROR(IF(BF22&gt;1,(BE22-BG22)/BE22,""),(($G22*0.9)-BG22)/($G22*0.9)))&gt;1%,IFERROR(IF(BF22&gt;1,(BE22-BG22)/BE22,""),(($G22*0.9)-BG22)/($G22*0.9)),""),"")</f>
        <v/>
      </c>
      <c r="BI22" s="76">
        <v>2999</v>
      </c>
      <c r="BJ22" s="77">
        <f>IFERROR(IF(BI22&gt;1,BI22*0.9,""),"")</f>
        <v>2699.1</v>
      </c>
      <c r="BK22" s="77">
        <v>671</v>
      </c>
      <c r="BL22" s="78">
        <f>IFERROR(IF(BK22&gt;1,($J22-BK22),""),"")</f>
        <v>2255</v>
      </c>
      <c r="BM22" s="17">
        <f>IFERROR(IF((IFERROR(IF(BK22&gt;1,(BJ22-BL22)/BJ22,""),(($G22*0.9)-BL22)/($G22*0.9)))&gt;1%,IFERROR(IF(BK22&gt;1,(BJ22-BL22)/BJ22,""),(($G22*0.9)-BL22)/($G22*0.9)),""),"")</f>
        <v>0.16453632692378939</v>
      </c>
    </row>
    <row r="23" spans="1:65" s="5" customFormat="1" ht="12.75" customHeight="1">
      <c r="A23" s="44" t="s">
        <v>111</v>
      </c>
      <c r="B23" s="36" t="s">
        <v>149</v>
      </c>
      <c r="C23" s="6"/>
      <c r="D23" s="51">
        <v>0.14000000000000001</v>
      </c>
      <c r="E23" s="7" t="s">
        <v>525</v>
      </c>
      <c r="F23" s="84">
        <v>1209</v>
      </c>
      <c r="G23" s="84">
        <v>1099</v>
      </c>
      <c r="H23" s="92">
        <v>758</v>
      </c>
      <c r="I23" s="92">
        <v>0</v>
      </c>
      <c r="J23" s="93">
        <f t="shared" si="25"/>
        <v>758</v>
      </c>
      <c r="K23" s="106">
        <v>910</v>
      </c>
      <c r="L23" s="107">
        <f t="shared" si="26"/>
        <v>819</v>
      </c>
      <c r="M23" s="107">
        <v>129</v>
      </c>
      <c r="N23" s="110">
        <f>IFERROR(IF(M23&gt;1,($J23-M23),""),"")</f>
        <v>629</v>
      </c>
      <c r="O23" s="15">
        <f t="shared" si="27"/>
        <v>0.231990231990232</v>
      </c>
      <c r="P23" s="108">
        <v>0</v>
      </c>
      <c r="Q23" s="109" t="str">
        <f t="shared" si="28"/>
        <v/>
      </c>
      <c r="R23" s="109">
        <v>0</v>
      </c>
      <c r="S23" s="111" t="str">
        <f>IFERROR(IF(R23&gt;1,($J23-R23),""),"")</f>
        <v/>
      </c>
      <c r="T23" s="20" t="str">
        <f t="shared" si="29"/>
        <v/>
      </c>
      <c r="U23" s="106">
        <v>0</v>
      </c>
      <c r="V23" s="107" t="str">
        <f t="shared" si="30"/>
        <v/>
      </c>
      <c r="W23" s="107">
        <v>0</v>
      </c>
      <c r="X23" s="110" t="str">
        <f>IFERROR(IF(W23&gt;1,($J23-W23),""),"")</f>
        <v/>
      </c>
      <c r="Y23" s="15" t="str">
        <f t="shared" si="31"/>
        <v/>
      </c>
      <c r="Z23" s="108">
        <v>0</v>
      </c>
      <c r="AA23" s="109" t="str">
        <f t="shared" si="32"/>
        <v/>
      </c>
      <c r="AB23" s="109">
        <v>0</v>
      </c>
      <c r="AC23" s="111" t="str">
        <f>IFERROR(IF(AB23&gt;1,($J23-AB23),""),"")</f>
        <v/>
      </c>
      <c r="AD23" s="20" t="str">
        <f t="shared" si="33"/>
        <v/>
      </c>
      <c r="AE23" s="106">
        <v>0</v>
      </c>
      <c r="AF23" s="107" t="str">
        <f t="shared" si="34"/>
        <v/>
      </c>
      <c r="AG23" s="107">
        <v>0</v>
      </c>
      <c r="AH23" s="110" t="str">
        <f>IFERROR(IF(AG23&gt;1,($J23-AG23),""),"")</f>
        <v/>
      </c>
      <c r="AI23" s="15" t="str">
        <f t="shared" si="35"/>
        <v/>
      </c>
      <c r="AJ23" s="108">
        <v>0</v>
      </c>
      <c r="AK23" s="109" t="str">
        <f t="shared" si="36"/>
        <v/>
      </c>
      <c r="AL23" s="109">
        <v>0</v>
      </c>
      <c r="AM23" s="111" t="str">
        <f>IFERROR(IF(AL23&gt;1,($J23-AL23),""),"")</f>
        <v/>
      </c>
      <c r="AN23" s="20" t="str">
        <f t="shared" si="37"/>
        <v/>
      </c>
      <c r="AO23" s="106">
        <v>0</v>
      </c>
      <c r="AP23" s="107" t="str">
        <f t="shared" si="38"/>
        <v/>
      </c>
      <c r="AQ23" s="107">
        <v>0</v>
      </c>
      <c r="AR23" s="110" t="str">
        <f>IFERROR(IF(AQ23&gt;1,($J23-AQ23),""),"")</f>
        <v/>
      </c>
      <c r="AS23" s="15" t="str">
        <f t="shared" si="39"/>
        <v/>
      </c>
      <c r="AT23" s="108">
        <v>888</v>
      </c>
      <c r="AU23" s="109">
        <f t="shared" si="40"/>
        <v>799.2</v>
      </c>
      <c r="AV23" s="109">
        <v>144</v>
      </c>
      <c r="AW23" s="111">
        <f>IFERROR(IF(AV23&gt;1,($J23-AV23),""),"")</f>
        <v>614</v>
      </c>
      <c r="AX23" s="20">
        <f t="shared" si="41"/>
        <v>0.23173173173173178</v>
      </c>
      <c r="AY23" s="106">
        <v>0</v>
      </c>
      <c r="AZ23" s="107" t="str">
        <f t="shared" si="42"/>
        <v/>
      </c>
      <c r="BA23" s="107">
        <v>0</v>
      </c>
      <c r="BB23" s="110" t="str">
        <f>IFERROR(IF(BA23&gt;1,($J23-BA23),""),"")</f>
        <v/>
      </c>
      <c r="BC23" s="15" t="str">
        <f t="shared" si="43"/>
        <v/>
      </c>
      <c r="BD23" s="108">
        <v>888</v>
      </c>
      <c r="BE23" s="109">
        <f t="shared" si="44"/>
        <v>799.2</v>
      </c>
      <c r="BF23" s="109">
        <v>144</v>
      </c>
      <c r="BG23" s="111">
        <f>IFERROR(IF(BF23&gt;1,($J23-BF23),""),"")</f>
        <v>614</v>
      </c>
      <c r="BH23" s="20">
        <f t="shared" si="45"/>
        <v>0.23173173173173178</v>
      </c>
      <c r="BI23" s="106">
        <v>888</v>
      </c>
      <c r="BJ23" s="107">
        <f t="shared" si="46"/>
        <v>799.2</v>
      </c>
      <c r="BK23" s="107">
        <v>144</v>
      </c>
      <c r="BL23" s="110">
        <f>IFERROR(IF(BK23&gt;1,($J23-BK23),""),"")</f>
        <v>614</v>
      </c>
      <c r="BM23" s="15">
        <f t="shared" si="47"/>
        <v>0.23173173173173178</v>
      </c>
    </row>
    <row r="24" spans="1:65" s="5" customFormat="1" ht="12.75" customHeight="1" thickBot="1">
      <c r="A24" s="43" t="s">
        <v>110</v>
      </c>
      <c r="B24" s="38" t="s">
        <v>149</v>
      </c>
      <c r="C24" s="9"/>
      <c r="D24" s="50">
        <v>0.18</v>
      </c>
      <c r="E24" s="2" t="s">
        <v>526</v>
      </c>
      <c r="F24" s="83">
        <v>1429</v>
      </c>
      <c r="G24" s="83">
        <v>1299</v>
      </c>
      <c r="H24" s="96">
        <v>896</v>
      </c>
      <c r="I24" s="96">
        <v>0</v>
      </c>
      <c r="J24" s="97">
        <f t="shared" si="25"/>
        <v>896</v>
      </c>
      <c r="K24" s="76">
        <v>1077</v>
      </c>
      <c r="L24" s="77">
        <f t="shared" si="26"/>
        <v>969.30000000000007</v>
      </c>
      <c r="M24" s="77">
        <v>151</v>
      </c>
      <c r="N24" s="78">
        <f>IFERROR(IF(M24&gt;1,($J24-M24),""),"")</f>
        <v>745</v>
      </c>
      <c r="O24" s="17">
        <f t="shared" si="27"/>
        <v>0.23140410605591669</v>
      </c>
      <c r="P24" s="79">
        <v>0</v>
      </c>
      <c r="Q24" s="80" t="str">
        <f t="shared" si="28"/>
        <v/>
      </c>
      <c r="R24" s="80">
        <v>0</v>
      </c>
      <c r="S24" s="81" t="str">
        <f>IFERROR(IF(R24&gt;1,($J24-R24),""),"")</f>
        <v/>
      </c>
      <c r="T24" s="19" t="str">
        <f t="shared" si="29"/>
        <v/>
      </c>
      <c r="U24" s="76">
        <v>0</v>
      </c>
      <c r="V24" s="77" t="str">
        <f t="shared" si="30"/>
        <v/>
      </c>
      <c r="W24" s="77">
        <v>0</v>
      </c>
      <c r="X24" s="78" t="str">
        <f>IFERROR(IF(W24&gt;1,($J24-W24),""),"")</f>
        <v/>
      </c>
      <c r="Y24" s="17" t="str">
        <f t="shared" si="31"/>
        <v/>
      </c>
      <c r="Z24" s="79">
        <v>0</v>
      </c>
      <c r="AA24" s="80" t="str">
        <f t="shared" si="32"/>
        <v/>
      </c>
      <c r="AB24" s="80">
        <v>0</v>
      </c>
      <c r="AC24" s="81" t="str">
        <f>IFERROR(IF(AB24&gt;1,($J24-AB24),""),"")</f>
        <v/>
      </c>
      <c r="AD24" s="19" t="str">
        <f t="shared" si="33"/>
        <v/>
      </c>
      <c r="AE24" s="76">
        <v>0</v>
      </c>
      <c r="AF24" s="77" t="str">
        <f t="shared" si="34"/>
        <v/>
      </c>
      <c r="AG24" s="77">
        <v>0</v>
      </c>
      <c r="AH24" s="78" t="str">
        <f>IFERROR(IF(AG24&gt;1,($J24-AG24),""),"")</f>
        <v/>
      </c>
      <c r="AI24" s="17" t="str">
        <f t="shared" si="35"/>
        <v/>
      </c>
      <c r="AJ24" s="79">
        <v>0</v>
      </c>
      <c r="AK24" s="80" t="str">
        <f t="shared" si="36"/>
        <v/>
      </c>
      <c r="AL24" s="80">
        <v>0</v>
      </c>
      <c r="AM24" s="81" t="str">
        <f>IFERROR(IF(AL24&gt;1,($J24-AL24),""),"")</f>
        <v/>
      </c>
      <c r="AN24" s="19" t="str">
        <f t="shared" si="37"/>
        <v/>
      </c>
      <c r="AO24" s="76">
        <v>0</v>
      </c>
      <c r="AP24" s="77" t="str">
        <f t="shared" si="38"/>
        <v/>
      </c>
      <c r="AQ24" s="77">
        <v>0</v>
      </c>
      <c r="AR24" s="78" t="str">
        <f>IFERROR(IF(AQ24&gt;1,($J24-AQ24),""),"")</f>
        <v/>
      </c>
      <c r="AS24" s="17" t="str">
        <f t="shared" si="39"/>
        <v/>
      </c>
      <c r="AT24" s="79">
        <v>999</v>
      </c>
      <c r="AU24" s="80">
        <f t="shared" si="40"/>
        <v>899.1</v>
      </c>
      <c r="AV24" s="80">
        <v>205</v>
      </c>
      <c r="AW24" s="81">
        <f>IFERROR(IF(AV24&gt;1,($J24-AV24),""),"")</f>
        <v>691</v>
      </c>
      <c r="AX24" s="19">
        <f t="shared" si="41"/>
        <v>0.23145367589812035</v>
      </c>
      <c r="AY24" s="76">
        <v>0</v>
      </c>
      <c r="AZ24" s="77" t="str">
        <f t="shared" si="42"/>
        <v/>
      </c>
      <c r="BA24" s="77">
        <v>0</v>
      </c>
      <c r="BB24" s="78" t="str">
        <f>IFERROR(IF(BA24&gt;1,($J24-BA24),""),"")</f>
        <v/>
      </c>
      <c r="BC24" s="17" t="str">
        <f t="shared" si="43"/>
        <v/>
      </c>
      <c r="BD24" s="79">
        <v>999</v>
      </c>
      <c r="BE24" s="80">
        <f t="shared" si="44"/>
        <v>899.1</v>
      </c>
      <c r="BF24" s="80">
        <v>205</v>
      </c>
      <c r="BG24" s="81">
        <f>IFERROR(IF(BF24&gt;1,($J24-BF24),""),"")</f>
        <v>691</v>
      </c>
      <c r="BH24" s="19">
        <f t="shared" si="45"/>
        <v>0.23145367589812035</v>
      </c>
      <c r="BI24" s="76">
        <v>999</v>
      </c>
      <c r="BJ24" s="77">
        <f t="shared" si="46"/>
        <v>899.1</v>
      </c>
      <c r="BK24" s="77">
        <v>205</v>
      </c>
      <c r="BL24" s="78">
        <f>IFERROR(IF(BK24&gt;1,($J24-BK24),""),"")</f>
        <v>691</v>
      </c>
      <c r="BM24" s="17">
        <f t="shared" si="47"/>
        <v>0.23145367589812035</v>
      </c>
    </row>
    <row r="25" spans="1:65" s="5" customFormat="1" ht="12.75" customHeight="1">
      <c r="A25" s="44" t="s">
        <v>236</v>
      </c>
      <c r="B25" s="36" t="s">
        <v>149</v>
      </c>
      <c r="C25" s="6" t="s">
        <v>542</v>
      </c>
      <c r="D25" s="51">
        <v>0.22</v>
      </c>
      <c r="E25" s="7" t="s">
        <v>527</v>
      </c>
      <c r="F25" s="84">
        <v>1539</v>
      </c>
      <c r="G25" s="84">
        <v>1399</v>
      </c>
      <c r="H25" s="92">
        <v>965</v>
      </c>
      <c r="I25" s="92">
        <v>0</v>
      </c>
      <c r="J25" s="93">
        <f t="shared" si="25"/>
        <v>965</v>
      </c>
      <c r="K25" s="106">
        <v>1166</v>
      </c>
      <c r="L25" s="107">
        <f>IFERROR(IF(K25&gt;1,K25*0.9,""),"")</f>
        <v>1049.4000000000001</v>
      </c>
      <c r="M25" s="107">
        <v>159</v>
      </c>
      <c r="N25" s="110">
        <f>IFERROR(IF(M25&gt;1,($J25-M25),""),"")</f>
        <v>806</v>
      </c>
      <c r="O25" s="15">
        <f>IFERROR(IF((IFERROR(IF(M25&gt;1,(L25-N25)/L25,""),(($G25*0.9)-N25)/($G25*0.9)))&gt;1%,IFERROR(IF(M25&gt;1,(L25-N25)/L25,""),(($G25*0.9)-N25)/($G25*0.9)),""),"")</f>
        <v>0.23194206213074145</v>
      </c>
      <c r="P25" s="108">
        <v>0</v>
      </c>
      <c r="Q25" s="109" t="str">
        <f>IFERROR(IF(P25&gt;1,P25*0.9,""),"")</f>
        <v/>
      </c>
      <c r="R25" s="109">
        <v>0</v>
      </c>
      <c r="S25" s="111" t="str">
        <f>IFERROR(IF(R25&gt;1,($J25-R25),""),"")</f>
        <v/>
      </c>
      <c r="T25" s="20" t="str">
        <f>IFERROR(IF((IFERROR(IF(R25&gt;1,(Q25-S25)/Q25,""),(($G25*0.9)-S25)/($G25*0.9)))&gt;1%,IFERROR(IF(R25&gt;1,(Q25-S25)/Q25,""),(($G25*0.9)-S25)/($G25*0.9)),""),"")</f>
        <v/>
      </c>
      <c r="U25" s="106">
        <v>0</v>
      </c>
      <c r="V25" s="107" t="str">
        <f>IFERROR(IF(U25&gt;1,U25*0.9,""),"")</f>
        <v/>
      </c>
      <c r="W25" s="107">
        <v>0</v>
      </c>
      <c r="X25" s="110" t="str">
        <f>IFERROR(IF(W25&gt;1,($J25-W25),""),"")</f>
        <v/>
      </c>
      <c r="Y25" s="15" t="str">
        <f>IFERROR(IF((IFERROR(IF(W25&gt;1,(V25-X25)/V25,""),(($G25*0.9)-X25)/($G25*0.9)))&gt;1%,IFERROR(IF(W25&gt;1,(V25-X25)/V25,""),(($G25*0.9)-X25)/($G25*0.9)),""),"")</f>
        <v/>
      </c>
      <c r="Z25" s="108">
        <v>888</v>
      </c>
      <c r="AA25" s="109">
        <f>IFERROR(IF(Z25&gt;1,Z25*0.9,""),"")</f>
        <v>799.2</v>
      </c>
      <c r="AB25" s="109">
        <v>351</v>
      </c>
      <c r="AC25" s="111">
        <f>IFERROR(IF(AB25&gt;1,($J25-AB25),""),"")</f>
        <v>614</v>
      </c>
      <c r="AD25" s="20">
        <f>IFERROR(IF((IFERROR(IF(AB25&gt;1,(AA25-AC25)/AA25,""),(($G25*0.9)-AC25)/($G25*0.9)))&gt;1%,IFERROR(IF(AB25&gt;1,(AA25-AC25)/AA25,""),(($G25*0.9)-AC25)/($G25*0.9)),""),"")</f>
        <v>0.23173173173173178</v>
      </c>
      <c r="AE25" s="106">
        <v>0</v>
      </c>
      <c r="AF25" s="107" t="str">
        <f>IFERROR(IF(AE25&gt;1,AE25*0.9,""),"")</f>
        <v/>
      </c>
      <c r="AG25" s="107">
        <v>0</v>
      </c>
      <c r="AH25" s="110" t="str">
        <f>IFERROR(IF(AG25&gt;1,($J25-AG25),""),"")</f>
        <v/>
      </c>
      <c r="AI25" s="15" t="str">
        <f>IFERROR(IF((IFERROR(IF(AG25&gt;1,(AF25-AH25)/AF25,""),(($G25*0.9)-AH25)/($G25*0.9)))&gt;1%,IFERROR(IF(AG25&gt;1,(AF25-AH25)/AF25,""),(($G25*0.9)-AH25)/($G25*0.9)),""),"")</f>
        <v/>
      </c>
      <c r="AJ25" s="108">
        <v>0</v>
      </c>
      <c r="AK25" s="109" t="str">
        <f>IFERROR(IF(AJ25&gt;1,AJ25*0.9,""),"")</f>
        <v/>
      </c>
      <c r="AL25" s="109">
        <v>0</v>
      </c>
      <c r="AM25" s="111" t="str">
        <f>IFERROR(IF(AL25&gt;1,($J25-AL25),""),"")</f>
        <v/>
      </c>
      <c r="AN25" s="20" t="str">
        <f>IFERROR(IF((IFERROR(IF(AL25&gt;1,(AK25-AM25)/AK25,""),(($G25*0.9)-AM25)/($G25*0.9)))&gt;1%,IFERROR(IF(AL25&gt;1,(AK25-AM25)/AK25,""),(($G25*0.9)-AM25)/($G25*0.9)),""),"")</f>
        <v/>
      </c>
      <c r="AO25" s="106">
        <v>0</v>
      </c>
      <c r="AP25" s="107" t="str">
        <f>IFERROR(IF(AO25&gt;1,AO25*0.9,""),"")</f>
        <v/>
      </c>
      <c r="AQ25" s="107">
        <v>0</v>
      </c>
      <c r="AR25" s="110" t="str">
        <f>IFERROR(IF(AQ25&gt;1,($J25-AQ25),""),"")</f>
        <v/>
      </c>
      <c r="AS25" s="15" t="str">
        <f>IFERROR(IF((IFERROR(IF(AQ25&gt;1,(AP25-AR25)/AP25,""),(($G25*0.9)-AR25)/($G25*0.9)))&gt;1%,IFERROR(IF(AQ25&gt;1,(AP25-AR25)/AP25,""),(($G25*0.9)-AR25)/($G25*0.9)),""),"")</f>
        <v/>
      </c>
      <c r="AT25" s="108" t="s">
        <v>138</v>
      </c>
      <c r="AU25" s="109" t="str">
        <f>IFERROR(IF(AT25&gt;1,AT25*0.9,""),"")</f>
        <v/>
      </c>
      <c r="AV25" s="109">
        <v>0</v>
      </c>
      <c r="AW25" s="111" t="str">
        <f>IFERROR(IF(AV25&gt;1,($J25-AV25),""),"")</f>
        <v/>
      </c>
      <c r="AX25" s="20" t="str">
        <f>IFERROR(IF((IFERROR(IF(AV25&gt;1,(AU25-AW25)/AU25,""),(($G25*0.9)-AW25)/($G25*0.9)))&gt;1%,IFERROR(IF(AV25&gt;1,(AU25-AW25)/AU25,""),(($G25*0.9)-AW25)/($G25*0.9)),""),"")</f>
        <v/>
      </c>
      <c r="AY25" s="106">
        <v>0</v>
      </c>
      <c r="AZ25" s="107" t="str">
        <f>IFERROR(IF(AY25&gt;1,AY25*0.9,""),"")</f>
        <v/>
      </c>
      <c r="BA25" s="107">
        <v>0</v>
      </c>
      <c r="BB25" s="110" t="str">
        <f>IFERROR(IF(BA25&gt;1,($J25-BA25),""),"")</f>
        <v/>
      </c>
      <c r="BC25" s="15" t="str">
        <f>IFERROR(IF((IFERROR(IF(BA25&gt;1,(AZ25-BB25)/AZ25,""),(($G25*0.9)-BB25)/($G25*0.9)))&gt;1%,IFERROR(IF(BA25&gt;1,(AZ25-BB25)/AZ25,""),(($G25*0.9)-BB25)/($G25*0.9)),""),"")</f>
        <v/>
      </c>
      <c r="BD25" s="108">
        <v>0</v>
      </c>
      <c r="BE25" s="109" t="str">
        <f>IFERROR(IF(BD25&gt;1,BD25*0.9,""),"")</f>
        <v/>
      </c>
      <c r="BF25" s="109">
        <v>0</v>
      </c>
      <c r="BG25" s="111" t="str">
        <f>IFERROR(IF(BF25&gt;1,($J25-BF25),""),"")</f>
        <v/>
      </c>
      <c r="BH25" s="20" t="str">
        <f>IFERROR(IF((IFERROR(IF(BF25&gt;1,(BE25-BG25)/BE25,""),(($G25*0.9)-BG25)/($G25*0.9)))&gt;1%,IFERROR(IF(BF25&gt;1,(BE25-BG25)/BE25,""),(($G25*0.9)-BG25)/($G25*0.9)),""),"")</f>
        <v/>
      </c>
      <c r="BI25" s="106">
        <v>0</v>
      </c>
      <c r="BJ25" s="107" t="str">
        <f>IFERROR(IF(BI25&gt;1,BI25*0.9,""),"")</f>
        <v/>
      </c>
      <c r="BK25" s="107">
        <v>0</v>
      </c>
      <c r="BL25" s="110" t="str">
        <f>IFERROR(IF(BK25&gt;1,($J25-BK25),""),"")</f>
        <v/>
      </c>
      <c r="BM25" s="15" t="str">
        <f>IFERROR(IF((IFERROR(IF(BK25&gt;1,(BJ25-BL25)/BJ25,""),(($G25*0.9)-BL25)/($G25*0.9)))&gt;1%,IFERROR(IF(BK25&gt;1,(BJ25-BL25)/BJ25,""),(($G25*0.9)-BL25)/($G25*0.9)),""),"")</f>
        <v/>
      </c>
    </row>
    <row r="26" spans="1:65" s="5" customFormat="1" ht="12.75" customHeight="1">
      <c r="A26" s="42" t="s">
        <v>112</v>
      </c>
      <c r="B26" s="39" t="s">
        <v>149</v>
      </c>
      <c r="C26" s="4"/>
      <c r="D26" s="49">
        <v>0.22</v>
      </c>
      <c r="E26" s="40" t="s">
        <v>527</v>
      </c>
      <c r="F26" s="82">
        <v>1429</v>
      </c>
      <c r="G26" s="82">
        <v>1299</v>
      </c>
      <c r="H26" s="94">
        <v>896</v>
      </c>
      <c r="I26" s="94">
        <v>0</v>
      </c>
      <c r="J26" s="95">
        <f t="shared" si="25"/>
        <v>896</v>
      </c>
      <c r="K26" s="69">
        <v>1077</v>
      </c>
      <c r="L26" s="70">
        <f>IFERROR(IF(K26&gt;1,K26*0.9,""),"")</f>
        <v>969.30000000000007</v>
      </c>
      <c r="M26" s="70">
        <v>151</v>
      </c>
      <c r="N26" s="71">
        <f>IFERROR(IF(M26&gt;1,($J26-M26),""),"")</f>
        <v>745</v>
      </c>
      <c r="O26" s="16">
        <f>IFERROR(IF((IFERROR(IF(M26&gt;1,(L26-N26)/L26,""),(($G26*0.9)-N26)/($G26*0.9)))&gt;1%,IFERROR(IF(M26&gt;1,(L26-N26)/L26,""),(($G26*0.9)-N26)/($G26*0.9)),""),"")</f>
        <v>0.23140410605591669</v>
      </c>
      <c r="P26" s="72">
        <v>0</v>
      </c>
      <c r="Q26" s="73" t="str">
        <f>IFERROR(IF(P26&gt;1,P26*0.9,""),"")</f>
        <v/>
      </c>
      <c r="R26" s="73">
        <v>0</v>
      </c>
      <c r="S26" s="74" t="str">
        <f>IFERROR(IF(R26&gt;1,($J26-R26),""),"")</f>
        <v/>
      </c>
      <c r="T26" s="18" t="str">
        <f>IFERROR(IF((IFERROR(IF(R26&gt;1,(Q26-S26)/Q26,""),(($G26*0.9)-S26)/($G26*0.9)))&gt;1%,IFERROR(IF(R26&gt;1,(Q26-S26)/Q26,""),(($G26*0.9)-S26)/($G26*0.9)),""),"")</f>
        <v/>
      </c>
      <c r="U26" s="69">
        <v>0</v>
      </c>
      <c r="V26" s="70" t="str">
        <f>IFERROR(IF(U26&gt;1,U26*0.9,""),"")</f>
        <v/>
      </c>
      <c r="W26" s="70">
        <v>0</v>
      </c>
      <c r="X26" s="71" t="str">
        <f>IFERROR(IF(W26&gt;1,($J26-W26),""),"")</f>
        <v/>
      </c>
      <c r="Y26" s="16" t="str">
        <f>IFERROR(IF((IFERROR(IF(W26&gt;1,(V26-X26)/V26,""),(($G26*0.9)-X26)/($G26*0.9)))&gt;1%,IFERROR(IF(W26&gt;1,(V26-X26)/V26,""),(($G26*0.9)-X26)/($G26*0.9)),""),"")</f>
        <v/>
      </c>
      <c r="Z26" s="72">
        <v>0</v>
      </c>
      <c r="AA26" s="73" t="str">
        <f>IFERROR(IF(Z26&gt;1,Z26*0.9,""),"")</f>
        <v/>
      </c>
      <c r="AB26" s="73">
        <v>0</v>
      </c>
      <c r="AC26" s="74" t="str">
        <f>IFERROR(IF(AB26&gt;1,($J26-AB26),""),"")</f>
        <v/>
      </c>
      <c r="AD26" s="18" t="str">
        <f>IFERROR(IF((IFERROR(IF(AB26&gt;1,(AA26-AC26)/AA26,""),(($G26*0.9)-AC26)/($G26*0.9)))&gt;1%,IFERROR(IF(AB26&gt;1,(AA26-AC26)/AA26,""),(($G26*0.9)-AC26)/($G26*0.9)),""),"")</f>
        <v/>
      </c>
      <c r="AE26" s="69">
        <v>0</v>
      </c>
      <c r="AF26" s="70" t="str">
        <f>IFERROR(IF(AE26&gt;1,AE26*0.9,""),"")</f>
        <v/>
      </c>
      <c r="AG26" s="70">
        <v>0</v>
      </c>
      <c r="AH26" s="71" t="str">
        <f>IFERROR(IF(AG26&gt;1,($J26-AG26),""),"")</f>
        <v/>
      </c>
      <c r="AI26" s="16" t="str">
        <f>IFERROR(IF((IFERROR(IF(AG26&gt;1,(AF26-AH26)/AF26,""),(($G26*0.9)-AH26)/($G26*0.9)))&gt;1%,IFERROR(IF(AG26&gt;1,(AF26-AH26)/AF26,""),(($G26*0.9)-AH26)/($G26*0.9)),""),"")</f>
        <v/>
      </c>
      <c r="AJ26" s="72">
        <v>0</v>
      </c>
      <c r="AK26" s="73" t="str">
        <f>IFERROR(IF(AJ26&gt;1,AJ26*0.9,""),"")</f>
        <v/>
      </c>
      <c r="AL26" s="73">
        <v>0</v>
      </c>
      <c r="AM26" s="74" t="str">
        <f>IFERROR(IF(AL26&gt;1,($J26-AL26),""),"")</f>
        <v/>
      </c>
      <c r="AN26" s="18" t="str">
        <f>IFERROR(IF((IFERROR(IF(AL26&gt;1,(AK26-AM26)/AK26,""),(($G26*0.9)-AM26)/($G26*0.9)))&gt;1%,IFERROR(IF(AL26&gt;1,(AK26-AM26)/AK26,""),(($G26*0.9)-AM26)/($G26*0.9)),""),"")</f>
        <v/>
      </c>
      <c r="AO26" s="69">
        <v>0</v>
      </c>
      <c r="AP26" s="70" t="str">
        <f>IFERROR(IF(AO26&gt;1,AO26*0.9,""),"")</f>
        <v/>
      </c>
      <c r="AQ26" s="70">
        <v>0</v>
      </c>
      <c r="AR26" s="71" t="str">
        <f>IFERROR(IF(AQ26&gt;1,($J26-AQ26),""),"")</f>
        <v/>
      </c>
      <c r="AS26" s="16" t="str">
        <f>IFERROR(IF((IFERROR(IF(AQ26&gt;1,(AP26-AR26)/AP26,""),(($G26*0.9)-AR26)/($G26*0.9)))&gt;1%,IFERROR(IF(AQ26&gt;1,(AP26-AR26)/AP26,""),(($G26*0.9)-AR26)/($G26*0.9)),""),"")</f>
        <v/>
      </c>
      <c r="AT26" s="72">
        <v>999</v>
      </c>
      <c r="AU26" s="73">
        <f>IFERROR(IF(AT26&gt;1,AT26*0.9,""),"")</f>
        <v>899.1</v>
      </c>
      <c r="AV26" s="73">
        <v>205</v>
      </c>
      <c r="AW26" s="74">
        <f>IFERROR(IF(AV26&gt;1,($J26-AV26),""),"")</f>
        <v>691</v>
      </c>
      <c r="AX26" s="18">
        <f>IFERROR(IF((IFERROR(IF(AV26&gt;1,(AU26-AW26)/AU26,""),(($G26*0.9)-AW26)/($G26*0.9)))&gt;1%,IFERROR(IF(AV26&gt;1,(AU26-AW26)/AU26,""),(($G26*0.9)-AW26)/($G26*0.9)),""),"")</f>
        <v>0.23145367589812035</v>
      </c>
      <c r="AY26" s="69">
        <v>0</v>
      </c>
      <c r="AZ26" s="70" t="str">
        <f>IFERROR(IF(AY26&gt;1,AY26*0.9,""),"")</f>
        <v/>
      </c>
      <c r="BA26" s="70">
        <v>0</v>
      </c>
      <c r="BB26" s="71" t="str">
        <f>IFERROR(IF(BA26&gt;1,($J26-BA26),""),"")</f>
        <v/>
      </c>
      <c r="BC26" s="16" t="str">
        <f>IFERROR(IF((IFERROR(IF(BA26&gt;1,(AZ26-BB26)/AZ26,""),(($G26*0.9)-BB26)/($G26*0.9)))&gt;1%,IFERROR(IF(BA26&gt;1,(AZ26-BB26)/AZ26,""),(($G26*0.9)-BB26)/($G26*0.9)),""),"")</f>
        <v/>
      </c>
      <c r="BD26" s="72">
        <v>999</v>
      </c>
      <c r="BE26" s="73">
        <f>IFERROR(IF(BD26&gt;1,BD26*0.9,""),"")</f>
        <v>899.1</v>
      </c>
      <c r="BF26" s="73">
        <v>205</v>
      </c>
      <c r="BG26" s="74">
        <f>IFERROR(IF(BF26&gt;1,($J26-BF26),""),"")</f>
        <v>691</v>
      </c>
      <c r="BH26" s="18">
        <f>IFERROR(IF((IFERROR(IF(BF26&gt;1,(BE26-BG26)/BE26,""),(($G26*0.9)-BG26)/($G26*0.9)))&gt;1%,IFERROR(IF(BF26&gt;1,(BE26-BG26)/BE26,""),(($G26*0.9)-BG26)/($G26*0.9)),""),"")</f>
        <v>0.23145367589812035</v>
      </c>
      <c r="BI26" s="69">
        <v>999</v>
      </c>
      <c r="BJ26" s="70">
        <f>IFERROR(IF(BI26&gt;1,BI26*0.9,""),"")</f>
        <v>899.1</v>
      </c>
      <c r="BK26" s="70">
        <v>205</v>
      </c>
      <c r="BL26" s="71">
        <f>IFERROR(IF(BK26&gt;1,($J26-BK26),""),"")</f>
        <v>691</v>
      </c>
      <c r="BM26" s="16">
        <f>IFERROR(IF((IFERROR(IF(BK26&gt;1,(BJ26-BL26)/BJ26,""),(($G26*0.9)-BL26)/($G26*0.9)))&gt;1%,IFERROR(IF(BK26&gt;1,(BJ26-BL26)/BJ26,""),(($G26*0.9)-BL26)/($G26*0.9)),""),"")</f>
        <v>0.23145367589812035</v>
      </c>
    </row>
    <row r="27" spans="1:65" s="5" customFormat="1" ht="12.75" customHeight="1">
      <c r="A27" s="42" t="s">
        <v>237</v>
      </c>
      <c r="B27" s="39" t="s">
        <v>149</v>
      </c>
      <c r="C27" s="4" t="s">
        <v>542</v>
      </c>
      <c r="D27" s="49">
        <v>0.27</v>
      </c>
      <c r="E27" s="40" t="s">
        <v>528</v>
      </c>
      <c r="F27" s="82">
        <v>1759</v>
      </c>
      <c r="G27" s="82">
        <v>1599</v>
      </c>
      <c r="H27" s="94">
        <v>1104</v>
      </c>
      <c r="I27" s="94">
        <v>0</v>
      </c>
      <c r="J27" s="95">
        <f t="shared" si="25"/>
        <v>1104</v>
      </c>
      <c r="K27" s="69">
        <v>1332</v>
      </c>
      <c r="L27" s="70">
        <f>IFERROR(IF(K27&gt;1,K27*0.9,""),"")</f>
        <v>1198.8</v>
      </c>
      <c r="M27" s="70">
        <v>182</v>
      </c>
      <c r="N27" s="71">
        <f>IFERROR(IF(M27&gt;1,($J27-M27),""),"")</f>
        <v>922</v>
      </c>
      <c r="O27" s="16">
        <f>IFERROR(IF((IFERROR(IF(M27&gt;1,(L27-N27)/L27,""),(($G27*0.9)-N27)/($G27*0.9)))&gt;1%,IFERROR(IF(M27&gt;1,(L27-N27)/L27,""),(($G27*0.9)-N27)/($G27*0.9)),""),"")</f>
        <v>0.23089756423089752</v>
      </c>
      <c r="P27" s="72">
        <v>0</v>
      </c>
      <c r="Q27" s="73" t="str">
        <f>IFERROR(IF(P27&gt;1,P27*0.9,""),"")</f>
        <v/>
      </c>
      <c r="R27" s="73">
        <v>0</v>
      </c>
      <c r="S27" s="74" t="str">
        <f>IFERROR(IF(R27&gt;1,($J27-R27),""),"")</f>
        <v/>
      </c>
      <c r="T27" s="18" t="str">
        <f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>IFERROR(IF(U27&gt;1,U27*0.9,""),"")</f>
        <v/>
      </c>
      <c r="W27" s="70">
        <v>0</v>
      </c>
      <c r="X27" s="71" t="str">
        <f>IFERROR(IF(W27&gt;1,($J27-W27),""),"")</f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999</v>
      </c>
      <c r="AA27" s="73">
        <f>IFERROR(IF(Z27&gt;1,Z27*0.9,""),"")</f>
        <v>899.1</v>
      </c>
      <c r="AB27" s="73">
        <v>412</v>
      </c>
      <c r="AC27" s="74">
        <f>IFERROR(IF(AB27&gt;1,($J27-AB27),""),"")</f>
        <v>692</v>
      </c>
      <c r="AD27" s="18">
        <f>IFERROR(IF((IFERROR(IF(AB27&gt;1,(AA27-AC27)/AA27,""),(($G27*0.9)-AC27)/($G27*0.9)))&gt;1%,IFERROR(IF(AB27&gt;1,(AA27-AC27)/AA27,""),(($G27*0.9)-AC27)/($G27*0.9)),""),"")</f>
        <v>0.2303414525636748</v>
      </c>
      <c r="AE27" s="69">
        <v>0</v>
      </c>
      <c r="AF27" s="70" t="str">
        <f>IFERROR(IF(AE27&gt;1,AE27*0.9,""),"")</f>
        <v/>
      </c>
      <c r="AG27" s="70">
        <v>0</v>
      </c>
      <c r="AH27" s="71" t="str">
        <f>IFERROR(IF(AG27&gt;1,($J27-AG27),""),"")</f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>IFERROR(IF(AJ27&gt;1,AJ27*0.9,""),"")</f>
        <v/>
      </c>
      <c r="AL27" s="73">
        <v>0</v>
      </c>
      <c r="AM27" s="74" t="str">
        <f>IFERROR(IF(AL27&gt;1,($J27-AL27),""),"")</f>
        <v/>
      </c>
      <c r="AN27" s="18" t="str">
        <f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>IFERROR(IF(AO27&gt;1,AO27*0.9,""),"")</f>
        <v/>
      </c>
      <c r="AQ27" s="70">
        <v>0</v>
      </c>
      <c r="AR27" s="71" t="str">
        <f>IFERROR(IF(AQ27&gt;1,($J27-AQ27),""),"")</f>
        <v/>
      </c>
      <c r="AS27" s="16" t="str">
        <f>IFERROR(IF((IFERROR(IF(AQ27&gt;1,(AP27-AR27)/AP27,""),(($G27*0.9)-AR27)/($G27*0.9)))&gt;1%,IFERROR(IF(AQ27&gt;1,(AP27-AR27)/AP27,""),(($G27*0.9)-AR27)/($G27*0.9)),""),"")</f>
        <v/>
      </c>
      <c r="AT27" s="72" t="s">
        <v>138</v>
      </c>
      <c r="AU27" s="73" t="str">
        <f>IFERROR(IF(AT27&gt;1,AT27*0.9,""),"")</f>
        <v/>
      </c>
      <c r="AV27" s="73">
        <v>0</v>
      </c>
      <c r="AW27" s="74" t="str">
        <f>IFERROR(IF(AV27&gt;1,($J27-AV27),""),"")</f>
        <v/>
      </c>
      <c r="AX27" s="18" t="str">
        <f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>IFERROR(IF(AY27&gt;1,AY27*0.9,""),"")</f>
        <v/>
      </c>
      <c r="BA27" s="70">
        <v>0</v>
      </c>
      <c r="BB27" s="71" t="str">
        <f>IFERROR(IF(BA27&gt;1,($J27-BA27),""),"")</f>
        <v/>
      </c>
      <c r="BC27" s="16" t="str">
        <f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>IFERROR(IF(BD27&gt;1,BD27*0.9,""),"")</f>
        <v/>
      </c>
      <c r="BF27" s="73">
        <v>0</v>
      </c>
      <c r="BG27" s="74" t="str">
        <f>IFERROR(IF(BF27&gt;1,($J27-BF27),""),"")</f>
        <v/>
      </c>
      <c r="BH27" s="18" t="str">
        <f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>IFERROR(IF(BI27&gt;1,BI27*0.9,""),"")</f>
        <v/>
      </c>
      <c r="BK27" s="70">
        <v>0</v>
      </c>
      <c r="BL27" s="71" t="str">
        <f>IFERROR(IF(BK27&gt;1,($J27-BK27),""),"")</f>
        <v/>
      </c>
      <c r="BM27" s="16" t="str">
        <f>IFERROR(IF((IFERROR(IF(BK27&gt;1,(BJ27-BL27)/BJ27,""),(($G27*0.9)-BL27)/($G27*0.9)))&gt;1%,IFERROR(IF(BK27&gt;1,(BJ27-BL27)/BJ27,""),(($G27*0.9)-BL27)/($G27*0.9)),""),"")</f>
        <v/>
      </c>
    </row>
    <row r="28" spans="1:65" s="5" customFormat="1" ht="12.75" customHeight="1" thickBot="1">
      <c r="A28" s="43" t="s">
        <v>113</v>
      </c>
      <c r="B28" s="38" t="s">
        <v>149</v>
      </c>
      <c r="C28" s="9"/>
      <c r="D28" s="50">
        <v>0.27</v>
      </c>
      <c r="E28" s="2" t="s">
        <v>528</v>
      </c>
      <c r="F28" s="83">
        <v>1649</v>
      </c>
      <c r="G28" s="83">
        <v>1499</v>
      </c>
      <c r="H28" s="96">
        <v>1035</v>
      </c>
      <c r="I28" s="96">
        <v>0</v>
      </c>
      <c r="J28" s="97">
        <f t="shared" si="25"/>
        <v>1035</v>
      </c>
      <c r="K28" s="76">
        <v>1243</v>
      </c>
      <c r="L28" s="77">
        <f>IFERROR(IF(K28&gt;1,K28*0.9,""),"")</f>
        <v>1118.7</v>
      </c>
      <c r="M28" s="77">
        <v>174</v>
      </c>
      <c r="N28" s="78">
        <f>IFERROR(IF(M28&gt;1,($J28-M28),""),"")</f>
        <v>861</v>
      </c>
      <c r="O28" s="17">
        <f>IFERROR(IF((IFERROR(IF(M28&gt;1,(L28-N28)/L28,""),(($G28*0.9)-N28)/($G28*0.9)))&gt;1%,IFERROR(IF(M28&gt;1,(L28-N28)/L28,""),(($G28*0.9)-N28)/($G28*0.9)),""),"")</f>
        <v>0.23035666398498261</v>
      </c>
      <c r="P28" s="79">
        <v>0</v>
      </c>
      <c r="Q28" s="80" t="str">
        <f>IFERROR(IF(P28&gt;1,P28*0.9,""),"")</f>
        <v/>
      </c>
      <c r="R28" s="80">
        <v>0</v>
      </c>
      <c r="S28" s="81" t="str">
        <f>IFERROR(IF(R28&gt;1,($J28-R28),""),"")</f>
        <v/>
      </c>
      <c r="T28" s="19" t="str">
        <f>IFERROR(IF((IFERROR(IF(R28&gt;1,(Q28-S28)/Q28,""),(($G28*0.9)-S28)/($G28*0.9)))&gt;1%,IFERROR(IF(R28&gt;1,(Q28-S28)/Q28,""),(($G28*0.9)-S28)/($G28*0.9)),""),"")</f>
        <v/>
      </c>
      <c r="U28" s="76">
        <v>0</v>
      </c>
      <c r="V28" s="77" t="str">
        <f>IFERROR(IF(U28&gt;1,U28*0.9,""),"")</f>
        <v/>
      </c>
      <c r="W28" s="77">
        <v>0</v>
      </c>
      <c r="X28" s="78" t="str">
        <f>IFERROR(IF(W28&gt;1,($J28-W28),""),"")</f>
        <v/>
      </c>
      <c r="Y28" s="17" t="str">
        <f>IFERROR(IF((IFERROR(IF(W28&gt;1,(V28-X28)/V28,""),(($G28*0.9)-X28)/($G28*0.9)))&gt;1%,IFERROR(IF(W28&gt;1,(V28-X28)/V28,""),(($G28*0.9)-X28)/($G28*0.9)),""),"")</f>
        <v/>
      </c>
      <c r="Z28" s="79">
        <v>0</v>
      </c>
      <c r="AA28" s="80" t="str">
        <f>IFERROR(IF(Z28&gt;1,Z28*0.9,""),"")</f>
        <v/>
      </c>
      <c r="AB28" s="80">
        <v>0</v>
      </c>
      <c r="AC28" s="81" t="str">
        <f>IFERROR(IF(AB28&gt;1,($J28-AB28),""),"")</f>
        <v/>
      </c>
      <c r="AD28" s="19" t="str">
        <f>IFERROR(IF((IFERROR(IF(AB28&gt;1,(AA28-AC28)/AA28,""),(($G28*0.9)-AC28)/($G28*0.9)))&gt;1%,IFERROR(IF(AB28&gt;1,(AA28-AC28)/AA28,""),(($G28*0.9)-AC28)/($G28*0.9)),""),"")</f>
        <v/>
      </c>
      <c r="AE28" s="76">
        <v>0</v>
      </c>
      <c r="AF28" s="77" t="str">
        <f>IFERROR(IF(AE28&gt;1,AE28*0.9,""),"")</f>
        <v/>
      </c>
      <c r="AG28" s="77">
        <v>0</v>
      </c>
      <c r="AH28" s="78" t="str">
        <f>IFERROR(IF(AG28&gt;1,($J28-AG28),""),"")</f>
        <v/>
      </c>
      <c r="AI28" s="17" t="str">
        <f>IFERROR(IF((IFERROR(IF(AG28&gt;1,(AF28-AH28)/AF28,""),(($G28*0.9)-AH28)/($G28*0.9)))&gt;1%,IFERROR(IF(AG28&gt;1,(AF28-AH28)/AF28,""),(($G28*0.9)-AH28)/($G28*0.9)),""),"")</f>
        <v/>
      </c>
      <c r="AJ28" s="79">
        <v>0</v>
      </c>
      <c r="AK28" s="80" t="str">
        <f>IFERROR(IF(AJ28&gt;1,AJ28*0.9,""),"")</f>
        <v/>
      </c>
      <c r="AL28" s="80">
        <v>0</v>
      </c>
      <c r="AM28" s="81" t="str">
        <f>IFERROR(IF(AL28&gt;1,($J28-AL28),""),"")</f>
        <v/>
      </c>
      <c r="AN28" s="19" t="str">
        <f>IFERROR(IF((IFERROR(IF(AL28&gt;1,(AK28-AM28)/AK28,""),(($G28*0.9)-AM28)/($G28*0.9)))&gt;1%,IFERROR(IF(AL28&gt;1,(AK28-AM28)/AK28,""),(($G28*0.9)-AM28)/($G28*0.9)),""),"")</f>
        <v/>
      </c>
      <c r="AO28" s="76">
        <v>0</v>
      </c>
      <c r="AP28" s="77" t="str">
        <f>IFERROR(IF(AO28&gt;1,AO28*0.9,""),"")</f>
        <v/>
      </c>
      <c r="AQ28" s="77">
        <v>0</v>
      </c>
      <c r="AR28" s="78" t="str">
        <f>IFERROR(IF(AQ28&gt;1,($J28-AQ28),""),"")</f>
        <v/>
      </c>
      <c r="AS28" s="17" t="str">
        <f>IFERROR(IF((IFERROR(IF(AQ28&gt;1,(AP28-AR28)/AP28,""),(($G28*0.9)-AR28)/($G28*0.9)))&gt;1%,IFERROR(IF(AQ28&gt;1,(AP28-AR28)/AP28,""),(($G28*0.9)-AR28)/($G28*0.9)),""),"")</f>
        <v/>
      </c>
      <c r="AT28" s="79">
        <v>1221</v>
      </c>
      <c r="AU28" s="80">
        <f>IFERROR(IF(AT28&gt;1,AT28*0.9,""),"")</f>
        <v>1098.9000000000001</v>
      </c>
      <c r="AV28" s="80">
        <v>190</v>
      </c>
      <c r="AW28" s="81">
        <f>IFERROR(IF(AV28&gt;1,($J28-AV28),""),"")</f>
        <v>845</v>
      </c>
      <c r="AX28" s="19">
        <f>IFERROR(IF((IFERROR(IF(AV28&gt;1,(AU28-AW28)/AU28,""),(($G28*0.9)-AW28)/($G28*0.9)))&gt;1%,IFERROR(IF(AV28&gt;1,(AU28-AW28)/AU28,""),(($G28*0.9)-AW28)/($G28*0.9)),""),"")</f>
        <v>0.23104923104923111</v>
      </c>
      <c r="AY28" s="76">
        <v>0</v>
      </c>
      <c r="AZ28" s="77" t="str">
        <f>IFERROR(IF(AY28&gt;1,AY28*0.9,""),"")</f>
        <v/>
      </c>
      <c r="BA28" s="77">
        <v>0</v>
      </c>
      <c r="BB28" s="78" t="str">
        <f>IFERROR(IF(BA28&gt;1,($J28-BA28),""),"")</f>
        <v/>
      </c>
      <c r="BC28" s="17" t="str">
        <f>IFERROR(IF((IFERROR(IF(BA28&gt;1,(AZ28-BB28)/AZ28,""),(($G28*0.9)-BB28)/($G28*0.9)))&gt;1%,IFERROR(IF(BA28&gt;1,(AZ28-BB28)/AZ28,""),(($G28*0.9)-BB28)/($G28*0.9)),""),"")</f>
        <v/>
      </c>
      <c r="BD28" s="79">
        <v>1221</v>
      </c>
      <c r="BE28" s="80">
        <f>IFERROR(IF(BD28&gt;1,BD28*0.9,""),"")</f>
        <v>1098.9000000000001</v>
      </c>
      <c r="BF28" s="80">
        <v>190</v>
      </c>
      <c r="BG28" s="81">
        <f>IFERROR(IF(BF28&gt;1,($J28-BF28),""),"")</f>
        <v>845</v>
      </c>
      <c r="BH28" s="19">
        <f>IFERROR(IF((IFERROR(IF(BF28&gt;1,(BE28-BG28)/BE28,""),(($G28*0.9)-BG28)/($G28*0.9)))&gt;1%,IFERROR(IF(BF28&gt;1,(BE28-BG28)/BE28,""),(($G28*0.9)-BG28)/($G28*0.9)),""),"")</f>
        <v>0.23104923104923111</v>
      </c>
      <c r="BI28" s="76">
        <v>1221</v>
      </c>
      <c r="BJ28" s="77">
        <f>IFERROR(IF(BI28&gt;1,BI28*0.9,""),"")</f>
        <v>1098.9000000000001</v>
      </c>
      <c r="BK28" s="77">
        <v>190</v>
      </c>
      <c r="BL28" s="78">
        <f>IFERROR(IF(BK28&gt;1,($J28-BK28),""),"")</f>
        <v>845</v>
      </c>
      <c r="BM28" s="17">
        <f>IFERROR(IF((IFERROR(IF(BK28&gt;1,(BJ28-BL28)/BJ28,""),(($G28*0.9)-BL28)/($G28*0.9)))&gt;1%,IFERROR(IF(BK28&gt;1,(BJ28-BL28)/BJ28,""),(($G28*0.9)-BL28)/($G28*0.9)),""),"")</f>
        <v>0.23104923104923111</v>
      </c>
    </row>
    <row r="29" spans="1:65" s="5" customFormat="1" ht="12.75" customHeight="1">
      <c r="A29" s="42" t="s">
        <v>255</v>
      </c>
      <c r="B29" s="39" t="s">
        <v>149</v>
      </c>
      <c r="C29" s="4" t="s">
        <v>542</v>
      </c>
      <c r="D29" s="49">
        <v>1.56</v>
      </c>
      <c r="E29" s="40" t="s">
        <v>529</v>
      </c>
      <c r="F29" s="82">
        <v>4234</v>
      </c>
      <c r="G29" s="82">
        <v>3849</v>
      </c>
      <c r="H29" s="94">
        <v>2657</v>
      </c>
      <c r="I29" s="94">
        <v>0</v>
      </c>
      <c r="J29" s="95">
        <f t="shared" si="25"/>
        <v>2657</v>
      </c>
      <c r="K29" s="69">
        <v>3199</v>
      </c>
      <c r="L29" s="70">
        <f t="shared" ref="L29:L37" si="49">IFERROR(IF(K29&gt;1,K29*0.9,""),"")</f>
        <v>2879.1</v>
      </c>
      <c r="M29" s="70">
        <v>443</v>
      </c>
      <c r="N29" s="71">
        <f>IFERROR(IF(M29&gt;1,($J29-M29),""),"")</f>
        <v>2214</v>
      </c>
      <c r="O29" s="16">
        <f t="shared" ref="O29:O37" si="50">IFERROR(IF((IFERROR(IF(M29&gt;1,(L29-N29)/L29,""),(($G29*0.9)-N29)/($G29*0.9)))&gt;1%,IFERROR(IF(M29&gt;1,(L29-N29)/L29,""),(($G29*0.9)-N29)/($G29*0.9)),""),"")</f>
        <v>0.23100969052829007</v>
      </c>
      <c r="P29" s="72">
        <v>0</v>
      </c>
      <c r="Q29" s="73" t="str">
        <f t="shared" ref="Q29:Q37" si="51">IFERROR(IF(P29&gt;1,P29*0.9,""),"")</f>
        <v/>
      </c>
      <c r="R29" s="73">
        <v>0</v>
      </c>
      <c r="S29" s="74" t="str">
        <f>IFERROR(IF(R29&gt;1,($J29-R29),""),"")</f>
        <v/>
      </c>
      <c r="T29" s="18" t="str">
        <f t="shared" ref="T29:T37" si="52">IFERROR(IF((IFERROR(IF(R29&gt;1,(Q29-S29)/Q29,""),(($G29*0.9)-S29)/($G29*0.9)))&gt;1%,IFERROR(IF(R29&gt;1,(Q29-S29)/Q29,""),(($G29*0.9)-S29)/($G29*0.9)),""),"")</f>
        <v/>
      </c>
      <c r="U29" s="69">
        <v>0</v>
      </c>
      <c r="V29" s="70" t="str">
        <f t="shared" ref="V29:V37" si="53">IFERROR(IF(U29&gt;1,U29*0.9,""),"")</f>
        <v/>
      </c>
      <c r="W29" s="70">
        <v>0</v>
      </c>
      <c r="X29" s="71" t="str">
        <f>IFERROR(IF(W29&gt;1,($J29-W29),""),"")</f>
        <v/>
      </c>
      <c r="Y29" s="16" t="str">
        <f t="shared" ref="Y29:Y37" si="54">IFERROR(IF((IFERROR(IF(W29&gt;1,(V29-X29)/V29,""),(($G29*0.9)-X29)/($G29*0.9)))&gt;1%,IFERROR(IF(W29&gt;1,(V29-X29)/V29,""),(($G29*0.9)-X29)/($G29*0.9)),""),"")</f>
        <v/>
      </c>
      <c r="Z29" s="72">
        <v>2554</v>
      </c>
      <c r="AA29" s="73">
        <f t="shared" ref="AA29:AA37" si="55">IFERROR(IF(Z29&gt;1,Z29*0.9,""),"")</f>
        <v>2298.6</v>
      </c>
      <c r="AB29" s="73">
        <v>889</v>
      </c>
      <c r="AC29" s="74">
        <f>IFERROR(IF(AB29&gt;1,($J29-AB29),""),"")</f>
        <v>1768</v>
      </c>
      <c r="AD29" s="18">
        <f t="shared" ref="AD29:AD37" si="56">IFERROR(IF((IFERROR(IF(AB29&gt;1,(AA29-AC29)/AA29,""),(($G29*0.9)-AC29)/($G29*0.9)))&gt;1%,IFERROR(IF(AB29&gt;1,(AA29-AC29)/AA29,""),(($G29*0.9)-AC29)/($G29*0.9)),""),"")</f>
        <v>0.23083616114156441</v>
      </c>
      <c r="AE29" s="69">
        <v>0</v>
      </c>
      <c r="AF29" s="70" t="str">
        <f t="shared" ref="AF29:AF37" si="57">IFERROR(IF(AE29&gt;1,AE29*0.9,""),"")</f>
        <v/>
      </c>
      <c r="AG29" s="70">
        <v>0</v>
      </c>
      <c r="AH29" s="71" t="str">
        <f>IFERROR(IF(AG29&gt;1,($J29-AG29),""),"")</f>
        <v/>
      </c>
      <c r="AI29" s="16" t="str">
        <f t="shared" ref="AI29:AI37" si="58">IFERROR(IF((IFERROR(IF(AG29&gt;1,(AF29-AH29)/AF29,""),(($G29*0.9)-AH29)/($G29*0.9)))&gt;1%,IFERROR(IF(AG29&gt;1,(AF29-AH29)/AF29,""),(($G29*0.9)-AH29)/($G29*0.9)),""),"")</f>
        <v/>
      </c>
      <c r="AJ29" s="72">
        <v>0</v>
      </c>
      <c r="AK29" s="73" t="str">
        <f t="shared" ref="AK29:AK37" si="59">IFERROR(IF(AJ29&gt;1,AJ29*0.9,""),"")</f>
        <v/>
      </c>
      <c r="AL29" s="73">
        <v>0</v>
      </c>
      <c r="AM29" s="74" t="str">
        <f>IFERROR(IF(AL29&gt;1,($J29-AL29),""),"")</f>
        <v/>
      </c>
      <c r="AN29" s="18" t="str">
        <f t="shared" ref="AN29:AN37" si="60">IFERROR(IF((IFERROR(IF(AL29&gt;1,(AK29-AM29)/AK29,""),(($G29*0.9)-AM29)/($G29*0.9)))&gt;1%,IFERROR(IF(AL29&gt;1,(AK29-AM29)/AK29,""),(($G29*0.9)-AM29)/($G29*0.9)),""),"")</f>
        <v/>
      </c>
      <c r="AO29" s="69">
        <v>0</v>
      </c>
      <c r="AP29" s="70" t="str">
        <f t="shared" ref="AP29:AP37" si="61">IFERROR(IF(AO29&gt;1,AO29*0.9,""),"")</f>
        <v/>
      </c>
      <c r="AQ29" s="70">
        <v>0</v>
      </c>
      <c r="AR29" s="71" t="str">
        <f>IFERROR(IF(AQ29&gt;1,($J29-AQ29),""),"")</f>
        <v/>
      </c>
      <c r="AS29" s="16" t="str">
        <f t="shared" ref="AS29:AS37" si="62">IFERROR(IF((IFERROR(IF(AQ29&gt;1,(AP29-AR29)/AP29,""),(($G29*0.9)-AR29)/($G29*0.9)))&gt;1%,IFERROR(IF(AQ29&gt;1,(AP29-AR29)/AP29,""),(($G29*0.9)-AR29)/($G29*0.9)),""),"")</f>
        <v/>
      </c>
      <c r="AT29" s="72" t="s">
        <v>138</v>
      </c>
      <c r="AU29" s="73" t="str">
        <f t="shared" ref="AU29:AU37" si="63">IFERROR(IF(AT29&gt;1,AT29*0.9,""),"")</f>
        <v/>
      </c>
      <c r="AV29" s="73">
        <v>0</v>
      </c>
      <c r="AW29" s="74" t="str">
        <f>IFERROR(IF(AV29&gt;1,($J29-AV29),""),"")</f>
        <v/>
      </c>
      <c r="AX29" s="18" t="str">
        <f t="shared" ref="AX29:AX37" si="64">IFERROR(IF((IFERROR(IF(AV29&gt;1,(AU29-AW29)/AU29,""),(($G29*0.9)-AW29)/($G29*0.9)))&gt;1%,IFERROR(IF(AV29&gt;1,(AU29-AW29)/AU29,""),(($G29*0.9)-AW29)/($G29*0.9)),""),"")</f>
        <v/>
      </c>
      <c r="AY29" s="69">
        <v>0</v>
      </c>
      <c r="AZ29" s="70" t="str">
        <f t="shared" ref="AZ29:AZ37" si="65">IFERROR(IF(AY29&gt;1,AY29*0.9,""),"")</f>
        <v/>
      </c>
      <c r="BA29" s="70">
        <v>0</v>
      </c>
      <c r="BB29" s="71" t="str">
        <f>IFERROR(IF(BA29&gt;1,($J29-BA29),""),"")</f>
        <v/>
      </c>
      <c r="BC29" s="16" t="str">
        <f t="shared" ref="BC29:BC37" si="66">IFERROR(IF((IFERROR(IF(BA29&gt;1,(AZ29-BB29)/AZ29,""),(($G29*0.9)-BB29)/($G29*0.9)))&gt;1%,IFERROR(IF(BA29&gt;1,(AZ29-BB29)/AZ29,""),(($G29*0.9)-BB29)/($G29*0.9)),""),"")</f>
        <v/>
      </c>
      <c r="BD29" s="72">
        <v>0</v>
      </c>
      <c r="BE29" s="73" t="str">
        <f t="shared" ref="BE29:BE37" si="67">IFERROR(IF(BD29&gt;1,BD29*0.9,""),"")</f>
        <v/>
      </c>
      <c r="BF29" s="73">
        <v>0</v>
      </c>
      <c r="BG29" s="74" t="str">
        <f>IFERROR(IF(BF29&gt;1,($J29-BF29),""),"")</f>
        <v/>
      </c>
      <c r="BH29" s="18" t="str">
        <f t="shared" ref="BH29:BH37" si="68">IFERROR(IF((IFERROR(IF(BF29&gt;1,(BE29-BG29)/BE29,""),(($G29*0.9)-BG29)/($G29*0.9)))&gt;1%,IFERROR(IF(BF29&gt;1,(BE29-BG29)/BE29,""),(($G29*0.9)-BG29)/($G29*0.9)),""),"")</f>
        <v/>
      </c>
      <c r="BI29" s="69">
        <v>0</v>
      </c>
      <c r="BJ29" s="70" t="str">
        <f t="shared" ref="BJ29:BJ37" si="69">IFERROR(IF(BI29&gt;1,BI29*0.9,""),"")</f>
        <v/>
      </c>
      <c r="BK29" s="70">
        <v>0</v>
      </c>
      <c r="BL29" s="71" t="str">
        <f>IFERROR(IF(BK29&gt;1,($J29-BK29),""),"")</f>
        <v/>
      </c>
      <c r="BM29" s="16" t="str">
        <f t="shared" ref="BM29:BM37" si="70">IFERROR(IF((IFERROR(IF(BK29&gt;1,(BJ29-BL29)/BJ29,""),(($G29*0.9)-BL29)/($G29*0.9)))&gt;1%,IFERROR(IF(BK29&gt;1,(BJ29-BL29)/BJ29,""),(($G29*0.9)-BL29)/($G29*0.9)),""),"")</f>
        <v/>
      </c>
    </row>
    <row r="30" spans="1:65" s="5" customFormat="1" ht="12.75" customHeight="1">
      <c r="A30" s="42" t="s">
        <v>254</v>
      </c>
      <c r="B30" s="39" t="s">
        <v>149</v>
      </c>
      <c r="C30" s="4"/>
      <c r="D30" s="49">
        <v>1.56</v>
      </c>
      <c r="E30" s="40" t="s">
        <v>529</v>
      </c>
      <c r="F30" s="82">
        <v>3904</v>
      </c>
      <c r="G30" s="82">
        <v>3549</v>
      </c>
      <c r="H30" s="94">
        <v>2450</v>
      </c>
      <c r="I30" s="94">
        <v>0</v>
      </c>
      <c r="J30" s="95">
        <f t="shared" si="25"/>
        <v>2450</v>
      </c>
      <c r="K30" s="69">
        <v>2954</v>
      </c>
      <c r="L30" s="70">
        <f t="shared" si="49"/>
        <v>2658.6</v>
      </c>
      <c r="M30" s="70">
        <v>405</v>
      </c>
      <c r="N30" s="71">
        <f>IFERROR(IF(M30&gt;1,($J30-M30),""),"")</f>
        <v>2045</v>
      </c>
      <c r="O30" s="16">
        <f t="shared" si="50"/>
        <v>0.23079816444745352</v>
      </c>
      <c r="P30" s="72">
        <v>0</v>
      </c>
      <c r="Q30" s="73" t="str">
        <f t="shared" si="51"/>
        <v/>
      </c>
      <c r="R30" s="73">
        <v>0</v>
      </c>
      <c r="S30" s="74" t="str">
        <f>IFERROR(IF(R30&gt;1,($J30-R30),""),"")</f>
        <v/>
      </c>
      <c r="T30" s="18" t="str">
        <f t="shared" si="52"/>
        <v/>
      </c>
      <c r="U30" s="69">
        <v>0</v>
      </c>
      <c r="V30" s="70" t="str">
        <f t="shared" si="53"/>
        <v/>
      </c>
      <c r="W30" s="70">
        <v>0</v>
      </c>
      <c r="X30" s="71" t="str">
        <f>IFERROR(IF(W30&gt;1,($J30-W30),""),"")</f>
        <v/>
      </c>
      <c r="Y30" s="16" t="str">
        <f t="shared" si="54"/>
        <v/>
      </c>
      <c r="Z30" s="72">
        <v>0</v>
      </c>
      <c r="AA30" s="73" t="str">
        <f t="shared" si="55"/>
        <v/>
      </c>
      <c r="AB30" s="73">
        <v>0</v>
      </c>
      <c r="AC30" s="74" t="str">
        <f>IFERROR(IF(AB30&gt;1,($J30-AB30),""),"")</f>
        <v/>
      </c>
      <c r="AD30" s="18" t="str">
        <f t="shared" si="56"/>
        <v/>
      </c>
      <c r="AE30" s="69">
        <v>0</v>
      </c>
      <c r="AF30" s="70" t="str">
        <f t="shared" si="57"/>
        <v/>
      </c>
      <c r="AG30" s="70">
        <v>0</v>
      </c>
      <c r="AH30" s="71" t="str">
        <f>IFERROR(IF(AG30&gt;1,($J30-AG30),""),"")</f>
        <v/>
      </c>
      <c r="AI30" s="16" t="str">
        <f t="shared" si="58"/>
        <v/>
      </c>
      <c r="AJ30" s="72">
        <v>0</v>
      </c>
      <c r="AK30" s="73" t="str">
        <f t="shared" si="59"/>
        <v/>
      </c>
      <c r="AL30" s="73">
        <v>0</v>
      </c>
      <c r="AM30" s="74" t="str">
        <f>IFERROR(IF(AL30&gt;1,($J30-AL30),""),"")</f>
        <v/>
      </c>
      <c r="AN30" s="18" t="str">
        <f t="shared" si="60"/>
        <v/>
      </c>
      <c r="AO30" s="69">
        <v>0</v>
      </c>
      <c r="AP30" s="70" t="str">
        <f t="shared" si="61"/>
        <v/>
      </c>
      <c r="AQ30" s="70">
        <v>0</v>
      </c>
      <c r="AR30" s="71" t="str">
        <f>IFERROR(IF(AQ30&gt;1,($J30-AQ30),""),"")</f>
        <v/>
      </c>
      <c r="AS30" s="16" t="str">
        <f t="shared" si="62"/>
        <v/>
      </c>
      <c r="AT30" s="72">
        <v>2999</v>
      </c>
      <c r="AU30" s="73">
        <f t="shared" si="63"/>
        <v>2699.1</v>
      </c>
      <c r="AV30" s="73">
        <v>374</v>
      </c>
      <c r="AW30" s="74">
        <f>IFERROR(IF(AV30&gt;1,($J30-AV30),""),"")</f>
        <v>2076</v>
      </c>
      <c r="AX30" s="18">
        <f t="shared" si="64"/>
        <v>0.23085472935422915</v>
      </c>
      <c r="AY30" s="69">
        <v>0</v>
      </c>
      <c r="AZ30" s="70" t="str">
        <f t="shared" si="65"/>
        <v/>
      </c>
      <c r="BA30" s="70">
        <v>0</v>
      </c>
      <c r="BB30" s="71" t="str">
        <f>IFERROR(IF(BA30&gt;1,($J30-BA30),""),"")</f>
        <v/>
      </c>
      <c r="BC30" s="16" t="str">
        <f t="shared" si="66"/>
        <v/>
      </c>
      <c r="BD30" s="72">
        <v>2999</v>
      </c>
      <c r="BE30" s="73">
        <f t="shared" si="67"/>
        <v>2699.1</v>
      </c>
      <c r="BF30" s="73">
        <v>374</v>
      </c>
      <c r="BG30" s="74">
        <f>IFERROR(IF(BF30&gt;1,($J30-BF30),""),"")</f>
        <v>2076</v>
      </c>
      <c r="BH30" s="18">
        <f t="shared" si="68"/>
        <v>0.23085472935422915</v>
      </c>
      <c r="BI30" s="69">
        <v>2999</v>
      </c>
      <c r="BJ30" s="70">
        <f t="shared" si="69"/>
        <v>2699.1</v>
      </c>
      <c r="BK30" s="70">
        <v>374</v>
      </c>
      <c r="BL30" s="71">
        <f>IFERROR(IF(BK30&gt;1,($J30-BK30),""),"")</f>
        <v>2076</v>
      </c>
      <c r="BM30" s="16">
        <f t="shared" si="70"/>
        <v>0.23085472935422915</v>
      </c>
    </row>
    <row r="31" spans="1:65" s="5" customFormat="1" ht="12.75" customHeight="1">
      <c r="A31" s="42" t="s">
        <v>257</v>
      </c>
      <c r="B31" s="39" t="s">
        <v>149</v>
      </c>
      <c r="C31" s="4"/>
      <c r="D31" s="49">
        <v>0.79</v>
      </c>
      <c r="E31" s="40" t="s">
        <v>530</v>
      </c>
      <c r="F31" s="82">
        <v>2584</v>
      </c>
      <c r="G31" s="82">
        <v>2349</v>
      </c>
      <c r="H31" s="94">
        <v>1621</v>
      </c>
      <c r="I31" s="94">
        <v>0</v>
      </c>
      <c r="J31" s="95">
        <f t="shared" si="25"/>
        <v>1621</v>
      </c>
      <c r="K31" s="69">
        <v>1954</v>
      </c>
      <c r="L31" s="70">
        <f t="shared" si="49"/>
        <v>1758.6000000000001</v>
      </c>
      <c r="M31" s="70">
        <v>269</v>
      </c>
      <c r="N31" s="71">
        <f>IFERROR(IF(M31&gt;1,($J31-M31),""),"")</f>
        <v>1352</v>
      </c>
      <c r="O31" s="16">
        <f t="shared" si="50"/>
        <v>0.23120664164676452</v>
      </c>
      <c r="P31" s="72">
        <v>0</v>
      </c>
      <c r="Q31" s="73" t="str">
        <f t="shared" si="51"/>
        <v/>
      </c>
      <c r="R31" s="73">
        <v>0</v>
      </c>
      <c r="S31" s="74" t="str">
        <f>IFERROR(IF(R31&gt;1,($J31-R31),""),"")</f>
        <v/>
      </c>
      <c r="T31" s="18" t="str">
        <f t="shared" si="52"/>
        <v/>
      </c>
      <c r="U31" s="69">
        <v>0</v>
      </c>
      <c r="V31" s="70" t="str">
        <f t="shared" si="53"/>
        <v/>
      </c>
      <c r="W31" s="70">
        <v>0</v>
      </c>
      <c r="X31" s="71" t="str">
        <f>IFERROR(IF(W31&gt;1,($J31-W31),""),"")</f>
        <v/>
      </c>
      <c r="Y31" s="16" t="str">
        <f t="shared" si="54"/>
        <v/>
      </c>
      <c r="Z31" s="72">
        <v>0</v>
      </c>
      <c r="AA31" s="73" t="str">
        <f t="shared" si="55"/>
        <v/>
      </c>
      <c r="AB31" s="73">
        <v>0</v>
      </c>
      <c r="AC31" s="74" t="str">
        <f>IFERROR(IF(AB31&gt;1,($J31-AB31),""),"")</f>
        <v/>
      </c>
      <c r="AD31" s="18" t="str">
        <f t="shared" si="56"/>
        <v/>
      </c>
      <c r="AE31" s="69">
        <v>0</v>
      </c>
      <c r="AF31" s="70" t="str">
        <f t="shared" si="57"/>
        <v/>
      </c>
      <c r="AG31" s="70">
        <v>0</v>
      </c>
      <c r="AH31" s="71" t="str">
        <f>IFERROR(IF(AG31&gt;1,($J31-AG31),""),"")</f>
        <v/>
      </c>
      <c r="AI31" s="16" t="str">
        <f t="shared" si="58"/>
        <v/>
      </c>
      <c r="AJ31" s="72">
        <v>0</v>
      </c>
      <c r="AK31" s="73" t="str">
        <f t="shared" si="59"/>
        <v/>
      </c>
      <c r="AL31" s="73">
        <v>0</v>
      </c>
      <c r="AM31" s="74" t="str">
        <f>IFERROR(IF(AL31&gt;1,($J31-AL31),""),"")</f>
        <v/>
      </c>
      <c r="AN31" s="18" t="str">
        <f t="shared" si="60"/>
        <v/>
      </c>
      <c r="AO31" s="69">
        <v>0</v>
      </c>
      <c r="AP31" s="70" t="str">
        <f t="shared" si="61"/>
        <v/>
      </c>
      <c r="AQ31" s="70">
        <v>0</v>
      </c>
      <c r="AR31" s="71" t="str">
        <f>IFERROR(IF(AQ31&gt;1,($J31-AQ31),""),"")</f>
        <v/>
      </c>
      <c r="AS31" s="16" t="str">
        <f t="shared" si="62"/>
        <v/>
      </c>
      <c r="AT31" s="72">
        <v>1888</v>
      </c>
      <c r="AU31" s="73">
        <f t="shared" si="63"/>
        <v>1699.2</v>
      </c>
      <c r="AV31" s="73">
        <v>315</v>
      </c>
      <c r="AW31" s="74">
        <f>IFERROR(IF(AV31&gt;1,($J31-AV31),""),"")</f>
        <v>1306</v>
      </c>
      <c r="AX31" s="18">
        <f t="shared" si="64"/>
        <v>0.23140301318267423</v>
      </c>
      <c r="AY31" s="69">
        <v>0</v>
      </c>
      <c r="AZ31" s="70" t="str">
        <f t="shared" si="65"/>
        <v/>
      </c>
      <c r="BA31" s="70">
        <v>0</v>
      </c>
      <c r="BB31" s="71" t="str">
        <f>IFERROR(IF(BA31&gt;1,($J31-BA31),""),"")</f>
        <v/>
      </c>
      <c r="BC31" s="16" t="str">
        <f t="shared" si="66"/>
        <v/>
      </c>
      <c r="BD31" s="72">
        <v>1888</v>
      </c>
      <c r="BE31" s="73">
        <f t="shared" si="67"/>
        <v>1699.2</v>
      </c>
      <c r="BF31" s="73">
        <v>315</v>
      </c>
      <c r="BG31" s="74">
        <f>IFERROR(IF(BF31&gt;1,($J31-BF31),""),"")</f>
        <v>1306</v>
      </c>
      <c r="BH31" s="18">
        <f t="shared" si="68"/>
        <v>0.23140301318267423</v>
      </c>
      <c r="BI31" s="69">
        <v>1888</v>
      </c>
      <c r="BJ31" s="70">
        <f t="shared" si="69"/>
        <v>1699.2</v>
      </c>
      <c r="BK31" s="70">
        <v>315</v>
      </c>
      <c r="BL31" s="71">
        <f>IFERROR(IF(BK31&gt;1,($J31-BK31),""),"")</f>
        <v>1306</v>
      </c>
      <c r="BM31" s="16">
        <f t="shared" si="70"/>
        <v>0.23140301318267423</v>
      </c>
    </row>
    <row r="32" spans="1:65" s="5" customFormat="1" ht="12.75" customHeight="1" thickBot="1">
      <c r="A32" s="43" t="s">
        <v>258</v>
      </c>
      <c r="B32" s="38" t="s">
        <v>149</v>
      </c>
      <c r="C32" s="9" t="s">
        <v>542</v>
      </c>
      <c r="D32" s="50">
        <v>0.79</v>
      </c>
      <c r="E32" s="2" t="s">
        <v>530</v>
      </c>
      <c r="F32" s="83">
        <v>2914</v>
      </c>
      <c r="G32" s="83">
        <v>2649</v>
      </c>
      <c r="H32" s="96">
        <v>1829</v>
      </c>
      <c r="I32" s="96">
        <v>0</v>
      </c>
      <c r="J32" s="97">
        <f t="shared" si="25"/>
        <v>1829</v>
      </c>
      <c r="K32" s="76">
        <v>2199</v>
      </c>
      <c r="L32" s="77">
        <f t="shared" si="49"/>
        <v>1979.1000000000001</v>
      </c>
      <c r="M32" s="77">
        <v>307</v>
      </c>
      <c r="N32" s="78">
        <f>IFERROR(IF(M32&gt;1,($J32-M32),""),"")</f>
        <v>1522</v>
      </c>
      <c r="O32" s="17">
        <f t="shared" si="50"/>
        <v>0.23096356929917644</v>
      </c>
      <c r="P32" s="79">
        <v>0</v>
      </c>
      <c r="Q32" s="80" t="str">
        <f t="shared" si="51"/>
        <v/>
      </c>
      <c r="R32" s="80">
        <v>0</v>
      </c>
      <c r="S32" s="81" t="str">
        <f>IFERROR(IF(R32&gt;1,($J32-R32),""),"")</f>
        <v/>
      </c>
      <c r="T32" s="19" t="str">
        <f t="shared" si="52"/>
        <v/>
      </c>
      <c r="U32" s="76">
        <v>0</v>
      </c>
      <c r="V32" s="77" t="str">
        <f t="shared" si="53"/>
        <v/>
      </c>
      <c r="W32" s="77">
        <v>0</v>
      </c>
      <c r="X32" s="78" t="str">
        <f>IFERROR(IF(W32&gt;1,($J32-W32),""),"")</f>
        <v/>
      </c>
      <c r="Y32" s="17" t="str">
        <f t="shared" si="54"/>
        <v/>
      </c>
      <c r="Z32" s="79">
        <v>1666</v>
      </c>
      <c r="AA32" s="80">
        <f t="shared" si="55"/>
        <v>1499.4</v>
      </c>
      <c r="AB32" s="80">
        <v>676</v>
      </c>
      <c r="AC32" s="81">
        <f>IFERROR(IF(AB32&gt;1,($J32-AB32),""),"")</f>
        <v>1153</v>
      </c>
      <c r="AD32" s="19">
        <f t="shared" si="56"/>
        <v>0.23102574363078571</v>
      </c>
      <c r="AE32" s="76">
        <v>0</v>
      </c>
      <c r="AF32" s="77" t="str">
        <f t="shared" si="57"/>
        <v/>
      </c>
      <c r="AG32" s="77">
        <v>0</v>
      </c>
      <c r="AH32" s="78" t="str">
        <f>IFERROR(IF(AG32&gt;1,($J32-AG32),""),"")</f>
        <v/>
      </c>
      <c r="AI32" s="17" t="str">
        <f t="shared" si="58"/>
        <v/>
      </c>
      <c r="AJ32" s="79">
        <v>0</v>
      </c>
      <c r="AK32" s="80" t="str">
        <f t="shared" si="59"/>
        <v/>
      </c>
      <c r="AL32" s="80">
        <v>0</v>
      </c>
      <c r="AM32" s="81" t="str">
        <f>IFERROR(IF(AL32&gt;1,($J32-AL32),""),"")</f>
        <v/>
      </c>
      <c r="AN32" s="19" t="str">
        <f t="shared" si="60"/>
        <v/>
      </c>
      <c r="AO32" s="76">
        <v>0</v>
      </c>
      <c r="AP32" s="77" t="str">
        <f t="shared" si="61"/>
        <v/>
      </c>
      <c r="AQ32" s="77">
        <v>0</v>
      </c>
      <c r="AR32" s="78" t="str">
        <f>IFERROR(IF(AQ32&gt;1,($J32-AQ32),""),"")</f>
        <v/>
      </c>
      <c r="AS32" s="17" t="str">
        <f t="shared" si="62"/>
        <v/>
      </c>
      <c r="AT32" s="79" t="s">
        <v>138</v>
      </c>
      <c r="AU32" s="80" t="str">
        <f t="shared" si="63"/>
        <v/>
      </c>
      <c r="AV32" s="80">
        <v>0</v>
      </c>
      <c r="AW32" s="81" t="str">
        <f>IFERROR(IF(AV32&gt;1,($J32-AV32),""),"")</f>
        <v/>
      </c>
      <c r="AX32" s="19" t="str">
        <f t="shared" si="64"/>
        <v/>
      </c>
      <c r="AY32" s="76">
        <v>0</v>
      </c>
      <c r="AZ32" s="77" t="str">
        <f t="shared" si="65"/>
        <v/>
      </c>
      <c r="BA32" s="77">
        <v>0</v>
      </c>
      <c r="BB32" s="78" t="str">
        <f>IFERROR(IF(BA32&gt;1,($J32-BA32),""),"")</f>
        <v/>
      </c>
      <c r="BC32" s="17" t="str">
        <f t="shared" si="66"/>
        <v/>
      </c>
      <c r="BD32" s="79">
        <v>0</v>
      </c>
      <c r="BE32" s="80" t="str">
        <f t="shared" si="67"/>
        <v/>
      </c>
      <c r="BF32" s="80">
        <v>0</v>
      </c>
      <c r="BG32" s="81" t="str">
        <f>IFERROR(IF(BF32&gt;1,($J32-BF32),""),"")</f>
        <v/>
      </c>
      <c r="BH32" s="19" t="str">
        <f t="shared" si="68"/>
        <v/>
      </c>
      <c r="BI32" s="76">
        <v>0</v>
      </c>
      <c r="BJ32" s="77" t="str">
        <f t="shared" si="69"/>
        <v/>
      </c>
      <c r="BK32" s="77">
        <v>0</v>
      </c>
      <c r="BL32" s="78" t="str">
        <f>IFERROR(IF(BK32&gt;1,($J32-BK32),""),"")</f>
        <v/>
      </c>
      <c r="BM32" s="17" t="str">
        <f t="shared" si="70"/>
        <v/>
      </c>
    </row>
    <row r="33" spans="1:65" s="5" customFormat="1" ht="12.75" customHeight="1" thickBot="1">
      <c r="A33" s="43" t="s">
        <v>311</v>
      </c>
      <c r="B33" s="38" t="s">
        <v>149</v>
      </c>
      <c r="C33" s="9"/>
      <c r="D33" s="50" t="s">
        <v>545</v>
      </c>
      <c r="E33" s="2" t="s">
        <v>531</v>
      </c>
      <c r="F33" s="83">
        <v>4069</v>
      </c>
      <c r="G33" s="83">
        <v>3699</v>
      </c>
      <c r="H33" s="96">
        <v>2554</v>
      </c>
      <c r="I33" s="96">
        <v>0</v>
      </c>
      <c r="J33" s="97">
        <f t="shared" si="25"/>
        <v>2554</v>
      </c>
      <c r="K33" s="76">
        <v>3077</v>
      </c>
      <c r="L33" s="77">
        <f t="shared" ref="L33" si="71">IFERROR(IF(K33&gt;1,K33*0.9,""),"")</f>
        <v>2769.3</v>
      </c>
      <c r="M33" s="77">
        <v>424</v>
      </c>
      <c r="N33" s="78">
        <f>IFERROR(IF(M33&gt;1,($J33-M33),""),"")</f>
        <v>2130</v>
      </c>
      <c r="O33" s="17">
        <f t="shared" ref="O33" si="72">IFERROR(IF((IFERROR(IF(M33&gt;1,(L33-N33)/L33,""),(($G33*0.9)-N33)/($G33*0.9)))&gt;1%,IFERROR(IF(M33&gt;1,(L33-N33)/L33,""),(($G33*0.9)-N33)/($G33*0.9)),""),"")</f>
        <v>0.23085256201928289</v>
      </c>
      <c r="P33" s="79">
        <v>0</v>
      </c>
      <c r="Q33" s="80" t="str">
        <f t="shared" ref="Q33" si="73">IFERROR(IF(P33&gt;1,P33*0.9,""),"")</f>
        <v/>
      </c>
      <c r="R33" s="80">
        <v>0</v>
      </c>
      <c r="S33" s="81" t="str">
        <f>IFERROR(IF(R33&gt;1,($J33-R33),""),"")</f>
        <v/>
      </c>
      <c r="T33" s="19" t="str">
        <f t="shared" ref="T33" si="74">IFERROR(IF((IFERROR(IF(R33&gt;1,(Q33-S33)/Q33,""),(($G33*0.9)-S33)/($G33*0.9)))&gt;1%,IFERROR(IF(R33&gt;1,(Q33-S33)/Q33,""),(($G33*0.9)-S33)/($G33*0.9)),""),"")</f>
        <v/>
      </c>
      <c r="U33" s="76">
        <v>0</v>
      </c>
      <c r="V33" s="77" t="str">
        <f t="shared" ref="V33" si="75">IFERROR(IF(U33&gt;1,U33*0.9,""),"")</f>
        <v/>
      </c>
      <c r="W33" s="77">
        <v>0</v>
      </c>
      <c r="X33" s="78" t="str">
        <f>IFERROR(IF(W33&gt;1,($J33-W33),""),"")</f>
        <v/>
      </c>
      <c r="Y33" s="17" t="str">
        <f t="shared" ref="Y33" si="76">IFERROR(IF((IFERROR(IF(W33&gt;1,(V33-X33)/V33,""),(($G33*0.9)-X33)/($G33*0.9)))&gt;1%,IFERROR(IF(W33&gt;1,(V33-X33)/V33,""),(($G33*0.9)-X33)/($G33*0.9)),""),"")</f>
        <v/>
      </c>
      <c r="Z33" s="79">
        <v>0</v>
      </c>
      <c r="AA33" s="80" t="str">
        <f t="shared" ref="AA33" si="77">IFERROR(IF(Z33&gt;1,Z33*0.9,""),"")</f>
        <v/>
      </c>
      <c r="AB33" s="80">
        <v>0</v>
      </c>
      <c r="AC33" s="81" t="str">
        <f>IFERROR(IF(AB33&gt;1,($J33-AB33),""),"")</f>
        <v/>
      </c>
      <c r="AD33" s="19" t="str">
        <f t="shared" ref="AD33" si="78">IFERROR(IF((IFERROR(IF(AB33&gt;1,(AA33-AC33)/AA33,""),(($G33*0.9)-AC33)/($G33*0.9)))&gt;1%,IFERROR(IF(AB33&gt;1,(AA33-AC33)/AA33,""),(($G33*0.9)-AC33)/($G33*0.9)),""),"")</f>
        <v/>
      </c>
      <c r="AE33" s="76">
        <v>0</v>
      </c>
      <c r="AF33" s="77" t="str">
        <f t="shared" ref="AF33" si="79">IFERROR(IF(AE33&gt;1,AE33*0.9,""),"")</f>
        <v/>
      </c>
      <c r="AG33" s="77">
        <v>0</v>
      </c>
      <c r="AH33" s="78" t="str">
        <f>IFERROR(IF(AG33&gt;1,($J33-AG33),""),"")</f>
        <v/>
      </c>
      <c r="AI33" s="17" t="str">
        <f t="shared" ref="AI33" si="80">IFERROR(IF((IFERROR(IF(AG33&gt;1,(AF33-AH33)/AF33,""),(($G33*0.9)-AH33)/($G33*0.9)))&gt;1%,IFERROR(IF(AG33&gt;1,(AF33-AH33)/AF33,""),(($G33*0.9)-AH33)/($G33*0.9)),""),"")</f>
        <v/>
      </c>
      <c r="AJ33" s="79">
        <v>0</v>
      </c>
      <c r="AK33" s="80" t="str">
        <f t="shared" ref="AK33" si="81">IFERROR(IF(AJ33&gt;1,AJ33*0.9,""),"")</f>
        <v/>
      </c>
      <c r="AL33" s="80">
        <v>0</v>
      </c>
      <c r="AM33" s="81" t="str">
        <f>IFERROR(IF(AL33&gt;1,($J33-AL33),""),"")</f>
        <v/>
      </c>
      <c r="AN33" s="19" t="str">
        <f t="shared" ref="AN33" si="82">IFERROR(IF((IFERROR(IF(AL33&gt;1,(AK33-AM33)/AK33,""),(($G33*0.9)-AM33)/($G33*0.9)))&gt;1%,IFERROR(IF(AL33&gt;1,(AK33-AM33)/AK33,""),(($G33*0.9)-AM33)/($G33*0.9)),""),"")</f>
        <v/>
      </c>
      <c r="AO33" s="76">
        <v>0</v>
      </c>
      <c r="AP33" s="77" t="str">
        <f t="shared" ref="AP33" si="83">IFERROR(IF(AO33&gt;1,AO33*0.9,""),"")</f>
        <v/>
      </c>
      <c r="AQ33" s="77">
        <v>0</v>
      </c>
      <c r="AR33" s="78" t="str">
        <f>IFERROR(IF(AQ33&gt;1,($J33-AQ33),""),"")</f>
        <v/>
      </c>
      <c r="AS33" s="17" t="str">
        <f t="shared" ref="AS33" si="84">IFERROR(IF((IFERROR(IF(AQ33&gt;1,(AP33-AR33)/AP33,""),(($G33*0.9)-AR33)/($G33*0.9)))&gt;1%,IFERROR(IF(AQ33&gt;1,(AP33-AR33)/AP33,""),(($G33*0.9)-AR33)/($G33*0.9)),""),"")</f>
        <v/>
      </c>
      <c r="AT33" s="79">
        <v>2999</v>
      </c>
      <c r="AU33" s="80">
        <f t="shared" ref="AU33" si="85">IFERROR(IF(AT33&gt;1,AT33*0.9,""),"")</f>
        <v>2699.1</v>
      </c>
      <c r="AV33" s="80">
        <v>478</v>
      </c>
      <c r="AW33" s="81">
        <f>IFERROR(IF(AV33&gt;1,($J33-AV33),""),"")</f>
        <v>2076</v>
      </c>
      <c r="AX33" s="19">
        <f t="shared" ref="AX33" si="86">IFERROR(IF((IFERROR(IF(AV33&gt;1,(AU33-AW33)/AU33,""),(($G33*0.9)-AW33)/($G33*0.9)))&gt;1%,IFERROR(IF(AV33&gt;1,(AU33-AW33)/AU33,""),(($G33*0.9)-AW33)/($G33*0.9)),""),"")</f>
        <v>0.23085472935422915</v>
      </c>
      <c r="AY33" s="76">
        <v>0</v>
      </c>
      <c r="AZ33" s="77" t="str">
        <f t="shared" ref="AZ33" si="87">IFERROR(IF(AY33&gt;1,AY33*0.9,""),"")</f>
        <v/>
      </c>
      <c r="BA33" s="77">
        <v>0</v>
      </c>
      <c r="BB33" s="78" t="str">
        <f>IFERROR(IF(BA33&gt;1,($J33-BA33),""),"")</f>
        <v/>
      </c>
      <c r="BC33" s="17" t="str">
        <f t="shared" ref="BC33" si="88">IFERROR(IF((IFERROR(IF(BA33&gt;1,(AZ33-BB33)/AZ33,""),(($G33*0.9)-BB33)/($G33*0.9)))&gt;1%,IFERROR(IF(BA33&gt;1,(AZ33-BB33)/AZ33,""),(($G33*0.9)-BB33)/($G33*0.9)),""),"")</f>
        <v/>
      </c>
      <c r="BD33" s="79">
        <v>2999</v>
      </c>
      <c r="BE33" s="80">
        <f t="shared" ref="BE33" si="89">IFERROR(IF(BD33&gt;1,BD33*0.9,""),"")</f>
        <v>2699.1</v>
      </c>
      <c r="BF33" s="80">
        <v>478</v>
      </c>
      <c r="BG33" s="81">
        <f>IFERROR(IF(BF33&gt;1,($J33-BF33),""),"")</f>
        <v>2076</v>
      </c>
      <c r="BH33" s="19">
        <f t="shared" ref="BH33" si="90">IFERROR(IF((IFERROR(IF(BF33&gt;1,(BE33-BG33)/BE33,""),(($G33*0.9)-BG33)/($G33*0.9)))&gt;1%,IFERROR(IF(BF33&gt;1,(BE33-BG33)/BE33,""),(($G33*0.9)-BG33)/($G33*0.9)),""),"")</f>
        <v>0.23085472935422915</v>
      </c>
      <c r="BI33" s="76">
        <v>2999</v>
      </c>
      <c r="BJ33" s="77">
        <f t="shared" ref="BJ33" si="91">IFERROR(IF(BI33&gt;1,BI33*0.9,""),"")</f>
        <v>2699.1</v>
      </c>
      <c r="BK33" s="77">
        <v>478</v>
      </c>
      <c r="BL33" s="78">
        <f>IFERROR(IF(BK33&gt;1,($J33-BK33),""),"")</f>
        <v>2076</v>
      </c>
      <c r="BM33" s="17">
        <f t="shared" ref="BM33" si="92">IFERROR(IF((IFERROR(IF(BK33&gt;1,(BJ33-BL33)/BJ33,""),(($G33*0.9)-BL33)/($G33*0.9)))&gt;1%,IFERROR(IF(BK33&gt;1,(BJ33-BL33)/BJ33,""),(($G33*0.9)-BL33)/($G33*0.9)),""),"")</f>
        <v>0.23085472935422915</v>
      </c>
    </row>
    <row r="34" spans="1:65" s="5" customFormat="1" ht="12.75" customHeight="1">
      <c r="A34" s="44" t="s">
        <v>177</v>
      </c>
      <c r="B34" s="36" t="s">
        <v>149</v>
      </c>
      <c r="C34" s="6" t="s">
        <v>542</v>
      </c>
      <c r="D34" s="51" t="s">
        <v>545</v>
      </c>
      <c r="E34" s="7" t="s">
        <v>509</v>
      </c>
      <c r="F34" s="84">
        <v>1319</v>
      </c>
      <c r="G34" s="84">
        <v>1199</v>
      </c>
      <c r="H34" s="92">
        <v>856</v>
      </c>
      <c r="I34" s="92">
        <v>0</v>
      </c>
      <c r="J34" s="93">
        <f t="shared" si="25"/>
        <v>856</v>
      </c>
      <c r="K34" s="106">
        <v>0</v>
      </c>
      <c r="L34" s="107" t="str">
        <f t="shared" si="49"/>
        <v/>
      </c>
      <c r="M34" s="107">
        <v>0</v>
      </c>
      <c r="N34" s="110" t="str">
        <f>IFERROR(IF(M34&gt;1,($J34-M34),""),"")</f>
        <v/>
      </c>
      <c r="O34" s="15" t="str">
        <f t="shared" si="50"/>
        <v/>
      </c>
      <c r="P34" s="108">
        <v>0</v>
      </c>
      <c r="Q34" s="109" t="str">
        <f t="shared" si="51"/>
        <v/>
      </c>
      <c r="R34" s="109">
        <v>0</v>
      </c>
      <c r="S34" s="111" t="str">
        <f>IFERROR(IF(R34&gt;1,($J34-R34),""),"")</f>
        <v/>
      </c>
      <c r="T34" s="20" t="str">
        <f t="shared" si="52"/>
        <v/>
      </c>
      <c r="U34" s="106">
        <v>0</v>
      </c>
      <c r="V34" s="107" t="str">
        <f t="shared" si="53"/>
        <v/>
      </c>
      <c r="W34" s="107">
        <v>0</v>
      </c>
      <c r="X34" s="110" t="str">
        <f>IFERROR(IF(W34&gt;1,($J34-W34),""),"")</f>
        <v/>
      </c>
      <c r="Y34" s="15" t="str">
        <f t="shared" si="54"/>
        <v/>
      </c>
      <c r="Z34" s="108">
        <v>0</v>
      </c>
      <c r="AA34" s="109" t="str">
        <f t="shared" si="55"/>
        <v/>
      </c>
      <c r="AB34" s="109">
        <v>0</v>
      </c>
      <c r="AC34" s="111" t="str">
        <f>IFERROR(IF(AB34&gt;1,($J34-AB34),""),"")</f>
        <v/>
      </c>
      <c r="AD34" s="20" t="str">
        <f t="shared" si="56"/>
        <v/>
      </c>
      <c r="AE34" s="106">
        <v>0</v>
      </c>
      <c r="AF34" s="107" t="str">
        <f t="shared" si="57"/>
        <v/>
      </c>
      <c r="AG34" s="107">
        <v>0</v>
      </c>
      <c r="AH34" s="110" t="str">
        <f>IFERROR(IF(AG34&gt;1,($J34-AG34),""),"")</f>
        <v/>
      </c>
      <c r="AI34" s="15" t="str">
        <f t="shared" si="58"/>
        <v/>
      </c>
      <c r="AJ34" s="108">
        <v>0</v>
      </c>
      <c r="AK34" s="109" t="str">
        <f t="shared" si="59"/>
        <v/>
      </c>
      <c r="AL34" s="109">
        <v>0</v>
      </c>
      <c r="AM34" s="111" t="str">
        <f>IFERROR(IF(AL34&gt;1,($J34-AL34),""),"")</f>
        <v/>
      </c>
      <c r="AN34" s="20" t="str">
        <f t="shared" si="60"/>
        <v/>
      </c>
      <c r="AO34" s="106">
        <v>0</v>
      </c>
      <c r="AP34" s="107" t="str">
        <f t="shared" si="61"/>
        <v/>
      </c>
      <c r="AQ34" s="107">
        <v>0</v>
      </c>
      <c r="AR34" s="110" t="str">
        <f>IFERROR(IF(AQ34&gt;1,($J34-AQ34),""),"")</f>
        <v/>
      </c>
      <c r="AS34" s="15" t="str">
        <f t="shared" si="62"/>
        <v/>
      </c>
      <c r="AT34" s="108">
        <v>0</v>
      </c>
      <c r="AU34" s="109" t="str">
        <f t="shared" si="63"/>
        <v/>
      </c>
      <c r="AV34" s="109">
        <v>0</v>
      </c>
      <c r="AW34" s="111" t="str">
        <f>IFERROR(IF(AV34&gt;1,($J34-AV34),""),"")</f>
        <v/>
      </c>
      <c r="AX34" s="20" t="str">
        <f t="shared" si="64"/>
        <v/>
      </c>
      <c r="AY34" s="106">
        <v>0</v>
      </c>
      <c r="AZ34" s="107" t="str">
        <f t="shared" si="65"/>
        <v/>
      </c>
      <c r="BA34" s="107">
        <v>0</v>
      </c>
      <c r="BB34" s="110" t="str">
        <f>IFERROR(IF(BA34&gt;1,($J34-BA34),""),"")</f>
        <v/>
      </c>
      <c r="BC34" s="15" t="str">
        <f t="shared" si="66"/>
        <v/>
      </c>
      <c r="BD34" s="108">
        <v>0</v>
      </c>
      <c r="BE34" s="109" t="str">
        <f t="shared" si="67"/>
        <v/>
      </c>
      <c r="BF34" s="109">
        <v>0</v>
      </c>
      <c r="BG34" s="111" t="str">
        <f>IFERROR(IF(BF34&gt;1,($J34-BF34),""),"")</f>
        <v/>
      </c>
      <c r="BH34" s="20" t="str">
        <f t="shared" si="68"/>
        <v/>
      </c>
      <c r="BI34" s="106">
        <v>0</v>
      </c>
      <c r="BJ34" s="107" t="str">
        <f t="shared" si="69"/>
        <v/>
      </c>
      <c r="BK34" s="107">
        <v>0</v>
      </c>
      <c r="BL34" s="110" t="str">
        <f>IFERROR(IF(BK34&gt;1,($J34-BK34),""),"")</f>
        <v/>
      </c>
      <c r="BM34" s="15" t="str">
        <f t="shared" si="70"/>
        <v/>
      </c>
    </row>
    <row r="35" spans="1:65" s="5" customFormat="1" ht="12.75" customHeight="1">
      <c r="A35" s="42" t="s">
        <v>267</v>
      </c>
      <c r="B35" s="39" t="s">
        <v>149</v>
      </c>
      <c r="C35" s="4"/>
      <c r="D35" s="49" t="s">
        <v>545</v>
      </c>
      <c r="E35" s="40" t="s">
        <v>509</v>
      </c>
      <c r="F35" s="82">
        <v>1209</v>
      </c>
      <c r="G35" s="82">
        <v>1099</v>
      </c>
      <c r="H35" s="94">
        <v>785</v>
      </c>
      <c r="I35" s="94">
        <v>0</v>
      </c>
      <c r="J35" s="95">
        <f t="shared" si="25"/>
        <v>785</v>
      </c>
      <c r="K35" s="69">
        <v>0</v>
      </c>
      <c r="L35" s="70" t="str">
        <f t="shared" si="49"/>
        <v/>
      </c>
      <c r="M35" s="70">
        <v>0</v>
      </c>
      <c r="N35" s="71" t="str">
        <f>IFERROR(IF(M35&gt;1,($J35-M35),""),"")</f>
        <v/>
      </c>
      <c r="O35" s="16" t="str">
        <f t="shared" si="50"/>
        <v/>
      </c>
      <c r="P35" s="72">
        <v>0</v>
      </c>
      <c r="Q35" s="73" t="str">
        <f t="shared" si="51"/>
        <v/>
      </c>
      <c r="R35" s="73">
        <v>0</v>
      </c>
      <c r="S35" s="74" t="str">
        <f>IFERROR(IF(R35&gt;1,($J35-R35),""),"")</f>
        <v/>
      </c>
      <c r="T35" s="18" t="str">
        <f t="shared" si="52"/>
        <v/>
      </c>
      <c r="U35" s="69">
        <v>0</v>
      </c>
      <c r="V35" s="70" t="str">
        <f t="shared" si="53"/>
        <v/>
      </c>
      <c r="W35" s="70">
        <v>0</v>
      </c>
      <c r="X35" s="71" t="str">
        <f>IFERROR(IF(W35&gt;1,($J35-W35),""),"")</f>
        <v/>
      </c>
      <c r="Y35" s="16" t="str">
        <f t="shared" si="54"/>
        <v/>
      </c>
      <c r="Z35" s="72">
        <v>0</v>
      </c>
      <c r="AA35" s="73" t="str">
        <f t="shared" si="55"/>
        <v/>
      </c>
      <c r="AB35" s="73">
        <v>0</v>
      </c>
      <c r="AC35" s="74" t="str">
        <f>IFERROR(IF(AB35&gt;1,($J35-AB35),""),"")</f>
        <v/>
      </c>
      <c r="AD35" s="18" t="str">
        <f t="shared" si="56"/>
        <v/>
      </c>
      <c r="AE35" s="69">
        <v>0</v>
      </c>
      <c r="AF35" s="70" t="str">
        <f t="shared" si="57"/>
        <v/>
      </c>
      <c r="AG35" s="70">
        <v>0</v>
      </c>
      <c r="AH35" s="71" t="str">
        <f>IFERROR(IF(AG35&gt;1,($J35-AG35),""),"")</f>
        <v/>
      </c>
      <c r="AI35" s="16" t="str">
        <f t="shared" si="58"/>
        <v/>
      </c>
      <c r="AJ35" s="72">
        <v>0</v>
      </c>
      <c r="AK35" s="73" t="str">
        <f t="shared" si="59"/>
        <v/>
      </c>
      <c r="AL35" s="73">
        <v>0</v>
      </c>
      <c r="AM35" s="74" t="str">
        <f>IFERROR(IF(AL35&gt;1,($J35-AL35),""),"")</f>
        <v/>
      </c>
      <c r="AN35" s="18" t="str">
        <f t="shared" si="60"/>
        <v/>
      </c>
      <c r="AO35" s="69">
        <v>0</v>
      </c>
      <c r="AP35" s="70" t="str">
        <f t="shared" si="61"/>
        <v/>
      </c>
      <c r="AQ35" s="70">
        <v>0</v>
      </c>
      <c r="AR35" s="71" t="str">
        <f>IFERROR(IF(AQ35&gt;1,($J35-AQ35),""),"")</f>
        <v/>
      </c>
      <c r="AS35" s="16" t="str">
        <f t="shared" si="62"/>
        <v/>
      </c>
      <c r="AT35" s="72">
        <v>0</v>
      </c>
      <c r="AU35" s="73" t="str">
        <f t="shared" si="63"/>
        <v/>
      </c>
      <c r="AV35" s="73">
        <v>0</v>
      </c>
      <c r="AW35" s="74" t="str">
        <f>IFERROR(IF(AV35&gt;1,($J35-AV35),""),"")</f>
        <v/>
      </c>
      <c r="AX35" s="18" t="str">
        <f t="shared" si="64"/>
        <v/>
      </c>
      <c r="AY35" s="69">
        <v>0</v>
      </c>
      <c r="AZ35" s="70" t="str">
        <f t="shared" si="65"/>
        <v/>
      </c>
      <c r="BA35" s="70">
        <v>0</v>
      </c>
      <c r="BB35" s="71" t="str">
        <f>IFERROR(IF(BA35&gt;1,($J35-BA35),""),"")</f>
        <v/>
      </c>
      <c r="BC35" s="16" t="str">
        <f t="shared" si="66"/>
        <v/>
      </c>
      <c r="BD35" s="72">
        <v>0</v>
      </c>
      <c r="BE35" s="73" t="str">
        <f t="shared" si="67"/>
        <v/>
      </c>
      <c r="BF35" s="73">
        <v>0</v>
      </c>
      <c r="BG35" s="74" t="str">
        <f>IFERROR(IF(BF35&gt;1,($J35-BF35),""),"")</f>
        <v/>
      </c>
      <c r="BH35" s="18" t="str">
        <f t="shared" si="68"/>
        <v/>
      </c>
      <c r="BI35" s="69">
        <v>0</v>
      </c>
      <c r="BJ35" s="70" t="str">
        <f t="shared" si="69"/>
        <v/>
      </c>
      <c r="BK35" s="70">
        <v>0</v>
      </c>
      <c r="BL35" s="71" t="str">
        <f>IFERROR(IF(BK35&gt;1,($J35-BK35),""),"")</f>
        <v/>
      </c>
      <c r="BM35" s="16" t="str">
        <f t="shared" si="70"/>
        <v/>
      </c>
    </row>
    <row r="36" spans="1:65" s="5" customFormat="1" ht="12.75" customHeight="1">
      <c r="A36" s="42" t="s">
        <v>178</v>
      </c>
      <c r="B36" s="39" t="s">
        <v>149</v>
      </c>
      <c r="C36" s="4" t="s">
        <v>542</v>
      </c>
      <c r="D36" s="49" t="s">
        <v>545</v>
      </c>
      <c r="E36" s="40" t="s">
        <v>510</v>
      </c>
      <c r="F36" s="82">
        <v>1429</v>
      </c>
      <c r="G36" s="82">
        <v>1299</v>
      </c>
      <c r="H36" s="94">
        <v>929</v>
      </c>
      <c r="I36" s="94">
        <v>0</v>
      </c>
      <c r="J36" s="95">
        <f t="shared" si="25"/>
        <v>929</v>
      </c>
      <c r="K36" s="69">
        <v>0</v>
      </c>
      <c r="L36" s="70" t="str">
        <f t="shared" si="49"/>
        <v/>
      </c>
      <c r="M36" s="70">
        <v>0</v>
      </c>
      <c r="N36" s="71" t="str">
        <f>IFERROR(IF(M36&gt;1,($J36-M36),""),"")</f>
        <v/>
      </c>
      <c r="O36" s="16" t="str">
        <f t="shared" si="50"/>
        <v/>
      </c>
      <c r="P36" s="72">
        <v>0</v>
      </c>
      <c r="Q36" s="73" t="str">
        <f t="shared" si="51"/>
        <v/>
      </c>
      <c r="R36" s="73">
        <v>0</v>
      </c>
      <c r="S36" s="74" t="str">
        <f>IFERROR(IF(R36&gt;1,($J36-R36),""),"")</f>
        <v/>
      </c>
      <c r="T36" s="18" t="str">
        <f t="shared" si="52"/>
        <v/>
      </c>
      <c r="U36" s="69">
        <v>0</v>
      </c>
      <c r="V36" s="70" t="str">
        <f t="shared" si="53"/>
        <v/>
      </c>
      <c r="W36" s="70">
        <v>0</v>
      </c>
      <c r="X36" s="71" t="str">
        <f>IFERROR(IF(W36&gt;1,($J36-W36),""),"")</f>
        <v/>
      </c>
      <c r="Y36" s="16" t="str">
        <f t="shared" si="54"/>
        <v/>
      </c>
      <c r="Z36" s="72">
        <v>0</v>
      </c>
      <c r="AA36" s="73" t="str">
        <f t="shared" si="55"/>
        <v/>
      </c>
      <c r="AB36" s="73">
        <v>0</v>
      </c>
      <c r="AC36" s="74" t="str">
        <f>IFERROR(IF(AB36&gt;1,($J36-AB36),""),"")</f>
        <v/>
      </c>
      <c r="AD36" s="18" t="str">
        <f t="shared" si="56"/>
        <v/>
      </c>
      <c r="AE36" s="69">
        <v>0</v>
      </c>
      <c r="AF36" s="70" t="str">
        <f t="shared" si="57"/>
        <v/>
      </c>
      <c r="AG36" s="70">
        <v>0</v>
      </c>
      <c r="AH36" s="71" t="str">
        <f>IFERROR(IF(AG36&gt;1,($J36-AG36),""),"")</f>
        <v/>
      </c>
      <c r="AI36" s="16" t="str">
        <f t="shared" si="58"/>
        <v/>
      </c>
      <c r="AJ36" s="72">
        <v>0</v>
      </c>
      <c r="AK36" s="73" t="str">
        <f t="shared" si="59"/>
        <v/>
      </c>
      <c r="AL36" s="73">
        <v>0</v>
      </c>
      <c r="AM36" s="74" t="str">
        <f>IFERROR(IF(AL36&gt;1,($J36-AL36),""),"")</f>
        <v/>
      </c>
      <c r="AN36" s="18" t="str">
        <f t="shared" si="60"/>
        <v/>
      </c>
      <c r="AO36" s="69">
        <v>0</v>
      </c>
      <c r="AP36" s="70" t="str">
        <f t="shared" si="61"/>
        <v/>
      </c>
      <c r="AQ36" s="70">
        <v>0</v>
      </c>
      <c r="AR36" s="71" t="str">
        <f>IFERROR(IF(AQ36&gt;1,($J36-AQ36),""),"")</f>
        <v/>
      </c>
      <c r="AS36" s="16" t="str">
        <f t="shared" si="62"/>
        <v/>
      </c>
      <c r="AT36" s="72">
        <v>0</v>
      </c>
      <c r="AU36" s="73" t="str">
        <f t="shared" si="63"/>
        <v/>
      </c>
      <c r="AV36" s="73">
        <v>0</v>
      </c>
      <c r="AW36" s="74" t="str">
        <f>IFERROR(IF(AV36&gt;1,($J36-AV36),""),"")</f>
        <v/>
      </c>
      <c r="AX36" s="18" t="str">
        <f t="shared" si="64"/>
        <v/>
      </c>
      <c r="AY36" s="69">
        <v>0</v>
      </c>
      <c r="AZ36" s="70" t="str">
        <f t="shared" si="65"/>
        <v/>
      </c>
      <c r="BA36" s="70">
        <v>0</v>
      </c>
      <c r="BB36" s="71" t="str">
        <f>IFERROR(IF(BA36&gt;1,($J36-BA36),""),"")</f>
        <v/>
      </c>
      <c r="BC36" s="16" t="str">
        <f t="shared" si="66"/>
        <v/>
      </c>
      <c r="BD36" s="72">
        <v>0</v>
      </c>
      <c r="BE36" s="73" t="str">
        <f t="shared" si="67"/>
        <v/>
      </c>
      <c r="BF36" s="73">
        <v>0</v>
      </c>
      <c r="BG36" s="74" t="str">
        <f>IFERROR(IF(BF36&gt;1,($J36-BF36),""),"")</f>
        <v/>
      </c>
      <c r="BH36" s="18" t="str">
        <f t="shared" si="68"/>
        <v/>
      </c>
      <c r="BI36" s="69">
        <v>0</v>
      </c>
      <c r="BJ36" s="70" t="str">
        <f t="shared" si="69"/>
        <v/>
      </c>
      <c r="BK36" s="70">
        <v>0</v>
      </c>
      <c r="BL36" s="71" t="str">
        <f>IFERROR(IF(BK36&gt;1,($J36-BK36),""),"")</f>
        <v/>
      </c>
      <c r="BM36" s="16" t="str">
        <f t="shared" si="70"/>
        <v/>
      </c>
    </row>
    <row r="37" spans="1:65" s="5" customFormat="1" ht="12.75" customHeight="1" thickBot="1">
      <c r="A37" s="43" t="s">
        <v>268</v>
      </c>
      <c r="B37" s="38" t="s">
        <v>149</v>
      </c>
      <c r="C37" s="9"/>
      <c r="D37" s="50" t="s">
        <v>545</v>
      </c>
      <c r="E37" s="2" t="s">
        <v>510</v>
      </c>
      <c r="F37" s="83">
        <v>1319</v>
      </c>
      <c r="G37" s="83">
        <v>1199</v>
      </c>
      <c r="H37" s="96">
        <v>856</v>
      </c>
      <c r="I37" s="96">
        <v>0</v>
      </c>
      <c r="J37" s="97">
        <f t="shared" si="25"/>
        <v>856</v>
      </c>
      <c r="K37" s="76">
        <v>0</v>
      </c>
      <c r="L37" s="77" t="str">
        <f t="shared" si="49"/>
        <v/>
      </c>
      <c r="M37" s="77">
        <v>0</v>
      </c>
      <c r="N37" s="78" t="str">
        <f>IFERROR(IF(M37&gt;1,($J37-M37),""),"")</f>
        <v/>
      </c>
      <c r="O37" s="17" t="str">
        <f t="shared" si="50"/>
        <v/>
      </c>
      <c r="P37" s="79">
        <v>0</v>
      </c>
      <c r="Q37" s="80" t="str">
        <f t="shared" si="51"/>
        <v/>
      </c>
      <c r="R37" s="80">
        <v>0</v>
      </c>
      <c r="S37" s="81" t="str">
        <f>IFERROR(IF(R37&gt;1,($J37-R37),""),"")</f>
        <v/>
      </c>
      <c r="T37" s="19" t="str">
        <f t="shared" si="52"/>
        <v/>
      </c>
      <c r="U37" s="76">
        <v>0</v>
      </c>
      <c r="V37" s="77" t="str">
        <f t="shared" si="53"/>
        <v/>
      </c>
      <c r="W37" s="77">
        <v>0</v>
      </c>
      <c r="X37" s="78" t="str">
        <f>IFERROR(IF(W37&gt;1,($J37-W37),""),"")</f>
        <v/>
      </c>
      <c r="Y37" s="17" t="str">
        <f t="shared" si="54"/>
        <v/>
      </c>
      <c r="Z37" s="79">
        <v>0</v>
      </c>
      <c r="AA37" s="80" t="str">
        <f t="shared" si="55"/>
        <v/>
      </c>
      <c r="AB37" s="80">
        <v>0</v>
      </c>
      <c r="AC37" s="81" t="str">
        <f>IFERROR(IF(AB37&gt;1,($J37-AB37),""),"")</f>
        <v/>
      </c>
      <c r="AD37" s="19" t="str">
        <f t="shared" si="56"/>
        <v/>
      </c>
      <c r="AE37" s="76">
        <v>0</v>
      </c>
      <c r="AF37" s="77" t="str">
        <f t="shared" si="57"/>
        <v/>
      </c>
      <c r="AG37" s="77">
        <v>0</v>
      </c>
      <c r="AH37" s="78" t="str">
        <f>IFERROR(IF(AG37&gt;1,($J37-AG37),""),"")</f>
        <v/>
      </c>
      <c r="AI37" s="17" t="str">
        <f t="shared" si="58"/>
        <v/>
      </c>
      <c r="AJ37" s="79">
        <v>0</v>
      </c>
      <c r="AK37" s="80" t="str">
        <f t="shared" si="59"/>
        <v/>
      </c>
      <c r="AL37" s="80">
        <v>0</v>
      </c>
      <c r="AM37" s="81" t="str">
        <f>IFERROR(IF(AL37&gt;1,($J37-AL37),""),"")</f>
        <v/>
      </c>
      <c r="AN37" s="19" t="str">
        <f t="shared" si="60"/>
        <v/>
      </c>
      <c r="AO37" s="76">
        <v>0</v>
      </c>
      <c r="AP37" s="77" t="str">
        <f t="shared" si="61"/>
        <v/>
      </c>
      <c r="AQ37" s="77">
        <v>0</v>
      </c>
      <c r="AR37" s="78" t="str">
        <f>IFERROR(IF(AQ37&gt;1,($J37-AQ37),""),"")</f>
        <v/>
      </c>
      <c r="AS37" s="17" t="str">
        <f t="shared" si="62"/>
        <v/>
      </c>
      <c r="AT37" s="79">
        <v>0</v>
      </c>
      <c r="AU37" s="80" t="str">
        <f t="shared" si="63"/>
        <v/>
      </c>
      <c r="AV37" s="80">
        <v>0</v>
      </c>
      <c r="AW37" s="81" t="str">
        <f>IFERROR(IF(AV37&gt;1,($J37-AV37),""),"")</f>
        <v/>
      </c>
      <c r="AX37" s="19" t="str">
        <f t="shared" si="64"/>
        <v/>
      </c>
      <c r="AY37" s="76">
        <v>0</v>
      </c>
      <c r="AZ37" s="77" t="str">
        <f t="shared" si="65"/>
        <v/>
      </c>
      <c r="BA37" s="77">
        <v>0</v>
      </c>
      <c r="BB37" s="78" t="str">
        <f>IFERROR(IF(BA37&gt;1,($J37-BA37),""),"")</f>
        <v/>
      </c>
      <c r="BC37" s="17" t="str">
        <f t="shared" si="66"/>
        <v/>
      </c>
      <c r="BD37" s="79">
        <v>0</v>
      </c>
      <c r="BE37" s="80" t="str">
        <f t="shared" si="67"/>
        <v/>
      </c>
      <c r="BF37" s="80">
        <v>0</v>
      </c>
      <c r="BG37" s="81" t="str">
        <f>IFERROR(IF(BF37&gt;1,($J37-BF37),""),"")</f>
        <v/>
      </c>
      <c r="BH37" s="19" t="str">
        <f t="shared" si="68"/>
        <v/>
      </c>
      <c r="BI37" s="76">
        <v>0</v>
      </c>
      <c r="BJ37" s="77" t="str">
        <f t="shared" si="69"/>
        <v/>
      </c>
      <c r="BK37" s="77">
        <v>0</v>
      </c>
      <c r="BL37" s="78" t="str">
        <f>IFERROR(IF(BK37&gt;1,($J37-BK37),""),"")</f>
        <v/>
      </c>
      <c r="BM37" s="17" t="str">
        <f t="shared" si="70"/>
        <v/>
      </c>
    </row>
    <row r="38" spans="1:65" s="5" customFormat="1" ht="12.75" customHeight="1">
      <c r="A38" s="42" t="s">
        <v>114</v>
      </c>
      <c r="B38" s="39" t="s">
        <v>148</v>
      </c>
      <c r="C38" s="4" t="s">
        <v>402</v>
      </c>
      <c r="D38" s="49">
        <v>0.3</v>
      </c>
      <c r="E38" s="40" t="s">
        <v>532</v>
      </c>
      <c r="F38" s="82">
        <v>824</v>
      </c>
      <c r="G38" s="82">
        <v>749</v>
      </c>
      <c r="H38" s="94">
        <v>517</v>
      </c>
      <c r="I38" s="94">
        <v>0</v>
      </c>
      <c r="J38" s="95">
        <f t="shared" ref="J38:J40" si="93">IFERROR(H38-I38,H38)</f>
        <v>517</v>
      </c>
      <c r="K38" s="69">
        <v>554</v>
      </c>
      <c r="L38" s="70">
        <f>IFERROR(IF(K38&gt;1,K38*0.9,""),"")</f>
        <v>498.6</v>
      </c>
      <c r="M38" s="70">
        <v>134</v>
      </c>
      <c r="N38" s="71">
        <f>IFERROR(IF(M38&gt;1,($J38-M38),""),"")</f>
        <v>383</v>
      </c>
      <c r="O38" s="16">
        <f>IFERROR(IF((IFERROR(IF(M38&gt;1,(L38-N38)/L38,""),(($G38*0.9)-N38)/($G38*0.9)))&gt;1%,IFERROR(IF(M38&gt;1,(L38-N38)/L38,""),(($G38*0.9)-N38)/($G38*0.9)),""),"")</f>
        <v>0.23184917769755317</v>
      </c>
      <c r="P38" s="72">
        <v>0</v>
      </c>
      <c r="Q38" s="73" t="str">
        <f>IFERROR(IF(P38&gt;1,P38*0.9,""),"")</f>
        <v/>
      </c>
      <c r="R38" s="73">
        <v>0</v>
      </c>
      <c r="S38" s="74" t="str">
        <f>IFERROR(IF(R38&gt;1,($J38-R38),""),"")</f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>IFERROR(IF(W38&gt;1,($J38-W38),""),"")</f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499</v>
      </c>
      <c r="AA38" s="73">
        <f>IFERROR(IF(Z38&gt;1,Z38*0.9,""),"")</f>
        <v>449.1</v>
      </c>
      <c r="AB38" s="73">
        <v>172</v>
      </c>
      <c r="AC38" s="74">
        <f>IFERROR(IF(AB38&gt;1,($J38-AB38),""),"")</f>
        <v>345</v>
      </c>
      <c r="AD38" s="18">
        <f>IFERROR(IF((IFERROR(IF(AB38&gt;1,(AA38-AC38)/AA38,""),(($G38*0.9)-AC38)/($G38*0.9)))&gt;1%,IFERROR(IF(AB38&gt;1,(AA38-AC38)/AA38,""),(($G38*0.9)-AC38)/($G38*0.9)),""),"")</f>
        <v>0.23179692718770878</v>
      </c>
      <c r="AE38" s="69">
        <v>0</v>
      </c>
      <c r="AF38" s="70" t="str">
        <f>IFERROR(IF(AE38&gt;1,AE38*0.9,""),"")</f>
        <v/>
      </c>
      <c r="AG38" s="70">
        <v>0</v>
      </c>
      <c r="AH38" s="71" t="str">
        <f>IFERROR(IF(AG38&gt;1,($J38-AG38),""),"")</f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>IFERROR(IF(AJ38&gt;1,AJ38*0.9,""),"")</f>
        <v/>
      </c>
      <c r="AL38" s="73">
        <v>0</v>
      </c>
      <c r="AM38" s="74" t="str">
        <f>IFERROR(IF(AL38&gt;1,($J38-AL38),""),"")</f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>IFERROR(IF(AO38&gt;1,AO38*0.9,""),"")</f>
        <v/>
      </c>
      <c r="AQ38" s="70">
        <v>0</v>
      </c>
      <c r="AR38" s="71" t="str">
        <f>IFERROR(IF(AQ38&gt;1,($J38-AQ38),""),"")</f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499</v>
      </c>
      <c r="AU38" s="73">
        <f>IFERROR(IF(AT38&gt;1,AT38*0.9,""),"")</f>
        <v>449.1</v>
      </c>
      <c r="AV38" s="73">
        <v>172</v>
      </c>
      <c r="AW38" s="74">
        <f>IFERROR(IF(AV38&gt;1,($J38-AV38),""),"")</f>
        <v>345</v>
      </c>
      <c r="AX38" s="18">
        <f>IFERROR(IF((IFERROR(IF(AV38&gt;1,(AU38-AW38)/AU38,""),(($G38*0.9)-AW38)/($G38*0.9)))&gt;1%,IFERROR(IF(AV38&gt;1,(AU38-AW38)/AU38,""),(($G38*0.9)-AW38)/($G38*0.9)),""),"")</f>
        <v>0.23179692718770878</v>
      </c>
      <c r="AY38" s="69">
        <v>0</v>
      </c>
      <c r="AZ38" s="70" t="str">
        <f>IFERROR(IF(AY38&gt;1,AY38*0.9,""),"")</f>
        <v/>
      </c>
      <c r="BA38" s="70">
        <v>0</v>
      </c>
      <c r="BB38" s="71" t="str">
        <f>IFERROR(IF(BA38&gt;1,($J38-BA38),""),"")</f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0</v>
      </c>
      <c r="BE38" s="73" t="str">
        <f>IFERROR(IF(BD38&gt;1,BD38*0.9,""),"")</f>
        <v/>
      </c>
      <c r="BF38" s="73">
        <v>0</v>
      </c>
      <c r="BG38" s="74" t="str">
        <f>IFERROR(IF(BF38&gt;1,($J38-BF38),""),"")</f>
        <v/>
      </c>
      <c r="BH38" s="18" t="str">
        <f>IFERROR(IF((IFERROR(IF(BF38&gt;1,(BE38-BG38)/BE38,""),(($G38*0.9)-BG38)/($G38*0.9)))&gt;1%,IFERROR(IF(BF38&gt;1,(BE38-BG38)/BE38,""),(($G38*0.9)-BG38)/($G38*0.9)),""),"")</f>
        <v/>
      </c>
      <c r="BI38" s="69" t="s">
        <v>138</v>
      </c>
      <c r="BJ38" s="70" t="str">
        <f>IFERROR(IF(BI38&gt;1,BI38*0.9,""),"")</f>
        <v/>
      </c>
      <c r="BK38" s="70">
        <v>0</v>
      </c>
      <c r="BL38" s="71" t="str">
        <f>IFERROR(IF(BK38&gt;1,($J38-BK38),""),"")</f>
        <v/>
      </c>
      <c r="BM38" s="16" t="str">
        <f>IFERROR(IF((IFERROR(IF(BK38&gt;1,(BJ38-BL38)/BJ38,""),(($G38*0.9)-BL38)/($G38*0.9)))&gt;1%,IFERROR(IF(BK38&gt;1,(BJ38-BL38)/BJ38,""),(($G38*0.9)-BL38)/($G38*0.9)),""),"")</f>
        <v/>
      </c>
    </row>
    <row r="39" spans="1:65" s="5" customFormat="1" ht="12.75" customHeight="1">
      <c r="A39" s="42" t="s">
        <v>408</v>
      </c>
      <c r="B39" s="39" t="s">
        <v>148</v>
      </c>
      <c r="C39" s="4" t="s">
        <v>379</v>
      </c>
      <c r="D39" s="49" t="s">
        <v>545</v>
      </c>
      <c r="E39" s="40" t="s">
        <v>532</v>
      </c>
      <c r="F39" s="82">
        <v>879</v>
      </c>
      <c r="G39" s="82">
        <v>799</v>
      </c>
      <c r="H39" s="94">
        <v>551</v>
      </c>
      <c r="I39" s="94">
        <v>0</v>
      </c>
      <c r="J39" s="95">
        <f t="shared" ref="J39" si="94">IFERROR(H39-I39,H39)</f>
        <v>551</v>
      </c>
      <c r="K39" s="69">
        <v>0</v>
      </c>
      <c r="L39" s="70" t="str">
        <f>IFERROR(IF(K39&gt;1,K39*0.9,""),"")</f>
        <v/>
      </c>
      <c r="M39" s="70">
        <v>0</v>
      </c>
      <c r="N39" s="71" t="str">
        <f>IFERROR(IF(M39&gt;1,($J39-M39),""),"")</f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2">
        <v>0</v>
      </c>
      <c r="Q39" s="73" t="str">
        <f>IFERROR(IF(P39&gt;1,P39*0.9,""),"")</f>
        <v/>
      </c>
      <c r="R39" s="73">
        <v>0</v>
      </c>
      <c r="S39" s="74" t="str">
        <f>IFERROR(IF(R39&gt;1,($J39-R39),""),"")</f>
        <v/>
      </c>
      <c r="T39" s="18" t="str">
        <f>IFERROR(IF((IFERROR(IF(R39&gt;1,(Q39-S39)/Q39,""),(($G39*0.9)-S39)/($G39*0.9)))&gt;1%,IFERROR(IF(R39&gt;1,(Q39-S39)/Q39,""),(($G39*0.9)-S39)/($G39*0.9)),""),"")</f>
        <v/>
      </c>
      <c r="U39" s="69">
        <v>0</v>
      </c>
      <c r="V39" s="70" t="str">
        <f>IFERROR(IF(U39&gt;1,U39*0.9,""),"")</f>
        <v/>
      </c>
      <c r="W39" s="70">
        <v>0</v>
      </c>
      <c r="X39" s="71" t="str">
        <f>IFERROR(IF(W39&gt;1,($J39-W39),""),"")</f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610</v>
      </c>
      <c r="AA39" s="73">
        <f>IFERROR(IF(Z39&gt;1,Z39*0.9,""),"")</f>
        <v>549</v>
      </c>
      <c r="AB39" s="73">
        <v>129</v>
      </c>
      <c r="AC39" s="74">
        <f>IFERROR(IF(AB39&gt;1,($J39-AB39),""),"")</f>
        <v>422</v>
      </c>
      <c r="AD39" s="18">
        <f>IFERROR(IF((IFERROR(IF(AB39&gt;1,(AA39-AC39)/AA39,""),(($G39*0.9)-AC39)/($G39*0.9)))&gt;1%,IFERROR(IF(AB39&gt;1,(AA39-AC39)/AA39,""),(($G39*0.9)-AC39)/($G39*0.9)),""),"")</f>
        <v>0.23132969034608378</v>
      </c>
      <c r="AE39" s="69">
        <v>0</v>
      </c>
      <c r="AF39" s="70" t="str">
        <f>IFERROR(IF(AE39&gt;1,AE39*0.9,""),"")</f>
        <v/>
      </c>
      <c r="AG39" s="70">
        <v>0</v>
      </c>
      <c r="AH39" s="71" t="str">
        <f>IFERROR(IF(AG39&gt;1,($J39-AG39),""),"")</f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0</v>
      </c>
      <c r="AK39" s="73" t="str">
        <f>IFERROR(IF(AJ39&gt;1,AJ39*0.9,""),"")</f>
        <v/>
      </c>
      <c r="AL39" s="73">
        <v>0</v>
      </c>
      <c r="AM39" s="74" t="str">
        <f>IFERROR(IF(AL39&gt;1,($J39-AL39),""),"")</f>
        <v/>
      </c>
      <c r="AN39" s="18" t="str">
        <f>IFERROR(IF((IFERROR(IF(AL39&gt;1,(AK39-AM39)/AK39,""),(($G39*0.9)-AM39)/($G39*0.9)))&gt;1%,IFERROR(IF(AL39&gt;1,(AK39-AM39)/AK39,""),(($G39*0.9)-AM39)/($G39*0.9)),""),"")</f>
        <v/>
      </c>
      <c r="AO39" s="69">
        <v>0</v>
      </c>
      <c r="AP39" s="70" t="str">
        <f>IFERROR(IF(AO39&gt;1,AO39*0.9,""),"")</f>
        <v/>
      </c>
      <c r="AQ39" s="70">
        <v>0</v>
      </c>
      <c r="AR39" s="71" t="str">
        <f>IFERROR(IF(AQ39&gt;1,($J39-AQ39),""),"")</f>
        <v/>
      </c>
      <c r="AS39" s="16" t="str">
        <f>IFERROR(IF((IFERROR(IF(AQ39&gt;1,(AP39-AR39)/AP39,""),(($G39*0.9)-AR39)/($G39*0.9)))&gt;1%,IFERROR(IF(AQ39&gt;1,(AP39-AR39)/AP39,""),(($G39*0.9)-AR39)/($G39*0.9)),""),"")</f>
        <v/>
      </c>
      <c r="AT39" s="72">
        <v>610</v>
      </c>
      <c r="AU39" s="73">
        <f>IFERROR(IF(AT39&gt;1,AT39*0.9,""),"")</f>
        <v>549</v>
      </c>
      <c r="AV39" s="73">
        <v>129</v>
      </c>
      <c r="AW39" s="74">
        <f>IFERROR(IF(AV39&gt;1,($J39-AV39),""),"")</f>
        <v>422</v>
      </c>
      <c r="AX39" s="18">
        <f>IFERROR(IF((IFERROR(IF(AV39&gt;1,(AU39-AW39)/AU39,""),(($G39*0.9)-AW39)/($G39*0.9)))&gt;1%,IFERROR(IF(AV39&gt;1,(AU39-AW39)/AU39,""),(($G39*0.9)-AW39)/($G39*0.9)),""),"")</f>
        <v>0.23132969034608378</v>
      </c>
      <c r="AY39" s="69">
        <v>0</v>
      </c>
      <c r="AZ39" s="70" t="str">
        <f>IFERROR(IF(AY39&gt;1,AY39*0.9,""),"")</f>
        <v/>
      </c>
      <c r="BA39" s="70">
        <v>0</v>
      </c>
      <c r="BB39" s="71" t="str">
        <f>IFERROR(IF(BA39&gt;1,($J39-BA39),""),"")</f>
        <v/>
      </c>
      <c r="BC39" s="16" t="str">
        <f>IFERROR(IF((IFERROR(IF(BA39&gt;1,(AZ39-BB39)/AZ39,""),(($G39*0.9)-BB39)/($G39*0.9)))&gt;1%,IFERROR(IF(BA39&gt;1,(AZ39-BB39)/AZ39,""),(($G39*0.9)-BB39)/($G39*0.9)),""),"")</f>
        <v/>
      </c>
      <c r="BD39" s="72">
        <v>0</v>
      </c>
      <c r="BE39" s="73" t="str">
        <f>IFERROR(IF(BD39&gt;1,BD39*0.9,""),"")</f>
        <v/>
      </c>
      <c r="BF39" s="73">
        <v>0</v>
      </c>
      <c r="BG39" s="74" t="str">
        <f>IFERROR(IF(BF39&gt;1,($J39-BF39),""),"")</f>
        <v/>
      </c>
      <c r="BH39" s="18" t="str">
        <f>IFERROR(IF((IFERROR(IF(BF39&gt;1,(BE39-BG39)/BE39,""),(($G39*0.9)-BG39)/($G39*0.9)))&gt;1%,IFERROR(IF(BF39&gt;1,(BE39-BG39)/BE39,""),(($G39*0.9)-BG39)/($G39*0.9)),""),"")</f>
        <v/>
      </c>
      <c r="BI39" s="69">
        <v>610</v>
      </c>
      <c r="BJ39" s="70">
        <f>IFERROR(IF(BI39&gt;1,BI39*0.9,""),"")</f>
        <v>549</v>
      </c>
      <c r="BK39" s="70">
        <v>129</v>
      </c>
      <c r="BL39" s="71">
        <f>IFERROR(IF(BK39&gt;1,($J39-BK39),""),"")</f>
        <v>422</v>
      </c>
      <c r="BM39" s="16">
        <f>IFERROR(IF((IFERROR(IF(BK39&gt;1,(BJ39-BL39)/BJ39,""),(($G39*0.9)-BL39)/($G39*0.9)))&gt;1%,IFERROR(IF(BK39&gt;1,(BJ39-BL39)/BJ39,""),(($G39*0.9)-BL39)/($G39*0.9)),""),"")</f>
        <v>0.23132969034608378</v>
      </c>
    </row>
    <row r="40" spans="1:65" s="5" customFormat="1" ht="12.75" customHeight="1" thickBot="1">
      <c r="A40" s="43" t="s">
        <v>115</v>
      </c>
      <c r="B40" s="38" t="s">
        <v>148</v>
      </c>
      <c r="C40" s="9" t="s">
        <v>402</v>
      </c>
      <c r="D40" s="50">
        <v>0.3</v>
      </c>
      <c r="E40" s="2" t="s">
        <v>532</v>
      </c>
      <c r="F40" s="83">
        <v>879</v>
      </c>
      <c r="G40" s="83">
        <v>799</v>
      </c>
      <c r="H40" s="96">
        <v>551</v>
      </c>
      <c r="I40" s="96">
        <v>0</v>
      </c>
      <c r="J40" s="97">
        <f t="shared" si="93"/>
        <v>551</v>
      </c>
      <c r="K40" s="76">
        <v>666</v>
      </c>
      <c r="L40" s="77">
        <f>IFERROR(IF(K40&gt;1,K40*0.9,""),"")</f>
        <v>599.4</v>
      </c>
      <c r="M40" s="77">
        <v>90</v>
      </c>
      <c r="N40" s="78">
        <f>IFERROR(IF(M40&gt;1,($J40-M40),""),"")</f>
        <v>461</v>
      </c>
      <c r="O40" s="17">
        <f>IFERROR(IF((IFERROR(IF(M40&gt;1,(L40-N40)/L40,""),(($G40*0.9)-N40)/($G40*0.9)))&gt;1%,IFERROR(IF(M40&gt;1,(L40-N40)/L40,""),(($G40*0.9)-N40)/($G40*0.9)),""),"")</f>
        <v>0.23089756423089752</v>
      </c>
      <c r="P40" s="79">
        <v>0</v>
      </c>
      <c r="Q40" s="80" t="str">
        <f>IFERROR(IF(P40&gt;1,P40*0.9,""),"")</f>
        <v/>
      </c>
      <c r="R40" s="80">
        <v>0</v>
      </c>
      <c r="S40" s="81" t="str">
        <f>IFERROR(IF(R40&gt;1,($J40-R40),""),"")</f>
        <v/>
      </c>
      <c r="T40" s="19" t="str">
        <f>IFERROR(IF((IFERROR(IF(R40&gt;1,(Q40-S40)/Q40,""),(($G40*0.9)-S40)/($G40*0.9)))&gt;1%,IFERROR(IF(R40&gt;1,(Q40-S40)/Q40,""),(($G40*0.9)-S40)/($G40*0.9)),""),"")</f>
        <v/>
      </c>
      <c r="U40" s="76">
        <v>0</v>
      </c>
      <c r="V40" s="77" t="str">
        <f>IFERROR(IF(U40&gt;1,U40*0.9,""),"")</f>
        <v/>
      </c>
      <c r="W40" s="77">
        <v>0</v>
      </c>
      <c r="X40" s="78" t="str">
        <f>IFERROR(IF(W40&gt;1,($J40-W40),""),"")</f>
        <v/>
      </c>
      <c r="Y40" s="17" t="str">
        <f>IFERROR(IF((IFERROR(IF(W40&gt;1,(V40-X40)/V40,""),(($G40*0.9)-X40)/($G40*0.9)))&gt;1%,IFERROR(IF(W40&gt;1,(V40-X40)/V40,""),(($G40*0.9)-X40)/($G40*0.9)),""),"")</f>
        <v/>
      </c>
      <c r="Z40" s="79">
        <v>499</v>
      </c>
      <c r="AA40" s="80">
        <f>IFERROR(IF(Z40&gt;1,Z40*0.9,""),"")</f>
        <v>449.1</v>
      </c>
      <c r="AB40" s="80">
        <v>206</v>
      </c>
      <c r="AC40" s="81">
        <f>IFERROR(IF(AB40&gt;1,($J40-AB40),""),"")</f>
        <v>345</v>
      </c>
      <c r="AD40" s="19">
        <f>IFERROR(IF((IFERROR(IF(AB40&gt;1,(AA40-AC40)/AA40,""),(($G40*0.9)-AC40)/($G40*0.9)))&gt;1%,IFERROR(IF(AB40&gt;1,(AA40-AC40)/AA40,""),(($G40*0.9)-AC40)/($G40*0.9)),""),"")</f>
        <v>0.23179692718770878</v>
      </c>
      <c r="AE40" s="76">
        <v>0</v>
      </c>
      <c r="AF40" s="77" t="str">
        <f>IFERROR(IF(AE40&gt;1,AE40*0.9,""),"")</f>
        <v/>
      </c>
      <c r="AG40" s="77">
        <v>0</v>
      </c>
      <c r="AH40" s="78" t="str">
        <f>IFERROR(IF(AG40&gt;1,($J40-AG40),""),"")</f>
        <v/>
      </c>
      <c r="AI40" s="17" t="str">
        <f>IFERROR(IF((IFERROR(IF(AG40&gt;1,(AF40-AH40)/AF40,""),(($G40*0.9)-AH40)/($G40*0.9)))&gt;1%,IFERROR(IF(AG40&gt;1,(AF40-AH40)/AF40,""),(($G40*0.9)-AH40)/($G40*0.9)),""),"")</f>
        <v/>
      </c>
      <c r="AJ40" s="79">
        <v>0</v>
      </c>
      <c r="AK40" s="80" t="str">
        <f>IFERROR(IF(AJ40&gt;1,AJ40*0.9,""),"")</f>
        <v/>
      </c>
      <c r="AL40" s="80">
        <v>0</v>
      </c>
      <c r="AM40" s="81" t="str">
        <f>IFERROR(IF(AL40&gt;1,($J40-AL40),""),"")</f>
        <v/>
      </c>
      <c r="AN40" s="19" t="str">
        <f>IFERROR(IF((IFERROR(IF(AL40&gt;1,(AK40-AM40)/AK40,""),(($G40*0.9)-AM40)/($G40*0.9)))&gt;1%,IFERROR(IF(AL40&gt;1,(AK40-AM40)/AK40,""),(($G40*0.9)-AM40)/($G40*0.9)),""),"")</f>
        <v/>
      </c>
      <c r="AO40" s="76">
        <v>0</v>
      </c>
      <c r="AP40" s="77" t="str">
        <f>IFERROR(IF(AO40&gt;1,AO40*0.9,""),"")</f>
        <v/>
      </c>
      <c r="AQ40" s="77">
        <v>0</v>
      </c>
      <c r="AR40" s="78" t="str">
        <f>IFERROR(IF(AQ40&gt;1,($J40-AQ40),""),"")</f>
        <v/>
      </c>
      <c r="AS40" s="17" t="str">
        <f>IFERROR(IF((IFERROR(IF(AQ40&gt;1,(AP40-AR40)/AP40,""),(($G40*0.9)-AR40)/($G40*0.9)))&gt;1%,IFERROR(IF(AQ40&gt;1,(AP40-AR40)/AP40,""),(($G40*0.9)-AR40)/($G40*0.9)),""),"")</f>
        <v/>
      </c>
      <c r="AT40" s="79">
        <v>499</v>
      </c>
      <c r="AU40" s="80">
        <f>IFERROR(IF(AT40&gt;1,AT40*0.9,""),"")</f>
        <v>449.1</v>
      </c>
      <c r="AV40" s="80">
        <v>206</v>
      </c>
      <c r="AW40" s="81">
        <f>IFERROR(IF(AV40&gt;1,($J40-AV40),""),"")</f>
        <v>345</v>
      </c>
      <c r="AX40" s="19">
        <f>IFERROR(IF((IFERROR(IF(AV40&gt;1,(AU40-AW40)/AU40,""),(($G40*0.9)-AW40)/($G40*0.9)))&gt;1%,IFERROR(IF(AV40&gt;1,(AU40-AW40)/AU40,""),(($G40*0.9)-AW40)/($G40*0.9)),""),"")</f>
        <v>0.23179692718770878</v>
      </c>
      <c r="AY40" s="76">
        <v>0</v>
      </c>
      <c r="AZ40" s="77" t="str">
        <f>IFERROR(IF(AY40&gt;1,AY40*0.9,""),"")</f>
        <v/>
      </c>
      <c r="BA40" s="77">
        <v>0</v>
      </c>
      <c r="BB40" s="78" t="str">
        <f>IFERROR(IF(BA40&gt;1,($J40-BA40),""),"")</f>
        <v/>
      </c>
      <c r="BC40" s="17" t="str">
        <f>IFERROR(IF((IFERROR(IF(BA40&gt;1,(AZ40-BB40)/AZ40,""),(($G40*0.9)-BB40)/($G40*0.9)))&gt;1%,IFERROR(IF(BA40&gt;1,(AZ40-BB40)/AZ40,""),(($G40*0.9)-BB40)/($G40*0.9)),""),"")</f>
        <v/>
      </c>
      <c r="BD40" s="79">
        <v>0</v>
      </c>
      <c r="BE40" s="80" t="str">
        <f>IFERROR(IF(BD40&gt;1,BD40*0.9,""),"")</f>
        <v/>
      </c>
      <c r="BF40" s="80">
        <v>0</v>
      </c>
      <c r="BG40" s="81" t="str">
        <f>IFERROR(IF(BF40&gt;1,($J40-BF40),""),"")</f>
        <v/>
      </c>
      <c r="BH40" s="19" t="str">
        <f>IFERROR(IF((IFERROR(IF(BF40&gt;1,(BE40-BG40)/BE40,""),(($G40*0.9)-BG40)/($G40*0.9)))&gt;1%,IFERROR(IF(BF40&gt;1,(BE40-BG40)/BE40,""),(($G40*0.9)-BG40)/($G40*0.9)),""),"")</f>
        <v/>
      </c>
      <c r="BI40" s="76">
        <v>0</v>
      </c>
      <c r="BJ40" s="77" t="str">
        <f>IFERROR(IF(BI40&gt;1,BI40*0.9,""),"")</f>
        <v/>
      </c>
      <c r="BK40" s="77">
        <v>0</v>
      </c>
      <c r="BL40" s="78" t="str">
        <f>IFERROR(IF(BK40&gt;1,($J40-BK40),""),"")</f>
        <v/>
      </c>
      <c r="BM40" s="17" t="str">
        <f>IFERROR(IF((IFERROR(IF(BK40&gt;1,(BJ40-BL40)/BJ40,""),(($G40*0.9)-BL40)/($G40*0.9)))&gt;1%,IFERROR(IF(BK40&gt;1,(BJ40-BL40)/BJ40,""),(($G40*0.9)-BL40)/($G40*0.9)),""),"")</f>
        <v/>
      </c>
    </row>
  </sheetData>
  <sortState ref="A42:H43">
    <sortCondition ref="A43"/>
  </sortState>
  <mergeCells count="1">
    <mergeCell ref="F2:G2"/>
  </mergeCells>
  <conditionalFormatting sqref="B6">
    <cfRule type="containsText" dxfId="108" priority="1857" operator="containsText" text="NEW">
      <formula>NOT(ISERROR(SEARCH("NEW",B6)))</formula>
    </cfRule>
    <cfRule type="containsText" dxfId="107" priority="1858" operator="containsText" text="Coming">
      <formula>NOT(ISERROR(SEARCH("Coming",B6)))</formula>
    </cfRule>
    <cfRule type="containsText" dxfId="106" priority="1859" operator="containsText" text="Phasing Out">
      <formula>NOT(ISERROR(SEARCH("Phasing Out",B6)))</formula>
    </cfRule>
    <cfRule type="containsText" dxfId="105" priority="1860" operator="containsText" text="Disc">
      <formula>NOT(ISERROR(SEARCH("Disc",B6)))</formula>
    </cfRule>
  </conditionalFormatting>
  <conditionalFormatting sqref="B6">
    <cfRule type="containsText" dxfId="104" priority="1856" operator="containsText" text="&quot;Not Avail&quot;">
      <formula>NOT(ISERROR(SEARCH("""Not Avail""",B6)))</formula>
    </cfRule>
  </conditionalFormatting>
  <conditionalFormatting sqref="F18:G21 F1:G1 I1:I7 F3:G7 I23:I37 F23:G37 F40:G1048576 I40:I1048576 F16:G16 F12:J13 H16:J21">
    <cfRule type="containsText" dxfId="103" priority="793" operator="containsText" text="TBA">
      <formula>NOT(ISERROR(SEARCH("TBA",F1)))</formula>
    </cfRule>
  </conditionalFormatting>
  <conditionalFormatting sqref="C34:C37 C18 C1:C6 C23:C28 C16 C11:C13 C40:C1048576">
    <cfRule type="containsText" dxfId="102" priority="628" operator="containsText" text="Disc">
      <formula>NOT(ISERROR(SEARCH("Disc",C1)))</formula>
    </cfRule>
    <cfRule type="containsText" dxfId="101" priority="629" operator="containsText" text="Phasing">
      <formula>NOT(ISERROR(SEARCH("Phasing",C1)))</formula>
    </cfRule>
    <cfRule type="containsText" dxfId="100" priority="630" operator="containsText" text="EOL">
      <formula>NOT(ISERROR(SEARCH("EOL",C1)))</formula>
    </cfRule>
    <cfRule type="containsText" dxfId="99" priority="631" operator="containsText" text="NEW">
      <formula>NOT(ISERROR(SEARCH("NEW",C1)))</formula>
    </cfRule>
  </conditionalFormatting>
  <conditionalFormatting sqref="C30">
    <cfRule type="containsText" dxfId="98" priority="542" operator="containsText" text="Disc">
      <formula>NOT(ISERROR(SEARCH("Disc",C30)))</formula>
    </cfRule>
    <cfRule type="containsText" dxfId="97" priority="543" operator="containsText" text="Phasing">
      <formula>NOT(ISERROR(SEARCH("Phasing",C30)))</formula>
    </cfRule>
    <cfRule type="containsText" dxfId="96" priority="544" operator="containsText" text="EOL">
      <formula>NOT(ISERROR(SEARCH("EOL",C30)))</formula>
    </cfRule>
    <cfRule type="containsText" dxfId="95" priority="545" operator="containsText" text="NEW">
      <formula>NOT(ISERROR(SEARCH("NEW",C30)))</formula>
    </cfRule>
  </conditionalFormatting>
  <conditionalFormatting sqref="C29">
    <cfRule type="containsText" dxfId="94" priority="525" operator="containsText" text="Disc">
      <formula>NOT(ISERROR(SEARCH("Disc",C29)))</formula>
    </cfRule>
    <cfRule type="containsText" dxfId="93" priority="526" operator="containsText" text="Phasing">
      <formula>NOT(ISERROR(SEARCH("Phasing",C29)))</formula>
    </cfRule>
    <cfRule type="containsText" dxfId="92" priority="527" operator="containsText" text="EOL">
      <formula>NOT(ISERROR(SEARCH("EOL",C29)))</formula>
    </cfRule>
    <cfRule type="containsText" dxfId="91" priority="528" operator="containsText" text="NEW">
      <formula>NOT(ISERROR(SEARCH("NEW",C29)))</formula>
    </cfRule>
  </conditionalFormatting>
  <conditionalFormatting sqref="C31">
    <cfRule type="containsText" dxfId="90" priority="490" operator="containsText" text="Disc">
      <formula>NOT(ISERROR(SEARCH("Disc",C31)))</formula>
    </cfRule>
    <cfRule type="containsText" dxfId="89" priority="491" operator="containsText" text="Phasing">
      <formula>NOT(ISERROR(SEARCH("Phasing",C31)))</formula>
    </cfRule>
    <cfRule type="containsText" dxfId="88" priority="492" operator="containsText" text="EOL">
      <formula>NOT(ISERROR(SEARCH("EOL",C31)))</formula>
    </cfRule>
    <cfRule type="containsText" dxfId="87" priority="493" operator="containsText" text="NEW">
      <formula>NOT(ISERROR(SEARCH("NEW",C31)))</formula>
    </cfRule>
  </conditionalFormatting>
  <conditionalFormatting sqref="C32">
    <cfRule type="containsText" dxfId="86" priority="457" operator="containsText" text="Disc">
      <formula>NOT(ISERROR(SEARCH("Disc",C32)))</formula>
    </cfRule>
    <cfRule type="containsText" dxfId="85" priority="458" operator="containsText" text="Phasing">
      <formula>NOT(ISERROR(SEARCH("Phasing",C32)))</formula>
    </cfRule>
    <cfRule type="containsText" dxfId="84" priority="459" operator="containsText" text="EOL">
      <formula>NOT(ISERROR(SEARCH("EOL",C32)))</formula>
    </cfRule>
    <cfRule type="containsText" dxfId="83" priority="460" operator="containsText" text="NEW">
      <formula>NOT(ISERROR(SEARCH("NEW",C32)))</formula>
    </cfRule>
  </conditionalFormatting>
  <conditionalFormatting sqref="F17:G17">
    <cfRule type="containsText" dxfId="82" priority="379" operator="containsText" text="TBA">
      <formula>NOT(ISERROR(SEARCH("TBA",F17)))</formula>
    </cfRule>
  </conditionalFormatting>
  <conditionalFormatting sqref="C17">
    <cfRule type="containsText" dxfId="81" priority="408" operator="containsText" text="Disc">
      <formula>NOT(ISERROR(SEARCH("Disc",C17)))</formula>
    </cfRule>
    <cfRule type="containsText" dxfId="80" priority="409" operator="containsText" text="Phasing">
      <formula>NOT(ISERROR(SEARCH("Phasing",C17)))</formula>
    </cfRule>
    <cfRule type="containsText" dxfId="79" priority="410" operator="containsText" text="EOL">
      <formula>NOT(ISERROR(SEARCH("EOL",C17)))</formula>
    </cfRule>
    <cfRule type="containsText" dxfId="78" priority="411" operator="containsText" text="NEW">
      <formula>NOT(ISERROR(SEARCH("NEW",C17)))</formula>
    </cfRule>
  </conditionalFormatting>
  <conditionalFormatting sqref="C21">
    <cfRule type="containsText" dxfId="77" priority="370" operator="containsText" text="Disc">
      <formula>NOT(ISERROR(SEARCH("Disc",C21)))</formula>
    </cfRule>
    <cfRule type="containsText" dxfId="76" priority="371" operator="containsText" text="Phasing">
      <formula>NOT(ISERROR(SEARCH("Phasing",C21)))</formula>
    </cfRule>
    <cfRule type="containsText" dxfId="75" priority="372" operator="containsText" text="EOL">
      <formula>NOT(ISERROR(SEARCH("EOL",C21)))</formula>
    </cfRule>
    <cfRule type="containsText" dxfId="74" priority="373" operator="containsText" text="NEW">
      <formula>NOT(ISERROR(SEARCH("NEW",C21)))</formula>
    </cfRule>
  </conditionalFormatting>
  <conditionalFormatting sqref="C20">
    <cfRule type="containsText" dxfId="73" priority="357" operator="containsText" text="Disc">
      <formula>NOT(ISERROR(SEARCH("Disc",C20)))</formula>
    </cfRule>
    <cfRule type="containsText" dxfId="72" priority="358" operator="containsText" text="Phasing">
      <formula>NOT(ISERROR(SEARCH("Phasing",C20)))</formula>
    </cfRule>
    <cfRule type="containsText" dxfId="71" priority="359" operator="containsText" text="EOL">
      <formula>NOT(ISERROR(SEARCH("EOL",C20)))</formula>
    </cfRule>
    <cfRule type="containsText" dxfId="70" priority="360" operator="containsText" text="NEW">
      <formula>NOT(ISERROR(SEARCH("NEW",C20)))</formula>
    </cfRule>
  </conditionalFormatting>
  <conditionalFormatting sqref="C19">
    <cfRule type="containsText" dxfId="69" priority="344" operator="containsText" text="Disc">
      <formula>NOT(ISERROR(SEARCH("Disc",C19)))</formula>
    </cfRule>
    <cfRule type="containsText" dxfId="68" priority="345" operator="containsText" text="Phasing">
      <formula>NOT(ISERROR(SEARCH("Phasing",C19)))</formula>
    </cfRule>
    <cfRule type="containsText" dxfId="67" priority="346" operator="containsText" text="EOL">
      <formula>NOT(ISERROR(SEARCH("EOL",C19)))</formula>
    </cfRule>
    <cfRule type="containsText" dxfId="66" priority="347" operator="containsText" text="NEW">
      <formula>NOT(ISERROR(SEARCH("NEW",C19)))</formula>
    </cfRule>
  </conditionalFormatting>
  <conditionalFormatting sqref="C7">
    <cfRule type="containsText" dxfId="65" priority="327" operator="containsText" text="Disc">
      <formula>NOT(ISERROR(SEARCH("Disc",C7)))</formula>
    </cfRule>
    <cfRule type="containsText" dxfId="64" priority="328" operator="containsText" text="Phasing">
      <formula>NOT(ISERROR(SEARCH("Phasing",C7)))</formula>
    </cfRule>
    <cfRule type="containsText" dxfId="63" priority="329" operator="containsText" text="EOL">
      <formula>NOT(ISERROR(SEARCH("EOL",C7)))</formula>
    </cfRule>
    <cfRule type="containsText" dxfId="62" priority="330" operator="containsText" text="NEW">
      <formula>NOT(ISERROR(SEARCH("NEW",C7)))</formula>
    </cfRule>
  </conditionalFormatting>
  <conditionalFormatting sqref="C33">
    <cfRule type="containsText" dxfId="61" priority="273" operator="containsText" text="Disc">
      <formula>NOT(ISERROR(SEARCH("Disc",C33)))</formula>
    </cfRule>
    <cfRule type="containsText" dxfId="60" priority="274" operator="containsText" text="Phasing">
      <formula>NOT(ISERROR(SEARCH("Phasing",C33)))</formula>
    </cfRule>
    <cfRule type="containsText" dxfId="59" priority="275" operator="containsText" text="EOL">
      <formula>NOT(ISERROR(SEARCH("EOL",C33)))</formula>
    </cfRule>
    <cfRule type="containsText" dxfId="58" priority="276" operator="containsText" text="NEW">
      <formula>NOT(ISERROR(SEARCH("NEW",C33)))</formula>
    </cfRule>
  </conditionalFormatting>
  <conditionalFormatting sqref="H1:H7 H23:H37 H40:H1048576">
    <cfRule type="containsText" dxfId="57" priority="263" operator="containsText" text="TBA">
      <formula>NOT(ISERROR(SEARCH("TBA",H1)))</formula>
    </cfRule>
  </conditionalFormatting>
  <conditionalFormatting sqref="J1:J7 J23:J37 J40:J1048576">
    <cfRule type="containsText" dxfId="56" priority="261" operator="containsText" text="TBA">
      <formula>NOT(ISERROR(SEARCH("TBA",J1)))</formula>
    </cfRule>
  </conditionalFormatting>
  <conditionalFormatting sqref="J25">
    <cfRule type="containsText" dxfId="55" priority="260" operator="containsText" text="TBA">
      <formula>NOT(ISERROR(SEARCH("TBA",J25)))</formula>
    </cfRule>
  </conditionalFormatting>
  <conditionalFormatting sqref="J26">
    <cfRule type="containsText" dxfId="54" priority="259" operator="containsText" text="TBA">
      <formula>NOT(ISERROR(SEARCH("TBA",J26)))</formula>
    </cfRule>
  </conditionalFormatting>
  <conditionalFormatting sqref="J28">
    <cfRule type="containsText" dxfId="53" priority="258" operator="containsText" text="TBA">
      <formula>NOT(ISERROR(SEARCH("TBA",J28)))</formula>
    </cfRule>
  </conditionalFormatting>
  <conditionalFormatting sqref="J29">
    <cfRule type="containsText" dxfId="52" priority="257" operator="containsText" text="TBA">
      <formula>NOT(ISERROR(SEARCH("TBA",J29)))</formula>
    </cfRule>
  </conditionalFormatting>
  <conditionalFormatting sqref="J19:J20">
    <cfRule type="containsText" dxfId="51" priority="256" operator="containsText" text="TBA">
      <formula>NOT(ISERROR(SEARCH("TBA",J19)))</formula>
    </cfRule>
  </conditionalFormatting>
  <conditionalFormatting sqref="J7">
    <cfRule type="containsText" dxfId="50" priority="255" operator="containsText" text="TBA">
      <formula>NOT(ISERROR(SEARCH("TBA",J7)))</formula>
    </cfRule>
  </conditionalFormatting>
  <conditionalFormatting sqref="F2">
    <cfRule type="containsText" dxfId="49" priority="230" operator="containsText" text="TBA">
      <formula>NOT(ISERROR(SEARCH("TBA",F2)))</formula>
    </cfRule>
  </conditionalFormatting>
  <conditionalFormatting sqref="C15">
    <cfRule type="containsText" dxfId="48" priority="220" operator="containsText" text="Disc">
      <formula>NOT(ISERROR(SEARCH("Disc",C15)))</formula>
    </cfRule>
    <cfRule type="containsText" dxfId="47" priority="221" operator="containsText" text="Phasing">
      <formula>NOT(ISERROR(SEARCH("Phasing",C15)))</formula>
    </cfRule>
    <cfRule type="containsText" dxfId="46" priority="222" operator="containsText" text="EOL">
      <formula>NOT(ISERROR(SEARCH("EOL",C15)))</formula>
    </cfRule>
    <cfRule type="containsText" dxfId="45" priority="223" operator="containsText" text="NEW">
      <formula>NOT(ISERROR(SEARCH("NEW",C15)))</formula>
    </cfRule>
  </conditionalFormatting>
  <conditionalFormatting sqref="I15 F15:G15">
    <cfRule type="containsText" dxfId="44" priority="215" operator="containsText" text="TBA">
      <formula>NOT(ISERROR(SEARCH("TBA",F15)))</formula>
    </cfRule>
  </conditionalFormatting>
  <conditionalFormatting sqref="H15">
    <cfRule type="containsText" dxfId="43" priority="213" operator="containsText" text="TBA">
      <formula>NOT(ISERROR(SEARCH("TBA",H15)))</formula>
    </cfRule>
  </conditionalFormatting>
  <conditionalFormatting sqref="J15">
    <cfRule type="containsText" dxfId="42" priority="212" operator="containsText" text="TBA">
      <formula>NOT(ISERROR(SEARCH("TBA",J15)))</formula>
    </cfRule>
  </conditionalFormatting>
  <conditionalFormatting sqref="F14:G14 I14">
    <cfRule type="containsText" dxfId="41" priority="210" operator="containsText" text="TBA">
      <formula>NOT(ISERROR(SEARCH("TBA",F14)))</formula>
    </cfRule>
  </conditionalFormatting>
  <conditionalFormatting sqref="C14">
    <cfRule type="containsText" dxfId="40" priority="200" operator="containsText" text="Disc">
      <formula>NOT(ISERROR(SEARCH("Disc",C14)))</formula>
    </cfRule>
    <cfRule type="containsText" dxfId="39" priority="201" operator="containsText" text="Phasing">
      <formula>NOT(ISERROR(SEARCH("Phasing",C14)))</formula>
    </cfRule>
    <cfRule type="containsText" dxfId="38" priority="202" operator="containsText" text="EOL">
      <formula>NOT(ISERROR(SEARCH("EOL",C14)))</formula>
    </cfRule>
    <cfRule type="containsText" dxfId="37" priority="203" operator="containsText" text="NEW">
      <formula>NOT(ISERROR(SEARCH("NEW",C14)))</formula>
    </cfRule>
  </conditionalFormatting>
  <conditionalFormatting sqref="H14">
    <cfRule type="containsText" dxfId="36" priority="198" operator="containsText" text="TBA">
      <formula>NOT(ISERROR(SEARCH("TBA",H14)))</formula>
    </cfRule>
  </conditionalFormatting>
  <conditionalFormatting sqref="J14">
    <cfRule type="containsText" dxfId="35" priority="197" operator="containsText" text="TBA">
      <formula>NOT(ISERROR(SEARCH("TBA",J14)))</formula>
    </cfRule>
  </conditionalFormatting>
  <conditionalFormatting sqref="J14">
    <cfRule type="containsText" dxfId="34" priority="196" operator="containsText" text="TBA">
      <formula>NOT(ISERROR(SEARCH("TBA",J14)))</formula>
    </cfRule>
  </conditionalFormatting>
  <conditionalFormatting sqref="J8 J10">
    <cfRule type="containsText" dxfId="33" priority="151" operator="containsText" text="TBA">
      <formula>NOT(ISERROR(SEARCH("TBA",J8)))</formula>
    </cfRule>
  </conditionalFormatting>
  <conditionalFormatting sqref="H11">
    <cfRule type="containsText" dxfId="32" priority="136" operator="containsText" text="TBA">
      <formula>NOT(ISERROR(SEARCH("TBA",H11)))</formula>
    </cfRule>
  </conditionalFormatting>
  <conditionalFormatting sqref="J11">
    <cfRule type="containsText" dxfId="31" priority="135" operator="containsText" text="TBA">
      <formula>NOT(ISERROR(SEARCH("TBA",J11)))</formula>
    </cfRule>
  </conditionalFormatting>
  <conditionalFormatting sqref="F8:G10 I8:I10">
    <cfRule type="containsText" dxfId="30" priority="160" operator="containsText" text="TBA">
      <formula>NOT(ISERROR(SEARCH("TBA",F8)))</formula>
    </cfRule>
  </conditionalFormatting>
  <conditionalFormatting sqref="C8:C10">
    <cfRule type="containsText" dxfId="29" priority="156" operator="containsText" text="Disc">
      <formula>NOT(ISERROR(SEARCH("Disc",C8)))</formula>
    </cfRule>
    <cfRule type="containsText" dxfId="28" priority="157" operator="containsText" text="Phasing">
      <formula>NOT(ISERROR(SEARCH("Phasing",C8)))</formula>
    </cfRule>
    <cfRule type="containsText" dxfId="27" priority="158" operator="containsText" text="EOL">
      <formula>NOT(ISERROR(SEARCH("EOL",C8)))</formula>
    </cfRule>
    <cfRule type="containsText" dxfId="26" priority="159" operator="containsText" text="NEW">
      <formula>NOT(ISERROR(SEARCH("NEW",C8)))</formula>
    </cfRule>
  </conditionalFormatting>
  <conditionalFormatting sqref="H8:H10">
    <cfRule type="containsText" dxfId="25" priority="153" operator="containsText" text="TBA">
      <formula>NOT(ISERROR(SEARCH("TBA",H8)))</formula>
    </cfRule>
  </conditionalFormatting>
  <conditionalFormatting sqref="J8:J10">
    <cfRule type="containsText" dxfId="24" priority="152" operator="containsText" text="TBA">
      <formula>NOT(ISERROR(SEARCH("TBA",J8)))</formula>
    </cfRule>
  </conditionalFormatting>
  <conditionalFormatting sqref="I11 F11:G11">
    <cfRule type="containsText" dxfId="23" priority="138" operator="containsText" text="TBA">
      <formula>NOT(ISERROR(SEARCH("TBA",F11)))</formula>
    </cfRule>
  </conditionalFormatting>
  <conditionalFormatting sqref="H22">
    <cfRule type="containsText" dxfId="22" priority="68" operator="containsText" text="TBA">
      <formula>NOT(ISERROR(SEARCH("TBA",H22)))</formula>
    </cfRule>
  </conditionalFormatting>
  <conditionalFormatting sqref="J22">
    <cfRule type="containsText" dxfId="21" priority="67" operator="containsText" text="TBA">
      <formula>NOT(ISERROR(SEARCH("TBA",J22)))</formula>
    </cfRule>
  </conditionalFormatting>
  <conditionalFormatting sqref="F22:G22 I22">
    <cfRule type="containsText" dxfId="20" priority="79" operator="containsText" text="TBA">
      <formula>NOT(ISERROR(SEARCH("TBA",F22)))</formula>
    </cfRule>
  </conditionalFormatting>
  <conditionalFormatting sqref="C22">
    <cfRule type="containsText" dxfId="19" priority="70" operator="containsText" text="Disc">
      <formula>NOT(ISERROR(SEARCH("Disc",C22)))</formula>
    </cfRule>
    <cfRule type="containsText" dxfId="18" priority="71" operator="containsText" text="Phasing">
      <formula>NOT(ISERROR(SEARCH("Phasing",C22)))</formula>
    </cfRule>
    <cfRule type="containsText" dxfId="17" priority="72" operator="containsText" text="EOL">
      <formula>NOT(ISERROR(SEARCH("EOL",C22)))</formula>
    </cfRule>
    <cfRule type="containsText" dxfId="16" priority="73" operator="containsText" text="NEW">
      <formula>NOT(ISERROR(SEARCH("NEW",C22)))</formula>
    </cfRule>
  </conditionalFormatting>
  <conditionalFormatting sqref="I38:I39 F38:G39">
    <cfRule type="containsText" dxfId="15" priority="34" operator="containsText" text="TBA">
      <formula>NOT(ISERROR(SEARCH("TBA",F38)))</formula>
    </cfRule>
  </conditionalFormatting>
  <conditionalFormatting sqref="C38">
    <cfRule type="containsText" dxfId="14" priority="25" operator="containsText" text="Disc">
      <formula>NOT(ISERROR(SEARCH("Disc",C38)))</formula>
    </cfRule>
    <cfRule type="containsText" dxfId="13" priority="26" operator="containsText" text="Phasing">
      <formula>NOT(ISERROR(SEARCH("Phasing",C38)))</formula>
    </cfRule>
    <cfRule type="containsText" dxfId="12" priority="27" operator="containsText" text="EOL">
      <formula>NOT(ISERROR(SEARCH("EOL",C38)))</formula>
    </cfRule>
    <cfRule type="containsText" dxfId="11" priority="28" operator="containsText" text="NEW">
      <formula>NOT(ISERROR(SEARCH("NEW",C38)))</formula>
    </cfRule>
  </conditionalFormatting>
  <conditionalFormatting sqref="C39">
    <cfRule type="containsText" dxfId="10" priority="16" operator="containsText" text="Disc">
      <formula>NOT(ISERROR(SEARCH("Disc",C39)))</formula>
    </cfRule>
    <cfRule type="containsText" dxfId="9" priority="17" operator="containsText" text="Phasing">
      <formula>NOT(ISERROR(SEARCH("Phasing",C39)))</formula>
    </cfRule>
    <cfRule type="containsText" dxfId="8" priority="18" operator="containsText" text="EOL">
      <formula>NOT(ISERROR(SEARCH("EOL",C39)))</formula>
    </cfRule>
    <cfRule type="containsText" dxfId="7" priority="19" operator="containsText" text="NEW">
      <formula>NOT(ISERROR(SEARCH("NEW",C39)))</formula>
    </cfRule>
  </conditionalFormatting>
  <conditionalFormatting sqref="H38:H39">
    <cfRule type="containsText" dxfId="6" priority="14" operator="containsText" text="TBA">
      <formula>NOT(ISERROR(SEARCH("TBA",H38)))</formula>
    </cfRule>
  </conditionalFormatting>
  <conditionalFormatting sqref="J38:J39">
    <cfRule type="containsText" dxfId="5" priority="13" operator="containsText" text="TBA">
      <formula>NOT(ISERROR(SEARCH("TBA",J38)))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2020-02-13T16:54:49Z</cp:lastPrinted>
  <dcterms:created xsi:type="dcterms:W3CDTF">2014-12-08T19:30:16Z</dcterms:created>
  <dcterms:modified xsi:type="dcterms:W3CDTF">2020-02-13T16:57:13Z</dcterms:modified>
</cp:coreProperties>
</file>