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195" windowHeight="11580"/>
  </bookViews>
  <sheets>
    <sheet name="Sheet1" sheetId="1" r:id="rId1"/>
  </sheets>
  <definedNames>
    <definedName name="_xlnm._FilterDatabase" localSheetId="0" hidden="1">Sheet1!$A$1:$AI$426</definedName>
  </definedNames>
  <calcPr calcId="145621"/>
</workbook>
</file>

<file path=xl/calcChain.xml><?xml version="1.0" encoding="utf-8"?>
<calcChain xmlns="http://schemas.openxmlformats.org/spreadsheetml/2006/main">
  <c r="J390" i="1" l="1"/>
  <c r="K390" i="1" s="1"/>
  <c r="O150" i="1" l="1"/>
  <c r="P150" i="1" s="1"/>
  <c r="O143" i="1"/>
  <c r="P143" i="1" s="1"/>
  <c r="P142" i="1"/>
  <c r="O142" i="1"/>
  <c r="O141" i="1"/>
  <c r="P141" i="1" s="1"/>
  <c r="P140" i="1"/>
  <c r="O140" i="1"/>
  <c r="J328" i="1"/>
  <c r="K328" i="1" s="1"/>
  <c r="J327" i="1"/>
  <c r="K327" i="1" s="1"/>
  <c r="J326" i="1"/>
  <c r="K326" i="1" s="1"/>
  <c r="J325" i="1"/>
  <c r="K325" i="1" s="1"/>
  <c r="J324" i="1"/>
  <c r="K324" i="1" s="1"/>
  <c r="J323" i="1"/>
  <c r="K323" i="1" s="1"/>
  <c r="J322" i="1"/>
  <c r="K322" i="1" s="1"/>
  <c r="J321" i="1"/>
  <c r="K321" i="1" s="1"/>
  <c r="J320" i="1"/>
  <c r="K320" i="1" s="1"/>
  <c r="J319" i="1"/>
  <c r="K319" i="1" s="1"/>
  <c r="J318" i="1"/>
  <c r="K318" i="1" s="1"/>
  <c r="J317" i="1"/>
  <c r="K317" i="1" s="1"/>
  <c r="J150" i="1"/>
  <c r="K150" i="1" s="1"/>
  <c r="J142" i="1"/>
  <c r="K142" i="1" s="1"/>
  <c r="K141" i="1"/>
  <c r="J141" i="1"/>
  <c r="K116" i="1"/>
  <c r="J116" i="1"/>
  <c r="J115" i="1"/>
  <c r="K115" i="1" s="1"/>
  <c r="J113" i="1"/>
  <c r="K113" i="1" s="1"/>
  <c r="K112" i="1"/>
  <c r="J112" i="1"/>
  <c r="J111" i="1"/>
  <c r="K111" i="1" s="1"/>
  <c r="K110" i="1"/>
  <c r="J110" i="1"/>
  <c r="K108" i="1"/>
  <c r="J108" i="1"/>
  <c r="K63" i="1"/>
  <c r="J63" i="1"/>
  <c r="J58" i="1"/>
  <c r="K58" i="1" s="1"/>
  <c r="K57" i="1"/>
  <c r="J57" i="1"/>
  <c r="J28" i="1"/>
  <c r="K28" i="1" s="1"/>
  <c r="J27" i="1"/>
  <c r="K27" i="1" s="1"/>
  <c r="J26" i="1"/>
  <c r="K26" i="1" s="1"/>
  <c r="J25" i="1"/>
  <c r="K25" i="1" s="1"/>
  <c r="K17" i="1"/>
  <c r="J17" i="1"/>
  <c r="J16" i="1"/>
  <c r="K16" i="1" s="1"/>
  <c r="K15" i="1"/>
  <c r="J15" i="1"/>
  <c r="J14" i="1"/>
  <c r="K14" i="1" s="1"/>
  <c r="W13" i="1" l="1"/>
  <c r="W17" i="1"/>
  <c r="W19" i="1"/>
  <c r="W28" i="1"/>
  <c r="W35" i="1"/>
  <c r="W48" i="1"/>
  <c r="W49" i="1"/>
  <c r="W50" i="1"/>
  <c r="W55" i="1"/>
  <c r="W59" i="1"/>
  <c r="W66" i="1"/>
  <c r="W69" i="1"/>
  <c r="W70" i="1"/>
  <c r="W71" i="1"/>
  <c r="W73" i="1"/>
  <c r="W74" i="1"/>
  <c r="W77" i="1"/>
  <c r="W78" i="1"/>
  <c r="W79" i="1"/>
  <c r="W80" i="1"/>
  <c r="W81" i="1"/>
  <c r="W82" i="1"/>
  <c r="W88" i="1"/>
  <c r="W89" i="1"/>
  <c r="W90" i="1"/>
  <c r="W94" i="1"/>
  <c r="W95" i="1"/>
  <c r="W96" i="1"/>
  <c r="W97" i="1"/>
  <c r="W104" i="1"/>
  <c r="W105" i="1"/>
  <c r="W109" i="1"/>
  <c r="W110" i="1"/>
  <c r="W111" i="1"/>
  <c r="W112" i="1"/>
  <c r="W117" i="1"/>
  <c r="W118" i="1"/>
  <c r="W119" i="1"/>
  <c r="W140" i="1"/>
  <c r="W141" i="1"/>
  <c r="W142" i="1"/>
  <c r="W143" i="1"/>
  <c r="W159" i="1"/>
  <c r="W160" i="1"/>
  <c r="W161" i="1"/>
  <c r="W162" i="1"/>
  <c r="W163" i="1"/>
  <c r="W165" i="1"/>
  <c r="W166" i="1"/>
  <c r="W167" i="1"/>
  <c r="W170" i="1"/>
  <c r="W171" i="1"/>
  <c r="W172" i="1"/>
  <c r="W173" i="1"/>
  <c r="W175" i="1"/>
  <c r="W176" i="1"/>
  <c r="W177" i="1"/>
  <c r="W178" i="1"/>
  <c r="W180" i="1"/>
  <c r="W181" i="1"/>
  <c r="W184" i="1"/>
  <c r="W185" i="1"/>
  <c r="W186" i="1"/>
  <c r="W187" i="1"/>
  <c r="W190" i="1"/>
  <c r="W191" i="1"/>
  <c r="W193" i="1"/>
  <c r="W194" i="1"/>
  <c r="W198" i="1"/>
  <c r="W199" i="1"/>
  <c r="W201" i="1"/>
  <c r="W202" i="1"/>
  <c r="W204" i="1"/>
  <c r="W205" i="1"/>
  <c r="W206" i="1"/>
  <c r="W207" i="1"/>
  <c r="W209" i="1"/>
  <c r="W210" i="1"/>
  <c r="W211" i="1"/>
  <c r="W220" i="1"/>
  <c r="W223" i="1"/>
  <c r="W224" i="1"/>
  <c r="W226" i="1"/>
  <c r="W227" i="1"/>
  <c r="W230" i="1"/>
  <c r="W231" i="1"/>
  <c r="W232" i="1"/>
  <c r="W245" i="1"/>
  <c r="W246" i="1"/>
  <c r="W247" i="1"/>
  <c r="W257" i="1"/>
  <c r="W258" i="1"/>
  <c r="W259" i="1"/>
  <c r="W261" i="1"/>
  <c r="W262" i="1"/>
  <c r="W263" i="1"/>
  <c r="W278" i="1"/>
  <c r="W279" i="1"/>
  <c r="W280" i="1"/>
  <c r="W281" i="1"/>
  <c r="W282" i="1"/>
  <c r="W283" i="1"/>
  <c r="W296" i="1"/>
  <c r="W297" i="1"/>
  <c r="W298" i="1"/>
  <c r="W299" i="1"/>
  <c r="W300" i="1"/>
  <c r="W301" i="1"/>
  <c r="W314" i="1"/>
  <c r="W315" i="1"/>
  <c r="W316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9" i="1"/>
  <c r="W350" i="1"/>
  <c r="W352" i="1"/>
  <c r="W353" i="1"/>
  <c r="W357" i="1"/>
  <c r="W374" i="1"/>
  <c r="W375" i="1"/>
  <c r="W376" i="1"/>
  <c r="W377" i="1"/>
  <c r="W379" i="1"/>
  <c r="W381" i="1"/>
  <c r="W382" i="1"/>
  <c r="W384" i="1"/>
  <c r="W385" i="1"/>
  <c r="W387" i="1"/>
  <c r="W388" i="1"/>
  <c r="W390" i="1"/>
  <c r="W391" i="1"/>
  <c r="W393" i="1"/>
  <c r="W394" i="1"/>
  <c r="W396" i="1"/>
  <c r="W397" i="1"/>
  <c r="W398" i="1"/>
  <c r="W399" i="1"/>
  <c r="W401" i="1"/>
  <c r="W402" i="1"/>
  <c r="R14" i="1"/>
  <c r="R15" i="1"/>
  <c r="R28" i="1"/>
  <c r="R49" i="1"/>
  <c r="R50" i="1"/>
  <c r="R66" i="1"/>
  <c r="R71" i="1"/>
  <c r="R73" i="1"/>
  <c r="R74" i="1"/>
  <c r="R81" i="1"/>
  <c r="R82" i="1"/>
  <c r="R89" i="1"/>
  <c r="R90" i="1"/>
  <c r="R112" i="1"/>
  <c r="R161" i="1"/>
  <c r="R162" i="1"/>
  <c r="R163" i="1"/>
  <c r="R167" i="1"/>
  <c r="R177" i="1"/>
  <c r="R178" i="1"/>
  <c r="R190" i="1"/>
  <c r="R191" i="1"/>
  <c r="R193" i="1"/>
  <c r="R194" i="1"/>
  <c r="R209" i="1"/>
  <c r="R210" i="1"/>
  <c r="R211" i="1"/>
  <c r="R220" i="1"/>
  <c r="R224" i="1"/>
  <c r="R226" i="1"/>
  <c r="R227" i="1"/>
  <c r="R374" i="1"/>
  <c r="R375" i="1"/>
  <c r="R376" i="1"/>
  <c r="R377" i="1"/>
  <c r="R379" i="1"/>
  <c r="R381" i="1"/>
  <c r="R382" i="1"/>
  <c r="R384" i="1"/>
  <c r="R385" i="1"/>
  <c r="R387" i="1"/>
  <c r="R388" i="1"/>
  <c r="R390" i="1"/>
  <c r="R391" i="1"/>
  <c r="R393" i="1"/>
  <c r="R394" i="1"/>
  <c r="R396" i="1"/>
  <c r="R397" i="1"/>
  <c r="R398" i="1"/>
  <c r="R399" i="1"/>
  <c r="R401" i="1"/>
  <c r="R402" i="1"/>
  <c r="H19" i="1"/>
  <c r="H35" i="1"/>
  <c r="H44" i="1"/>
  <c r="H46" i="1"/>
  <c r="H47" i="1"/>
  <c r="H48" i="1"/>
  <c r="H49" i="1"/>
  <c r="H50" i="1"/>
  <c r="H53" i="1"/>
  <c r="H54" i="1"/>
  <c r="H55" i="1"/>
  <c r="H56" i="1"/>
  <c r="H59" i="1"/>
  <c r="H62" i="1"/>
  <c r="H65" i="1"/>
  <c r="H66" i="1"/>
  <c r="H68" i="1"/>
  <c r="H69" i="1"/>
  <c r="H70" i="1"/>
  <c r="H71" i="1"/>
  <c r="H73" i="1"/>
  <c r="H74" i="1"/>
  <c r="H77" i="1"/>
  <c r="H78" i="1"/>
  <c r="H79" i="1"/>
  <c r="H80" i="1"/>
  <c r="H81" i="1"/>
  <c r="H82" i="1"/>
  <c r="H83" i="1"/>
  <c r="H87" i="1"/>
  <c r="H88" i="1"/>
  <c r="H89" i="1"/>
  <c r="H90" i="1"/>
  <c r="H94" i="1"/>
  <c r="H96" i="1"/>
  <c r="H104" i="1"/>
  <c r="H105" i="1"/>
  <c r="H109" i="1"/>
  <c r="H140" i="1"/>
  <c r="H143" i="1"/>
  <c r="H159" i="1"/>
  <c r="H160" i="1"/>
  <c r="H163" i="1"/>
  <c r="H165" i="1"/>
  <c r="H166" i="1"/>
  <c r="H167" i="1"/>
  <c r="H170" i="1"/>
  <c r="H171" i="1"/>
  <c r="H172" i="1"/>
  <c r="H173" i="1"/>
  <c r="H175" i="1"/>
  <c r="H176" i="1"/>
  <c r="H177" i="1"/>
  <c r="H178" i="1"/>
  <c r="H180" i="1"/>
  <c r="H181" i="1"/>
  <c r="H184" i="1"/>
  <c r="H185" i="1"/>
  <c r="H186" i="1"/>
  <c r="H187" i="1"/>
  <c r="H190" i="1"/>
  <c r="H191" i="1"/>
  <c r="H193" i="1"/>
  <c r="H194" i="1"/>
  <c r="H211" i="1"/>
  <c r="H220" i="1"/>
  <c r="H223" i="1"/>
  <c r="H224" i="1"/>
  <c r="H226" i="1"/>
  <c r="H227" i="1"/>
  <c r="H228" i="1"/>
  <c r="H230" i="1"/>
  <c r="H231" i="1"/>
  <c r="H245" i="1"/>
  <c r="H246" i="1"/>
  <c r="H247" i="1"/>
  <c r="H257" i="1"/>
  <c r="H258" i="1"/>
  <c r="H259" i="1"/>
  <c r="H261" i="1"/>
  <c r="H262" i="1"/>
  <c r="H263" i="1"/>
  <c r="H278" i="1"/>
  <c r="H279" i="1"/>
  <c r="H280" i="1"/>
  <c r="H281" i="1"/>
  <c r="H282" i="1"/>
  <c r="H283" i="1"/>
  <c r="H296" i="1"/>
  <c r="H297" i="1"/>
  <c r="H298" i="1"/>
  <c r="H299" i="1"/>
  <c r="H300" i="1"/>
  <c r="H301" i="1"/>
  <c r="H303" i="1"/>
  <c r="H304" i="1"/>
  <c r="H305" i="1"/>
  <c r="H342" i="1"/>
  <c r="H343" i="1"/>
  <c r="H344" i="1"/>
  <c r="H345" i="1"/>
  <c r="H346" i="1"/>
  <c r="H347" i="1"/>
  <c r="H349" i="1"/>
  <c r="H350" i="1"/>
  <c r="H352" i="1"/>
  <c r="H353" i="1"/>
  <c r="H357" i="1"/>
  <c r="H374" i="1"/>
  <c r="H375" i="1"/>
  <c r="H376" i="1"/>
  <c r="H379" i="1"/>
  <c r="H381" i="1"/>
  <c r="H382" i="1"/>
  <c r="H384" i="1"/>
  <c r="H385" i="1"/>
  <c r="H387" i="1"/>
  <c r="H388" i="1"/>
  <c r="H391" i="1"/>
  <c r="H393" i="1"/>
  <c r="H394" i="1"/>
  <c r="H396" i="1"/>
  <c r="H397" i="1"/>
  <c r="H398" i="1"/>
  <c r="H399" i="1"/>
  <c r="H401" i="1"/>
  <c r="H402" i="1"/>
  <c r="M13" i="1"/>
  <c r="M14" i="1"/>
  <c r="M15" i="1"/>
  <c r="M16" i="1"/>
  <c r="M17" i="1"/>
  <c r="M19" i="1"/>
  <c r="M25" i="1"/>
  <c r="M26" i="1"/>
  <c r="M27" i="1"/>
  <c r="M28" i="1"/>
  <c r="M35" i="1"/>
  <c r="M44" i="1"/>
  <c r="M46" i="1"/>
  <c r="M47" i="1"/>
  <c r="M48" i="1"/>
  <c r="M49" i="1"/>
  <c r="M50" i="1"/>
  <c r="M53" i="1"/>
  <c r="M55" i="1"/>
  <c r="M56" i="1"/>
  <c r="M59" i="1"/>
  <c r="M62" i="1"/>
  <c r="M63" i="1"/>
  <c r="M65" i="1"/>
  <c r="M66" i="1"/>
  <c r="M68" i="1"/>
  <c r="M69" i="1"/>
  <c r="M70" i="1"/>
  <c r="M71" i="1"/>
  <c r="M73" i="1"/>
  <c r="M74" i="1"/>
  <c r="M77" i="1"/>
  <c r="M78" i="1"/>
  <c r="M79" i="1"/>
  <c r="M80" i="1"/>
  <c r="M81" i="1"/>
  <c r="M82" i="1"/>
  <c r="M83" i="1"/>
  <c r="M85" i="1"/>
  <c r="M87" i="1"/>
  <c r="M88" i="1"/>
  <c r="M89" i="1"/>
  <c r="M90" i="1"/>
  <c r="M91" i="1"/>
  <c r="M92" i="1"/>
  <c r="M93" i="1"/>
  <c r="M94" i="1"/>
  <c r="M95" i="1"/>
  <c r="M96" i="1"/>
  <c r="M97" i="1"/>
  <c r="M104" i="1"/>
  <c r="M105" i="1"/>
  <c r="M106" i="1"/>
  <c r="M107" i="1"/>
  <c r="M108" i="1"/>
  <c r="M109" i="1"/>
  <c r="M110" i="1"/>
  <c r="M111" i="1"/>
  <c r="M112" i="1"/>
  <c r="M113" i="1"/>
  <c r="M115" i="1"/>
  <c r="M116" i="1"/>
  <c r="M158" i="1"/>
  <c r="M159" i="1"/>
  <c r="M160" i="1"/>
  <c r="M161" i="1"/>
  <c r="M162" i="1"/>
  <c r="M163" i="1"/>
  <c r="M165" i="1"/>
  <c r="M166" i="1"/>
  <c r="M167" i="1"/>
  <c r="M169" i="1"/>
  <c r="M170" i="1"/>
  <c r="M171" i="1"/>
  <c r="M172" i="1"/>
  <c r="M173" i="1"/>
  <c r="M175" i="1"/>
  <c r="M176" i="1"/>
  <c r="M177" i="1"/>
  <c r="M178" i="1"/>
  <c r="M179" i="1"/>
  <c r="M180" i="1"/>
  <c r="M181" i="1"/>
  <c r="M183" i="1"/>
  <c r="M184" i="1"/>
  <c r="M185" i="1"/>
  <c r="M186" i="1"/>
  <c r="M187" i="1"/>
  <c r="M189" i="1"/>
  <c r="M190" i="1"/>
  <c r="M191" i="1"/>
  <c r="M192" i="1"/>
  <c r="M193" i="1"/>
  <c r="M194" i="1"/>
  <c r="M198" i="1"/>
  <c r="M199" i="1"/>
  <c r="M201" i="1"/>
  <c r="M202" i="1"/>
  <c r="M204" i="1"/>
  <c r="M205" i="1"/>
  <c r="M206" i="1"/>
  <c r="M207" i="1"/>
  <c r="M209" i="1"/>
  <c r="M210" i="1"/>
  <c r="M211" i="1"/>
  <c r="M212" i="1"/>
  <c r="M213" i="1"/>
  <c r="M214" i="1"/>
  <c r="M217" i="1"/>
  <c r="M220" i="1"/>
  <c r="M224" i="1"/>
  <c r="M225" i="1"/>
  <c r="M226" i="1"/>
  <c r="M227" i="1"/>
  <c r="M228" i="1"/>
  <c r="M230" i="1"/>
  <c r="M231" i="1"/>
  <c r="M248" i="1"/>
  <c r="M249" i="1"/>
  <c r="M250" i="1"/>
  <c r="M251" i="1"/>
  <c r="M252" i="1"/>
  <c r="M253" i="1"/>
  <c r="M270" i="1"/>
  <c r="M271" i="1"/>
  <c r="M272" i="1"/>
  <c r="M274" i="1"/>
  <c r="M275" i="1"/>
  <c r="M276" i="1"/>
  <c r="M278" i="1"/>
  <c r="M279" i="1"/>
  <c r="M280" i="1"/>
  <c r="M281" i="1"/>
  <c r="M282" i="1"/>
  <c r="M283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10" i="1"/>
  <c r="M311" i="1"/>
  <c r="M313" i="1"/>
  <c r="M314" i="1"/>
  <c r="M315" i="1"/>
  <c r="M316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9" i="1"/>
  <c r="M350" i="1"/>
  <c r="M352" i="1"/>
  <c r="M353" i="1"/>
  <c r="M357" i="1"/>
  <c r="M374" i="1"/>
  <c r="M375" i="1"/>
  <c r="M376" i="1"/>
  <c r="M377" i="1"/>
  <c r="M379" i="1"/>
  <c r="M381" i="1"/>
  <c r="M382" i="1"/>
  <c r="M384" i="1"/>
  <c r="M385" i="1"/>
  <c r="M387" i="1"/>
  <c r="M388" i="1"/>
  <c r="M390" i="1"/>
  <c r="M391" i="1"/>
  <c r="M393" i="1"/>
  <c r="M394" i="1"/>
  <c r="M396" i="1"/>
  <c r="M397" i="1"/>
  <c r="M398" i="1"/>
  <c r="M399" i="1"/>
  <c r="M401" i="1"/>
  <c r="M402" i="1"/>
  <c r="Y117" i="1" l="1"/>
  <c r="Z117" i="1" s="1"/>
  <c r="Y118" i="1"/>
  <c r="Z118" i="1" s="1"/>
  <c r="Y119" i="1"/>
  <c r="Z119" i="1" s="1"/>
  <c r="T377" i="1" l="1"/>
  <c r="U377" i="1" s="1"/>
  <c r="Y377" i="1"/>
  <c r="Z377" i="1" s="1"/>
  <c r="O377" i="1"/>
  <c r="P377" i="1" s="1"/>
  <c r="J377" i="1"/>
  <c r="K377" i="1" s="1"/>
  <c r="Y97" i="1"/>
  <c r="Z97" i="1" s="1"/>
  <c r="Y95" i="1"/>
  <c r="Z95" i="1" s="1"/>
  <c r="Y78" i="1"/>
  <c r="Z78" i="1" s="1"/>
  <c r="Y80" i="1"/>
  <c r="Z80" i="1" s="1"/>
  <c r="O78" i="1" l="1"/>
  <c r="P78" i="1" s="1"/>
  <c r="J78" i="1"/>
  <c r="K78" i="1" s="1"/>
  <c r="O97" i="1"/>
  <c r="P97" i="1" s="1"/>
  <c r="O80" i="1"/>
  <c r="P80" i="1" s="1"/>
  <c r="J80" i="1"/>
  <c r="K80" i="1" s="1"/>
  <c r="O95" i="1"/>
  <c r="P95" i="1" s="1"/>
  <c r="T391" i="1" l="1"/>
  <c r="U391" i="1" s="1"/>
  <c r="Y391" i="1"/>
  <c r="Z391" i="1" s="1"/>
  <c r="T387" i="1"/>
  <c r="U387" i="1" s="1"/>
  <c r="Y387" i="1"/>
  <c r="Z387" i="1" s="1"/>
  <c r="T396" i="1"/>
  <c r="U396" i="1" s="1"/>
  <c r="Y396" i="1"/>
  <c r="Z396" i="1" s="1"/>
  <c r="T388" i="1"/>
  <c r="U388" i="1" s="1"/>
  <c r="Y388" i="1"/>
  <c r="Z388" i="1" s="1"/>
  <c r="T384" i="1"/>
  <c r="U384" i="1" s="1"/>
  <c r="Y384" i="1"/>
  <c r="Z384" i="1" s="1"/>
  <c r="T402" i="1"/>
  <c r="U402" i="1" s="1"/>
  <c r="Y402" i="1"/>
  <c r="Z402" i="1" s="1"/>
  <c r="T398" i="1"/>
  <c r="U398" i="1" s="1"/>
  <c r="Y398" i="1"/>
  <c r="Z398" i="1" s="1"/>
  <c r="T390" i="1"/>
  <c r="U390" i="1" s="1"/>
  <c r="Y390" i="1"/>
  <c r="Z390" i="1" s="1"/>
  <c r="T399" i="1"/>
  <c r="U399" i="1" s="1"/>
  <c r="Y399" i="1"/>
  <c r="Z399" i="1" s="1"/>
  <c r="T397" i="1"/>
  <c r="U397" i="1" s="1"/>
  <c r="Y397" i="1"/>
  <c r="Z397" i="1" s="1"/>
  <c r="O402" i="1"/>
  <c r="P402" i="1" s="1"/>
  <c r="J402" i="1"/>
  <c r="K402" i="1" s="1"/>
  <c r="O398" i="1"/>
  <c r="P398" i="1" s="1"/>
  <c r="J398" i="1"/>
  <c r="K398" i="1" s="1"/>
  <c r="O390" i="1"/>
  <c r="P390" i="1" s="1"/>
  <c r="O399" i="1"/>
  <c r="P399" i="1" s="1"/>
  <c r="J399" i="1"/>
  <c r="K399" i="1" s="1"/>
  <c r="O391" i="1"/>
  <c r="P391" i="1" s="1"/>
  <c r="J391" i="1"/>
  <c r="K391" i="1" s="1"/>
  <c r="O387" i="1"/>
  <c r="P387" i="1" s="1"/>
  <c r="J387" i="1"/>
  <c r="K387" i="1" s="1"/>
  <c r="O396" i="1"/>
  <c r="P396" i="1" s="1"/>
  <c r="J396" i="1"/>
  <c r="K396" i="1" s="1"/>
  <c r="O388" i="1"/>
  <c r="P388" i="1" s="1"/>
  <c r="J388" i="1"/>
  <c r="K388" i="1" s="1"/>
  <c r="O384" i="1"/>
  <c r="P384" i="1" s="1"/>
  <c r="J384" i="1"/>
  <c r="K384" i="1" s="1"/>
  <c r="O397" i="1"/>
  <c r="P397" i="1" s="1"/>
  <c r="J397" i="1"/>
  <c r="K397" i="1" s="1"/>
  <c r="Y232" i="1"/>
  <c r="Z232" i="1" s="1"/>
  <c r="Y166" i="1"/>
  <c r="Z166" i="1" s="1"/>
  <c r="Y48" i="1"/>
  <c r="Z48" i="1" s="1"/>
  <c r="Y13" i="1"/>
  <c r="Z13" i="1" s="1"/>
  <c r="T381" i="1" l="1"/>
  <c r="U381" i="1" s="1"/>
  <c r="Y381" i="1"/>
  <c r="Z381" i="1" s="1"/>
  <c r="T393" i="1"/>
  <c r="U393" i="1" s="1"/>
  <c r="Y393" i="1"/>
  <c r="Z393" i="1" s="1"/>
  <c r="T382" i="1"/>
  <c r="U382" i="1" s="1"/>
  <c r="Y382" i="1"/>
  <c r="Z382" i="1" s="1"/>
  <c r="T379" i="1"/>
  <c r="U379" i="1" s="1"/>
  <c r="Y379" i="1"/>
  <c r="Z379" i="1" s="1"/>
  <c r="T394" i="1"/>
  <c r="U394" i="1" s="1"/>
  <c r="Y394" i="1"/>
  <c r="Z394" i="1" s="1"/>
  <c r="T167" i="1"/>
  <c r="U167" i="1" s="1"/>
  <c r="Y167" i="1"/>
  <c r="Z167" i="1" s="1"/>
  <c r="T376" i="1"/>
  <c r="U376" i="1" s="1"/>
  <c r="Y376" i="1"/>
  <c r="Z376" i="1" s="1"/>
  <c r="T375" i="1"/>
  <c r="U375" i="1" s="1"/>
  <c r="Y375" i="1"/>
  <c r="Z375" i="1" s="1"/>
  <c r="T374" i="1"/>
  <c r="U374" i="1" s="1"/>
  <c r="Y374" i="1"/>
  <c r="Z374" i="1" s="1"/>
  <c r="T401" i="1"/>
  <c r="U401" i="1" s="1"/>
  <c r="Y401" i="1"/>
  <c r="Z401" i="1" s="1"/>
  <c r="T385" i="1"/>
  <c r="U385" i="1" s="1"/>
  <c r="Y385" i="1"/>
  <c r="Z385" i="1" s="1"/>
  <c r="O375" i="1"/>
  <c r="P375" i="1" s="1"/>
  <c r="J375" i="1"/>
  <c r="K375" i="1" s="1"/>
  <c r="O374" i="1"/>
  <c r="P374" i="1" s="1"/>
  <c r="J374" i="1"/>
  <c r="K374" i="1" s="1"/>
  <c r="O13" i="1"/>
  <c r="P13" i="1" s="1"/>
  <c r="J13" i="1"/>
  <c r="K13" i="1" s="1"/>
  <c r="O379" i="1"/>
  <c r="P379" i="1" s="1"/>
  <c r="J379" i="1"/>
  <c r="K379" i="1" s="1"/>
  <c r="O394" i="1"/>
  <c r="P394" i="1" s="1"/>
  <c r="J394" i="1"/>
  <c r="K394" i="1" s="1"/>
  <c r="O167" i="1"/>
  <c r="P167" i="1" s="1"/>
  <c r="J167" i="1"/>
  <c r="K167" i="1" s="1"/>
  <c r="O376" i="1"/>
  <c r="P376" i="1" s="1"/>
  <c r="J376" i="1"/>
  <c r="K376" i="1" s="1"/>
  <c r="O381" i="1"/>
  <c r="P381" i="1" s="1"/>
  <c r="J381" i="1"/>
  <c r="K381" i="1" s="1"/>
  <c r="O393" i="1"/>
  <c r="P393" i="1" s="1"/>
  <c r="J393" i="1"/>
  <c r="K393" i="1" s="1"/>
  <c r="O48" i="1"/>
  <c r="P48" i="1" s="1"/>
  <c r="J48" i="1"/>
  <c r="K48" i="1" s="1"/>
  <c r="O382" i="1"/>
  <c r="P382" i="1" s="1"/>
  <c r="J382" i="1"/>
  <c r="K382" i="1" s="1"/>
  <c r="O401" i="1"/>
  <c r="P401" i="1" s="1"/>
  <c r="J401" i="1"/>
  <c r="K401" i="1" s="1"/>
  <c r="O385" i="1"/>
  <c r="P385" i="1" s="1"/>
  <c r="J385" i="1"/>
  <c r="K385" i="1" s="1"/>
  <c r="O166" i="1"/>
  <c r="P166" i="1" s="1"/>
  <c r="J166" i="1"/>
  <c r="K166" i="1" s="1"/>
  <c r="Y344" i="1"/>
  <c r="Z344" i="1" s="1"/>
  <c r="Y282" i="1"/>
  <c r="Z282" i="1" s="1"/>
  <c r="Y257" i="1"/>
  <c r="Z257" i="1" s="1"/>
  <c r="Y231" i="1"/>
  <c r="Z231" i="1" s="1"/>
  <c r="Y199" i="1"/>
  <c r="Z199" i="1" s="1"/>
  <c r="Y185" i="1"/>
  <c r="Z185" i="1" s="1"/>
  <c r="Y160" i="1"/>
  <c r="Z160" i="1" s="1"/>
  <c r="Y140" i="1"/>
  <c r="Z140" i="1" s="1"/>
  <c r="Y357" i="1"/>
  <c r="Z357" i="1" s="1"/>
  <c r="Y298" i="1"/>
  <c r="Z298" i="1" s="1"/>
  <c r="Y283" i="1"/>
  <c r="Z283" i="1" s="1"/>
  <c r="Y338" i="1"/>
  <c r="Z338" i="1" s="1"/>
  <c r="Y316" i="1"/>
  <c r="Z316" i="1" s="1"/>
  <c r="Y263" i="1"/>
  <c r="Z263" i="1" s="1"/>
  <c r="Y279" i="1"/>
  <c r="Z279" i="1" s="1"/>
  <c r="Y352" i="1"/>
  <c r="Z352" i="1" s="1"/>
  <c r="Y342" i="1"/>
  <c r="Z342" i="1" s="1"/>
  <c r="Y281" i="1"/>
  <c r="Z281" i="1" s="1"/>
  <c r="Y245" i="1"/>
  <c r="Z245" i="1" s="1"/>
  <c r="Y230" i="1"/>
  <c r="Z230" i="1" s="1"/>
  <c r="Y205" i="1"/>
  <c r="Z205" i="1" s="1"/>
  <c r="Y201" i="1"/>
  <c r="Z201" i="1" s="1"/>
  <c r="Y186" i="1"/>
  <c r="Z186" i="1" s="1"/>
  <c r="Y181" i="1"/>
  <c r="Z181" i="1" s="1"/>
  <c r="Y172" i="1"/>
  <c r="Z172" i="1" s="1"/>
  <c r="Y159" i="1"/>
  <c r="Z159" i="1" s="1"/>
  <c r="Y141" i="1"/>
  <c r="Z141" i="1" s="1"/>
  <c r="Y105" i="1"/>
  <c r="Z105" i="1" s="1"/>
  <c r="Y96" i="1"/>
  <c r="Z96" i="1" s="1"/>
  <c r="Y77" i="1"/>
  <c r="Z77" i="1" s="1"/>
  <c r="Y69" i="1"/>
  <c r="Z69" i="1" s="1"/>
  <c r="Y301" i="1"/>
  <c r="Z301" i="1" s="1"/>
  <c r="Y341" i="1"/>
  <c r="Z341" i="1" s="1"/>
  <c r="Y247" i="1"/>
  <c r="Z247" i="1" s="1"/>
  <c r="Y297" i="1"/>
  <c r="Z297" i="1" s="1"/>
  <c r="Y346" i="1"/>
  <c r="Z346" i="1" s="1"/>
  <c r="Y315" i="1"/>
  <c r="Z315" i="1" s="1"/>
  <c r="Y337" i="1"/>
  <c r="Z337" i="1" s="1"/>
  <c r="Y258" i="1"/>
  <c r="Z258" i="1" s="1"/>
  <c r="Y246" i="1"/>
  <c r="Z246" i="1" s="1"/>
  <c r="Y353" i="1"/>
  <c r="Z353" i="1" s="1"/>
  <c r="Y350" i="1"/>
  <c r="Z350" i="1" s="1"/>
  <c r="Y345" i="1"/>
  <c r="Z345" i="1" s="1"/>
  <c r="Y336" i="1"/>
  <c r="Z336" i="1" s="1"/>
  <c r="Y314" i="1"/>
  <c r="Z314" i="1" s="1"/>
  <c r="Y296" i="1"/>
  <c r="Z296" i="1" s="1"/>
  <c r="Y198" i="1"/>
  <c r="Z198" i="1" s="1"/>
  <c r="Y187" i="1"/>
  <c r="Z187" i="1" s="1"/>
  <c r="Y184" i="1"/>
  <c r="Z184" i="1" s="1"/>
  <c r="Y176" i="1"/>
  <c r="Z176" i="1" s="1"/>
  <c r="Y173" i="1"/>
  <c r="Z173" i="1" s="1"/>
  <c r="Y170" i="1"/>
  <c r="Z170" i="1" s="1"/>
  <c r="Y165" i="1"/>
  <c r="Z165" i="1" s="1"/>
  <c r="Y142" i="1"/>
  <c r="Z142" i="1" s="1"/>
  <c r="Y111" i="1"/>
  <c r="Z111" i="1" s="1"/>
  <c r="Y88" i="1"/>
  <c r="Z88" i="1" s="1"/>
  <c r="Y79" i="1"/>
  <c r="Z79" i="1" s="1"/>
  <c r="Y70" i="1"/>
  <c r="Z70" i="1" s="1"/>
  <c r="Y59" i="1"/>
  <c r="Z59" i="1" s="1"/>
  <c r="Y19" i="1"/>
  <c r="Z19" i="1" s="1"/>
  <c r="Y17" i="1"/>
  <c r="Z17" i="1" s="1"/>
  <c r="Y339" i="1"/>
  <c r="Z339" i="1" s="1"/>
  <c r="Y299" i="1"/>
  <c r="Z299" i="1" s="1"/>
  <c r="Y223" i="1"/>
  <c r="Z223" i="1" s="1"/>
  <c r="Y206" i="1"/>
  <c r="Z206" i="1" s="1"/>
  <c r="Y202" i="1"/>
  <c r="Z202" i="1" s="1"/>
  <c r="Y171" i="1"/>
  <c r="Z171" i="1" s="1"/>
  <c r="Y109" i="1"/>
  <c r="Z109" i="1" s="1"/>
  <c r="Y104" i="1"/>
  <c r="Z104" i="1" s="1"/>
  <c r="Y94" i="1"/>
  <c r="Z94" i="1" s="1"/>
  <c r="Y347" i="1"/>
  <c r="Z347" i="1" s="1"/>
  <c r="Y280" i="1"/>
  <c r="Z280" i="1" s="1"/>
  <c r="Y259" i="1"/>
  <c r="Z259" i="1" s="1"/>
  <c r="Y300" i="1"/>
  <c r="Z300" i="1" s="1"/>
  <c r="Y343" i="1"/>
  <c r="Z343" i="1" s="1"/>
  <c r="Y340" i="1"/>
  <c r="Z340" i="1" s="1"/>
  <c r="Y262" i="1"/>
  <c r="Z262" i="1" s="1"/>
  <c r="Y349" i="1"/>
  <c r="Z349" i="1" s="1"/>
  <c r="Y278" i="1"/>
  <c r="Z278" i="1" s="1"/>
  <c r="Y261" i="1"/>
  <c r="Z261" i="1" s="1"/>
  <c r="Y207" i="1"/>
  <c r="Z207" i="1" s="1"/>
  <c r="Y204" i="1"/>
  <c r="Z204" i="1" s="1"/>
  <c r="Y180" i="1"/>
  <c r="Z180" i="1" s="1"/>
  <c r="Y175" i="1"/>
  <c r="Z175" i="1" s="1"/>
  <c r="Y143" i="1"/>
  <c r="Z143" i="1" s="1"/>
  <c r="Y110" i="1"/>
  <c r="Z110" i="1" s="1"/>
  <c r="Y55" i="1"/>
  <c r="Z55" i="1" s="1"/>
  <c r="Y35" i="1"/>
  <c r="Z35" i="1" s="1"/>
  <c r="T50" i="1" l="1"/>
  <c r="U50" i="1" s="1"/>
  <c r="Y50" i="1"/>
  <c r="Z50" i="1" s="1"/>
  <c r="T89" i="1"/>
  <c r="U89" i="1" s="1"/>
  <c r="Y89" i="1"/>
  <c r="Z89" i="1" s="1"/>
  <c r="T194" i="1"/>
  <c r="U194" i="1" s="1"/>
  <c r="Y194" i="1"/>
  <c r="Z194" i="1" s="1"/>
  <c r="T190" i="1"/>
  <c r="U190" i="1" s="1"/>
  <c r="Y190" i="1"/>
  <c r="Z190" i="1" s="1"/>
  <c r="T74" i="1"/>
  <c r="U74" i="1" s="1"/>
  <c r="Y74" i="1"/>
  <c r="Z74" i="1" s="1"/>
  <c r="T163" i="1"/>
  <c r="U163" i="1" s="1"/>
  <c r="Y163" i="1"/>
  <c r="Z163" i="1" s="1"/>
  <c r="T66" i="1"/>
  <c r="U66" i="1" s="1"/>
  <c r="Y66" i="1"/>
  <c r="Z66" i="1" s="1"/>
  <c r="T112" i="1"/>
  <c r="U112" i="1" s="1"/>
  <c r="Y112" i="1"/>
  <c r="Z112" i="1" s="1"/>
  <c r="T15" i="1"/>
  <c r="U15" i="1" s="1"/>
  <c r="T211" i="1"/>
  <c r="U211" i="1" s="1"/>
  <c r="Y211" i="1"/>
  <c r="Z211" i="1" s="1"/>
  <c r="T73" i="1"/>
  <c r="U73" i="1" s="1"/>
  <c r="Y73" i="1"/>
  <c r="Z73" i="1" s="1"/>
  <c r="T191" i="1"/>
  <c r="U191" i="1" s="1"/>
  <c r="Y191" i="1"/>
  <c r="Z191" i="1" s="1"/>
  <c r="T81" i="1"/>
  <c r="U81" i="1" s="1"/>
  <c r="Y81" i="1"/>
  <c r="Z81" i="1" s="1"/>
  <c r="T161" i="1"/>
  <c r="U161" i="1" s="1"/>
  <c r="Y161" i="1"/>
  <c r="Z161" i="1" s="1"/>
  <c r="T49" i="1"/>
  <c r="U49" i="1" s="1"/>
  <c r="Y49" i="1"/>
  <c r="Z49" i="1" s="1"/>
  <c r="T28" i="1"/>
  <c r="U28" i="1" s="1"/>
  <c r="Y28" i="1"/>
  <c r="Z28" i="1" s="1"/>
  <c r="T224" i="1"/>
  <c r="U224" i="1" s="1"/>
  <c r="Y224" i="1"/>
  <c r="Z224" i="1" s="1"/>
  <c r="T71" i="1"/>
  <c r="U71" i="1" s="1"/>
  <c r="Y71" i="1"/>
  <c r="Z71" i="1" s="1"/>
  <c r="T90" i="1"/>
  <c r="U90" i="1" s="1"/>
  <c r="Y90" i="1"/>
  <c r="Z90" i="1" s="1"/>
  <c r="T177" i="1"/>
  <c r="U177" i="1" s="1"/>
  <c r="Y177" i="1"/>
  <c r="Z177" i="1" s="1"/>
  <c r="T220" i="1"/>
  <c r="U220" i="1" s="1"/>
  <c r="Y220" i="1"/>
  <c r="Z220" i="1" s="1"/>
  <c r="T193" i="1"/>
  <c r="U193" i="1" s="1"/>
  <c r="Y193" i="1"/>
  <c r="Z193" i="1" s="1"/>
  <c r="T14" i="1"/>
  <c r="U14" i="1" s="1"/>
  <c r="T209" i="1"/>
  <c r="U209" i="1" s="1"/>
  <c r="Y209" i="1"/>
  <c r="Z209" i="1" s="1"/>
  <c r="T227" i="1"/>
  <c r="U227" i="1" s="1"/>
  <c r="Y227" i="1"/>
  <c r="Z227" i="1" s="1"/>
  <c r="T210" i="1"/>
  <c r="U210" i="1" s="1"/>
  <c r="Y210" i="1"/>
  <c r="Z210" i="1" s="1"/>
  <c r="T226" i="1"/>
  <c r="U226" i="1" s="1"/>
  <c r="Y226" i="1"/>
  <c r="Z226" i="1" s="1"/>
  <c r="T162" i="1"/>
  <c r="U162" i="1" s="1"/>
  <c r="Y162" i="1"/>
  <c r="Z162" i="1" s="1"/>
  <c r="T82" i="1"/>
  <c r="U82" i="1" s="1"/>
  <c r="Y82" i="1"/>
  <c r="Z82" i="1" s="1"/>
  <c r="T178" i="1"/>
  <c r="U178" i="1" s="1"/>
  <c r="Y178" i="1"/>
  <c r="Z178" i="1" s="1"/>
  <c r="J262" i="1"/>
  <c r="K262" i="1" s="1"/>
  <c r="J259" i="1"/>
  <c r="K259" i="1" s="1"/>
  <c r="J303" i="1"/>
  <c r="K303" i="1" s="1"/>
  <c r="J247" i="1"/>
  <c r="K247" i="1" s="1"/>
  <c r="J304" i="1"/>
  <c r="K304" i="1" s="1"/>
  <c r="J261" i="1"/>
  <c r="K261" i="1" s="1"/>
  <c r="J246" i="1"/>
  <c r="K246" i="1" s="1"/>
  <c r="J258" i="1"/>
  <c r="K258" i="1" s="1"/>
  <c r="J245" i="1"/>
  <c r="K245" i="1" s="1"/>
  <c r="J263" i="1"/>
  <c r="K263" i="1" s="1"/>
  <c r="J305" i="1"/>
  <c r="K305" i="1" s="1"/>
  <c r="J223" i="1"/>
  <c r="K223" i="1" s="1"/>
  <c r="J54" i="1"/>
  <c r="K54" i="1" s="1"/>
  <c r="J257" i="1"/>
  <c r="K257" i="1" s="1"/>
  <c r="O107" i="1"/>
  <c r="P107" i="1" s="1"/>
  <c r="O116" i="1"/>
  <c r="P116" i="1" s="1"/>
  <c r="O158" i="1"/>
  <c r="P158" i="1" s="1"/>
  <c r="O180" i="1"/>
  <c r="P180" i="1" s="1"/>
  <c r="J180" i="1"/>
  <c r="K180" i="1" s="1"/>
  <c r="O183" i="1"/>
  <c r="P183" i="1" s="1"/>
  <c r="O210" i="1"/>
  <c r="P210" i="1" s="1"/>
  <c r="O213" i="1"/>
  <c r="P213" i="1" s="1"/>
  <c r="O226" i="1"/>
  <c r="P226" i="1" s="1"/>
  <c r="J226" i="1"/>
  <c r="K226" i="1" s="1"/>
  <c r="O340" i="1"/>
  <c r="P340" i="1" s="1"/>
  <c r="O343" i="1"/>
  <c r="P343" i="1" s="1"/>
  <c r="J343" i="1"/>
  <c r="K343" i="1" s="1"/>
  <c r="O280" i="1"/>
  <c r="P280" i="1" s="1"/>
  <c r="J280" i="1"/>
  <c r="K280" i="1" s="1"/>
  <c r="O212" i="1"/>
  <c r="P212" i="1" s="1"/>
  <c r="O17" i="1"/>
  <c r="P17" i="1" s="1"/>
  <c r="O162" i="1"/>
  <c r="P162" i="1" s="1"/>
  <c r="O184" i="1"/>
  <c r="P184" i="1" s="1"/>
  <c r="J184" i="1"/>
  <c r="K184" i="1" s="1"/>
  <c r="O214" i="1"/>
  <c r="P214" i="1" s="1"/>
  <c r="O217" i="1"/>
  <c r="P217" i="1" s="1"/>
  <c r="O296" i="1"/>
  <c r="P296" i="1" s="1"/>
  <c r="J296" i="1"/>
  <c r="K296" i="1" s="1"/>
  <c r="O345" i="1"/>
  <c r="P345" i="1" s="1"/>
  <c r="J345" i="1"/>
  <c r="K345" i="1" s="1"/>
  <c r="O56" i="1"/>
  <c r="P56" i="1" s="1"/>
  <c r="J56" i="1"/>
  <c r="K56" i="1" s="1"/>
  <c r="O77" i="1"/>
  <c r="P77" i="1" s="1"/>
  <c r="J77" i="1"/>
  <c r="K77" i="1" s="1"/>
  <c r="O82" i="1"/>
  <c r="P82" i="1" s="1"/>
  <c r="J82" i="1"/>
  <c r="K82" i="1" s="1"/>
  <c r="O113" i="1"/>
  <c r="P113" i="1" s="1"/>
  <c r="O115" i="1"/>
  <c r="P115" i="1" s="1"/>
  <c r="O159" i="1"/>
  <c r="P159" i="1" s="1"/>
  <c r="J159" i="1"/>
  <c r="K159" i="1" s="1"/>
  <c r="O178" i="1"/>
  <c r="P178" i="1" s="1"/>
  <c r="J178" i="1"/>
  <c r="K178" i="1" s="1"/>
  <c r="O251" i="1"/>
  <c r="P251" i="1" s="1"/>
  <c r="O352" i="1"/>
  <c r="P352" i="1" s="1"/>
  <c r="J352" i="1"/>
  <c r="K352" i="1" s="1"/>
  <c r="O338" i="1"/>
  <c r="P338" i="1" s="1"/>
  <c r="O47" i="1"/>
  <c r="P47" i="1" s="1"/>
  <c r="J47" i="1"/>
  <c r="K47" i="1" s="1"/>
  <c r="J140" i="1"/>
  <c r="K140" i="1" s="1"/>
  <c r="O253" i="1"/>
  <c r="P253" i="1" s="1"/>
  <c r="O16" i="1"/>
  <c r="P16" i="1" s="1"/>
  <c r="O63" i="1"/>
  <c r="P63" i="1" s="1"/>
  <c r="O81" i="1"/>
  <c r="P81" i="1" s="1"/>
  <c r="J81" i="1"/>
  <c r="K81" i="1" s="1"/>
  <c r="O49" i="1"/>
  <c r="P49" i="1" s="1"/>
  <c r="J49" i="1"/>
  <c r="K49" i="1" s="1"/>
  <c r="O28" i="1"/>
  <c r="P28" i="1" s="1"/>
  <c r="O70" i="1"/>
  <c r="P70" i="1" s="1"/>
  <c r="J70" i="1"/>
  <c r="K70" i="1" s="1"/>
  <c r="O79" i="1"/>
  <c r="P79" i="1" s="1"/>
  <c r="J79" i="1"/>
  <c r="K79" i="1" s="1"/>
  <c r="O165" i="1"/>
  <c r="P165" i="1" s="1"/>
  <c r="J165" i="1"/>
  <c r="K165" i="1" s="1"/>
  <c r="O176" i="1"/>
  <c r="P176" i="1" s="1"/>
  <c r="J176" i="1"/>
  <c r="K176" i="1" s="1"/>
  <c r="O314" i="1"/>
  <c r="P314" i="1" s="1"/>
  <c r="O315" i="1"/>
  <c r="P315" i="1" s="1"/>
  <c r="O292" i="1"/>
  <c r="P292" i="1" s="1"/>
  <c r="O92" i="1"/>
  <c r="P92" i="1" s="1"/>
  <c r="O181" i="1"/>
  <c r="P181" i="1" s="1"/>
  <c r="J181" i="1"/>
  <c r="K181" i="1" s="1"/>
  <c r="O224" i="1"/>
  <c r="P224" i="1" s="1"/>
  <c r="J224" i="1"/>
  <c r="K224" i="1" s="1"/>
  <c r="O279" i="1"/>
  <c r="P279" i="1" s="1"/>
  <c r="J279" i="1"/>
  <c r="K279" i="1" s="1"/>
  <c r="O250" i="1"/>
  <c r="P250" i="1" s="1"/>
  <c r="O283" i="1"/>
  <c r="P283" i="1" s="1"/>
  <c r="J283" i="1"/>
  <c r="K283" i="1" s="1"/>
  <c r="O249" i="1"/>
  <c r="P249" i="1" s="1"/>
  <c r="O282" i="1"/>
  <c r="P282" i="1" s="1"/>
  <c r="J282" i="1"/>
  <c r="K282" i="1" s="1"/>
  <c r="O344" i="1"/>
  <c r="P344" i="1" s="1"/>
  <c r="J344" i="1"/>
  <c r="K344" i="1" s="1"/>
  <c r="O27" i="1"/>
  <c r="P27" i="1" s="1"/>
  <c r="O50" i="1"/>
  <c r="P50" i="1" s="1"/>
  <c r="J50" i="1"/>
  <c r="K50" i="1" s="1"/>
  <c r="O71" i="1"/>
  <c r="P71" i="1" s="1"/>
  <c r="J71" i="1"/>
  <c r="K71" i="1" s="1"/>
  <c r="O90" i="1"/>
  <c r="P90" i="1" s="1"/>
  <c r="J90" i="1"/>
  <c r="K90" i="1" s="1"/>
  <c r="O110" i="1"/>
  <c r="P110" i="1" s="1"/>
  <c r="O175" i="1"/>
  <c r="P175" i="1" s="1"/>
  <c r="J175" i="1"/>
  <c r="K175" i="1" s="1"/>
  <c r="O194" i="1"/>
  <c r="P194" i="1" s="1"/>
  <c r="J194" i="1"/>
  <c r="K194" i="1" s="1"/>
  <c r="O311" i="1"/>
  <c r="P311" i="1" s="1"/>
  <c r="O171" i="1"/>
  <c r="P171" i="1" s="1"/>
  <c r="J171" i="1"/>
  <c r="K171" i="1" s="1"/>
  <c r="O202" i="1"/>
  <c r="P202" i="1" s="1"/>
  <c r="O19" i="1"/>
  <c r="P19" i="1" s="1"/>
  <c r="J19" i="1"/>
  <c r="K19" i="1" s="1"/>
  <c r="O62" i="1"/>
  <c r="P62" i="1" s="1"/>
  <c r="J62" i="1"/>
  <c r="K62" i="1" s="1"/>
  <c r="O85" i="1"/>
  <c r="P85" i="1" s="1"/>
  <c r="O173" i="1"/>
  <c r="P173" i="1" s="1"/>
  <c r="J173" i="1"/>
  <c r="K173" i="1" s="1"/>
  <c r="O193" i="1"/>
  <c r="P193" i="1" s="1"/>
  <c r="J193" i="1"/>
  <c r="K193" i="1" s="1"/>
  <c r="O350" i="1"/>
  <c r="P350" i="1" s="1"/>
  <c r="J350" i="1"/>
  <c r="K350" i="1" s="1"/>
  <c r="O346" i="1"/>
  <c r="P346" i="1" s="1"/>
  <c r="J346" i="1"/>
  <c r="K346" i="1" s="1"/>
  <c r="O341" i="1"/>
  <c r="P341" i="1" s="1"/>
  <c r="O108" i="1"/>
  <c r="P108" i="1" s="1"/>
  <c r="O342" i="1"/>
  <c r="P342" i="1" s="1"/>
  <c r="J342" i="1"/>
  <c r="K342" i="1" s="1"/>
  <c r="O26" i="1"/>
  <c r="P26" i="1" s="1"/>
  <c r="O74" i="1"/>
  <c r="P74" i="1" s="1"/>
  <c r="J74" i="1"/>
  <c r="K74" i="1" s="1"/>
  <c r="O163" i="1"/>
  <c r="P163" i="1" s="1"/>
  <c r="J163" i="1"/>
  <c r="K163" i="1" s="1"/>
  <c r="O295" i="1"/>
  <c r="P295" i="1" s="1"/>
  <c r="O271" i="1"/>
  <c r="P271" i="1" s="1"/>
  <c r="O44" i="1"/>
  <c r="P44" i="1" s="1"/>
  <c r="J44" i="1"/>
  <c r="K44" i="1" s="1"/>
  <c r="O161" i="1"/>
  <c r="P161" i="1" s="1"/>
  <c r="O189" i="1"/>
  <c r="P189" i="1" s="1"/>
  <c r="O278" i="1"/>
  <c r="P278" i="1" s="1"/>
  <c r="J278" i="1"/>
  <c r="K278" i="1" s="1"/>
  <c r="O349" i="1"/>
  <c r="P349" i="1" s="1"/>
  <c r="J349" i="1"/>
  <c r="K349" i="1" s="1"/>
  <c r="O313" i="1"/>
  <c r="P313" i="1" s="1"/>
  <c r="O347" i="1"/>
  <c r="P347" i="1" s="1"/>
  <c r="J347" i="1"/>
  <c r="K347" i="1" s="1"/>
  <c r="O68" i="1"/>
  <c r="P68" i="1" s="1"/>
  <c r="J68" i="1"/>
  <c r="K68" i="1" s="1"/>
  <c r="O290" i="1"/>
  <c r="P290" i="1" s="1"/>
  <c r="O299" i="1"/>
  <c r="P299" i="1" s="1"/>
  <c r="J299" i="1"/>
  <c r="K299" i="1" s="1"/>
  <c r="O339" i="1"/>
  <c r="P339" i="1" s="1"/>
  <c r="O106" i="1"/>
  <c r="P106" i="1" s="1"/>
  <c r="O59" i="1"/>
  <c r="P59" i="1" s="1"/>
  <c r="J59" i="1"/>
  <c r="K59" i="1" s="1"/>
  <c r="O179" i="1"/>
  <c r="P179" i="1" s="1"/>
  <c r="O187" i="1"/>
  <c r="P187" i="1" s="1"/>
  <c r="J187" i="1"/>
  <c r="K187" i="1" s="1"/>
  <c r="O301" i="1"/>
  <c r="P301" i="1" s="1"/>
  <c r="J301" i="1"/>
  <c r="K301" i="1" s="1"/>
  <c r="O201" i="1"/>
  <c r="P201" i="1" s="1"/>
  <c r="O316" i="1"/>
  <c r="P316" i="1" s="1"/>
  <c r="O185" i="1"/>
  <c r="P185" i="1" s="1"/>
  <c r="J185" i="1"/>
  <c r="K185" i="1" s="1"/>
  <c r="O276" i="1"/>
  <c r="P276" i="1" s="1"/>
  <c r="O291" i="1"/>
  <c r="P291" i="1" s="1"/>
  <c r="O35" i="1"/>
  <c r="P35" i="1" s="1"/>
  <c r="J35" i="1"/>
  <c r="K35" i="1" s="1"/>
  <c r="O89" i="1"/>
  <c r="P89" i="1" s="1"/>
  <c r="J89" i="1"/>
  <c r="K89" i="1" s="1"/>
  <c r="J143" i="1"/>
  <c r="K143" i="1" s="1"/>
  <c r="O252" i="1"/>
  <c r="P252" i="1" s="1"/>
  <c r="O300" i="1"/>
  <c r="P300" i="1" s="1"/>
  <c r="J300" i="1"/>
  <c r="K300" i="1" s="1"/>
  <c r="O83" i="1"/>
  <c r="P83" i="1" s="1"/>
  <c r="J83" i="1"/>
  <c r="K83" i="1" s="1"/>
  <c r="O94" i="1"/>
  <c r="P94" i="1" s="1"/>
  <c r="J94" i="1"/>
  <c r="K94" i="1" s="1"/>
  <c r="O177" i="1"/>
  <c r="P177" i="1" s="1"/>
  <c r="J177" i="1"/>
  <c r="K177" i="1" s="1"/>
  <c r="O206" i="1"/>
  <c r="P206" i="1" s="1"/>
  <c r="O220" i="1"/>
  <c r="P220" i="1" s="1"/>
  <c r="J220" i="1"/>
  <c r="K220" i="1" s="1"/>
  <c r="O88" i="1"/>
  <c r="P88" i="1" s="1"/>
  <c r="J88" i="1"/>
  <c r="K88" i="1" s="1"/>
  <c r="O111" i="1"/>
  <c r="P111" i="1" s="1"/>
  <c r="O170" i="1"/>
  <c r="P170" i="1" s="1"/>
  <c r="J170" i="1"/>
  <c r="K170" i="1" s="1"/>
  <c r="O190" i="1"/>
  <c r="P190" i="1" s="1"/>
  <c r="J190" i="1"/>
  <c r="K190" i="1" s="1"/>
  <c r="O198" i="1"/>
  <c r="P198" i="1" s="1"/>
  <c r="O248" i="1"/>
  <c r="P248" i="1" s="1"/>
  <c r="O336" i="1"/>
  <c r="P336" i="1" s="1"/>
  <c r="O353" i="1"/>
  <c r="P353" i="1" s="1"/>
  <c r="J353" i="1"/>
  <c r="K353" i="1" s="1"/>
  <c r="O297" i="1"/>
  <c r="P297" i="1" s="1"/>
  <c r="J297" i="1"/>
  <c r="K297" i="1" s="1"/>
  <c r="O53" i="1"/>
  <c r="P53" i="1" s="1"/>
  <c r="J53" i="1"/>
  <c r="K53" i="1" s="1"/>
  <c r="O96" i="1"/>
  <c r="P96" i="1" s="1"/>
  <c r="J96" i="1"/>
  <c r="K96" i="1" s="1"/>
  <c r="O172" i="1"/>
  <c r="P172" i="1" s="1"/>
  <c r="J172" i="1"/>
  <c r="K172" i="1" s="1"/>
  <c r="O192" i="1"/>
  <c r="P192" i="1" s="1"/>
  <c r="O281" i="1"/>
  <c r="P281" i="1" s="1"/>
  <c r="J281" i="1"/>
  <c r="K281" i="1" s="1"/>
  <c r="O65" i="1"/>
  <c r="P65" i="1" s="1"/>
  <c r="J65" i="1"/>
  <c r="K65" i="1" s="1"/>
  <c r="O93" i="1"/>
  <c r="P93" i="1" s="1"/>
  <c r="O199" i="1"/>
  <c r="P199" i="1" s="1"/>
  <c r="O14" i="1"/>
  <c r="P14" i="1" s="1"/>
  <c r="O25" i="1"/>
  <c r="P25" i="1" s="1"/>
  <c r="O55" i="1"/>
  <c r="P55" i="1" s="1"/>
  <c r="J55" i="1"/>
  <c r="K55" i="1" s="1"/>
  <c r="O66" i="1"/>
  <c r="P66" i="1" s="1"/>
  <c r="J66" i="1"/>
  <c r="K66" i="1" s="1"/>
  <c r="O169" i="1"/>
  <c r="P169" i="1" s="1"/>
  <c r="O204" i="1"/>
  <c r="P204" i="1" s="1"/>
  <c r="O207" i="1"/>
  <c r="P207" i="1" s="1"/>
  <c r="O293" i="1"/>
  <c r="P293" i="1" s="1"/>
  <c r="O104" i="1"/>
  <c r="P104" i="1" s="1"/>
  <c r="J104" i="1"/>
  <c r="K104" i="1" s="1"/>
  <c r="O109" i="1"/>
  <c r="P109" i="1" s="1"/>
  <c r="J109" i="1"/>
  <c r="K109" i="1" s="1"/>
  <c r="O112" i="1"/>
  <c r="P112" i="1" s="1"/>
  <c r="O228" i="1"/>
  <c r="P228" i="1" s="1"/>
  <c r="J228" i="1"/>
  <c r="K228" i="1" s="1"/>
  <c r="O15" i="1"/>
  <c r="P15" i="1" s="1"/>
  <c r="O91" i="1"/>
  <c r="P91" i="1" s="1"/>
  <c r="O209" i="1"/>
  <c r="P209" i="1" s="1"/>
  <c r="O225" i="1"/>
  <c r="P225" i="1" s="1"/>
  <c r="O274" i="1"/>
  <c r="P274" i="1" s="1"/>
  <c r="O337" i="1"/>
  <c r="P337" i="1" s="1"/>
  <c r="O272" i="1"/>
  <c r="P272" i="1" s="1"/>
  <c r="O46" i="1"/>
  <c r="P46" i="1" s="1"/>
  <c r="J46" i="1"/>
  <c r="K46" i="1" s="1"/>
  <c r="O69" i="1"/>
  <c r="P69" i="1" s="1"/>
  <c r="J69" i="1"/>
  <c r="K69" i="1" s="1"/>
  <c r="O87" i="1"/>
  <c r="P87" i="1" s="1"/>
  <c r="J87" i="1"/>
  <c r="K87" i="1" s="1"/>
  <c r="O105" i="1"/>
  <c r="P105" i="1" s="1"/>
  <c r="J105" i="1"/>
  <c r="K105" i="1" s="1"/>
  <c r="O186" i="1"/>
  <c r="P186" i="1" s="1"/>
  <c r="J186" i="1"/>
  <c r="K186" i="1" s="1"/>
  <c r="O205" i="1"/>
  <c r="P205" i="1" s="1"/>
  <c r="O211" i="1"/>
  <c r="P211" i="1" s="1"/>
  <c r="J211" i="1"/>
  <c r="K211" i="1" s="1"/>
  <c r="O227" i="1"/>
  <c r="P227" i="1" s="1"/>
  <c r="J227" i="1"/>
  <c r="K227" i="1" s="1"/>
  <c r="O230" i="1"/>
  <c r="P230" i="1" s="1"/>
  <c r="J230" i="1"/>
  <c r="K230" i="1" s="1"/>
  <c r="O270" i="1"/>
  <c r="P270" i="1" s="1"/>
  <c r="O310" i="1"/>
  <c r="P310" i="1" s="1"/>
  <c r="O275" i="1"/>
  <c r="P275" i="1" s="1"/>
  <c r="O294" i="1"/>
  <c r="P294" i="1" s="1"/>
  <c r="O298" i="1"/>
  <c r="P298" i="1" s="1"/>
  <c r="J298" i="1"/>
  <c r="K298" i="1" s="1"/>
  <c r="O357" i="1"/>
  <c r="P357" i="1" s="1"/>
  <c r="J357" i="1"/>
  <c r="K357" i="1" s="1"/>
  <c r="O73" i="1"/>
  <c r="P73" i="1" s="1"/>
  <c r="J73" i="1"/>
  <c r="K73" i="1" s="1"/>
  <c r="O160" i="1"/>
  <c r="P160" i="1" s="1"/>
  <c r="J160" i="1"/>
  <c r="K160" i="1" s="1"/>
  <c r="O191" i="1"/>
  <c r="P191" i="1" s="1"/>
  <c r="J191" i="1"/>
  <c r="K191" i="1" s="1"/>
  <c r="O231" i="1"/>
  <c r="P231" i="1" s="1"/>
  <c r="J231" i="1"/>
  <c r="K231" i="1" s="1"/>
</calcChain>
</file>

<file path=xl/sharedStrings.xml><?xml version="1.0" encoding="utf-8"?>
<sst xmlns="http://schemas.openxmlformats.org/spreadsheetml/2006/main" count="952" uniqueCount="624">
  <si>
    <t xml:space="preserve"> MSRP </t>
  </si>
  <si>
    <t xml:space="preserve"> MAP </t>
  </si>
  <si>
    <t xml:space="preserve"> Elite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</si>
  <si>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</si>
  <si>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</si>
  <si>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</si>
  <si>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</si>
  <si>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</si>
  <si>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</si>
  <si>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</si>
  <si>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</si>
  <si>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</si>
  <si>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</si>
  <si>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</si>
  <si>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</si>
  <si>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</si>
  <si>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</si>
  <si>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</si>
  <si>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</si>
  <si>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</si>
  <si>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</si>
  <si>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</si>
  <si>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</si>
  <si>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</si>
  <si>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</si>
  <si>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</si>
  <si>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</si>
  <si>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</si>
  <si>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</si>
  <si>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</si>
  <si>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</si>
  <si>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</si>
  <si>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</si>
  <si>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</si>
  <si>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</si>
  <si>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</si>
  <si>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</si>
  <si>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</si>
  <si>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</si>
  <si>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</si>
  <si>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</si>
  <si>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</si>
  <si>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</si>
  <si>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</si>
  <si>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</si>
  <si>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</si>
  <si>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</si>
  <si>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</si>
  <si>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</si>
  <si>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</si>
  <si>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</si>
  <si>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</si>
  <si>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</si>
  <si>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</si>
  <si>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</si>
  <si>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</si>
  <si>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</si>
  <si>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</si>
  <si>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</si>
  <si>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</si>
  <si>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</si>
  <si>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</si>
  <si>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</si>
  <si>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</si>
  <si>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</si>
  <si>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</si>
  <si>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</si>
  <si>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</si>
  <si>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</si>
  <si>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</si>
  <si>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</si>
  <si>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</si>
  <si>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</si>
  <si>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</si>
  <si>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</si>
  <si>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</si>
  <si>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</si>
  <si>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LMH2235ST</t>
  </si>
  <si>
    <t>LMHM2237BD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</si>
  <si>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</si>
  <si>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</si>
  <si>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</si>
  <si>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</si>
  <si>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</si>
  <si>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</si>
  <si>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</si>
  <si>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</si>
  <si>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</si>
  <si>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</si>
  <si>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</si>
  <si>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</si>
  <si>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DLEX3370W</t>
  </si>
  <si>
    <t>DLGX3371W</t>
  </si>
  <si>
    <t>DLEX3370V</t>
  </si>
  <si>
    <t>DLGX3371V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</si>
  <si>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</si>
  <si>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</si>
  <si>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</si>
  <si>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</si>
  <si>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</si>
  <si>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</si>
  <si>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</si>
  <si>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</si>
  <si>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</si>
  <si>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</si>
  <si>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</si>
  <si>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</si>
  <si>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</si>
  <si>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</si>
  <si>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</si>
  <si>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</si>
  <si>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</si>
  <si>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</si>
  <si>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</si>
  <si>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</si>
  <si>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</si>
  <si>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</si>
  <si>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</si>
  <si>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</si>
  <si>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</si>
  <si>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</si>
  <si>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</si>
  <si>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</si>
  <si>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</si>
  <si>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</si>
  <si>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</si>
  <si>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LDS5540BB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</si>
  <si>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</si>
  <si>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</si>
  <si>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</si>
  <si>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</si>
  <si>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</si>
  <si>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</si>
  <si>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</si>
  <si>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</si>
  <si>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</si>
  <si>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</si>
  <si>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</si>
  <si>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</si>
  <si>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</si>
  <si>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</si>
  <si>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</si>
  <si>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</si>
  <si>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</si>
  <si>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</si>
  <si>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</si>
  <si>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</si>
  <si>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</si>
  <si>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</si>
  <si>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</si>
  <si>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</si>
  <si>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</si>
  <si>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</si>
  <si>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</si>
  <si>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</si>
  <si>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</si>
  <si>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</si>
  <si>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</si>
  <si>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</si>
  <si>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</si>
  <si>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</si>
  <si>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</si>
  <si>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</si>
  <si>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</si>
  <si>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</si>
  <si>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</si>
  <si>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</si>
  <si>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</si>
  <si>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</si>
  <si>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</si>
  <si>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</si>
  <si>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</si>
  <si>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</si>
  <si>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</si>
  <si>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</si>
  <si>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</si>
  <si>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</si>
  <si>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</si>
  <si>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</si>
  <si>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</si>
  <si>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</si>
  <si>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</si>
  <si>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LDF5545ST</t>
  </si>
  <si>
    <t>WM9000HWA</t>
  </si>
  <si>
    <t>WM5000HWA</t>
  </si>
  <si>
    <t>WM4270HVA</t>
  </si>
  <si>
    <t>DLHX4072W</t>
  </si>
  <si>
    <t>DLHX4072V</t>
  </si>
  <si>
    <t>DLEX9000W</t>
  </si>
  <si>
    <t>DLEX7600WE</t>
  </si>
  <si>
    <t>DLEX5000W</t>
  </si>
  <si>
    <t>DLEX4270W</t>
  </si>
  <si>
    <t>DLEX4270V</t>
  </si>
  <si>
    <t>DLE3170W</t>
  </si>
  <si>
    <t>DLGX9001W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</si>
  <si>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</si>
  <si>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</si>
  <si>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</si>
  <si>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</si>
  <si>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</si>
  <si>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</si>
  <si>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</si>
  <si>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</si>
  <si>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</si>
  <si>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</si>
  <si>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</si>
  <si>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</si>
  <si>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</si>
  <si>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</si>
  <si>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</si>
  <si>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</si>
  <si>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</si>
  <si>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</si>
  <si>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</si>
  <si>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</si>
  <si>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</si>
  <si>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</si>
  <si>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DLG4971W</t>
  </si>
  <si>
    <t>DLG1002W</t>
  </si>
  <si>
    <t>WM3997HWA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</si>
  <si>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</si>
  <si>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</si>
  <si>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</si>
  <si>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</si>
  <si>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</si>
  <si>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</si>
  <si>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</si>
  <si>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</si>
  <si>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</si>
  <si>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LDE4411SB</t>
  </si>
  <si>
    <t>LRE4213ST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</si>
  <si>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</si>
  <si>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</si>
  <si>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</si>
  <si>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</si>
  <si>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</si>
  <si>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</si>
  <si>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</si>
  <si>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</si>
  <si>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</si>
  <si>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</si>
  <si>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</si>
  <si>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</si>
  <si>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</si>
  <si>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</si>
  <si>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</si>
  <si>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</si>
  <si>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</si>
  <si>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</si>
  <si>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</si>
  <si>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</si>
  <si>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</si>
  <si>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</si>
  <si>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</si>
  <si>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</si>
  <si>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</si>
  <si>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</si>
  <si>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</si>
  <si>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</si>
  <si>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</si>
  <si>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</si>
  <si>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</si>
  <si>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</si>
  <si>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</si>
  <si>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LCE3610SB</t>
  </si>
  <si>
    <t>LCE3010SB</t>
  </si>
  <si>
    <t>LCG3611ST</t>
  </si>
  <si>
    <t>LCG3011ST</t>
  </si>
  <si>
    <t>LWS3063BD</t>
  </si>
  <si>
    <t>LWS3063ST</t>
  </si>
  <si>
    <t>LWD3063BD</t>
  </si>
  <si>
    <t>LWD3063ST</t>
  </si>
  <si>
    <t xml:space="preserve"> </t>
  </si>
  <si>
    <t>Model</t>
  </si>
  <si>
    <t>Description</t>
  </si>
  <si>
    <t>LDF8874ST</t>
  </si>
  <si>
    <t>WM4270HWA</t>
  </si>
  <si>
    <t>WM3570HVA</t>
  </si>
  <si>
    <t>WDP5V</t>
  </si>
  <si>
    <t>LDE4415BD</t>
  </si>
  <si>
    <t>Promo MAP</t>
  </si>
  <si>
    <t>LFXS32736D</t>
  </si>
  <si>
    <t>LSXS26336D</t>
  </si>
  <si>
    <t>LSXS26336V</t>
  </si>
  <si>
    <t>LMV1762SW</t>
  </si>
  <si>
    <t>LMV1762SB</t>
  </si>
  <si>
    <t>LMV1762ST</t>
  </si>
  <si>
    <t>LNXS30866D</t>
  </si>
  <si>
    <t>LMXS30796D</t>
  </si>
  <si>
    <t>LMXS27676D</t>
  </si>
  <si>
    <t>LMXC23796D</t>
  </si>
  <si>
    <t>LFXS30796D</t>
  </si>
  <si>
    <t>LFXS24626D</t>
  </si>
  <si>
    <t>LFXC24796D</t>
  </si>
  <si>
    <t>LFCS25426D</t>
  </si>
  <si>
    <t>LFCS22520B</t>
  </si>
  <si>
    <t>LSXC22386D</t>
  </si>
  <si>
    <t>LSXC22386S</t>
  </si>
  <si>
    <t>LSXC22326S</t>
  </si>
  <si>
    <t>WM8100HVA</t>
  </si>
  <si>
    <t>WM8100HWA</t>
  </si>
  <si>
    <t>WM3670HWA</t>
  </si>
  <si>
    <t>WM3670HVA</t>
  </si>
  <si>
    <t>DLEX8100W</t>
  </si>
  <si>
    <t>DLEX8100V</t>
  </si>
  <si>
    <t>DLEX7600KE</t>
  </si>
  <si>
    <t>DLGX8101W</t>
  </si>
  <si>
    <t>DLGX8101V</t>
  </si>
  <si>
    <t>DLGX7601KE</t>
  </si>
  <si>
    <t>WT7600HKA</t>
  </si>
  <si>
    <t>WM3488HW</t>
  </si>
  <si>
    <t>LSWS306ST</t>
  </si>
  <si>
    <t>WM1388HW</t>
  </si>
  <si>
    <t>WM3488HS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</si>
  <si>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</si>
  <si>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</si>
  <si>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</si>
  <si>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</si>
  <si>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</si>
  <si>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</si>
  <si>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</si>
  <si>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</si>
  <si>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</si>
  <si>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LRE4211ST</t>
  </si>
  <si>
    <t>LFX28968D</t>
  </si>
  <si>
    <t>LTNS16121V</t>
  </si>
  <si>
    <t>WM3270CW</t>
  </si>
  <si>
    <t>LDE4413BD</t>
  </si>
  <si>
    <t>LSE4611ST</t>
  </si>
  <si>
    <t>LDG4313BD</t>
  </si>
  <si>
    <t>LSG4511ST</t>
  </si>
  <si>
    <t>LFC21776D</t>
  </si>
  <si>
    <t>WM3770HVA</t>
  </si>
  <si>
    <t>WM3770HWA</t>
  </si>
  <si>
    <t>4.2 cuft 24 Cmpct Front LED Disp Dial-A-Cycle Wrinkle Care</t>
  </si>
  <si>
    <t>DLEC888W</t>
  </si>
  <si>
    <t>DLEX4370K</t>
  </si>
  <si>
    <t>DLEX4370W</t>
  </si>
  <si>
    <t>7.3cu.ft. Top Control Electric SteamDryer NeveRust STS Dru</t>
  </si>
  <si>
    <t>7.3 cu. ft. Ultra Large High Efficiency Electric Steam Dryer</t>
  </si>
  <si>
    <t>9.0 cu.ft. Ultra Large Electric SteamDryer with Dual LED Dis</t>
  </si>
  <si>
    <t>DLGX4371K</t>
  </si>
  <si>
    <t>DLGX4371W</t>
  </si>
  <si>
    <t>7.3 cu. ft. Ultra Large High Efficiency Gas Steam Dryer LG E</t>
  </si>
  <si>
    <t>9.0 cu.ft. Ultra Large Gas SteamDryer Dual LED Display</t>
  </si>
  <si>
    <t>24 cu. ft. 33" wide Bottom Mount; Swing Freezer Door</t>
  </si>
  <si>
    <t>24 cu. ft. Bottom Mount Refer; 33" Wide; 2014 E-Star Qualifi</t>
  </si>
  <si>
    <t>22 cu. ft.FD Refrigerator 30 Wide Icemaker in Freezer</t>
  </si>
  <si>
    <t>25.4 cu.ft. 3 Door French Door DOE</t>
  </si>
  <si>
    <t>LFCS25426S</t>
  </si>
  <si>
    <t>LNXC23766D</t>
  </si>
  <si>
    <t>WM4370HKA</t>
  </si>
  <si>
    <t>WM4370HWA</t>
  </si>
  <si>
    <t>5.0 cu.ft. Ultra Large Capacity SteamWasher with TurboWash</t>
  </si>
  <si>
    <t>5.0 CU. FT. Mega Capacity Top Load Washer With Turbowash Tec</t>
  </si>
  <si>
    <t>5.0cu.ft. HE Top Load Washer Heater WaveForce Steam</t>
  </si>
  <si>
    <t>MK2030DA</t>
  </si>
  <si>
    <t>30" Black Stainless Steel Built-In Trim Kit</t>
  </si>
  <si>
    <t>MK2030F</t>
  </si>
  <si>
    <t>30" Stainless Steel Built-In Trim Kit</t>
  </si>
  <si>
    <t>WT1150CW</t>
  </si>
  <si>
    <t>WDP5K</t>
  </si>
  <si>
    <t>TOP FREEZER REFRIGERATORS</t>
  </si>
  <si>
    <t>BOTTOM FREEZER REFRIGERATORS</t>
  </si>
  <si>
    <t>LDCS22220W</t>
  </si>
  <si>
    <t>FRENCH DOOR REFRIGERATORS</t>
  </si>
  <si>
    <t>LG SIGNATURE REFRIGERATOR</t>
  </si>
  <si>
    <t>LUPXC2386N</t>
  </si>
  <si>
    <t>SIDE BY SIDE REFRIGERATOR</t>
  </si>
  <si>
    <t>LSXC22336S</t>
  </si>
  <si>
    <t>WATER FILTER</t>
  </si>
  <si>
    <t>LT500PC</t>
  </si>
  <si>
    <t>LT600PC</t>
  </si>
  <si>
    <t>LT700PC</t>
  </si>
  <si>
    <t>LT800PC</t>
  </si>
  <si>
    <t>AIR FILTER</t>
  </si>
  <si>
    <t>DISHWASHERS</t>
  </si>
  <si>
    <t xml:space="preserve">LG SIGNATURE DISHWASHERS </t>
  </si>
  <si>
    <t>LUDP8996SN</t>
  </si>
  <si>
    <t>ELECTRIC RANGES</t>
  </si>
  <si>
    <t>GAS RANGES</t>
  </si>
  <si>
    <t>SLIDE IN RANGE</t>
  </si>
  <si>
    <t>LG SIGNATURE RANGES</t>
  </si>
  <si>
    <t>LUTD4919SN</t>
  </si>
  <si>
    <t>RADIANT COOKTOPS</t>
  </si>
  <si>
    <t>GAS COOKTOPS</t>
  </si>
  <si>
    <t>WALL OVENS</t>
  </si>
  <si>
    <t>OVER THE RANGE MICROWAVE OVENS</t>
  </si>
  <si>
    <t>TRIM KIT FOR CMO</t>
  </si>
  <si>
    <t>SPECIALTY LAUNDRY</t>
  </si>
  <si>
    <t>FRONT LOAD WASHERS</t>
  </si>
  <si>
    <t>TOP LOAD WASHERS</t>
  </si>
  <si>
    <t>4.5 cu.ft. Ultra Large Top Load Washer</t>
  </si>
  <si>
    <t>PEDESTAL WASHERS</t>
  </si>
  <si>
    <t>WD100CK</t>
  </si>
  <si>
    <t>WD205CK</t>
  </si>
  <si>
    <t>DLE4970WE</t>
  </si>
  <si>
    <t>CLOTHES STYLER</t>
  </si>
  <si>
    <t>PEDESTALS</t>
  </si>
  <si>
    <t>WDP4K</t>
  </si>
  <si>
    <t>LAUNDRY STACK KIT</t>
  </si>
  <si>
    <t>STUDIO</t>
  </si>
  <si>
    <t>SIDE BY SIDE REFRIGERATORS</t>
  </si>
  <si>
    <t>BUILT IN OVENS</t>
  </si>
  <si>
    <t>COUNTERTOP MICROWAVE OVENS</t>
  </si>
  <si>
    <t>MICROWAVES</t>
  </si>
  <si>
    <t>10 cu.ft. Bottom Freezer; Quick Freezing Drawer; Elec Temp C</t>
  </si>
  <si>
    <t>22 cu.ft. 2 Door Bottom Mount 30" Wide Drawer</t>
  </si>
  <si>
    <t>28 cu.ft. FD LED display Non-Disp 4 Comp Crisper System</t>
  </si>
  <si>
    <t>25 CF French Door; Dual Ice Maker Slim Space plus Tall I&amp;W</t>
  </si>
  <si>
    <t>LCS1112ST</t>
  </si>
  <si>
    <t>4.5 cu.ft. Ultra Large Capacity TurboWash Washer</t>
  </si>
  <si>
    <t>5.2 cuft  TurboWash with Steam Technology</t>
  </si>
  <si>
    <t>5.2 cu.ft. Mega Capacity TurboWash Washer with Steam</t>
  </si>
  <si>
    <t>WM9500HKA</t>
  </si>
  <si>
    <t>5.7 CU. FT. Mega Capacity Top Load Washer with Turbowash Tec</t>
  </si>
  <si>
    <t>1 CU.FT. Pedestal Washer 27"</t>
  </si>
  <si>
    <t>7.4 CU.FT. Ultra Large High Efficiency Electric Dryer w/ Tru</t>
  </si>
  <si>
    <t>7.4 cu. ft. Ultra Large High Efficiency Electric SteamDryer</t>
  </si>
  <si>
    <t>7.3 cu. ft.  Front Control Electric Steam Dryer with LG Easy</t>
  </si>
  <si>
    <t>DLEX9500K</t>
  </si>
  <si>
    <t>7.4 cu.ft. Ultra Large Gas SteamDryer</t>
  </si>
  <si>
    <t>7.3 cu. ft. Top Control Gas Dryer Steam Front Controls E</t>
  </si>
  <si>
    <t>7.3 cu. ft. Ultra Large Front Control Gas Steam Dryer Easylo</t>
  </si>
  <si>
    <t>DLGX9501K</t>
  </si>
  <si>
    <t>7.3 cu. ft. Electric Dryer</t>
  </si>
  <si>
    <t>Q1 2017</t>
  </si>
  <si>
    <t>LFXS30796S</t>
  </si>
  <si>
    <t>LFXC24796S</t>
  </si>
  <si>
    <t>LMXS30796S</t>
  </si>
  <si>
    <t>LMXC23796S</t>
  </si>
  <si>
    <t>LSXC22426S</t>
  </si>
  <si>
    <t>LSXC22486S</t>
  </si>
  <si>
    <t>LSXC22486D</t>
  </si>
  <si>
    <t>TSTK1</t>
  </si>
  <si>
    <t>Fresh Air Filter (Deodorization)</t>
  </si>
  <si>
    <t>Water Filter 500 Gallon Capacity (Vertical Type)</t>
  </si>
  <si>
    <t>Water Filter 500 Gallon Capacity (Vertical Type) - CLAM SHEL</t>
  </si>
  <si>
    <t>Water Filter 300 Gallon Capacity (Horizontal Type)</t>
  </si>
  <si>
    <t>Water Filter 300 Gallon Capacity (Horizontal Type) - CLAM SH</t>
  </si>
  <si>
    <t>Water Filter 200 Gallon Capacity</t>
  </si>
  <si>
    <t>Water Filter 200 Gallon Capacity - CLAM SHELL</t>
  </si>
  <si>
    <t>7.4 cu.ft. Ultra Large Electric SteamDryer with SteamSanitar</t>
  </si>
  <si>
    <t>7.4 cu. ft.  Electric Steam Dryer with SteamSanitary Turbo S</t>
  </si>
  <si>
    <t>7.3 CU. FT. Ultra Large Capacity Electric Steam Dryer W/LG E</t>
  </si>
  <si>
    <t>9.0 CU. FT. Mega  Capacity Electric Steam Dryer With LG Easy</t>
  </si>
  <si>
    <t>9.0 cu.ft. SteamDryer with SteamFresh</t>
  </si>
  <si>
    <t>9.0 cu. ft. Ultra Large Electric Dryer w/ Steam</t>
  </si>
  <si>
    <t>7.3 cu. ft. Front Control Electric Dryer Steam Front Cont</t>
  </si>
  <si>
    <t>7.3 cu. ft. Top Control Electric Dryer Steam Front Contro</t>
  </si>
  <si>
    <t>7.3 cu. ft. Top Control Electric Dryer Front Controls</t>
  </si>
  <si>
    <t>7.3 cu.ft. Ultra Large Dryer with Sensor Dry</t>
  </si>
  <si>
    <t>7.4 CU.FT. Ultra Large High Efficiency Dryer w/ Sensor Dry</t>
  </si>
  <si>
    <t>7.3 cu. ft. Top Control Electric Dryer Flow Sense Rack Dr</t>
  </si>
  <si>
    <t>7.4 CU.FT. Ultra Large High Efficiency Gas Dryer w/ Truestea</t>
  </si>
  <si>
    <t>7.4 cu.ft. Ultra Large Gas SteamDryer with SteamSanitary</t>
  </si>
  <si>
    <t>7.4 cu.ft. Ultra Large Gas SteamDryer with SteamFresh Cycle</t>
  </si>
  <si>
    <t>7.4 cu. ft.  Gas Steam Dryer with SteamSanitary Turbo Steam</t>
  </si>
  <si>
    <t>7.3 CU. FT. Ultra Large Capacity Gas Steam Dryer With LG Eas</t>
  </si>
  <si>
    <t>9.0 CU. FT. Mega  Capacity Gas Steam Dryer With LG Easyload</t>
  </si>
  <si>
    <t>9.0 cu. ft. Ultra Large Gas Dryer w/ Steam</t>
  </si>
  <si>
    <t>7.3 cu. ft. Top Control Gas Dryer Steam Front Controls</t>
  </si>
  <si>
    <t>7.3 cu. ft. Top Control Gas Dryer Front Controls</t>
  </si>
  <si>
    <t>7.4 CU.FT. Ultra Large High Efficiency Dryer with Sensor Dry</t>
  </si>
  <si>
    <t>7.3 cu. ft. Top Control Gas Dryer Flow Sense Rack Dry</t>
  </si>
  <si>
    <t>7.4 cu. ft. Ultra Large HE Hybrid Heat Pump SteamDryer w/ St</t>
  </si>
  <si>
    <t>27" Stacking kit for the Front Control Laundry</t>
  </si>
  <si>
    <t>29" Stacking kit for the Front Control Laundry (8000 Series)</t>
  </si>
  <si>
    <t>30" Radiant Cooktop SmoothTouch Controls Steady Heat Cooki</t>
  </si>
  <si>
    <t>36" Radiant Cooktop SmoothTouch Controls Steady Heat Cooki</t>
  </si>
  <si>
    <t>30" Gas Cooktop 17K BTU Center Burner; 12K BTU Burners</t>
  </si>
  <si>
    <t>36" Gas Cooktop with 17K BTU Center Burner; 12K BTU Burners</t>
  </si>
  <si>
    <t>24 cu.ft. 2D Bottom Mount 33" Wide Drawer</t>
  </si>
  <si>
    <t>7.3 cu.ft. Double Electric Range w/ ProBake Convection and</t>
  </si>
  <si>
    <t>7.3 cu.ft. Double Electric Range EasyClean Self Clean 5</t>
  </si>
  <si>
    <t>7.3 cu.ft. Double Electric Range EasyClean True Convection</t>
  </si>
  <si>
    <t>Front Control Stainless Interior EasyRack 48dB</t>
  </si>
  <si>
    <t>Fully Integrated DW 3rd Rack EasyRack Plus 44dba</t>
  </si>
  <si>
    <t>Fully Integrated DW TrueSteam 44 dba</t>
  </si>
  <si>
    <t>Fully Integrated DW 3rd Rack TrueSteam 42dba</t>
  </si>
  <si>
    <t>6.9 cu ft. Double Oven Gas Range w/ProBake Convection EasyC</t>
  </si>
  <si>
    <t>6.9 cu.ft. Double Gas Oven EasyClean Self Clean SuperBoil</t>
  </si>
  <si>
    <t>6.9 cu.ft. Double Oven Range  EasyClean Self Clean 5 BNR</t>
  </si>
  <si>
    <t>Fully Integrated DW TurboMotion Stainless Inter 3rd Rack</t>
  </si>
  <si>
    <t>Fully Integrated DW TurboSteam TurboMotion Stainless Inte</t>
  </si>
  <si>
    <t>Semi-Integrt Tall Tub DWStainless Interior EasyRack 50 dB</t>
  </si>
  <si>
    <t>Semi-Integrt Tall Tub DWStnls Int. 3rd Rack 44 DBA</t>
  </si>
  <si>
    <t>Fully Integrated DW TurboMotion Stainless Inter EZ Rack</t>
  </si>
  <si>
    <t>30 cu.ft. 3 Door French Door Non-Dispensing Refrigerator</t>
  </si>
  <si>
    <t>21 cu.ft. Cabinet Depth FD;Non-Disp; IcePlus Freezing System</t>
  </si>
  <si>
    <t>22 cu. ft.FD LED Control w/ Icemaker; 30 Wide; Energy Star</t>
  </si>
  <si>
    <t>24 cu.ft.FD 33" Wide Non-Disp 4 Comp Crisper System 2014</t>
  </si>
  <si>
    <t>25 cuft CD FD Tall I&amp;W SmoothTch Cntrls</t>
  </si>
  <si>
    <t>24 cu.ft. InstaView 3 Door French Door XID Counter Depth</t>
  </si>
  <si>
    <t>24 cu.ft. 3 Door French Door DID I&amp;W</t>
  </si>
  <si>
    <t>24 cu.ft. 3 Door French Door I&amp;W 33"</t>
  </si>
  <si>
    <t>24 cu.ft. 3 Door French Door I&amp;W</t>
  </si>
  <si>
    <t>24 cu.ft. 3 Door French Door Ice &amp; Water Dispenser Energy</t>
  </si>
  <si>
    <t>24 cu.ft. 3 Door French Door Ice &amp; Water Dispenser E/star</t>
  </si>
  <si>
    <t>24 cu.ft. 3 Door French Door I&amp;W 33" DID</t>
  </si>
  <si>
    <t>27 cu.ft. 3 Door French Door DID I&amp;W</t>
  </si>
  <si>
    <t>28 cu.ft. 3 Door French Door I&amp;W Dual Ice Refrigerator</t>
  </si>
  <si>
    <t>29 cu.ft. 3 Door French Door I&amp;W Dual Ice Refrigerator</t>
  </si>
  <si>
    <t>28 cu.ft. 3 Door French Door I&amp;W DID Dual Ice</t>
  </si>
  <si>
    <t>30 cuft FD Slim SpacePlus Tall I&amp;W 3 layer Frzr LED Ligh</t>
  </si>
  <si>
    <t>30cu.ft. FD; Door in Door Slim Space Plus Tall I&amp;W</t>
  </si>
  <si>
    <t>30 cu.ft. InstaView 3 Door French Door XID</t>
  </si>
  <si>
    <t>32 cu.ft. 3 Door French Door I&amp;W</t>
  </si>
  <si>
    <t>32 cu.ft. 3 Door French Door Ice &amp; Water Dispenser</t>
  </si>
  <si>
    <t>21 cu.ft. Cabinet Depth FD; Ice Plus; Elec Temp Controls; En</t>
  </si>
  <si>
    <t>24 cu.ft. 3 Door French Door Dual Ice maker</t>
  </si>
  <si>
    <t>25 cu.ft. FD Slim SpacePlus Tall I&amp;W LED Lighting Energy</t>
  </si>
  <si>
    <t>27 cu.ft. 3 Door French Door Ice &amp; Water Dispenser</t>
  </si>
  <si>
    <t>27.6 CF French Door; Slim Space Plus; Tall Ice &amp; Water</t>
  </si>
  <si>
    <t>2.2 cu.ft. OTR w/ ExtendaVent 2.0 Bottom Control 400CFM Sen</t>
  </si>
  <si>
    <t>1.7 cu. Ft. 950W (MWO) 1500W (Convection) Sensor</t>
  </si>
  <si>
    <t>2.0 cu.ft. OTR w/ Easyclean Quietpower Sensor Cooking 100</t>
  </si>
  <si>
    <t>1.6 cu.ft. 1000W Turntable</t>
  </si>
  <si>
    <t>1.7 cu.ft. 300 CFM EasyClean Interior</t>
  </si>
  <si>
    <t>1.8 cu.ft. OTR 400 CFM sensor</t>
  </si>
  <si>
    <t>2.0 cu.ft. OTR 400 CFM Sensor</t>
  </si>
  <si>
    <t>23 cu.ft. 4 Door French Door Counter-Depth I&amp;W Convertibl</t>
  </si>
  <si>
    <t>23 cu.ft. InstaView 4 Door French Door XID Counter Depth</t>
  </si>
  <si>
    <t>27 cu.ft. 4 Door French Door</t>
  </si>
  <si>
    <t>27 cu.ft. 4 Door French Door Ice &amp; Water Dispenser Door in</t>
  </si>
  <si>
    <t>30 cu.ft. 4 Door French Door I&amp;W Convertible Drawer</t>
  </si>
  <si>
    <t>30 CF 4 Door; Door-in-Door; Convertible Drawer</t>
  </si>
  <si>
    <t>30 cu.ft. 4 Door Refrigerator CEE Tier II with CustomChill</t>
  </si>
  <si>
    <t>30 cu.ft. InstaView 4 Door French Door XID</t>
  </si>
  <si>
    <t>23 cu.ft. 4 Door French Door Counter Depth Energy Star</t>
  </si>
  <si>
    <t>23 cu.ft. 4 Door French Door Counter Depth            r</t>
  </si>
  <si>
    <t>30 cu.ft. 4 Door Refrigerator Door-in-Door Ice &amp; Water Dis</t>
  </si>
  <si>
    <t>30 cu.ft. French Door Black Diamond Finish Door in Door</t>
  </si>
  <si>
    <t>6.3 cu ft. Electric Single Oven with EasyClean</t>
  </si>
  <si>
    <t>6.3 cu ft. Electric Single OvenTrue Convection with EasyCl</t>
  </si>
  <si>
    <t>6.3 cu ft. Electric RangeEasy Clean 5 Elements EvenJet Co</t>
  </si>
  <si>
    <t>6.3 cu.ft. Electric Single Oven Range 4 Elements Self Clea</t>
  </si>
  <si>
    <t>6.3 cu ft. Single Electric Range w/ProBake Convection Easy</t>
  </si>
  <si>
    <t>6.3 cu ft. ProBake Convection EasyClean Smooth Touch 5 El</t>
  </si>
  <si>
    <t>5.4 cu ft. Single Oven Gas Range w/5 BNR Easy Clean Griddle</t>
  </si>
  <si>
    <t>5.4 cu.ft. Large Capacity Gas Range Easy Clean Fan Convec</t>
  </si>
  <si>
    <t>6.3 cu ft. Single Oven Gas Range w/ProBake Convection EasyC</t>
  </si>
  <si>
    <t>6.3 cu.ft. Gas Range  EasyClean Self Clean 5 BNR SuperBoi</t>
  </si>
  <si>
    <t>6.3 cu.ft. Gas Oven EasyCleanSelf Clean True Convection S</t>
  </si>
  <si>
    <t>LG Studio 30" Radiant Cooktop SmoothTouch Controls</t>
  </si>
  <si>
    <t>LG Studio 36" Radiant Cooktop SmoothTouch Controls</t>
  </si>
  <si>
    <t>LG Studio 30" Gas Cooktop 19000 BTU UltraHeat Center Burne</t>
  </si>
  <si>
    <t>LG Studio 36" Gas Cooktop 19000 BTU UltraHeat Center Burne</t>
  </si>
  <si>
    <t>LG Studio Fully Integrated 14 Place Settings STS Interior</t>
  </si>
  <si>
    <t>LG Studio Full Integrated 14 place settings STS Interior</t>
  </si>
  <si>
    <t>6.3 cu.ft. Electric Single Oven Slide-in Range with ProBake</t>
  </si>
  <si>
    <t>6.3 cu ft. Electric Single Oven Slide-in Range ProBake Conv</t>
  </si>
  <si>
    <t>LG Studio 24 cu. Ft.Counter Depth French Door Refrigerator</t>
  </si>
  <si>
    <t>LG Studio 24 cu. Ft. Counter Depth French Door Refrigerator</t>
  </si>
  <si>
    <t>6.3 cu ft. Gas Sinlge Oven Slide-in Range with ProBake</t>
  </si>
  <si>
    <t>6.3 cu ft. Sline_in Gas Range w/ProBake Convection EasyClea</t>
  </si>
  <si>
    <t>6.3 cu ft. Slide_in Gas Range w/ProBake Convection EasyClea</t>
  </si>
  <si>
    <t>LG Studio 1.7 cu.ft. Over-the-Range Microwave</t>
  </si>
  <si>
    <t>LG Studio 1.7 cu. ft. Large Capacity Over-The-Range Microwav</t>
  </si>
  <si>
    <t>LG Studio 2.0 cu.ft. Studio Series CMOTrueCookPlus Sensor</t>
  </si>
  <si>
    <t>LG Studio 26.5 cu.ft. 42" Built-In Side by Side Linear Comp</t>
  </si>
  <si>
    <t>LSSB2696BD</t>
  </si>
  <si>
    <t>LG Studio 6.2 cu. ft. 30" Electric Slide-in Range EasyClean</t>
  </si>
  <si>
    <t>LG Studio 6.3 cu. ft. Large Capacity 30" Slide-in Electric R</t>
  </si>
  <si>
    <t>LG Studio 6.2 cu. ft. 30" Gas Slide in Range 18.5k BTU Burn</t>
  </si>
  <si>
    <t>LG Studio 6.3 cu. ft. 30" Gas Slide in Range 19.0k BTU Burn</t>
  </si>
  <si>
    <t>LG Studio 30" Double Wall Oven 4.7 cu.ft. 6.3" LCD Touch-S</t>
  </si>
  <si>
    <t>LG Studio 30" Double Wall Oven 4.7 cu.ft. 6.3" Pro Style K</t>
  </si>
  <si>
    <t>LG Studio 30" Single Wall Oven 4.7 cu.ft. 6.3" LCD Touch-S</t>
  </si>
  <si>
    <t>LG Studio 30" Single Wall Oven 4.7 cu.ft. 6.3" Pro Style K</t>
  </si>
  <si>
    <t>22 cu.ft. SxS Counter Depth</t>
  </si>
  <si>
    <t>22 cu.ft. SxS Counter Depth Door in Door</t>
  </si>
  <si>
    <t>22 cu.ft. SxS 33" Wide 66" Height I&amp;W Dispenser</t>
  </si>
  <si>
    <t>26 cuft SxS Ice System I&amp;W LED Lighting Hidden Hinges</t>
  </si>
  <si>
    <t>26 cu.ft. Side x Side non-DID SpacePlus DOE</t>
  </si>
  <si>
    <t>26 cu.ft. Side-by-Side Refrigerator with DID</t>
  </si>
  <si>
    <t>26 cu.ft. Side-by-Side Refrigerator</t>
  </si>
  <si>
    <t>20 Cu.Ft Top Mount; Ice Maker; 2 Crispers; LED Lighting</t>
  </si>
  <si>
    <t>24 Cu.Ft Top Mount; Ice Maker; 2 Crispers; LED Lighting</t>
  </si>
  <si>
    <t>11 cu.ft. Top Mount Refrigerator</t>
  </si>
  <si>
    <t>16 cu.ft. Top Mount Refrigerator</t>
  </si>
  <si>
    <t>30" Double Wall Oven Easy Clean True Convection</t>
  </si>
  <si>
    <t>30" Double Wall Oven w/ True Convection Easy Clean</t>
  </si>
  <si>
    <t>30" Single Wall Oven w/ True Convection Easy Clean</t>
  </si>
  <si>
    <t>Remote Control for Pedestal Washer</t>
  </si>
  <si>
    <t>Clothes Styler Built In Steam Clothing Care System</t>
  </si>
  <si>
    <t>27" Stacking kit - Side Kit paired to Topload Dryer</t>
  </si>
  <si>
    <t>Tall Pedestal with Drawer</t>
  </si>
  <si>
    <t>29" Pedestal</t>
  </si>
  <si>
    <t>1 CU.FT. Pedestal Washer 29"</t>
  </si>
  <si>
    <t>2.3 cuft 24" Cmpct Washer</t>
  </si>
  <si>
    <t>4.3 CU.FT. Ultra Large Capacity Front Load Washer w/ ColdWas</t>
  </si>
  <si>
    <t>4.5 CU.FT. Ultra Large Capacity Front Load Washer w/ ColdWas</t>
  </si>
  <si>
    <t>2.26 cuft Washer/Dryer Combo 1400 RPM; 24"</t>
  </si>
  <si>
    <t>2.26 cuft Washer/Dryer Combo 1400 RPM;  White; 24"</t>
  </si>
  <si>
    <t>4.3 cu.ft. Extra Large Capacity Steam Washer with TurboWash</t>
  </si>
  <si>
    <t>4.5 cu.ft. Ultra Large Capacity Front Load Washer with Steam</t>
  </si>
  <si>
    <t>4.3 cuft XL Front Load Combo Non-Steam LED Display 1200RP</t>
  </si>
  <si>
    <t>4.5 cu. ft. Ultra Large TurboWash Washer with Allergiene</t>
  </si>
  <si>
    <t>4.5 cu. ft. Ultra Large TurboWash Washer with Coldwash</t>
  </si>
  <si>
    <t>4.5 cu.ft. Mega Capacity TurboWash Washer with Steam  Techno</t>
  </si>
  <si>
    <t>4.5 cu.ft. Ultra Large High Efficiency Top Load Washer</t>
  </si>
  <si>
    <t>5.0 cuft HE Top Load Washer; Front Controls; w/ Waveforce</t>
  </si>
  <si>
    <t>5.0 CU. FT. Mega Capacity Front Control TL Washer w/ Steam</t>
  </si>
  <si>
    <t>4.9 cuft HE Top Load Washer</t>
  </si>
  <si>
    <t>5.0 CU. FT. Mega Capacity Top Load Washer with Turbowash Tec</t>
  </si>
  <si>
    <t>5.2 CU. FT. Mega Capacity Top Load Washer with Turbowash Tec</t>
  </si>
  <si>
    <t>5.7 cu.ft. Mega Capacity Top Load Washer with Turbowash</t>
  </si>
  <si>
    <t>3.3 CU. FT. Extra Large Capacity Top Load Washer w/  Front C</t>
  </si>
  <si>
    <t>2.0 cu ft CMO MW True Cook Plus EZ Clean - Optional Trim K</t>
  </si>
  <si>
    <t>1.1 CF; 1000 Watts; EasyClean; Soften/Melt; LED Display</t>
  </si>
  <si>
    <t>LG Signature 9.0 cu. ft. Ultra Large Electric Dryer w/ Steam</t>
  </si>
  <si>
    <t>LG Signature 9.0 cu. ft. Ultra Large Gas Dryer w/ Steam</t>
  </si>
  <si>
    <t>LG Signature Top Control Dishwasher with Pocket Handle     k</t>
  </si>
  <si>
    <t>LG Signature 23 cu. ft  Refrigerator Diffused Reflection</t>
  </si>
  <si>
    <t>LG Signature Dual Fuel Double Oven Range with ProBake Convec</t>
  </si>
  <si>
    <t>LG Signature 1 CU.FT. Pedestal Washer 29"</t>
  </si>
  <si>
    <t>LG Signature 5.6 cu.ft. Mega Capacity TurboWash Washer with</t>
  </si>
  <si>
    <t>LG SIGNATURE</t>
  </si>
  <si>
    <t>MLK</t>
  </si>
  <si>
    <t>REMOVED</t>
  </si>
  <si>
    <t>President's Day</t>
  </si>
  <si>
    <t>March Savings</t>
  </si>
  <si>
    <t>March Madness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</si>
</sst>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9FFCC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4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" fillId="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3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" fillId="5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1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10" fillId="33" borderId="10" applyNumberFormat="0" applyAlignment="0" applyProtection="0"/>
    <xf numFmtId="0" fontId="10" fillId="33" borderId="10" applyNumberFormat="0" applyAlignment="0" applyProtection="0"/>
    <xf numFmtId="41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167" fontId="6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3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2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169" fontId="31" fillId="0" borderId="0" applyFont="0" applyFill="0" applyBorder="0" applyAlignment="0" applyProtection="0">
      <alignment vertical="center"/>
    </xf>
    <xf numFmtId="0" fontId="3" fillId="0" borderId="0"/>
    <xf numFmtId="0" fontId="23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/>
    <xf numFmtId="0" fontId="32" fillId="0" borderId="0" xfId="0" applyFont="1" applyAlignment="1">
      <alignment horizontal="center"/>
    </xf>
    <xf numFmtId="14" fontId="2" fillId="0" borderId="5" xfId="1" applyNumberFormat="1" applyFont="1" applyBorder="1"/>
    <xf numFmtId="0" fontId="0" fillId="0" borderId="0" xfId="0" applyFill="1"/>
    <xf numFmtId="0" fontId="0" fillId="0" borderId="0" xfId="0" applyFont="1" applyFill="1"/>
    <xf numFmtId="14" fontId="34" fillId="0" borderId="0" xfId="0" applyNumberFormat="1" applyFont="1" applyAlignment="1">
      <alignment horizontal="center"/>
    </xf>
    <xf numFmtId="166" fontId="0" fillId="0" borderId="0" xfId="1" applyNumberFormat="1" applyFont="1" applyFill="1"/>
    <xf numFmtId="164" fontId="0" fillId="0" borderId="0" xfId="1" applyNumberFormat="1" applyFont="1" applyFill="1"/>
    <xf numFmtId="165" fontId="33" fillId="0" borderId="0" xfId="56373" applyNumberFormat="1" applyFont="1" applyBorder="1"/>
    <xf numFmtId="165" fontId="2" fillId="0" borderId="0" xfId="56373" applyNumberFormat="1" applyFont="1" applyBorder="1"/>
    <xf numFmtId="14" fontId="2" fillId="0" borderId="0" xfId="56373" applyNumberFormat="1" applyFont="1" applyBorder="1"/>
    <xf numFmtId="164" fontId="0" fillId="0" borderId="2" xfId="1" applyNumberFormat="1" applyFont="1" applyFill="1" applyBorder="1"/>
    <xf numFmtId="166" fontId="0" fillId="0" borderId="3" xfId="1" applyNumberFormat="1" applyFont="1" applyFill="1" applyBorder="1"/>
    <xf numFmtId="165" fontId="0" fillId="0" borderId="0" xfId="56373" applyNumberFormat="1" applyFont="1"/>
    <xf numFmtId="165" fontId="33" fillId="0" borderId="4" xfId="56373" applyNumberFormat="1" applyFont="1" applyBorder="1"/>
    <xf numFmtId="165" fontId="33" fillId="0" borderId="4" xfId="56373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4" fontId="0" fillId="0" borderId="0" xfId="56373" applyFont="1"/>
    <xf numFmtId="42" fontId="0" fillId="0" borderId="0" xfId="56373" applyNumberFormat="1" applyFont="1"/>
    <xf numFmtId="0" fontId="32" fillId="0" borderId="0" xfId="0" applyFont="1"/>
    <xf numFmtId="165" fontId="0" fillId="0" borderId="4" xfId="56373" applyNumberFormat="1" applyFont="1" applyBorder="1"/>
    <xf numFmtId="165" fontId="0" fillId="0" borderId="0" xfId="56373" applyNumberFormat="1" applyFont="1" applyBorder="1"/>
    <xf numFmtId="164" fontId="0" fillId="0" borderId="0" xfId="56373" applyNumberFormat="1" applyFont="1" applyBorder="1"/>
    <xf numFmtId="166" fontId="0" fillId="0" borderId="5" xfId="1" applyNumberFormat="1" applyFont="1" applyBorder="1"/>
    <xf numFmtId="165" fontId="0" fillId="0" borderId="6" xfId="56373" applyNumberFormat="1" applyFont="1" applyBorder="1"/>
    <xf numFmtId="165" fontId="0" fillId="0" borderId="7" xfId="56373" applyNumberFormat="1" applyFont="1" applyBorder="1"/>
    <xf numFmtId="164" fontId="0" fillId="0" borderId="7" xfId="56373" applyNumberFormat="1" applyFont="1" applyBorder="1"/>
    <xf numFmtId="166" fontId="0" fillId="0" borderId="8" xfId="1" applyNumberFormat="1" applyFont="1" applyBorder="1"/>
    <xf numFmtId="0" fontId="33" fillId="36" borderId="0" xfId="0" applyFont="1" applyFill="1" applyAlignment="1">
      <alignment horizontal="center" vertical="center"/>
    </xf>
    <xf numFmtId="0" fontId="33" fillId="36" borderId="0" xfId="0" applyFont="1" applyFill="1"/>
    <xf numFmtId="42" fontId="33" fillId="36" borderId="0" xfId="56373" applyNumberFormat="1" applyFont="1" applyFill="1"/>
    <xf numFmtId="165" fontId="33" fillId="36" borderId="4" xfId="56373" applyNumberFormat="1" applyFont="1" applyFill="1" applyBorder="1" applyAlignment="1">
      <alignment horizontal="center" wrapText="1"/>
    </xf>
    <xf numFmtId="165" fontId="33" fillId="36" borderId="0" xfId="56373" applyNumberFormat="1" applyFont="1" applyFill="1" applyBorder="1" applyAlignment="1">
      <alignment horizontal="center" wrapText="1"/>
    </xf>
    <xf numFmtId="166" fontId="33" fillId="36" borderId="5" xfId="1" applyNumberFormat="1" applyFont="1" applyFill="1" applyBorder="1" applyAlignment="1">
      <alignment horizontal="center" wrapText="1"/>
    </xf>
    <xf numFmtId="0" fontId="0" fillId="36" borderId="0" xfId="0" applyFill="1"/>
    <xf numFmtId="165" fontId="0" fillId="0" borderId="0" xfId="56373" applyNumberFormat="1" applyFont="1" applyFill="1"/>
    <xf numFmtId="0" fontId="0" fillId="0" borderId="0" xfId="0" applyBorder="1"/>
    <xf numFmtId="0" fontId="0" fillId="0" borderId="5" xfId="0" applyBorder="1"/>
    <xf numFmtId="165" fontId="0" fillId="0" borderId="1" xfId="56373" applyNumberFormat="1" applyFont="1" applyFill="1" applyBorder="1"/>
    <xf numFmtId="165" fontId="0" fillId="0" borderId="2" xfId="56373" applyNumberFormat="1" applyFont="1" applyFill="1" applyBorder="1"/>
    <xf numFmtId="165" fontId="0" fillId="0" borderId="0" xfId="56373" applyNumberFormat="1" applyFont="1" applyFill="1" applyBorder="1"/>
    <xf numFmtId="164" fontId="0" fillId="0" borderId="0" xfId="56373" applyNumberFormat="1" applyFont="1" applyFill="1" applyBorder="1"/>
    <xf numFmtId="0" fontId="0" fillId="0" borderId="0" xfId="0" applyFill="1" applyAlignment="1">
      <alignment horizontal="center" vertical="center"/>
    </xf>
    <xf numFmtId="42" fontId="0" fillId="0" borderId="0" xfId="56373" applyNumberFormat="1" applyFont="1" applyAlignment="1">
      <alignment horizontal="center" vertical="center"/>
    </xf>
    <xf numFmtId="42" fontId="33" fillId="36" borderId="0" xfId="56373" applyNumberFormat="1" applyFont="1" applyFill="1" applyAlignment="1">
      <alignment horizontal="center" vertical="center"/>
    </xf>
    <xf numFmtId="42" fontId="0" fillId="36" borderId="0" xfId="56373" applyNumberFormat="1" applyFont="1" applyFill="1"/>
    <xf numFmtId="42" fontId="0" fillId="36" borderId="0" xfId="56373" applyNumberFormat="1" applyFont="1" applyFill="1" applyAlignment="1">
      <alignment horizontal="center" vertical="center"/>
    </xf>
    <xf numFmtId="0" fontId="0" fillId="36" borderId="0" xfId="0" applyFill="1" applyAlignment="1">
      <alignment horizontal="center" vertical="center"/>
    </xf>
    <xf numFmtId="165" fontId="0" fillId="36" borderId="4" xfId="56373" applyNumberFormat="1" applyFont="1" applyFill="1" applyBorder="1"/>
    <xf numFmtId="165" fontId="0" fillId="36" borderId="0" xfId="56373" applyNumberFormat="1" applyFont="1" applyFill="1" applyBorder="1"/>
    <xf numFmtId="164" fontId="0" fillId="36" borderId="0" xfId="56373" applyNumberFormat="1" applyFont="1" applyFill="1" applyBorder="1"/>
    <xf numFmtId="166" fontId="0" fillId="36" borderId="5" xfId="1" applyNumberFormat="1" applyFont="1" applyFill="1" applyBorder="1"/>
    <xf numFmtId="166" fontId="0" fillId="0" borderId="0" xfId="0" applyNumberFormat="1" applyFill="1"/>
    <xf numFmtId="166" fontId="0" fillId="0" borderId="5" xfId="0" applyNumberFormat="1" applyBorder="1"/>
    <xf numFmtId="166" fontId="0" fillId="36" borderId="5" xfId="0" applyNumberFormat="1" applyFill="1" applyBorder="1"/>
    <xf numFmtId="166" fontId="0" fillId="0" borderId="8" xfId="0" applyNumberFormat="1" applyBorder="1"/>
    <xf numFmtId="165" fontId="0" fillId="37" borderId="4" xfId="56373" applyNumberFormat="1" applyFont="1" applyFill="1" applyBorder="1"/>
    <xf numFmtId="165" fontId="0" fillId="37" borderId="0" xfId="56373" applyNumberFormat="1" applyFont="1" applyFill="1" applyBorder="1"/>
    <xf numFmtId="164" fontId="0" fillId="37" borderId="0" xfId="56373" applyNumberFormat="1" applyFont="1" applyFill="1" applyBorder="1"/>
    <xf numFmtId="166" fontId="0" fillId="37" borderId="5" xfId="1" applyNumberFormat="1" applyFont="1" applyFill="1" applyBorder="1"/>
    <xf numFmtId="164" fontId="0" fillId="0" borderId="2" xfId="56373" applyNumberFormat="1" applyFont="1" applyFill="1" applyBorder="1"/>
    <xf numFmtId="164" fontId="33" fillId="36" borderId="0" xfId="56373" applyNumberFormat="1" applyFont="1" applyFill="1" applyBorder="1" applyAlignment="1">
      <alignment horizontal="center" wrapText="1"/>
    </xf>
    <xf numFmtId="164" fontId="0" fillId="0" borderId="0" xfId="56373" applyNumberFormat="1" applyFont="1"/>
    <xf numFmtId="164" fontId="0" fillId="0" borderId="0" xfId="56373" applyNumberFormat="1" applyFont="1" applyFill="1"/>
    <xf numFmtId="164" fontId="33" fillId="0" borderId="0" xfId="56373" applyNumberFormat="1" applyFont="1" applyBorder="1"/>
    <xf numFmtId="164" fontId="0" fillId="0" borderId="0" xfId="0" applyNumberFormat="1" applyBorder="1"/>
    <xf numFmtId="164" fontId="0" fillId="0" borderId="0" xfId="0" applyNumberFormat="1"/>
    <xf numFmtId="166" fontId="0" fillId="0" borderId="0" xfId="1" applyNumberFormat="1" applyFont="1"/>
    <xf numFmtId="164" fontId="0" fillId="0" borderId="0" xfId="0" applyNumberFormat="1" applyFill="1"/>
    <xf numFmtId="166" fontId="0" fillId="0" borderId="0" xfId="0" applyNumberFormat="1"/>
    <xf numFmtId="164" fontId="0" fillId="36" borderId="0" xfId="0" applyNumberFormat="1" applyFill="1" applyBorder="1"/>
    <xf numFmtId="164" fontId="0" fillId="0" borderId="7" xfId="0" applyNumberFormat="1" applyBorder="1"/>
    <xf numFmtId="165" fontId="0" fillId="0" borderId="4" xfId="56373" applyNumberFormat="1" applyFont="1" applyFill="1" applyBorder="1"/>
    <xf numFmtId="166" fontId="0" fillId="0" borderId="5" xfId="1" applyNumberFormat="1" applyFont="1" applyFill="1" applyBorder="1"/>
    <xf numFmtId="166" fontId="0" fillId="0" borderId="5" xfId="0" applyNumberFormat="1" applyFill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colors>
    <mruColors>
      <color rgb="FF99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26"/>
  <sheetViews>
    <sheetView tabSelected="1" zoomScaleNormal="10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A2" sqref="A2"/>
    </sheetView>
  </sheetViews>
  <sheetFormatPr defaultRowHeight="15"/>
  <cols>
    <col min="1" max="1" width="8.85546875" style="1" customWidth="1"/>
    <col min="2" max="2" width="35.85546875" style="17" bestFit="1" customWidth="1"/>
    <col min="3" max="3" width="34" customWidth="1"/>
    <col min="4" max="4" width="9" style="19" customWidth="1"/>
    <col min="5" max="5" width="7.7109375" style="19" customWidth="1"/>
    <col min="6" max="6" width="9.5703125" style="44" customWidth="1"/>
    <col min="7" max="7" width="9.140625" style="36" customWidth="1"/>
    <col min="8" max="8" width="10.42578125" style="36" customWidth="1"/>
    <col min="9" max="9" width="11.5703125" style="36" bestFit="1" customWidth="1"/>
    <col min="10" max="10" width="10" style="8" customWidth="1"/>
    <col min="11" max="11" width="10.7109375" style="7" bestFit="1" customWidth="1"/>
    <col min="12" max="12" width="9.140625" style="36" customWidth="1"/>
    <col min="13" max="13" width="10.42578125" style="36" customWidth="1"/>
    <col min="14" max="14" width="10.28515625" style="36" customWidth="1"/>
    <col min="15" max="15" width="10" style="64" customWidth="1"/>
    <col min="16" max="16" width="10.7109375" style="7" bestFit="1" customWidth="1"/>
    <col min="17" max="17" width="9.140625" style="36" customWidth="1"/>
    <col min="18" max="18" width="13.5703125" style="36" customWidth="1"/>
    <col min="19" max="19" width="10.28515625" style="36" customWidth="1"/>
    <col min="20" max="20" width="10" style="64" customWidth="1"/>
    <col min="21" max="21" width="11.140625" style="7" bestFit="1" customWidth="1"/>
    <col min="22" max="23" width="9.28515625" style="36" bestFit="1" customWidth="1"/>
    <col min="24" max="24" width="11.5703125" style="36" bestFit="1" customWidth="1"/>
    <col min="25" max="25" width="9.140625" style="69"/>
    <col min="26" max="26" width="11.140625" style="53" bestFit="1" customWidth="1"/>
    <col min="27" max="35" width="9.140625" style="4"/>
  </cols>
  <sheetData>
    <row r="1" spans="2:30" ht="18.75">
      <c r="C1" s="2" t="s">
        <v>426</v>
      </c>
      <c r="G1" s="39"/>
      <c r="H1" s="40"/>
      <c r="I1" s="40"/>
      <c r="J1" s="12"/>
      <c r="K1" s="13"/>
      <c r="L1" s="39"/>
      <c r="M1" s="40"/>
      <c r="N1" s="40"/>
      <c r="O1" s="61"/>
      <c r="P1" s="13"/>
      <c r="Q1" s="39"/>
      <c r="R1" s="40"/>
      <c r="S1" s="40"/>
      <c r="T1" s="61"/>
      <c r="U1" s="13"/>
      <c r="V1" s="39"/>
      <c r="W1" s="40"/>
      <c r="X1" s="40"/>
      <c r="Y1" s="61"/>
      <c r="Z1" s="13"/>
    </row>
    <row r="2" spans="2:30" ht="15.75">
      <c r="C2" s="6">
        <v>42738</v>
      </c>
      <c r="G2" s="15" t="s">
        <v>7</v>
      </c>
      <c r="H2" s="10"/>
      <c r="I2" s="11">
        <v>42746</v>
      </c>
      <c r="J2" s="9" t="s">
        <v>8</v>
      </c>
      <c r="K2" s="3">
        <v>42767</v>
      </c>
      <c r="L2" s="15" t="s">
        <v>7</v>
      </c>
      <c r="M2" s="10"/>
      <c r="N2" s="11">
        <v>42774</v>
      </c>
      <c r="O2" s="65" t="s">
        <v>8</v>
      </c>
      <c r="P2" s="3">
        <v>42795</v>
      </c>
      <c r="Q2" s="15" t="s">
        <v>7</v>
      </c>
      <c r="R2" s="10"/>
      <c r="S2" s="11">
        <v>42802</v>
      </c>
      <c r="T2" s="65" t="s">
        <v>8</v>
      </c>
      <c r="U2" s="3">
        <v>42815</v>
      </c>
      <c r="V2" s="15" t="s">
        <v>7</v>
      </c>
      <c r="W2" s="10"/>
      <c r="X2" s="11">
        <v>42816</v>
      </c>
      <c r="Y2" s="65" t="s">
        <v>8</v>
      </c>
      <c r="Z2" s="3">
        <v>42837</v>
      </c>
    </row>
    <row r="3" spans="2:30">
      <c r="D3" s="19" t="s">
        <v>272</v>
      </c>
      <c r="G3" s="15" t="s">
        <v>9</v>
      </c>
      <c r="H3" s="10"/>
      <c r="I3" s="11">
        <v>42746</v>
      </c>
      <c r="J3" s="9" t="s">
        <v>8</v>
      </c>
      <c r="K3" s="3">
        <v>42767</v>
      </c>
      <c r="L3" s="15" t="s">
        <v>9</v>
      </c>
      <c r="M3" s="10"/>
      <c r="N3" s="11">
        <v>42774</v>
      </c>
      <c r="O3" s="65" t="s">
        <v>8</v>
      </c>
      <c r="P3" s="3">
        <v>42795</v>
      </c>
      <c r="Q3" s="15" t="s">
        <v>9</v>
      </c>
      <c r="R3" s="10"/>
      <c r="S3" s="11">
        <v>42802</v>
      </c>
      <c r="T3" s="65" t="s">
        <v>8</v>
      </c>
      <c r="U3" s="3">
        <v>42815</v>
      </c>
      <c r="V3" s="15" t="s">
        <v>9</v>
      </c>
      <c r="W3" s="10"/>
      <c r="X3" s="11">
        <v>42816</v>
      </c>
      <c r="Y3" s="65" t="s">
        <v>8</v>
      </c>
      <c r="Z3" s="3">
        <v>42837</v>
      </c>
    </row>
    <row r="4" spans="2:30" ht="15" customHeight="1">
      <c r="G4" s="16" t="s">
        <v>10</v>
      </c>
      <c r="H4" s="76" t="s">
        <v>619</v>
      </c>
      <c r="I4" s="76"/>
      <c r="J4" s="76"/>
      <c r="K4" s="77"/>
      <c r="L4" s="16" t="s">
        <v>10</v>
      </c>
      <c r="M4" s="76" t="s">
        <v>621</v>
      </c>
      <c r="N4" s="76"/>
      <c r="O4" s="76"/>
      <c r="P4" s="77"/>
      <c r="Q4" s="16" t="s">
        <v>10</v>
      </c>
      <c r="R4" s="76" t="s">
        <v>622</v>
      </c>
      <c r="S4" s="76"/>
      <c r="T4" s="76"/>
      <c r="U4" s="77"/>
      <c r="V4" s="16" t="s">
        <v>10</v>
      </c>
      <c r="W4" s="76" t="s">
        <v>623</v>
      </c>
      <c r="X4" s="76"/>
      <c r="Y4" s="76"/>
      <c r="Z4" s="77"/>
    </row>
    <row r="5" spans="2:30" s="35" customFormat="1" ht="48" customHeight="1">
      <c r="B5" s="29"/>
      <c r="C5" s="30"/>
      <c r="D5" s="31" t="s">
        <v>0</v>
      </c>
      <c r="E5" s="31" t="s">
        <v>1</v>
      </c>
      <c r="F5" s="45" t="s">
        <v>2</v>
      </c>
      <c r="G5" s="32" t="s">
        <v>280</v>
      </c>
      <c r="H5" s="33" t="s">
        <v>3</v>
      </c>
      <c r="I5" s="33" t="s">
        <v>4</v>
      </c>
      <c r="J5" s="33" t="s">
        <v>5</v>
      </c>
      <c r="K5" s="34" t="s">
        <v>6</v>
      </c>
      <c r="L5" s="32" t="s">
        <v>280</v>
      </c>
      <c r="M5" s="33" t="s">
        <v>3</v>
      </c>
      <c r="N5" s="33" t="s">
        <v>4</v>
      </c>
      <c r="O5" s="62" t="s">
        <v>5</v>
      </c>
      <c r="P5" s="34" t="s">
        <v>6</v>
      </c>
      <c r="Q5" s="32" t="s">
        <v>280</v>
      </c>
      <c r="R5" s="33" t="s">
        <v>3</v>
      </c>
      <c r="S5" s="33" t="s">
        <v>4</v>
      </c>
      <c r="T5" s="62" t="s">
        <v>5</v>
      </c>
      <c r="U5" s="34" t="s">
        <v>6</v>
      </c>
      <c r="V5" s="32" t="s">
        <v>280</v>
      </c>
      <c r="W5" s="33" t="s">
        <v>3</v>
      </c>
      <c r="X5" s="33" t="s">
        <v>4</v>
      </c>
      <c r="Y5" s="62" t="s">
        <v>5</v>
      </c>
      <c r="Z5" s="34" t="s">
        <v>6</v>
      </c>
    </row>
    <row r="6" spans="2:30" ht="15" customHeight="1">
      <c r="C6" s="1"/>
      <c r="G6" s="21"/>
      <c r="H6" s="22"/>
      <c r="I6" s="22"/>
      <c r="J6" s="37"/>
      <c r="K6" s="38"/>
      <c r="L6" s="21"/>
      <c r="M6" s="22"/>
      <c r="N6" s="22"/>
      <c r="O6" s="23"/>
      <c r="P6" s="38"/>
      <c r="Q6" s="21"/>
      <c r="R6" s="22"/>
      <c r="S6" s="22"/>
      <c r="T6" s="23"/>
      <c r="U6" s="24"/>
      <c r="V6" s="21"/>
      <c r="W6" s="22"/>
      <c r="X6" s="22"/>
      <c r="Y6" s="66"/>
      <c r="Z6" s="54"/>
      <c r="AA6" s="1"/>
      <c r="AB6" s="1"/>
      <c r="AC6" s="1"/>
      <c r="AD6" s="1"/>
    </row>
    <row r="7" spans="2:30" ht="15" customHeight="1">
      <c r="B7" s="17" t="s">
        <v>273</v>
      </c>
      <c r="C7" s="18" t="s">
        <v>274</v>
      </c>
      <c r="G7" s="21"/>
      <c r="H7" s="22"/>
      <c r="I7" s="22"/>
      <c r="J7" s="37"/>
      <c r="K7" s="38"/>
      <c r="L7" s="21"/>
      <c r="M7" s="22"/>
      <c r="N7" s="22"/>
      <c r="O7" s="23"/>
      <c r="P7" s="38"/>
      <c r="Q7" s="21"/>
      <c r="R7" s="22"/>
      <c r="S7" s="22"/>
      <c r="T7" s="23"/>
      <c r="U7" s="24"/>
      <c r="V7" s="21"/>
      <c r="W7" s="22"/>
      <c r="X7" s="22"/>
      <c r="Y7" s="66"/>
      <c r="Z7" s="54"/>
      <c r="AA7" s="1"/>
      <c r="AB7" s="1"/>
      <c r="AC7" s="1"/>
      <c r="AD7" s="1"/>
    </row>
    <row r="8" spans="2:30" s="35" customFormat="1" ht="14.25" customHeight="1">
      <c r="B8" s="29" t="s">
        <v>362</v>
      </c>
      <c r="C8" s="30"/>
      <c r="D8" s="31"/>
      <c r="E8" s="31"/>
      <c r="F8" s="45"/>
      <c r="G8" s="32"/>
      <c r="H8" s="33"/>
      <c r="I8" s="33"/>
      <c r="J8" s="33"/>
      <c r="K8" s="34"/>
      <c r="L8" s="32"/>
      <c r="M8" s="33"/>
      <c r="N8" s="33"/>
      <c r="O8" s="62"/>
      <c r="P8" s="34"/>
      <c r="Q8" s="32"/>
      <c r="R8" s="33"/>
      <c r="S8" s="33"/>
      <c r="T8" s="62"/>
      <c r="U8" s="34"/>
      <c r="V8" s="49"/>
      <c r="W8" s="50"/>
      <c r="X8" s="50"/>
      <c r="Y8" s="71"/>
      <c r="Z8" s="55"/>
    </row>
    <row r="9" spans="2:30" ht="15" customHeight="1">
      <c r="B9" s="17" t="s">
        <v>161</v>
      </c>
      <c r="C9" s="1" t="s">
        <v>579</v>
      </c>
      <c r="D9" s="19">
        <v>769</v>
      </c>
      <c r="E9" s="19">
        <v>699</v>
      </c>
      <c r="F9" s="44">
        <v>542</v>
      </c>
      <c r="G9" s="21"/>
      <c r="H9" s="22"/>
      <c r="I9" s="22"/>
      <c r="J9" s="23"/>
      <c r="K9" s="24"/>
      <c r="L9" s="21"/>
      <c r="M9" s="22"/>
      <c r="N9" s="22"/>
      <c r="O9" s="23"/>
      <c r="P9" s="54"/>
      <c r="Q9" s="21"/>
      <c r="R9" s="22"/>
      <c r="S9" s="22"/>
      <c r="T9" s="23"/>
      <c r="U9" s="24"/>
      <c r="V9" s="21"/>
      <c r="W9" s="22"/>
      <c r="X9" s="22"/>
      <c r="Y9" s="66"/>
      <c r="Z9" s="54"/>
      <c r="AA9" s="1"/>
      <c r="AB9" s="1"/>
      <c r="AC9" s="1"/>
      <c r="AD9" s="1"/>
    </row>
    <row r="10" spans="2:30" ht="15" customHeight="1">
      <c r="B10" s="17" t="s">
        <v>325</v>
      </c>
      <c r="C10" s="1" t="s">
        <v>580</v>
      </c>
      <c r="D10" s="19">
        <v>879</v>
      </c>
      <c r="E10" s="19">
        <v>799</v>
      </c>
      <c r="F10" s="44">
        <v>628</v>
      </c>
      <c r="G10" s="21"/>
      <c r="H10" s="22"/>
      <c r="I10" s="22"/>
      <c r="J10" s="23"/>
      <c r="K10" s="24"/>
      <c r="L10" s="21"/>
      <c r="M10" s="22"/>
      <c r="N10" s="22"/>
      <c r="O10" s="23"/>
      <c r="P10" s="54"/>
      <c r="Q10" s="21"/>
      <c r="R10" s="22"/>
      <c r="S10" s="22"/>
      <c r="T10" s="23"/>
      <c r="U10" s="24"/>
      <c r="V10" s="21"/>
      <c r="W10" s="22"/>
      <c r="X10" s="22"/>
      <c r="Y10" s="66"/>
      <c r="Z10" s="54"/>
      <c r="AA10" s="1"/>
      <c r="AB10" s="1"/>
      <c r="AC10" s="1"/>
      <c r="AD10" s="1"/>
    </row>
    <row r="11" spans="2:30" ht="15" customHeight="1">
      <c r="B11" s="17" t="s">
        <v>159</v>
      </c>
      <c r="C11" s="1" t="s">
        <v>578</v>
      </c>
      <c r="D11" s="19">
        <v>1209</v>
      </c>
      <c r="E11" s="19">
        <v>1099</v>
      </c>
      <c r="F11" s="44">
        <v>857</v>
      </c>
      <c r="G11" s="21"/>
      <c r="H11" s="22"/>
      <c r="I11" s="22"/>
      <c r="J11" s="23"/>
      <c r="K11" s="24"/>
      <c r="L11" s="21"/>
      <c r="M11" s="22"/>
      <c r="N11" s="22"/>
      <c r="O11" s="23"/>
      <c r="P11" s="54"/>
      <c r="Q11" s="21"/>
      <c r="R11" s="22"/>
      <c r="S11" s="22"/>
      <c r="T11" s="23"/>
      <c r="U11" s="24"/>
      <c r="V11" s="21"/>
      <c r="W11" s="22"/>
      <c r="X11" s="22"/>
      <c r="Y11" s="66"/>
      <c r="Z11" s="54"/>
      <c r="AA11" s="1"/>
      <c r="AB11" s="1"/>
      <c r="AC11" s="1"/>
      <c r="AD11" s="1"/>
    </row>
    <row r="12" spans="2:30" ht="15" customHeight="1">
      <c r="B12" s="17" t="s">
        <v>160</v>
      </c>
      <c r="C12" s="1" t="s">
        <v>578</v>
      </c>
      <c r="D12" s="19">
        <v>1209</v>
      </c>
      <c r="E12" s="19">
        <v>1099</v>
      </c>
      <c r="F12" s="44">
        <v>857</v>
      </c>
      <c r="G12" s="21"/>
      <c r="H12" s="22"/>
      <c r="I12" s="22"/>
      <c r="J12" s="23"/>
      <c r="K12" s="24"/>
      <c r="L12" s="21"/>
      <c r="M12" s="22"/>
      <c r="N12" s="22"/>
      <c r="O12" s="23"/>
      <c r="P12" s="54"/>
      <c r="Q12" s="21"/>
      <c r="R12" s="22"/>
      <c r="S12" s="22"/>
      <c r="T12" s="23"/>
      <c r="U12" s="24"/>
      <c r="V12" s="21"/>
      <c r="W12" s="22"/>
      <c r="X12" s="22"/>
      <c r="Y12" s="66"/>
      <c r="Z12" s="54"/>
      <c r="AA12" s="1"/>
      <c r="AB12" s="1"/>
      <c r="AC12" s="1"/>
      <c r="AD12" s="1"/>
    </row>
    <row r="13" spans="2:30" ht="15" customHeight="1">
      <c r="B13" s="17" t="s">
        <v>57</v>
      </c>
      <c r="C13" s="1" t="s">
        <v>578</v>
      </c>
      <c r="D13" s="19">
        <v>1319</v>
      </c>
      <c r="E13" s="19">
        <v>1199</v>
      </c>
      <c r="F13" s="44">
        <v>936</v>
      </c>
      <c r="G13" s="73" t="s">
        <v>620</v>
      </c>
      <c r="H13" s="41" t="s">
        <v>620</v>
      </c>
      <c r="I13" s="41" t="s">
        <v>620</v>
      </c>
      <c r="J13" s="42" t="e">
        <f>F13-I13</f>
        <v>#VALUE!</v>
      </c>
      <c r="K13" s="74" t="e">
        <f t="shared" ref="K13:K73" si="0">(H13-J13)/H13</f>
        <v>#VALUE!</v>
      </c>
      <c r="L13" s="21">
        <v>1110</v>
      </c>
      <c r="M13" s="22">
        <f t="shared" ref="M13:M73" si="1">ROUND(L13*0.9,0)</f>
        <v>999</v>
      </c>
      <c r="N13" s="22">
        <v>68</v>
      </c>
      <c r="O13" s="23">
        <f>F13-N13</f>
        <v>868</v>
      </c>
      <c r="P13" s="54">
        <f t="shared" ref="P13:P73" si="2">(M13-O13)/M13</f>
        <v>0.13113113113113112</v>
      </c>
      <c r="Q13" s="21"/>
      <c r="R13" s="22"/>
      <c r="S13" s="22"/>
      <c r="T13" s="23"/>
      <c r="U13" s="24"/>
      <c r="V13" s="21">
        <v>1110</v>
      </c>
      <c r="W13" s="22">
        <f t="shared" ref="W13:W73" si="3">V13*0.9</f>
        <v>999</v>
      </c>
      <c r="X13" s="22">
        <v>68</v>
      </c>
      <c r="Y13" s="66">
        <f>F13-X13</f>
        <v>868</v>
      </c>
      <c r="Z13" s="54">
        <f t="shared" ref="Z13:Z73" si="4">(W13-Y13)/W13</f>
        <v>0.13113113113113112</v>
      </c>
      <c r="AA13" s="1"/>
      <c r="AB13" s="1"/>
      <c r="AC13" s="1"/>
      <c r="AD13" s="1"/>
    </row>
    <row r="14" spans="2:30">
      <c r="B14" s="17" t="s">
        <v>58</v>
      </c>
      <c r="C14" s="1" t="s">
        <v>577</v>
      </c>
      <c r="D14" s="19">
        <v>978</v>
      </c>
      <c r="E14" s="19">
        <v>899</v>
      </c>
      <c r="F14" s="44">
        <v>691</v>
      </c>
      <c r="G14" s="73" t="s">
        <v>620</v>
      </c>
      <c r="H14" s="41" t="s">
        <v>620</v>
      </c>
      <c r="I14" s="41" t="s">
        <v>620</v>
      </c>
      <c r="J14" s="42" t="e">
        <f t="shared" ref="J14:J17" si="5">F14-I14</f>
        <v>#VALUE!</v>
      </c>
      <c r="K14" s="74" t="e">
        <f t="shared" ref="K14:K17" si="6">(H14-J14)/H14</f>
        <v>#VALUE!</v>
      </c>
      <c r="L14" s="21">
        <v>832</v>
      </c>
      <c r="M14" s="22">
        <f t="shared" si="1"/>
        <v>749</v>
      </c>
      <c r="N14" s="22">
        <v>43</v>
      </c>
      <c r="O14" s="23">
        <f>F14-N14</f>
        <v>648</v>
      </c>
      <c r="P14" s="54">
        <f t="shared" si="2"/>
        <v>0.13484646194926569</v>
      </c>
      <c r="Q14" s="21">
        <v>832</v>
      </c>
      <c r="R14" s="22">
        <f t="shared" ref="R14:R73" si="7">Q14*0.9</f>
        <v>748.80000000000007</v>
      </c>
      <c r="S14" s="22">
        <v>43</v>
      </c>
      <c r="T14" s="23">
        <f>F14-S14</f>
        <v>648</v>
      </c>
      <c r="U14" s="24">
        <f t="shared" ref="U14:U73" si="8">(R14-T14)/R14</f>
        <v>0.13461538461538469</v>
      </c>
      <c r="V14" s="21"/>
      <c r="W14" s="22"/>
      <c r="X14" s="22"/>
      <c r="Y14" s="66"/>
      <c r="Z14" s="54"/>
      <c r="AA14" s="1"/>
      <c r="AB14" s="1"/>
      <c r="AC14" s="1"/>
      <c r="AD14" s="1"/>
    </row>
    <row r="15" spans="2:30">
      <c r="B15" s="17" t="s">
        <v>59</v>
      </c>
      <c r="C15" s="1" t="s">
        <v>577</v>
      </c>
      <c r="D15" s="19">
        <v>949</v>
      </c>
      <c r="E15" s="19">
        <v>889</v>
      </c>
      <c r="F15" s="44">
        <v>691</v>
      </c>
      <c r="G15" s="73" t="s">
        <v>620</v>
      </c>
      <c r="H15" s="41" t="s">
        <v>620</v>
      </c>
      <c r="I15" s="41" t="s">
        <v>620</v>
      </c>
      <c r="J15" s="42" t="e">
        <f t="shared" si="5"/>
        <v>#VALUE!</v>
      </c>
      <c r="K15" s="74" t="e">
        <f t="shared" si="6"/>
        <v>#VALUE!</v>
      </c>
      <c r="L15" s="21">
        <v>832</v>
      </c>
      <c r="M15" s="22">
        <f t="shared" si="1"/>
        <v>749</v>
      </c>
      <c r="N15" s="22">
        <v>43</v>
      </c>
      <c r="O15" s="23">
        <f>F15-N15</f>
        <v>648</v>
      </c>
      <c r="P15" s="54">
        <f t="shared" si="2"/>
        <v>0.13484646194926569</v>
      </c>
      <c r="Q15" s="21">
        <v>832</v>
      </c>
      <c r="R15" s="22">
        <f t="shared" si="7"/>
        <v>748.80000000000007</v>
      </c>
      <c r="S15" s="22">
        <v>43</v>
      </c>
      <c r="T15" s="23">
        <f>F15-S15</f>
        <v>648</v>
      </c>
      <c r="U15" s="24">
        <f t="shared" si="8"/>
        <v>0.13461538461538469</v>
      </c>
      <c r="V15" s="21"/>
      <c r="W15" s="22"/>
      <c r="X15" s="22"/>
      <c r="Y15" s="66"/>
      <c r="Z15" s="54"/>
      <c r="AA15" s="1"/>
      <c r="AB15" s="1"/>
      <c r="AC15" s="1"/>
      <c r="AD15" s="1"/>
    </row>
    <row r="16" spans="2:30">
      <c r="B16" s="17" t="s">
        <v>60</v>
      </c>
      <c r="C16" s="1" t="s">
        <v>577</v>
      </c>
      <c r="D16" s="19">
        <v>1049</v>
      </c>
      <c r="E16" s="19">
        <v>999</v>
      </c>
      <c r="F16" s="44">
        <v>806</v>
      </c>
      <c r="G16" s="73" t="s">
        <v>620</v>
      </c>
      <c r="H16" s="41" t="s">
        <v>620</v>
      </c>
      <c r="I16" s="41" t="s">
        <v>620</v>
      </c>
      <c r="J16" s="42" t="e">
        <f t="shared" si="5"/>
        <v>#VALUE!</v>
      </c>
      <c r="K16" s="74" t="e">
        <f t="shared" si="6"/>
        <v>#VALUE!</v>
      </c>
      <c r="L16" s="21">
        <v>943</v>
      </c>
      <c r="M16" s="22">
        <f t="shared" si="1"/>
        <v>849</v>
      </c>
      <c r="N16" s="22">
        <v>44</v>
      </c>
      <c r="O16" s="23">
        <f>F16-N16</f>
        <v>762</v>
      </c>
      <c r="P16" s="54">
        <f t="shared" si="2"/>
        <v>0.10247349823321555</v>
      </c>
      <c r="Q16" s="21"/>
      <c r="R16" s="22"/>
      <c r="S16" s="22"/>
      <c r="T16" s="23"/>
      <c r="U16" s="24"/>
      <c r="V16" s="21"/>
      <c r="W16" s="22"/>
      <c r="X16" s="22"/>
      <c r="Y16" s="66"/>
      <c r="Z16" s="54"/>
      <c r="AA16" s="1"/>
      <c r="AB16" s="1"/>
      <c r="AC16" s="1"/>
      <c r="AD16" s="1"/>
    </row>
    <row r="17" spans="2:35" s="1" customFormat="1">
      <c r="B17" s="17" t="s">
        <v>158</v>
      </c>
      <c r="C17" s="1" t="s">
        <v>578</v>
      </c>
      <c r="D17" s="19">
        <v>1429</v>
      </c>
      <c r="E17" s="19">
        <v>1299</v>
      </c>
      <c r="F17" s="44">
        <v>1012</v>
      </c>
      <c r="G17" s="73" t="s">
        <v>620</v>
      </c>
      <c r="H17" s="41" t="s">
        <v>620</v>
      </c>
      <c r="I17" s="41" t="s">
        <v>620</v>
      </c>
      <c r="J17" s="42" t="e">
        <f t="shared" si="5"/>
        <v>#VALUE!</v>
      </c>
      <c r="K17" s="74" t="e">
        <f t="shared" si="6"/>
        <v>#VALUE!</v>
      </c>
      <c r="L17" s="21">
        <v>1221</v>
      </c>
      <c r="M17" s="22">
        <f t="shared" si="1"/>
        <v>1099</v>
      </c>
      <c r="N17" s="22">
        <v>59</v>
      </c>
      <c r="O17" s="23">
        <f>F17-N17</f>
        <v>953</v>
      </c>
      <c r="P17" s="54">
        <f t="shared" si="2"/>
        <v>0.13284804367606914</v>
      </c>
      <c r="Q17" s="21"/>
      <c r="R17" s="22"/>
      <c r="S17" s="22"/>
      <c r="T17" s="23"/>
      <c r="U17" s="24"/>
      <c r="V17" s="21">
        <v>1221</v>
      </c>
      <c r="W17" s="22">
        <f t="shared" si="3"/>
        <v>1098.9000000000001</v>
      </c>
      <c r="X17" s="22">
        <v>59</v>
      </c>
      <c r="Y17" s="66">
        <f>F17-X17</f>
        <v>953</v>
      </c>
      <c r="Z17" s="54">
        <f t="shared" si="4"/>
        <v>0.13276913276913285</v>
      </c>
      <c r="AE17" s="4"/>
      <c r="AF17" s="4"/>
      <c r="AG17" s="4"/>
      <c r="AH17" s="4"/>
      <c r="AI17" s="4"/>
    </row>
    <row r="18" spans="2:35" s="35" customFormat="1" ht="14.25" customHeight="1">
      <c r="B18" s="29" t="s">
        <v>363</v>
      </c>
      <c r="D18" s="46"/>
      <c r="E18" s="46"/>
      <c r="F18" s="47"/>
      <c r="G18" s="49"/>
      <c r="H18" s="50"/>
      <c r="I18" s="50"/>
      <c r="J18" s="51"/>
      <c r="K18" s="52"/>
      <c r="L18" s="49"/>
      <c r="M18" s="50"/>
      <c r="N18" s="50"/>
      <c r="O18" s="51"/>
      <c r="P18" s="55"/>
      <c r="Q18" s="49"/>
      <c r="R18" s="50"/>
      <c r="S18" s="50"/>
      <c r="T18" s="51"/>
      <c r="U18" s="52"/>
      <c r="V18" s="49"/>
      <c r="W18" s="50"/>
      <c r="X18" s="50"/>
      <c r="Y18" s="71"/>
      <c r="Z18" s="55"/>
    </row>
    <row r="19" spans="2:35" ht="14.25" customHeight="1">
      <c r="B19" s="17" t="s">
        <v>163</v>
      </c>
      <c r="C19" s="1" t="s">
        <v>406</v>
      </c>
      <c r="D19" s="19">
        <v>989</v>
      </c>
      <c r="E19" s="19">
        <v>899</v>
      </c>
      <c r="F19" s="44">
        <v>708</v>
      </c>
      <c r="G19" s="21">
        <v>777</v>
      </c>
      <c r="H19" s="22">
        <f t="shared" ref="H19:H73" si="9">G19*0.9</f>
        <v>699.30000000000007</v>
      </c>
      <c r="I19" s="22">
        <v>95</v>
      </c>
      <c r="J19" s="23">
        <f>F19-I19</f>
        <v>613</v>
      </c>
      <c r="K19" s="24">
        <f t="shared" si="0"/>
        <v>0.12340912340912349</v>
      </c>
      <c r="L19" s="21">
        <v>777</v>
      </c>
      <c r="M19" s="22">
        <f t="shared" si="1"/>
        <v>699</v>
      </c>
      <c r="N19" s="22">
        <v>95</v>
      </c>
      <c r="O19" s="23">
        <f>F19-N19</f>
        <v>613</v>
      </c>
      <c r="P19" s="54">
        <f t="shared" si="2"/>
        <v>0.12303290414878398</v>
      </c>
      <c r="Q19" s="21"/>
      <c r="R19" s="22"/>
      <c r="S19" s="22"/>
      <c r="T19" s="23"/>
      <c r="U19" s="24"/>
      <c r="V19" s="21">
        <v>777</v>
      </c>
      <c r="W19" s="22">
        <f t="shared" si="3"/>
        <v>699.30000000000007</v>
      </c>
      <c r="X19" s="22">
        <v>95</v>
      </c>
      <c r="Y19" s="66">
        <f>F19-X19</f>
        <v>613</v>
      </c>
      <c r="Z19" s="54">
        <f t="shared" si="4"/>
        <v>0.12340912340912349</v>
      </c>
      <c r="AA19" s="1"/>
      <c r="AB19" s="1"/>
      <c r="AC19" s="1"/>
      <c r="AD19" s="1"/>
    </row>
    <row r="20" spans="2:35">
      <c r="B20" s="17" t="s">
        <v>164</v>
      </c>
      <c r="C20" s="1" t="s">
        <v>345</v>
      </c>
      <c r="D20" s="19">
        <v>3299.99</v>
      </c>
      <c r="E20" s="19">
        <v>1399</v>
      </c>
      <c r="F20" s="44">
        <v>1000</v>
      </c>
      <c r="G20" s="21"/>
      <c r="H20" s="22"/>
      <c r="I20" s="22"/>
      <c r="J20" s="23"/>
      <c r="K20" s="24"/>
      <c r="L20" s="21"/>
      <c r="M20" s="22"/>
      <c r="N20" s="22"/>
      <c r="O20" s="23"/>
      <c r="P20" s="54"/>
      <c r="Q20" s="21"/>
      <c r="R20" s="22"/>
      <c r="S20" s="22"/>
      <c r="T20" s="23"/>
      <c r="U20" s="24"/>
      <c r="V20" s="21"/>
      <c r="W20" s="22"/>
      <c r="X20" s="22"/>
      <c r="Y20" s="66"/>
      <c r="Z20" s="54"/>
      <c r="AA20" s="1"/>
      <c r="AB20" s="1"/>
      <c r="AC20" s="1"/>
      <c r="AD20" s="1"/>
    </row>
    <row r="21" spans="2:35">
      <c r="B21" s="17" t="s">
        <v>55</v>
      </c>
      <c r="C21" s="1" t="s">
        <v>346</v>
      </c>
      <c r="D21" s="19">
        <v>1979</v>
      </c>
      <c r="E21" s="19">
        <v>1799</v>
      </c>
      <c r="F21" s="44">
        <v>1330</v>
      </c>
      <c r="G21" s="21"/>
      <c r="H21" s="22"/>
      <c r="I21" s="22"/>
      <c r="J21" s="23"/>
      <c r="K21" s="24"/>
      <c r="L21" s="21"/>
      <c r="M21" s="22"/>
      <c r="N21" s="22"/>
      <c r="O21" s="23"/>
      <c r="P21" s="54"/>
      <c r="Q21" s="21"/>
      <c r="R21" s="22"/>
      <c r="S21" s="22"/>
      <c r="T21" s="23"/>
      <c r="U21" s="24"/>
      <c r="V21" s="21"/>
      <c r="W21" s="22"/>
      <c r="X21" s="22"/>
      <c r="Y21" s="66"/>
      <c r="Z21" s="54"/>
      <c r="AA21" s="1"/>
      <c r="AB21" s="1"/>
      <c r="AC21" s="1"/>
      <c r="AD21" s="1"/>
    </row>
    <row r="22" spans="2:35">
      <c r="B22" s="17" t="s">
        <v>56</v>
      </c>
      <c r="C22" s="1" t="s">
        <v>346</v>
      </c>
      <c r="D22" s="19">
        <v>1869</v>
      </c>
      <c r="E22" s="19">
        <v>1699</v>
      </c>
      <c r="F22" s="44">
        <v>1255</v>
      </c>
      <c r="G22" s="21"/>
      <c r="H22" s="22"/>
      <c r="I22" s="22"/>
      <c r="J22" s="23"/>
      <c r="K22" s="24"/>
      <c r="L22" s="21"/>
      <c r="M22" s="22"/>
      <c r="N22" s="22"/>
      <c r="O22" s="23"/>
      <c r="P22" s="54"/>
      <c r="Q22" s="21"/>
      <c r="R22" s="22"/>
      <c r="S22" s="22"/>
      <c r="T22" s="23"/>
      <c r="U22" s="24"/>
      <c r="V22" s="21"/>
      <c r="W22" s="22"/>
      <c r="X22" s="22"/>
      <c r="Y22" s="66"/>
      <c r="Z22" s="54"/>
      <c r="AA22" s="1"/>
      <c r="AB22" s="1"/>
      <c r="AC22" s="1"/>
      <c r="AD22" s="1"/>
    </row>
    <row r="23" spans="2:35">
      <c r="B23" s="17" t="s">
        <v>162</v>
      </c>
      <c r="C23" s="1" t="s">
        <v>406</v>
      </c>
      <c r="D23" s="19">
        <v>879</v>
      </c>
      <c r="E23" s="19">
        <v>799</v>
      </c>
      <c r="F23" s="44">
        <v>630</v>
      </c>
      <c r="G23" s="21"/>
      <c r="H23" s="22"/>
      <c r="I23" s="22"/>
      <c r="J23" s="23"/>
      <c r="K23" s="24"/>
      <c r="L23" s="21"/>
      <c r="M23" s="22"/>
      <c r="N23" s="22"/>
      <c r="O23" s="23"/>
      <c r="P23" s="54"/>
      <c r="Q23" s="21"/>
      <c r="R23" s="22"/>
      <c r="S23" s="22"/>
      <c r="T23" s="23"/>
      <c r="U23" s="24"/>
      <c r="V23" s="21"/>
      <c r="W23" s="22"/>
      <c r="X23" s="22"/>
      <c r="Y23" s="66"/>
      <c r="Z23" s="54"/>
      <c r="AA23" s="1"/>
      <c r="AB23" s="1"/>
      <c r="AC23" s="1"/>
      <c r="AD23" s="1"/>
    </row>
    <row r="24" spans="2:35">
      <c r="B24" s="17" t="s">
        <v>364</v>
      </c>
      <c r="C24" s="1" t="s">
        <v>407</v>
      </c>
      <c r="D24" s="19">
        <v>1539</v>
      </c>
      <c r="E24" s="19">
        <v>1399</v>
      </c>
      <c r="F24" s="44">
        <v>1059</v>
      </c>
      <c r="G24" s="21"/>
      <c r="H24" s="22"/>
      <c r="I24" s="22"/>
      <c r="J24" s="23"/>
      <c r="K24" s="24"/>
      <c r="L24" s="21"/>
      <c r="M24" s="22"/>
      <c r="N24" s="22"/>
      <c r="O24" s="23"/>
      <c r="P24" s="54"/>
      <c r="Q24" s="21"/>
      <c r="R24" s="22"/>
      <c r="S24" s="22"/>
      <c r="T24" s="23"/>
      <c r="U24" s="24"/>
      <c r="V24" s="21"/>
      <c r="W24" s="22"/>
      <c r="X24" s="22"/>
      <c r="Y24" s="66"/>
      <c r="Z24" s="54"/>
      <c r="AA24" s="1"/>
      <c r="AB24" s="1"/>
      <c r="AC24" s="1"/>
      <c r="AD24" s="1"/>
    </row>
    <row r="25" spans="2:35">
      <c r="B25" s="17" t="s">
        <v>314</v>
      </c>
      <c r="C25" s="1" t="s">
        <v>407</v>
      </c>
      <c r="D25" s="19">
        <v>1649</v>
      </c>
      <c r="E25" s="19">
        <v>1499</v>
      </c>
      <c r="F25" s="44">
        <v>1139</v>
      </c>
      <c r="G25" s="73" t="s">
        <v>620</v>
      </c>
      <c r="H25" s="41" t="s">
        <v>620</v>
      </c>
      <c r="I25" s="41" t="s">
        <v>620</v>
      </c>
      <c r="J25" s="42" t="e">
        <f t="shared" ref="J25:J28" si="10">F25-I25</f>
        <v>#VALUE!</v>
      </c>
      <c r="K25" s="74" t="e">
        <f t="shared" ref="K25:K28" si="11">(H25-J25)/H25</f>
        <v>#VALUE!</v>
      </c>
      <c r="L25" s="21">
        <v>1332</v>
      </c>
      <c r="M25" s="22">
        <f t="shared" si="1"/>
        <v>1199</v>
      </c>
      <c r="N25" s="22">
        <v>125</v>
      </c>
      <c r="O25" s="23">
        <f>F25-N25</f>
        <v>1014</v>
      </c>
      <c r="P25" s="54">
        <f t="shared" si="2"/>
        <v>0.15429524603836531</v>
      </c>
      <c r="Q25" s="21"/>
      <c r="R25" s="22"/>
      <c r="S25" s="22"/>
      <c r="T25" s="23"/>
      <c r="U25" s="24"/>
      <c r="V25" s="21"/>
      <c r="W25" s="22"/>
      <c r="X25" s="22"/>
      <c r="Y25" s="66"/>
      <c r="Z25" s="54"/>
      <c r="AA25" s="1"/>
      <c r="AB25" s="1"/>
      <c r="AC25" s="1"/>
      <c r="AD25" s="1"/>
    </row>
    <row r="26" spans="2:35">
      <c r="B26" s="17" t="s">
        <v>166</v>
      </c>
      <c r="C26" s="1" t="s">
        <v>472</v>
      </c>
      <c r="D26" s="19">
        <v>1704</v>
      </c>
      <c r="E26" s="19">
        <v>1549</v>
      </c>
      <c r="F26" s="44">
        <v>1162</v>
      </c>
      <c r="G26" s="73" t="s">
        <v>620</v>
      </c>
      <c r="H26" s="41" t="s">
        <v>620</v>
      </c>
      <c r="I26" s="41" t="s">
        <v>620</v>
      </c>
      <c r="J26" s="42" t="e">
        <f t="shared" si="10"/>
        <v>#VALUE!</v>
      </c>
      <c r="K26" s="74" t="e">
        <f t="shared" si="11"/>
        <v>#VALUE!</v>
      </c>
      <c r="L26" s="21">
        <v>1443</v>
      </c>
      <c r="M26" s="22">
        <f t="shared" si="1"/>
        <v>1299</v>
      </c>
      <c r="N26" s="22">
        <v>41</v>
      </c>
      <c r="O26" s="23">
        <f>F26-N26</f>
        <v>1121</v>
      </c>
      <c r="P26" s="54">
        <f t="shared" si="2"/>
        <v>0.13702848344880678</v>
      </c>
      <c r="Q26" s="21"/>
      <c r="R26" s="22"/>
      <c r="S26" s="22"/>
      <c r="T26" s="23"/>
      <c r="U26" s="24"/>
      <c r="V26" s="21"/>
      <c r="W26" s="22"/>
      <c r="X26" s="41"/>
      <c r="Y26" s="66"/>
      <c r="Z26" s="54"/>
      <c r="AA26" s="1"/>
      <c r="AB26" s="1"/>
      <c r="AC26" s="1"/>
      <c r="AD26" s="1"/>
    </row>
    <row r="27" spans="2:35">
      <c r="B27" s="17" t="s">
        <v>167</v>
      </c>
      <c r="C27" s="1" t="s">
        <v>472</v>
      </c>
      <c r="D27" s="19">
        <v>1704</v>
      </c>
      <c r="E27" s="19">
        <v>1549</v>
      </c>
      <c r="F27" s="44">
        <v>1162</v>
      </c>
      <c r="G27" s="73" t="s">
        <v>620</v>
      </c>
      <c r="H27" s="41" t="s">
        <v>620</v>
      </c>
      <c r="I27" s="41" t="s">
        <v>620</v>
      </c>
      <c r="J27" s="42" t="e">
        <f t="shared" si="10"/>
        <v>#VALUE!</v>
      </c>
      <c r="K27" s="74" t="e">
        <f t="shared" si="11"/>
        <v>#VALUE!</v>
      </c>
      <c r="L27" s="21">
        <v>1443</v>
      </c>
      <c r="M27" s="22">
        <f t="shared" si="1"/>
        <v>1299</v>
      </c>
      <c r="N27" s="22">
        <v>41</v>
      </c>
      <c r="O27" s="23">
        <f>F27-N27</f>
        <v>1121</v>
      </c>
      <c r="P27" s="54">
        <f t="shared" si="2"/>
        <v>0.13702848344880678</v>
      </c>
      <c r="Q27" s="21"/>
      <c r="R27" s="22"/>
      <c r="S27" s="22"/>
      <c r="T27" s="23"/>
      <c r="U27" s="24"/>
      <c r="V27" s="21"/>
      <c r="W27" s="22"/>
      <c r="X27" s="22"/>
      <c r="Y27" s="66"/>
      <c r="Z27" s="54"/>
      <c r="AA27" s="1"/>
      <c r="AB27" s="1"/>
      <c r="AC27" s="1"/>
      <c r="AD27" s="1"/>
    </row>
    <row r="28" spans="2:35">
      <c r="B28" s="17" t="s">
        <v>165</v>
      </c>
      <c r="C28" s="1" t="s">
        <v>472</v>
      </c>
      <c r="D28" s="19">
        <v>1759</v>
      </c>
      <c r="E28" s="19">
        <v>1599</v>
      </c>
      <c r="F28" s="44">
        <v>1237</v>
      </c>
      <c r="G28" s="73" t="s">
        <v>620</v>
      </c>
      <c r="H28" s="41" t="s">
        <v>620</v>
      </c>
      <c r="I28" s="41" t="s">
        <v>620</v>
      </c>
      <c r="J28" s="42" t="e">
        <f t="shared" si="10"/>
        <v>#VALUE!</v>
      </c>
      <c r="K28" s="74" t="e">
        <f t="shared" si="11"/>
        <v>#VALUE!</v>
      </c>
      <c r="L28" s="21">
        <v>1443</v>
      </c>
      <c r="M28" s="22">
        <f t="shared" si="1"/>
        <v>1299</v>
      </c>
      <c r="N28" s="22">
        <v>119</v>
      </c>
      <c r="O28" s="23">
        <f>F28-N28</f>
        <v>1118</v>
      </c>
      <c r="P28" s="54">
        <f t="shared" si="2"/>
        <v>0.13933795227097767</v>
      </c>
      <c r="Q28" s="21">
        <v>1443</v>
      </c>
      <c r="R28" s="22">
        <f t="shared" si="7"/>
        <v>1298.7</v>
      </c>
      <c r="S28" s="22">
        <v>119</v>
      </c>
      <c r="T28" s="23">
        <f>F28-S28</f>
        <v>1118</v>
      </c>
      <c r="U28" s="24">
        <f t="shared" si="8"/>
        <v>0.13913913913913917</v>
      </c>
      <c r="V28" s="21">
        <v>1443</v>
      </c>
      <c r="W28" s="22">
        <f t="shared" si="3"/>
        <v>1298.7</v>
      </c>
      <c r="X28" s="22">
        <v>119</v>
      </c>
      <c r="Y28" s="66">
        <f>F28-X28</f>
        <v>1118</v>
      </c>
      <c r="Z28" s="54">
        <f t="shared" si="4"/>
        <v>0.13913913913913917</v>
      </c>
      <c r="AA28" s="1"/>
      <c r="AB28" s="1"/>
      <c r="AC28" s="1"/>
      <c r="AD28" s="1"/>
    </row>
    <row r="29" spans="2:35" s="35" customFormat="1" ht="14.25" customHeight="1">
      <c r="B29" s="29" t="s">
        <v>365</v>
      </c>
      <c r="D29" s="46"/>
      <c r="E29" s="46"/>
      <c r="F29" s="47"/>
      <c r="G29" s="49"/>
      <c r="H29" s="50"/>
      <c r="I29" s="50"/>
      <c r="J29" s="51"/>
      <c r="K29" s="52"/>
      <c r="L29" s="49"/>
      <c r="M29" s="50"/>
      <c r="N29" s="50"/>
      <c r="O29" s="51"/>
      <c r="P29" s="55"/>
      <c r="Q29" s="49"/>
      <c r="R29" s="50"/>
      <c r="S29" s="50"/>
      <c r="T29" s="51"/>
      <c r="U29" s="52"/>
      <c r="V29" s="49"/>
      <c r="W29" s="50"/>
      <c r="X29" s="50"/>
      <c r="Y29" s="71"/>
      <c r="Z29" s="55"/>
    </row>
    <row r="30" spans="2:35">
      <c r="B30" s="17" t="s">
        <v>295</v>
      </c>
      <c r="C30" s="1" t="s">
        <v>347</v>
      </c>
      <c r="D30" s="19">
        <v>1979.99</v>
      </c>
      <c r="E30" s="19">
        <v>1699</v>
      </c>
      <c r="F30" s="44">
        <v>1325</v>
      </c>
      <c r="G30" s="21"/>
      <c r="H30" s="22"/>
      <c r="I30" s="22"/>
      <c r="J30" s="23"/>
      <c r="K30" s="24"/>
      <c r="L30" s="21"/>
      <c r="M30" s="22"/>
      <c r="N30" s="22"/>
      <c r="O30" s="23"/>
      <c r="P30" s="54"/>
      <c r="Q30" s="21"/>
      <c r="R30" s="22"/>
      <c r="S30" s="22"/>
      <c r="T30" s="23"/>
      <c r="U30" s="24"/>
      <c r="V30" s="21"/>
      <c r="W30" s="22"/>
      <c r="X30" s="22"/>
      <c r="Y30" s="66"/>
      <c r="Z30" s="54"/>
      <c r="AA30" s="1"/>
      <c r="AB30" s="1"/>
      <c r="AC30" s="1"/>
      <c r="AD30" s="1"/>
    </row>
    <row r="31" spans="2:35" s="1" customFormat="1">
      <c r="B31" s="17" t="s">
        <v>152</v>
      </c>
      <c r="C31" s="1" t="s">
        <v>347</v>
      </c>
      <c r="D31" s="19">
        <v>1979.99</v>
      </c>
      <c r="E31" s="19">
        <v>1699</v>
      </c>
      <c r="F31" s="44">
        <v>1325</v>
      </c>
      <c r="G31" s="21"/>
      <c r="H31" s="22"/>
      <c r="I31" s="22"/>
      <c r="J31" s="23"/>
      <c r="K31" s="24"/>
      <c r="L31" s="21"/>
      <c r="M31" s="22"/>
      <c r="N31" s="22"/>
      <c r="O31" s="23"/>
      <c r="P31" s="54"/>
      <c r="Q31" s="21"/>
      <c r="R31" s="22"/>
      <c r="S31" s="22"/>
      <c r="T31" s="23"/>
      <c r="U31" s="24"/>
      <c r="V31" s="21"/>
      <c r="W31" s="22"/>
      <c r="X31" s="22"/>
      <c r="Y31" s="66"/>
      <c r="Z31" s="54"/>
      <c r="AE31" s="4"/>
      <c r="AF31" s="4"/>
      <c r="AG31" s="4"/>
      <c r="AH31" s="4"/>
      <c r="AI31" s="4"/>
    </row>
    <row r="32" spans="2:35">
      <c r="B32" s="17" t="s">
        <v>46</v>
      </c>
      <c r="C32" s="1" t="s">
        <v>490</v>
      </c>
      <c r="D32" s="19">
        <v>1869.99</v>
      </c>
      <c r="E32" s="19">
        <v>1699</v>
      </c>
      <c r="F32" s="44">
        <v>1324</v>
      </c>
      <c r="G32" s="21"/>
      <c r="H32" s="22"/>
      <c r="I32" s="22"/>
      <c r="J32" s="23"/>
      <c r="K32" s="24"/>
      <c r="L32" s="21"/>
      <c r="M32" s="22"/>
      <c r="N32" s="22"/>
      <c r="O32" s="23"/>
      <c r="P32" s="54"/>
      <c r="Q32" s="21"/>
      <c r="R32" s="22"/>
      <c r="S32" s="22"/>
      <c r="T32" s="23"/>
      <c r="U32" s="24"/>
      <c r="V32" s="21"/>
      <c r="W32" s="22"/>
      <c r="X32" s="22"/>
      <c r="Y32" s="66"/>
      <c r="Z32" s="54"/>
      <c r="AA32" s="1"/>
      <c r="AB32" s="1"/>
      <c r="AC32" s="1"/>
      <c r="AD32" s="1"/>
    </row>
    <row r="33" spans="2:35">
      <c r="B33" s="17" t="s">
        <v>47</v>
      </c>
      <c r="C33" s="1" t="s">
        <v>490</v>
      </c>
      <c r="D33" s="19">
        <v>1869.99</v>
      </c>
      <c r="E33" s="19">
        <v>1699</v>
      </c>
      <c r="F33" s="44">
        <v>1324</v>
      </c>
      <c r="G33" s="21"/>
      <c r="H33" s="22"/>
      <c r="I33" s="22"/>
      <c r="J33" s="23"/>
      <c r="K33" s="24"/>
      <c r="L33" s="21"/>
      <c r="M33" s="22"/>
      <c r="N33" s="22"/>
      <c r="O33" s="23"/>
      <c r="P33" s="54"/>
      <c r="Q33" s="21"/>
      <c r="R33" s="22"/>
      <c r="S33" s="22"/>
      <c r="T33" s="23"/>
      <c r="U33" s="24"/>
      <c r="V33" s="21"/>
      <c r="W33" s="22"/>
      <c r="X33" s="22"/>
      <c r="Y33" s="66"/>
      <c r="Z33" s="54"/>
      <c r="AA33" s="1"/>
      <c r="AB33" s="1"/>
      <c r="AC33" s="1"/>
      <c r="AD33" s="1"/>
    </row>
    <row r="34" spans="2:35">
      <c r="B34" s="17" t="s">
        <v>48</v>
      </c>
      <c r="C34" s="1" t="s">
        <v>490</v>
      </c>
      <c r="D34" s="19">
        <v>1979.99</v>
      </c>
      <c r="E34" s="19">
        <v>1799</v>
      </c>
      <c r="F34" s="44">
        <v>1393</v>
      </c>
      <c r="G34" s="21"/>
      <c r="H34" s="22"/>
      <c r="I34" s="22"/>
      <c r="J34" s="23"/>
      <c r="K34" s="24"/>
      <c r="L34" s="21"/>
      <c r="M34" s="22"/>
      <c r="N34" s="22"/>
      <c r="O34" s="23"/>
      <c r="P34" s="54"/>
      <c r="Q34" s="21"/>
      <c r="R34" s="22"/>
      <c r="S34" s="22"/>
      <c r="T34" s="23"/>
      <c r="U34" s="24"/>
      <c r="V34" s="21"/>
      <c r="W34" s="22"/>
      <c r="X34" s="22"/>
      <c r="Y34" s="66"/>
      <c r="Z34" s="54"/>
      <c r="AA34" s="1"/>
      <c r="AB34" s="1"/>
      <c r="AC34" s="1"/>
      <c r="AD34" s="1"/>
    </row>
    <row r="35" spans="2:35">
      <c r="B35" s="17" t="s">
        <v>294</v>
      </c>
      <c r="C35" s="1" t="s">
        <v>348</v>
      </c>
      <c r="D35" s="19">
        <v>2089</v>
      </c>
      <c r="E35" s="19">
        <v>1899</v>
      </c>
      <c r="F35" s="44">
        <v>1504</v>
      </c>
      <c r="G35" s="21">
        <v>1554</v>
      </c>
      <c r="H35" s="22">
        <f t="shared" si="9"/>
        <v>1398.6000000000001</v>
      </c>
      <c r="I35" s="22">
        <v>270</v>
      </c>
      <c r="J35" s="23">
        <f>F35-I35</f>
        <v>1234</v>
      </c>
      <c r="K35" s="24">
        <f t="shared" si="0"/>
        <v>0.11768911768911777</v>
      </c>
      <c r="L35" s="21">
        <v>1554</v>
      </c>
      <c r="M35" s="22">
        <f t="shared" si="1"/>
        <v>1399</v>
      </c>
      <c r="N35" s="22">
        <v>270</v>
      </c>
      <c r="O35" s="23">
        <f>F35-N35</f>
        <v>1234</v>
      </c>
      <c r="P35" s="54">
        <f t="shared" si="2"/>
        <v>0.11794138670478914</v>
      </c>
      <c r="Q35" s="21"/>
      <c r="R35" s="22"/>
      <c r="S35" s="22"/>
      <c r="T35" s="23"/>
      <c r="U35" s="24"/>
      <c r="V35" s="21">
        <v>1554</v>
      </c>
      <c r="W35" s="22">
        <f t="shared" si="3"/>
        <v>1398.6000000000001</v>
      </c>
      <c r="X35" s="22">
        <v>270</v>
      </c>
      <c r="Y35" s="66">
        <f>F35-X35</f>
        <v>1234</v>
      </c>
      <c r="Z35" s="54">
        <f t="shared" si="4"/>
        <v>0.11768911768911777</v>
      </c>
      <c r="AA35" s="1"/>
      <c r="AB35" s="1"/>
      <c r="AC35" s="1"/>
      <c r="AD35" s="1"/>
    </row>
    <row r="36" spans="2:35">
      <c r="B36" s="17" t="s">
        <v>40</v>
      </c>
      <c r="C36" s="1" t="s">
        <v>408</v>
      </c>
      <c r="D36" s="19">
        <v>2199</v>
      </c>
      <c r="E36" s="19">
        <v>1999</v>
      </c>
      <c r="F36" s="44">
        <v>1532</v>
      </c>
      <c r="G36" s="21"/>
      <c r="H36" s="22"/>
      <c r="I36" s="22"/>
      <c r="J36" s="23"/>
      <c r="K36" s="24"/>
      <c r="L36" s="21"/>
      <c r="M36" s="22"/>
      <c r="N36" s="22"/>
      <c r="O36" s="23"/>
      <c r="P36" s="54"/>
      <c r="Q36" s="21"/>
      <c r="R36" s="22"/>
      <c r="S36" s="22"/>
      <c r="T36" s="23"/>
      <c r="U36" s="24"/>
      <c r="V36" s="21"/>
      <c r="W36" s="22"/>
      <c r="X36" s="22"/>
      <c r="Y36" s="66"/>
      <c r="Z36" s="54"/>
      <c r="AA36" s="1"/>
      <c r="AB36" s="1"/>
      <c r="AC36" s="1"/>
      <c r="AD36" s="1"/>
    </row>
    <row r="37" spans="2:35">
      <c r="B37" s="17" t="s">
        <v>41</v>
      </c>
      <c r="C37" s="1" t="s">
        <v>408</v>
      </c>
      <c r="D37" s="19">
        <v>2199</v>
      </c>
      <c r="E37" s="19">
        <v>1999</v>
      </c>
      <c r="F37" s="44">
        <v>1532</v>
      </c>
      <c r="G37" s="21"/>
      <c r="H37" s="22"/>
      <c r="I37" s="22"/>
      <c r="J37" s="23"/>
      <c r="K37" s="24"/>
      <c r="L37" s="21"/>
      <c r="M37" s="22"/>
      <c r="N37" s="22"/>
      <c r="O37" s="23"/>
      <c r="P37" s="54"/>
      <c r="Q37" s="21"/>
      <c r="R37" s="22"/>
      <c r="S37" s="22"/>
      <c r="T37" s="23"/>
      <c r="U37" s="24"/>
      <c r="V37" s="21"/>
      <c r="W37" s="22"/>
      <c r="X37" s="22"/>
      <c r="Y37" s="66"/>
      <c r="Z37" s="54"/>
      <c r="AA37" s="1"/>
      <c r="AB37" s="1"/>
      <c r="AC37" s="1"/>
      <c r="AD37" s="1"/>
    </row>
    <row r="38" spans="2:35" s="1" customFormat="1">
      <c r="B38" s="17" t="s">
        <v>42</v>
      </c>
      <c r="C38" s="1" t="s">
        <v>408</v>
      </c>
      <c r="D38" s="19">
        <v>2309</v>
      </c>
      <c r="E38" s="19">
        <v>2099</v>
      </c>
      <c r="F38" s="44">
        <v>1610</v>
      </c>
      <c r="G38" s="21"/>
      <c r="H38" s="22"/>
      <c r="I38" s="22"/>
      <c r="J38" s="23"/>
      <c r="K38" s="24"/>
      <c r="L38" s="21"/>
      <c r="M38" s="22"/>
      <c r="N38" s="22"/>
      <c r="O38" s="23"/>
      <c r="P38" s="54"/>
      <c r="Q38" s="21"/>
      <c r="R38" s="22"/>
      <c r="S38" s="22"/>
      <c r="T38" s="23"/>
      <c r="U38" s="24"/>
      <c r="V38" s="21"/>
      <c r="W38" s="22"/>
      <c r="X38" s="22"/>
      <c r="Y38" s="66"/>
      <c r="Z38" s="54"/>
      <c r="AE38" s="4"/>
      <c r="AF38" s="4"/>
      <c r="AG38" s="4"/>
      <c r="AH38" s="4"/>
      <c r="AI38" s="4"/>
    </row>
    <row r="39" spans="2:35">
      <c r="B39" s="17" t="s">
        <v>43</v>
      </c>
      <c r="C39" s="1" t="s">
        <v>491</v>
      </c>
      <c r="D39" s="19">
        <v>1978.9</v>
      </c>
      <c r="E39" s="19">
        <v>1799</v>
      </c>
      <c r="F39" s="44">
        <v>1355</v>
      </c>
      <c r="G39" s="21"/>
      <c r="H39" s="22"/>
      <c r="I39" s="22"/>
      <c r="J39" s="23"/>
      <c r="K39" s="24"/>
      <c r="L39" s="21"/>
      <c r="M39" s="22"/>
      <c r="N39" s="22"/>
      <c r="O39" s="23"/>
      <c r="P39" s="54"/>
      <c r="Q39" s="21"/>
      <c r="R39" s="22"/>
      <c r="S39" s="22"/>
      <c r="T39" s="23"/>
      <c r="U39" s="24"/>
      <c r="V39" s="21"/>
      <c r="W39" s="22"/>
      <c r="X39" s="22"/>
      <c r="Y39" s="66"/>
      <c r="Z39" s="54"/>
      <c r="AA39" s="1"/>
      <c r="AB39" s="1"/>
      <c r="AC39" s="1"/>
      <c r="AD39" s="1"/>
    </row>
    <row r="40" spans="2:35">
      <c r="B40" s="17" t="s">
        <v>44</v>
      </c>
      <c r="C40" s="1" t="s">
        <v>491</v>
      </c>
      <c r="D40" s="19">
        <v>1978.9</v>
      </c>
      <c r="E40" s="19">
        <v>1799</v>
      </c>
      <c r="F40" s="44">
        <v>1355</v>
      </c>
      <c r="G40" s="21"/>
      <c r="H40" s="22"/>
      <c r="I40" s="22"/>
      <c r="J40" s="23"/>
      <c r="K40" s="24"/>
      <c r="L40" s="21"/>
      <c r="M40" s="22"/>
      <c r="N40" s="22"/>
      <c r="O40" s="23"/>
      <c r="P40" s="54"/>
      <c r="Q40" s="21"/>
      <c r="R40" s="22"/>
      <c r="S40" s="22"/>
      <c r="T40" s="23"/>
      <c r="U40" s="24"/>
      <c r="V40" s="21"/>
      <c r="W40" s="22"/>
      <c r="X40" s="22"/>
      <c r="Y40" s="66"/>
      <c r="Z40" s="54"/>
      <c r="AA40" s="1"/>
      <c r="AB40" s="1"/>
      <c r="AC40" s="1"/>
      <c r="AD40" s="1"/>
    </row>
    <row r="41" spans="2:35">
      <c r="B41" s="17" t="s">
        <v>45</v>
      </c>
      <c r="C41" s="1" t="s">
        <v>491</v>
      </c>
      <c r="D41" s="19">
        <v>2088.9899999999998</v>
      </c>
      <c r="E41" s="19">
        <v>1899.99</v>
      </c>
      <c r="F41" s="44">
        <v>1430</v>
      </c>
      <c r="G41" s="21"/>
      <c r="H41" s="22"/>
      <c r="I41" s="22"/>
      <c r="J41" s="23"/>
      <c r="K41" s="24"/>
      <c r="L41" s="21"/>
      <c r="M41" s="22"/>
      <c r="N41" s="22"/>
      <c r="O41" s="23"/>
      <c r="P41" s="54"/>
      <c r="Q41" s="21"/>
      <c r="R41" s="22"/>
      <c r="S41" s="22"/>
      <c r="T41" s="23"/>
      <c r="U41" s="24"/>
      <c r="V41" s="21"/>
      <c r="W41" s="22"/>
      <c r="X41" s="22"/>
      <c r="Y41" s="66"/>
      <c r="Z41" s="54"/>
      <c r="AA41" s="1"/>
      <c r="AB41" s="1"/>
      <c r="AC41" s="1"/>
      <c r="AD41" s="1"/>
    </row>
    <row r="42" spans="2:35">
      <c r="B42" s="17" t="s">
        <v>349</v>
      </c>
      <c r="C42" s="1" t="s">
        <v>348</v>
      </c>
      <c r="D42" s="19">
        <v>1099</v>
      </c>
      <c r="E42" s="19">
        <v>999</v>
      </c>
      <c r="F42" s="44">
        <v>868</v>
      </c>
      <c r="G42" s="21"/>
      <c r="H42" s="22"/>
      <c r="I42" s="22"/>
      <c r="J42" s="23"/>
      <c r="K42" s="24"/>
      <c r="L42" s="21"/>
      <c r="M42" s="22"/>
      <c r="N42" s="22"/>
      <c r="O42" s="23"/>
      <c r="P42" s="54"/>
      <c r="Q42" s="21"/>
      <c r="R42" s="22"/>
      <c r="S42" s="22"/>
      <c r="T42" s="23"/>
      <c r="U42" s="24"/>
      <c r="V42" s="21"/>
      <c r="W42" s="22"/>
      <c r="X42" s="22"/>
      <c r="Y42" s="66"/>
      <c r="Z42" s="54"/>
      <c r="AA42" s="1"/>
      <c r="AB42" s="1"/>
      <c r="AC42" s="1"/>
      <c r="AD42" s="1"/>
    </row>
    <row r="43" spans="2:35">
      <c r="B43" s="17" t="s">
        <v>39</v>
      </c>
      <c r="C43" s="1" t="s">
        <v>488</v>
      </c>
      <c r="D43" s="19">
        <v>2999.99</v>
      </c>
      <c r="E43" s="19">
        <v>2699.99</v>
      </c>
      <c r="F43" s="44">
        <v>1977</v>
      </c>
      <c r="G43" s="21"/>
      <c r="H43" s="22"/>
      <c r="I43" s="22"/>
      <c r="J43" s="23"/>
      <c r="K43" s="24"/>
      <c r="L43" s="21"/>
      <c r="M43" s="22"/>
      <c r="N43" s="22"/>
      <c r="O43" s="23"/>
      <c r="P43" s="54"/>
      <c r="Q43" s="21"/>
      <c r="R43" s="22"/>
      <c r="S43" s="22"/>
      <c r="T43" s="23"/>
      <c r="U43" s="24"/>
      <c r="V43" s="21"/>
      <c r="W43" s="22"/>
      <c r="X43" s="22"/>
      <c r="Y43" s="66"/>
      <c r="Z43" s="54"/>
      <c r="AA43" s="1"/>
      <c r="AB43" s="1"/>
      <c r="AC43" s="1"/>
      <c r="AD43" s="1"/>
    </row>
    <row r="44" spans="2:35">
      <c r="B44" s="17" t="s">
        <v>153</v>
      </c>
      <c r="C44" s="1" t="s">
        <v>489</v>
      </c>
      <c r="D44" s="19">
        <v>2199</v>
      </c>
      <c r="E44" s="19">
        <v>1999</v>
      </c>
      <c r="F44" s="44">
        <v>1435</v>
      </c>
      <c r="G44" s="21">
        <v>1777</v>
      </c>
      <c r="H44" s="22">
        <f t="shared" si="9"/>
        <v>1599.3</v>
      </c>
      <c r="I44" s="22">
        <v>157</v>
      </c>
      <c r="J44" s="23">
        <f>F44-I44</f>
        <v>1278</v>
      </c>
      <c r="K44" s="24">
        <f t="shared" si="0"/>
        <v>0.20090039392234099</v>
      </c>
      <c r="L44" s="21">
        <v>1777</v>
      </c>
      <c r="M44" s="22">
        <f t="shared" si="1"/>
        <v>1599</v>
      </c>
      <c r="N44" s="22">
        <v>157</v>
      </c>
      <c r="O44" s="23">
        <f>F44-N44</f>
        <v>1278</v>
      </c>
      <c r="P44" s="54">
        <f t="shared" si="2"/>
        <v>0.20075046904315197</v>
      </c>
      <c r="Q44" s="21"/>
      <c r="R44" s="22"/>
      <c r="S44" s="22"/>
      <c r="T44" s="23"/>
      <c r="U44" s="24"/>
      <c r="V44" s="21"/>
      <c r="W44" s="22"/>
      <c r="X44" s="22"/>
      <c r="Y44" s="66"/>
      <c r="Z44" s="54"/>
      <c r="AA44" s="1"/>
      <c r="AB44" s="1"/>
      <c r="AC44" s="1"/>
      <c r="AD44" s="1"/>
    </row>
    <row r="45" spans="2:35">
      <c r="B45" s="17" t="s">
        <v>331</v>
      </c>
      <c r="C45" s="1" t="s">
        <v>489</v>
      </c>
      <c r="D45" s="19">
        <v>2419</v>
      </c>
      <c r="E45" s="19">
        <v>2199</v>
      </c>
      <c r="F45" s="44">
        <v>1596</v>
      </c>
      <c r="G45" s="21"/>
      <c r="H45" s="22"/>
      <c r="I45" s="22"/>
      <c r="J45" s="23"/>
      <c r="K45" s="24"/>
      <c r="L45" s="21"/>
      <c r="M45" s="22"/>
      <c r="N45" s="22"/>
      <c r="O45" s="23"/>
      <c r="P45" s="54"/>
      <c r="Q45" s="21"/>
      <c r="R45" s="22"/>
      <c r="S45" s="22"/>
      <c r="T45" s="23"/>
      <c r="U45" s="24"/>
      <c r="V45" s="21"/>
      <c r="W45" s="22"/>
      <c r="X45" s="22"/>
      <c r="Y45" s="66"/>
      <c r="Z45" s="54"/>
      <c r="AA45" s="1"/>
      <c r="AB45" s="1"/>
      <c r="AC45" s="1"/>
      <c r="AD45" s="1"/>
    </row>
    <row r="46" spans="2:35">
      <c r="B46" s="17" t="s">
        <v>35</v>
      </c>
      <c r="C46" s="1" t="s">
        <v>511</v>
      </c>
      <c r="D46" s="19">
        <v>2309</v>
      </c>
      <c r="E46" s="19">
        <v>2099</v>
      </c>
      <c r="F46" s="44">
        <v>1652</v>
      </c>
      <c r="G46" s="21">
        <v>1888</v>
      </c>
      <c r="H46" s="22">
        <f t="shared" si="9"/>
        <v>1699.2</v>
      </c>
      <c r="I46" s="22">
        <v>164</v>
      </c>
      <c r="J46" s="23">
        <f>F46-I46</f>
        <v>1488</v>
      </c>
      <c r="K46" s="24">
        <f t="shared" si="0"/>
        <v>0.12429378531073448</v>
      </c>
      <c r="L46" s="21">
        <v>1888</v>
      </c>
      <c r="M46" s="22">
        <f t="shared" si="1"/>
        <v>1699</v>
      </c>
      <c r="N46" s="22">
        <v>164</v>
      </c>
      <c r="O46" s="23">
        <f>F46-N46</f>
        <v>1488</v>
      </c>
      <c r="P46" s="54">
        <f t="shared" si="2"/>
        <v>0.12419070041200707</v>
      </c>
      <c r="Q46" s="21"/>
      <c r="R46" s="22"/>
      <c r="S46" s="22"/>
      <c r="T46" s="23"/>
      <c r="U46" s="24"/>
      <c r="V46" s="21"/>
      <c r="W46" s="22"/>
      <c r="X46" s="22"/>
      <c r="Y46" s="66"/>
      <c r="Z46" s="54"/>
      <c r="AA46" s="1"/>
      <c r="AB46" s="1"/>
      <c r="AC46" s="1"/>
      <c r="AD46" s="1"/>
    </row>
    <row r="47" spans="2:35">
      <c r="B47" s="17" t="s">
        <v>36</v>
      </c>
      <c r="C47" s="1" t="s">
        <v>511</v>
      </c>
      <c r="D47" s="19">
        <v>2309</v>
      </c>
      <c r="E47" s="19">
        <v>2099</v>
      </c>
      <c r="F47" s="44">
        <v>1652</v>
      </c>
      <c r="G47" s="21">
        <v>1888</v>
      </c>
      <c r="H47" s="22">
        <f t="shared" si="9"/>
        <v>1699.2</v>
      </c>
      <c r="I47" s="22">
        <v>164</v>
      </c>
      <c r="J47" s="23">
        <f>F47-I47</f>
        <v>1488</v>
      </c>
      <c r="K47" s="24">
        <f t="shared" si="0"/>
        <v>0.12429378531073448</v>
      </c>
      <c r="L47" s="21">
        <v>1888</v>
      </c>
      <c r="M47" s="22">
        <f t="shared" si="1"/>
        <v>1699</v>
      </c>
      <c r="N47" s="22">
        <v>164</v>
      </c>
      <c r="O47" s="23">
        <f>F47-N47</f>
        <v>1488</v>
      </c>
      <c r="P47" s="54">
        <f t="shared" si="2"/>
        <v>0.12419070041200707</v>
      </c>
      <c r="Q47" s="21"/>
      <c r="R47" s="22"/>
      <c r="S47" s="22"/>
      <c r="T47" s="23"/>
      <c r="U47" s="24"/>
      <c r="V47" s="21"/>
      <c r="W47" s="22"/>
      <c r="X47" s="22"/>
      <c r="Y47" s="66"/>
      <c r="Z47" s="54"/>
      <c r="AA47" s="1"/>
      <c r="AB47" s="1"/>
      <c r="AC47" s="1"/>
      <c r="AD47" s="1"/>
    </row>
    <row r="48" spans="2:35">
      <c r="B48" s="17" t="s">
        <v>37</v>
      </c>
      <c r="C48" s="1" t="s">
        <v>511</v>
      </c>
      <c r="D48" s="19">
        <v>2419</v>
      </c>
      <c r="E48" s="19">
        <v>2199</v>
      </c>
      <c r="F48" s="44">
        <v>1731</v>
      </c>
      <c r="G48" s="21">
        <v>1888</v>
      </c>
      <c r="H48" s="22">
        <f t="shared" si="9"/>
        <v>1699.2</v>
      </c>
      <c r="I48" s="22">
        <v>242</v>
      </c>
      <c r="J48" s="23">
        <f>F48-I48</f>
        <v>1489</v>
      </c>
      <c r="K48" s="24">
        <f t="shared" si="0"/>
        <v>0.12370527306967988</v>
      </c>
      <c r="L48" s="21">
        <v>1888</v>
      </c>
      <c r="M48" s="22">
        <f t="shared" si="1"/>
        <v>1699</v>
      </c>
      <c r="N48" s="22">
        <v>242</v>
      </c>
      <c r="O48" s="23">
        <f>F48-N48</f>
        <v>1489</v>
      </c>
      <c r="P48" s="54">
        <f t="shared" si="2"/>
        <v>0.12360211889346674</v>
      </c>
      <c r="Q48" s="21"/>
      <c r="R48" s="22"/>
      <c r="S48" s="22"/>
      <c r="T48" s="23"/>
      <c r="U48" s="24"/>
      <c r="V48" s="21">
        <v>1888</v>
      </c>
      <c r="W48" s="22">
        <f t="shared" si="3"/>
        <v>1699.2</v>
      </c>
      <c r="X48" s="22">
        <v>242</v>
      </c>
      <c r="Y48" s="66">
        <f>F48-X48</f>
        <v>1489</v>
      </c>
      <c r="Z48" s="54">
        <f t="shared" si="4"/>
        <v>0.12370527306967988</v>
      </c>
      <c r="AA48" s="1"/>
      <c r="AB48" s="1"/>
      <c r="AC48" s="1"/>
      <c r="AD48" s="1"/>
    </row>
    <row r="49" spans="2:30">
      <c r="B49" s="17" t="s">
        <v>150</v>
      </c>
      <c r="C49" s="1" t="s">
        <v>510</v>
      </c>
      <c r="D49" s="19">
        <v>2694</v>
      </c>
      <c r="E49" s="19">
        <v>2449</v>
      </c>
      <c r="F49" s="44">
        <v>1928</v>
      </c>
      <c r="G49" s="21">
        <v>2054</v>
      </c>
      <c r="H49" s="22">
        <f t="shared" si="9"/>
        <v>1848.6000000000001</v>
      </c>
      <c r="I49" s="22">
        <v>308</v>
      </c>
      <c r="J49" s="23">
        <f>F49-I49</f>
        <v>1620</v>
      </c>
      <c r="K49" s="24">
        <f t="shared" si="0"/>
        <v>0.12366114897760473</v>
      </c>
      <c r="L49" s="21">
        <v>2054</v>
      </c>
      <c r="M49" s="22">
        <f t="shared" si="1"/>
        <v>1849</v>
      </c>
      <c r="N49" s="22">
        <v>308</v>
      </c>
      <c r="O49" s="23">
        <f>F49-N49</f>
        <v>1620</v>
      </c>
      <c r="P49" s="54">
        <f t="shared" si="2"/>
        <v>0.12385073012439156</v>
      </c>
      <c r="Q49" s="21">
        <v>2054</v>
      </c>
      <c r="R49" s="22">
        <f t="shared" si="7"/>
        <v>1848.6000000000001</v>
      </c>
      <c r="S49" s="22">
        <v>308</v>
      </c>
      <c r="T49" s="23">
        <f>F49-S49</f>
        <v>1620</v>
      </c>
      <c r="U49" s="24">
        <f t="shared" si="8"/>
        <v>0.12366114897760473</v>
      </c>
      <c r="V49" s="21">
        <v>2054</v>
      </c>
      <c r="W49" s="22">
        <f t="shared" si="3"/>
        <v>1848.6000000000001</v>
      </c>
      <c r="X49" s="22">
        <v>308</v>
      </c>
      <c r="Y49" s="66">
        <f>F49-X49</f>
        <v>1620</v>
      </c>
      <c r="Z49" s="54">
        <f t="shared" si="4"/>
        <v>0.12366114897760473</v>
      </c>
      <c r="AA49" s="1"/>
      <c r="AB49" s="1"/>
      <c r="AC49" s="1"/>
      <c r="AD49" s="1"/>
    </row>
    <row r="50" spans="2:30">
      <c r="B50" s="17" t="s">
        <v>38</v>
      </c>
      <c r="C50" s="1" t="s">
        <v>409</v>
      </c>
      <c r="D50" s="19">
        <v>2474</v>
      </c>
      <c r="E50" s="19">
        <v>2249</v>
      </c>
      <c r="F50" s="44">
        <v>1770</v>
      </c>
      <c r="G50" s="21">
        <v>1943</v>
      </c>
      <c r="H50" s="22">
        <f t="shared" si="9"/>
        <v>1748.7</v>
      </c>
      <c r="I50" s="22">
        <v>238</v>
      </c>
      <c r="J50" s="23">
        <f>F50-I50</f>
        <v>1532</v>
      </c>
      <c r="K50" s="24">
        <f t="shared" si="0"/>
        <v>0.12392062675130099</v>
      </c>
      <c r="L50" s="21">
        <v>1943</v>
      </c>
      <c r="M50" s="22">
        <f t="shared" si="1"/>
        <v>1749</v>
      </c>
      <c r="N50" s="22">
        <v>238</v>
      </c>
      <c r="O50" s="23">
        <f>F50-N50</f>
        <v>1532</v>
      </c>
      <c r="P50" s="54">
        <f t="shared" si="2"/>
        <v>0.12407089765580331</v>
      </c>
      <c r="Q50" s="21">
        <v>1943</v>
      </c>
      <c r="R50" s="22">
        <f t="shared" si="7"/>
        <v>1748.7</v>
      </c>
      <c r="S50" s="22">
        <v>238</v>
      </c>
      <c r="T50" s="23">
        <f>F50-S50</f>
        <v>1532</v>
      </c>
      <c r="U50" s="24">
        <f t="shared" si="8"/>
        <v>0.12392062675130099</v>
      </c>
      <c r="V50" s="21">
        <v>1943</v>
      </c>
      <c r="W50" s="22">
        <f t="shared" si="3"/>
        <v>1748.7</v>
      </c>
      <c r="X50" s="22">
        <v>238</v>
      </c>
      <c r="Y50" s="66">
        <f>F50-X50</f>
        <v>1532</v>
      </c>
      <c r="Z50" s="54">
        <f t="shared" si="4"/>
        <v>0.12392062675130099</v>
      </c>
      <c r="AA50" s="1"/>
      <c r="AB50" s="1"/>
      <c r="AC50" s="1"/>
      <c r="AD50" s="1"/>
    </row>
    <row r="51" spans="2:30">
      <c r="B51" s="17" t="s">
        <v>29</v>
      </c>
      <c r="C51" s="1" t="s">
        <v>498</v>
      </c>
      <c r="D51" s="19">
        <v>2529</v>
      </c>
      <c r="E51" s="19">
        <v>2299</v>
      </c>
      <c r="F51" s="44">
        <v>1810</v>
      </c>
      <c r="G51" s="21"/>
      <c r="H51" s="22"/>
      <c r="I51" s="22"/>
      <c r="J51" s="23"/>
      <c r="K51" s="24"/>
      <c r="L51" s="21"/>
      <c r="M51" s="22"/>
      <c r="N51" s="22"/>
      <c r="O51" s="23"/>
      <c r="P51" s="54"/>
      <c r="Q51" s="21"/>
      <c r="R51" s="22"/>
      <c r="S51" s="22"/>
      <c r="T51" s="23"/>
      <c r="U51" s="24"/>
      <c r="V51" s="21"/>
      <c r="W51" s="22"/>
      <c r="X51" s="22"/>
      <c r="Y51" s="66"/>
      <c r="Z51" s="54"/>
      <c r="AA51" s="1"/>
      <c r="AB51" s="1"/>
      <c r="AC51" s="1"/>
      <c r="AD51" s="1"/>
    </row>
    <row r="52" spans="2:30">
      <c r="B52" s="17" t="s">
        <v>292</v>
      </c>
      <c r="C52" s="1" t="s">
        <v>497</v>
      </c>
      <c r="D52" s="19">
        <v>2749</v>
      </c>
      <c r="E52" s="19">
        <v>2499</v>
      </c>
      <c r="F52" s="44">
        <v>1979</v>
      </c>
      <c r="G52" s="21"/>
      <c r="H52" s="22"/>
      <c r="I52" s="22"/>
      <c r="J52" s="23"/>
      <c r="K52" s="24"/>
      <c r="L52" s="21"/>
      <c r="M52" s="22"/>
      <c r="N52" s="22"/>
      <c r="O52" s="23"/>
      <c r="P52" s="54"/>
      <c r="Q52" s="21"/>
      <c r="R52" s="22"/>
      <c r="S52" s="22"/>
      <c r="T52" s="23"/>
      <c r="U52" s="24"/>
      <c r="V52" s="21"/>
      <c r="W52" s="22"/>
      <c r="X52" s="22"/>
      <c r="Y52" s="66"/>
      <c r="Z52" s="54"/>
      <c r="AA52" s="1"/>
      <c r="AB52" s="1"/>
      <c r="AC52" s="1"/>
      <c r="AD52" s="1"/>
    </row>
    <row r="53" spans="2:30">
      <c r="B53" s="17" t="s">
        <v>32</v>
      </c>
      <c r="C53" s="1" t="s">
        <v>513</v>
      </c>
      <c r="D53" s="19">
        <v>2749.99</v>
      </c>
      <c r="E53" s="19">
        <v>2499.9899999999998</v>
      </c>
      <c r="F53" s="44">
        <v>1901</v>
      </c>
      <c r="G53" s="21">
        <v>2110</v>
      </c>
      <c r="H53" s="22">
        <f t="shared" si="9"/>
        <v>1899</v>
      </c>
      <c r="I53" s="22">
        <v>293</v>
      </c>
      <c r="J53" s="23">
        <f t="shared" ref="J53:J59" si="12">F53-I53</f>
        <v>1608</v>
      </c>
      <c r="K53" s="24">
        <f t="shared" si="0"/>
        <v>0.15323854660347552</v>
      </c>
      <c r="L53" s="21">
        <v>2110</v>
      </c>
      <c r="M53" s="22">
        <f t="shared" si="1"/>
        <v>1899</v>
      </c>
      <c r="N53" s="22">
        <v>293</v>
      </c>
      <c r="O53" s="23">
        <f>F53-N53</f>
        <v>1608</v>
      </c>
      <c r="P53" s="54">
        <f t="shared" si="2"/>
        <v>0.15323854660347552</v>
      </c>
      <c r="Q53" s="21"/>
      <c r="R53" s="22"/>
      <c r="S53" s="22"/>
      <c r="T53" s="23"/>
      <c r="U53" s="24"/>
      <c r="V53" s="21"/>
      <c r="W53" s="22"/>
      <c r="X53" s="22"/>
      <c r="Y53" s="66"/>
      <c r="Z53" s="54"/>
      <c r="AA53" s="1"/>
      <c r="AB53" s="1"/>
      <c r="AC53" s="1"/>
      <c r="AD53" s="1"/>
    </row>
    <row r="54" spans="2:30">
      <c r="B54" s="17" t="s">
        <v>33</v>
      </c>
      <c r="C54" s="1" t="s">
        <v>513</v>
      </c>
      <c r="D54" s="19">
        <v>2749</v>
      </c>
      <c r="E54" s="19">
        <v>2499</v>
      </c>
      <c r="F54" s="44">
        <v>1901</v>
      </c>
      <c r="G54" s="21">
        <v>2110</v>
      </c>
      <c r="H54" s="22">
        <f t="shared" si="9"/>
        <v>1899</v>
      </c>
      <c r="I54" s="22">
        <v>293</v>
      </c>
      <c r="J54" s="23">
        <f t="shared" si="12"/>
        <v>1608</v>
      </c>
      <c r="K54" s="24">
        <f t="shared" si="0"/>
        <v>0.15323854660347552</v>
      </c>
      <c r="L54" s="21"/>
      <c r="M54" s="22"/>
      <c r="N54" s="22"/>
      <c r="O54" s="23"/>
      <c r="P54" s="54"/>
      <c r="Q54" s="21"/>
      <c r="R54" s="22"/>
      <c r="S54" s="22"/>
      <c r="T54" s="23"/>
      <c r="U54" s="24"/>
      <c r="V54" s="21"/>
      <c r="W54" s="22"/>
      <c r="X54" s="22"/>
      <c r="Y54" s="66"/>
      <c r="Z54" s="54"/>
      <c r="AA54" s="1"/>
      <c r="AB54" s="1"/>
      <c r="AC54" s="1"/>
      <c r="AD54" s="1"/>
    </row>
    <row r="55" spans="2:30">
      <c r="B55" s="17" t="s">
        <v>34</v>
      </c>
      <c r="C55" s="1" t="s">
        <v>513</v>
      </c>
      <c r="D55" s="19">
        <v>2859</v>
      </c>
      <c r="E55" s="19">
        <v>2599</v>
      </c>
      <c r="F55" s="44">
        <v>1977</v>
      </c>
      <c r="G55" s="21">
        <v>2110</v>
      </c>
      <c r="H55" s="22">
        <f t="shared" si="9"/>
        <v>1899</v>
      </c>
      <c r="I55" s="22">
        <v>368</v>
      </c>
      <c r="J55" s="23">
        <f t="shared" si="12"/>
        <v>1609</v>
      </c>
      <c r="K55" s="24">
        <f t="shared" si="0"/>
        <v>0.15271195365982096</v>
      </c>
      <c r="L55" s="21">
        <v>2110</v>
      </c>
      <c r="M55" s="22">
        <f t="shared" si="1"/>
        <v>1899</v>
      </c>
      <c r="N55" s="22">
        <v>368</v>
      </c>
      <c r="O55" s="23">
        <f>F55-N55</f>
        <v>1609</v>
      </c>
      <c r="P55" s="54">
        <f t="shared" si="2"/>
        <v>0.15271195365982096</v>
      </c>
      <c r="Q55" s="21"/>
      <c r="R55" s="22"/>
      <c r="S55" s="22"/>
      <c r="T55" s="23"/>
      <c r="U55" s="24"/>
      <c r="V55" s="21">
        <v>2110</v>
      </c>
      <c r="W55" s="22">
        <f t="shared" si="3"/>
        <v>1899</v>
      </c>
      <c r="X55" s="22">
        <v>367</v>
      </c>
      <c r="Y55" s="66">
        <f>F55-X55</f>
        <v>1610</v>
      </c>
      <c r="Z55" s="54">
        <f t="shared" si="4"/>
        <v>0.1521853607161664</v>
      </c>
      <c r="AA55" s="1"/>
      <c r="AB55" s="1"/>
      <c r="AC55" s="1"/>
      <c r="AD55" s="1"/>
    </row>
    <row r="56" spans="2:30">
      <c r="B56" s="17" t="s">
        <v>324</v>
      </c>
      <c r="C56" s="1" t="s">
        <v>512</v>
      </c>
      <c r="D56" s="19">
        <v>3089</v>
      </c>
      <c r="E56" s="19">
        <v>2799</v>
      </c>
      <c r="F56" s="44">
        <v>2192</v>
      </c>
      <c r="G56" s="21">
        <v>2221</v>
      </c>
      <c r="H56" s="22">
        <f t="shared" si="9"/>
        <v>1998.9</v>
      </c>
      <c r="I56" s="22">
        <v>448</v>
      </c>
      <c r="J56" s="23">
        <f t="shared" si="12"/>
        <v>1744</v>
      </c>
      <c r="K56" s="24">
        <f t="shared" si="0"/>
        <v>0.12752013607484119</v>
      </c>
      <c r="L56" s="21">
        <v>2221</v>
      </c>
      <c r="M56" s="22">
        <f t="shared" si="1"/>
        <v>1999</v>
      </c>
      <c r="N56" s="22">
        <v>448</v>
      </c>
      <c r="O56" s="23">
        <f>F56-N56</f>
        <v>1744</v>
      </c>
      <c r="P56" s="54">
        <f t="shared" si="2"/>
        <v>0.12756378189094547</v>
      </c>
      <c r="Q56" s="21"/>
      <c r="R56" s="22"/>
      <c r="S56" s="22"/>
      <c r="T56" s="23"/>
      <c r="U56" s="24"/>
      <c r="V56" s="21"/>
      <c r="W56" s="22"/>
      <c r="X56" s="22"/>
      <c r="Y56" s="66"/>
      <c r="Z56" s="54"/>
      <c r="AA56" s="1"/>
      <c r="AB56" s="1"/>
      <c r="AC56" s="1"/>
      <c r="AD56" s="1"/>
    </row>
    <row r="57" spans="2:30">
      <c r="B57" s="17" t="s">
        <v>148</v>
      </c>
      <c r="C57" s="1" t="s">
        <v>495</v>
      </c>
      <c r="D57" s="19">
        <v>2859</v>
      </c>
      <c r="E57" s="19">
        <v>2599</v>
      </c>
      <c r="F57" s="44">
        <v>1965</v>
      </c>
      <c r="G57" s="73" t="s">
        <v>620</v>
      </c>
      <c r="H57" s="41" t="s">
        <v>620</v>
      </c>
      <c r="I57" s="41" t="s">
        <v>620</v>
      </c>
      <c r="J57" s="42" t="e">
        <f t="shared" si="12"/>
        <v>#VALUE!</v>
      </c>
      <c r="K57" s="74" t="e">
        <f t="shared" si="0"/>
        <v>#VALUE!</v>
      </c>
      <c r="L57" s="21"/>
      <c r="M57" s="22"/>
      <c r="N57" s="22"/>
      <c r="O57" s="23"/>
      <c r="P57" s="54"/>
      <c r="Q57" s="21"/>
      <c r="R57" s="22"/>
      <c r="S57" s="22"/>
      <c r="T57" s="23"/>
      <c r="U57" s="24"/>
      <c r="V57" s="21"/>
      <c r="W57" s="22"/>
      <c r="X57" s="22"/>
      <c r="Y57" s="66"/>
      <c r="Z57" s="54"/>
      <c r="AA57" s="1"/>
      <c r="AB57" s="1"/>
      <c r="AC57" s="1"/>
      <c r="AD57" s="1"/>
    </row>
    <row r="58" spans="2:30">
      <c r="B58" s="17" t="s">
        <v>149</v>
      </c>
      <c r="C58" s="1" t="s">
        <v>495</v>
      </c>
      <c r="D58" s="19">
        <v>2859</v>
      </c>
      <c r="E58" s="19">
        <v>2599</v>
      </c>
      <c r="F58" s="44">
        <v>1965</v>
      </c>
      <c r="G58" s="73" t="s">
        <v>620</v>
      </c>
      <c r="H58" s="41" t="s">
        <v>620</v>
      </c>
      <c r="I58" s="41" t="s">
        <v>620</v>
      </c>
      <c r="J58" s="42" t="e">
        <f t="shared" si="12"/>
        <v>#VALUE!</v>
      </c>
      <c r="K58" s="74" t="e">
        <f t="shared" si="0"/>
        <v>#VALUE!</v>
      </c>
      <c r="L58" s="21"/>
      <c r="M58" s="22"/>
      <c r="N58" s="22"/>
      <c r="O58" s="23"/>
      <c r="P58" s="54"/>
      <c r="Q58" s="21"/>
      <c r="R58" s="22"/>
      <c r="S58" s="22"/>
      <c r="T58" s="23"/>
      <c r="U58" s="24"/>
      <c r="V58" s="21"/>
      <c r="W58" s="22"/>
      <c r="X58" s="22"/>
      <c r="Y58" s="66"/>
      <c r="Z58" s="54"/>
      <c r="AA58" s="1"/>
      <c r="AB58" s="1"/>
      <c r="AC58" s="1"/>
      <c r="AD58" s="1"/>
    </row>
    <row r="59" spans="2:30">
      <c r="B59" s="17" t="s">
        <v>31</v>
      </c>
      <c r="C59" s="1" t="s">
        <v>495</v>
      </c>
      <c r="D59" s="19">
        <v>3969</v>
      </c>
      <c r="E59" s="19">
        <v>2699</v>
      </c>
      <c r="F59" s="44">
        <v>2041</v>
      </c>
      <c r="G59" s="73">
        <v>2221</v>
      </c>
      <c r="H59" s="41">
        <f t="shared" si="9"/>
        <v>1998.9</v>
      </c>
      <c r="I59" s="41">
        <v>358</v>
      </c>
      <c r="J59" s="42">
        <f t="shared" si="12"/>
        <v>1683</v>
      </c>
      <c r="K59" s="74">
        <f t="shared" si="0"/>
        <v>0.15803692030616842</v>
      </c>
      <c r="L59" s="21">
        <v>2221</v>
      </c>
      <c r="M59" s="22">
        <f t="shared" si="1"/>
        <v>1999</v>
      </c>
      <c r="N59" s="22">
        <v>358</v>
      </c>
      <c r="O59" s="23">
        <f>F59-N59</f>
        <v>1683</v>
      </c>
      <c r="P59" s="54">
        <f t="shared" si="2"/>
        <v>0.15807903951975988</v>
      </c>
      <c r="Q59" s="21"/>
      <c r="R59" s="22"/>
      <c r="S59" s="22"/>
      <c r="T59" s="23"/>
      <c r="U59" s="24"/>
      <c r="V59" s="21">
        <v>2221</v>
      </c>
      <c r="W59" s="22">
        <f t="shared" si="3"/>
        <v>1998.9</v>
      </c>
      <c r="X59" s="22">
        <v>358</v>
      </c>
      <c r="Y59" s="66">
        <f>F59-X59</f>
        <v>1683</v>
      </c>
      <c r="Z59" s="54">
        <f t="shared" si="4"/>
        <v>0.15803692030616842</v>
      </c>
      <c r="AA59" s="1"/>
      <c r="AB59" s="1"/>
      <c r="AC59" s="1"/>
      <c r="AD59" s="1"/>
    </row>
    <row r="60" spans="2:30">
      <c r="B60" s="17" t="s">
        <v>260</v>
      </c>
      <c r="C60" s="1" t="s">
        <v>501</v>
      </c>
      <c r="D60" s="19">
        <v>3189.99</v>
      </c>
      <c r="E60" s="19">
        <v>2899.99</v>
      </c>
      <c r="F60" s="44">
        <v>2199</v>
      </c>
      <c r="G60" s="73"/>
      <c r="H60" s="41"/>
      <c r="I60" s="41"/>
      <c r="J60" s="42"/>
      <c r="K60" s="74"/>
      <c r="L60" s="21"/>
      <c r="M60" s="22"/>
      <c r="N60" s="22"/>
      <c r="O60" s="23"/>
      <c r="P60" s="54"/>
      <c r="Q60" s="21"/>
      <c r="R60" s="22"/>
      <c r="S60" s="22"/>
      <c r="T60" s="23"/>
      <c r="U60" s="24"/>
      <c r="V60" s="21"/>
      <c r="W60" s="22"/>
      <c r="X60" s="22"/>
      <c r="Y60" s="66"/>
      <c r="Z60" s="54"/>
      <c r="AA60" s="1"/>
      <c r="AB60" s="1"/>
      <c r="AC60" s="1"/>
      <c r="AD60" s="1"/>
    </row>
    <row r="61" spans="2:30">
      <c r="B61" s="17" t="s">
        <v>146</v>
      </c>
      <c r="C61" s="1" t="s">
        <v>501</v>
      </c>
      <c r="D61" s="19">
        <v>3189.99</v>
      </c>
      <c r="E61" s="19">
        <v>2899.99</v>
      </c>
      <c r="F61" s="44">
        <v>2199</v>
      </c>
      <c r="G61" s="73"/>
      <c r="H61" s="41"/>
      <c r="I61" s="41"/>
      <c r="J61" s="42"/>
      <c r="K61" s="74"/>
      <c r="L61" s="21"/>
      <c r="M61" s="22"/>
      <c r="N61" s="22"/>
      <c r="O61" s="23"/>
      <c r="P61" s="54"/>
      <c r="Q61" s="21"/>
      <c r="R61" s="22"/>
      <c r="S61" s="22"/>
      <c r="T61" s="23"/>
      <c r="U61" s="24"/>
      <c r="V61" s="21"/>
      <c r="W61" s="22"/>
      <c r="X61" s="22"/>
      <c r="Y61" s="66"/>
      <c r="Z61" s="54"/>
      <c r="AA61" s="1"/>
      <c r="AB61" s="1"/>
      <c r="AC61" s="1"/>
      <c r="AD61" s="1"/>
    </row>
    <row r="62" spans="2:30">
      <c r="B62" s="17" t="s">
        <v>24</v>
      </c>
      <c r="C62" s="1" t="s">
        <v>502</v>
      </c>
      <c r="D62" s="19">
        <v>3299</v>
      </c>
      <c r="E62" s="19">
        <v>2999</v>
      </c>
      <c r="F62" s="44">
        <v>2252</v>
      </c>
      <c r="G62" s="73">
        <v>2443</v>
      </c>
      <c r="H62" s="41">
        <f t="shared" si="9"/>
        <v>2198.7000000000003</v>
      </c>
      <c r="I62" s="41">
        <v>414</v>
      </c>
      <c r="J62" s="42">
        <f>F62-I62</f>
        <v>1838</v>
      </c>
      <c r="K62" s="74">
        <f t="shared" si="0"/>
        <v>0.1640514849683905</v>
      </c>
      <c r="L62" s="21">
        <v>2443</v>
      </c>
      <c r="M62" s="22">
        <f t="shared" si="1"/>
        <v>2199</v>
      </c>
      <c r="N62" s="22">
        <v>414</v>
      </c>
      <c r="O62" s="23">
        <f>F62-N62</f>
        <v>1838</v>
      </c>
      <c r="P62" s="54">
        <f t="shared" si="2"/>
        <v>0.16416552978626647</v>
      </c>
      <c r="Q62" s="21"/>
      <c r="R62" s="22"/>
      <c r="S62" s="22"/>
      <c r="T62" s="23"/>
      <c r="U62" s="24"/>
      <c r="V62" s="21"/>
      <c r="W62" s="22"/>
      <c r="X62" s="22"/>
      <c r="Y62" s="66"/>
      <c r="Z62" s="54"/>
      <c r="AA62" s="1"/>
      <c r="AB62" s="1"/>
      <c r="AC62" s="1"/>
      <c r="AD62" s="1"/>
    </row>
    <row r="63" spans="2:30">
      <c r="B63" s="17" t="s">
        <v>147</v>
      </c>
      <c r="C63" s="1" t="s">
        <v>496</v>
      </c>
      <c r="D63" s="19">
        <v>3189</v>
      </c>
      <c r="E63" s="19">
        <v>2899</v>
      </c>
      <c r="F63" s="44">
        <v>2192</v>
      </c>
      <c r="G63" s="73" t="s">
        <v>620</v>
      </c>
      <c r="H63" s="41" t="s">
        <v>620</v>
      </c>
      <c r="I63" s="41" t="s">
        <v>620</v>
      </c>
      <c r="J63" s="42" t="e">
        <f t="shared" ref="J63" si="13">F63-I63</f>
        <v>#VALUE!</v>
      </c>
      <c r="K63" s="74" t="e">
        <f t="shared" si="0"/>
        <v>#VALUE!</v>
      </c>
      <c r="L63" s="21">
        <v>2332</v>
      </c>
      <c r="M63" s="22">
        <f t="shared" si="1"/>
        <v>2099</v>
      </c>
      <c r="N63" s="22">
        <v>425</v>
      </c>
      <c r="O63" s="23">
        <f>F63-N63</f>
        <v>1767</v>
      </c>
      <c r="P63" s="54">
        <f t="shared" si="2"/>
        <v>0.15817055740828967</v>
      </c>
      <c r="Q63" s="21"/>
      <c r="R63" s="22"/>
      <c r="S63" s="22"/>
      <c r="T63" s="23"/>
      <c r="U63" s="24"/>
      <c r="V63" s="21"/>
      <c r="W63" s="22"/>
      <c r="X63" s="22"/>
      <c r="Y63" s="66"/>
      <c r="Z63" s="54"/>
      <c r="AA63" s="1"/>
      <c r="AB63" s="1"/>
      <c r="AC63" s="1"/>
      <c r="AD63" s="1"/>
    </row>
    <row r="64" spans="2:30">
      <c r="B64" s="17" t="s">
        <v>28</v>
      </c>
      <c r="C64" s="1" t="s">
        <v>494</v>
      </c>
      <c r="D64" s="19">
        <v>2859</v>
      </c>
      <c r="E64" s="19">
        <v>2599</v>
      </c>
      <c r="F64" s="44">
        <v>1944</v>
      </c>
      <c r="G64" s="21"/>
      <c r="H64" s="22"/>
      <c r="I64" s="22"/>
      <c r="J64" s="23"/>
      <c r="K64" s="24"/>
      <c r="L64" s="21"/>
      <c r="M64" s="22"/>
      <c r="N64" s="22"/>
      <c r="O64" s="23"/>
      <c r="P64" s="54"/>
      <c r="Q64" s="21"/>
      <c r="R64" s="22"/>
      <c r="S64" s="22"/>
      <c r="T64" s="23"/>
      <c r="U64" s="24"/>
      <c r="V64" s="21"/>
      <c r="W64" s="22"/>
      <c r="X64" s="22"/>
      <c r="Y64" s="66"/>
      <c r="Z64" s="54"/>
      <c r="AA64" s="1"/>
      <c r="AB64" s="1"/>
      <c r="AC64" s="1"/>
      <c r="AD64" s="1"/>
    </row>
    <row r="65" spans="2:35" s="1" customFormat="1">
      <c r="B65" s="17" t="s">
        <v>151</v>
      </c>
      <c r="C65" s="1" t="s">
        <v>509</v>
      </c>
      <c r="D65" s="19">
        <v>2859</v>
      </c>
      <c r="E65" s="19">
        <v>2599</v>
      </c>
      <c r="F65" s="44">
        <v>1908</v>
      </c>
      <c r="G65" s="21">
        <v>2221</v>
      </c>
      <c r="H65" s="22">
        <f t="shared" si="9"/>
        <v>1998.9</v>
      </c>
      <c r="I65" s="22">
        <v>275</v>
      </c>
      <c r="J65" s="23">
        <f>F65-I65</f>
        <v>1633</v>
      </c>
      <c r="K65" s="24">
        <f t="shared" si="0"/>
        <v>0.18305067787283008</v>
      </c>
      <c r="L65" s="21">
        <v>2221</v>
      </c>
      <c r="M65" s="22">
        <f t="shared" si="1"/>
        <v>1999</v>
      </c>
      <c r="N65" s="22">
        <v>274</v>
      </c>
      <c r="O65" s="23">
        <f>F65-N65</f>
        <v>1634</v>
      </c>
      <c r="P65" s="54">
        <f t="shared" si="2"/>
        <v>0.18259129564782392</v>
      </c>
      <c r="Q65" s="21"/>
      <c r="R65" s="22"/>
      <c r="S65" s="22"/>
      <c r="T65" s="23"/>
      <c r="U65" s="24"/>
      <c r="V65" s="21"/>
      <c r="W65" s="22"/>
      <c r="X65" s="22"/>
      <c r="Y65" s="66"/>
      <c r="Z65" s="54"/>
      <c r="AE65" s="4"/>
      <c r="AF65" s="4"/>
      <c r="AG65" s="4"/>
      <c r="AH65" s="4"/>
      <c r="AI65" s="4"/>
    </row>
    <row r="66" spans="2:35" s="1" customFormat="1">
      <c r="B66" s="17" t="s">
        <v>26</v>
      </c>
      <c r="C66" s="1" t="s">
        <v>492</v>
      </c>
      <c r="D66" s="19">
        <v>3739</v>
      </c>
      <c r="E66" s="19">
        <v>3399</v>
      </c>
      <c r="F66" s="44">
        <v>2466</v>
      </c>
      <c r="G66" s="21">
        <v>2777</v>
      </c>
      <c r="H66" s="22">
        <f t="shared" si="9"/>
        <v>2499.3000000000002</v>
      </c>
      <c r="I66" s="22">
        <v>447</v>
      </c>
      <c r="J66" s="23">
        <f>F66-I66</f>
        <v>2019</v>
      </c>
      <c r="K66" s="24">
        <f t="shared" si="0"/>
        <v>0.19217380866642667</v>
      </c>
      <c r="L66" s="21">
        <v>2777</v>
      </c>
      <c r="M66" s="22">
        <f t="shared" si="1"/>
        <v>2499</v>
      </c>
      <c r="N66" s="22">
        <v>447</v>
      </c>
      <c r="O66" s="23">
        <f>F66-N66</f>
        <v>2019</v>
      </c>
      <c r="P66" s="54">
        <f t="shared" si="2"/>
        <v>0.19207683073229292</v>
      </c>
      <c r="Q66" s="21">
        <v>2554</v>
      </c>
      <c r="R66" s="22">
        <f t="shared" si="7"/>
        <v>2298.6</v>
      </c>
      <c r="S66" s="22">
        <v>606</v>
      </c>
      <c r="T66" s="23">
        <f>F66-S66</f>
        <v>1860</v>
      </c>
      <c r="U66" s="24">
        <f t="shared" si="8"/>
        <v>0.19081179848603494</v>
      </c>
      <c r="V66" s="21">
        <v>2554</v>
      </c>
      <c r="W66" s="22">
        <f t="shared" si="3"/>
        <v>2298.6</v>
      </c>
      <c r="X66" s="22">
        <v>606</v>
      </c>
      <c r="Y66" s="66">
        <f>F66-X66</f>
        <v>1860</v>
      </c>
      <c r="Z66" s="54">
        <f t="shared" si="4"/>
        <v>0.19081179848603494</v>
      </c>
      <c r="AE66" s="4"/>
      <c r="AF66" s="4"/>
      <c r="AG66" s="4"/>
      <c r="AH66" s="4"/>
      <c r="AI66" s="4"/>
    </row>
    <row r="67" spans="2:35">
      <c r="B67" s="17" t="s">
        <v>27</v>
      </c>
      <c r="C67" s="1" t="s">
        <v>500</v>
      </c>
      <c r="D67" s="19">
        <v>3299</v>
      </c>
      <c r="E67" s="19">
        <v>2999</v>
      </c>
      <c r="F67" s="44">
        <v>2256</v>
      </c>
      <c r="G67" s="21"/>
      <c r="H67" s="22"/>
      <c r="I67" s="22"/>
      <c r="J67" s="23"/>
      <c r="K67" s="24"/>
      <c r="L67" s="21"/>
      <c r="M67" s="22"/>
      <c r="N67" s="22"/>
      <c r="O67" s="23"/>
      <c r="P67" s="54"/>
      <c r="Q67" s="21"/>
      <c r="R67" s="22"/>
      <c r="S67" s="22"/>
      <c r="T67" s="23"/>
      <c r="U67" s="24"/>
      <c r="V67" s="21"/>
      <c r="W67" s="22"/>
      <c r="X67" s="22"/>
      <c r="Y67" s="66"/>
      <c r="Z67" s="54"/>
      <c r="AA67" s="1"/>
      <c r="AB67" s="1"/>
      <c r="AC67" s="1"/>
      <c r="AD67" s="1"/>
    </row>
    <row r="68" spans="2:35">
      <c r="B68" s="17" t="s">
        <v>30</v>
      </c>
      <c r="C68" s="1" t="s">
        <v>499</v>
      </c>
      <c r="D68" s="19">
        <v>3409</v>
      </c>
      <c r="E68" s="19">
        <v>3099</v>
      </c>
      <c r="F68" s="44">
        <v>2317</v>
      </c>
      <c r="G68" s="21">
        <v>2443</v>
      </c>
      <c r="H68" s="22">
        <f t="shared" si="9"/>
        <v>2198.7000000000003</v>
      </c>
      <c r="I68" s="22">
        <v>485</v>
      </c>
      <c r="J68" s="23">
        <f>F68-I68</f>
        <v>1832</v>
      </c>
      <c r="K68" s="24">
        <f t="shared" si="0"/>
        <v>0.16678037021876574</v>
      </c>
      <c r="L68" s="21">
        <v>2443</v>
      </c>
      <c r="M68" s="22">
        <f t="shared" si="1"/>
        <v>2199</v>
      </c>
      <c r="N68" s="22">
        <v>485</v>
      </c>
      <c r="O68" s="23">
        <f>F68-N68</f>
        <v>1832</v>
      </c>
      <c r="P68" s="54">
        <f t="shared" si="2"/>
        <v>0.16689404274670305</v>
      </c>
      <c r="Q68" s="21"/>
      <c r="R68" s="22"/>
      <c r="S68" s="22"/>
      <c r="T68" s="23"/>
      <c r="U68" s="24"/>
      <c r="V68" s="21"/>
      <c r="W68" s="22"/>
      <c r="X68" s="22"/>
      <c r="Y68" s="66"/>
      <c r="Z68" s="54"/>
      <c r="AA68" s="1"/>
      <c r="AB68" s="1"/>
      <c r="AC68" s="1"/>
      <c r="AD68" s="1"/>
    </row>
    <row r="69" spans="2:35">
      <c r="B69" s="17" t="s">
        <v>23</v>
      </c>
      <c r="C69" s="1" t="s">
        <v>503</v>
      </c>
      <c r="D69" s="19">
        <v>3739.99</v>
      </c>
      <c r="E69" s="19">
        <v>3399.99</v>
      </c>
      <c r="F69" s="44">
        <v>2480</v>
      </c>
      <c r="G69" s="21">
        <v>2666</v>
      </c>
      <c r="H69" s="22">
        <f t="shared" si="9"/>
        <v>2399.4</v>
      </c>
      <c r="I69" s="22">
        <v>530</v>
      </c>
      <c r="J69" s="23">
        <f>F69-I69</f>
        <v>1950</v>
      </c>
      <c r="K69" s="24">
        <f t="shared" si="0"/>
        <v>0.18729682420605154</v>
      </c>
      <c r="L69" s="21">
        <v>2666</v>
      </c>
      <c r="M69" s="22">
        <f t="shared" si="1"/>
        <v>2399</v>
      </c>
      <c r="N69" s="22">
        <v>530</v>
      </c>
      <c r="O69" s="23">
        <f>F69-N69</f>
        <v>1950</v>
      </c>
      <c r="P69" s="54">
        <f t="shared" si="2"/>
        <v>0.18716131721550647</v>
      </c>
      <c r="Q69" s="21"/>
      <c r="R69" s="22"/>
      <c r="S69" s="22"/>
      <c r="T69" s="23"/>
      <c r="U69" s="24"/>
      <c r="V69" s="21">
        <v>2666</v>
      </c>
      <c r="W69" s="22">
        <f t="shared" si="3"/>
        <v>2399.4</v>
      </c>
      <c r="X69" s="22">
        <v>530</v>
      </c>
      <c r="Y69" s="66">
        <f>F69-X69</f>
        <v>1950</v>
      </c>
      <c r="Z69" s="54">
        <f t="shared" si="4"/>
        <v>0.18729682420605154</v>
      </c>
      <c r="AA69" s="1"/>
      <c r="AB69" s="1"/>
      <c r="AC69" s="1"/>
      <c r="AD69" s="1"/>
    </row>
    <row r="70" spans="2:35">
      <c r="B70" s="17" t="s">
        <v>22</v>
      </c>
      <c r="C70" s="1" t="s">
        <v>504</v>
      </c>
      <c r="D70" s="19">
        <v>3739</v>
      </c>
      <c r="E70" s="19">
        <v>3739</v>
      </c>
      <c r="F70" s="44">
        <v>2466</v>
      </c>
      <c r="G70" s="21">
        <v>2666</v>
      </c>
      <c r="H70" s="22">
        <f t="shared" si="9"/>
        <v>2399.4</v>
      </c>
      <c r="I70" s="22">
        <v>527</v>
      </c>
      <c r="J70" s="23">
        <f>F70-I70</f>
        <v>1939</v>
      </c>
      <c r="K70" s="24">
        <f t="shared" si="0"/>
        <v>0.19188130365924819</v>
      </c>
      <c r="L70" s="21">
        <v>2666</v>
      </c>
      <c r="M70" s="22">
        <f t="shared" si="1"/>
        <v>2399</v>
      </c>
      <c r="N70" s="22">
        <v>527</v>
      </c>
      <c r="O70" s="23">
        <f>F70-N70</f>
        <v>1939</v>
      </c>
      <c r="P70" s="54">
        <f t="shared" si="2"/>
        <v>0.1917465610671113</v>
      </c>
      <c r="Q70" s="21"/>
      <c r="R70" s="22"/>
      <c r="S70" s="22"/>
      <c r="T70" s="23"/>
      <c r="U70" s="24"/>
      <c r="V70" s="21">
        <v>2666</v>
      </c>
      <c r="W70" s="22">
        <f t="shared" si="3"/>
        <v>2399.4</v>
      </c>
      <c r="X70" s="22">
        <v>527</v>
      </c>
      <c r="Y70" s="66">
        <f>F70-X70</f>
        <v>1939</v>
      </c>
      <c r="Z70" s="54">
        <f t="shared" si="4"/>
        <v>0.19188130365924819</v>
      </c>
      <c r="AA70" s="1"/>
      <c r="AB70" s="1"/>
      <c r="AC70" s="1"/>
      <c r="AD70" s="1"/>
    </row>
    <row r="71" spans="2:35">
      <c r="B71" s="17" t="s">
        <v>25</v>
      </c>
      <c r="C71" s="1" t="s">
        <v>492</v>
      </c>
      <c r="D71" s="19">
        <v>3959</v>
      </c>
      <c r="E71" s="19">
        <v>3599</v>
      </c>
      <c r="F71" s="44">
        <v>2614</v>
      </c>
      <c r="G71" s="21">
        <v>2888</v>
      </c>
      <c r="H71" s="22">
        <f t="shared" si="9"/>
        <v>2599.2000000000003</v>
      </c>
      <c r="I71" s="22">
        <v>512</v>
      </c>
      <c r="J71" s="23">
        <f>F71-I71</f>
        <v>2102</v>
      </c>
      <c r="K71" s="24">
        <f t="shared" si="0"/>
        <v>0.19128962757771631</v>
      </c>
      <c r="L71" s="21">
        <v>2888</v>
      </c>
      <c r="M71" s="22">
        <f t="shared" si="1"/>
        <v>2599</v>
      </c>
      <c r="N71" s="22">
        <v>512</v>
      </c>
      <c r="O71" s="23">
        <f>F71-N71</f>
        <v>2102</v>
      </c>
      <c r="P71" s="54">
        <f t="shared" si="2"/>
        <v>0.19122739515198153</v>
      </c>
      <c r="Q71" s="21">
        <v>2666</v>
      </c>
      <c r="R71" s="22">
        <f t="shared" si="7"/>
        <v>2399.4</v>
      </c>
      <c r="S71" s="22">
        <v>670</v>
      </c>
      <c r="T71" s="23">
        <f>F71-S71</f>
        <v>1944</v>
      </c>
      <c r="U71" s="24">
        <f t="shared" si="8"/>
        <v>0.18979744936234061</v>
      </c>
      <c r="V71" s="21">
        <v>2666</v>
      </c>
      <c r="W71" s="22">
        <f t="shared" si="3"/>
        <v>2399.4</v>
      </c>
      <c r="X71" s="22">
        <v>670</v>
      </c>
      <c r="Y71" s="66">
        <f>F71-X71</f>
        <v>1944</v>
      </c>
      <c r="Z71" s="54">
        <f t="shared" si="4"/>
        <v>0.18979744936234061</v>
      </c>
      <c r="AA71" s="1"/>
      <c r="AB71" s="1"/>
      <c r="AC71" s="1"/>
      <c r="AD71" s="1"/>
    </row>
    <row r="72" spans="2:35">
      <c r="B72" s="17" t="s">
        <v>19</v>
      </c>
      <c r="C72" s="1" t="s">
        <v>507</v>
      </c>
      <c r="D72" s="19">
        <v>3849</v>
      </c>
      <c r="E72" s="19">
        <v>3499</v>
      </c>
      <c r="F72" s="44">
        <v>2538</v>
      </c>
      <c r="G72" s="21"/>
      <c r="H72" s="22"/>
      <c r="I72" s="22"/>
      <c r="J72" s="23"/>
      <c r="K72" s="24"/>
      <c r="L72" s="21"/>
      <c r="M72" s="22"/>
      <c r="N72" s="22"/>
      <c r="O72" s="23"/>
      <c r="P72" s="54"/>
      <c r="Q72" s="21"/>
      <c r="R72" s="22"/>
      <c r="S72" s="22"/>
      <c r="T72" s="23"/>
      <c r="U72" s="24"/>
      <c r="V72" s="21"/>
      <c r="W72" s="22"/>
      <c r="X72" s="22"/>
      <c r="Y72" s="66"/>
      <c r="Z72" s="54"/>
      <c r="AA72" s="1"/>
      <c r="AB72" s="1"/>
      <c r="AC72" s="1"/>
      <c r="AD72" s="1"/>
    </row>
    <row r="73" spans="2:35">
      <c r="B73" s="17" t="s">
        <v>20</v>
      </c>
      <c r="C73" s="1" t="s">
        <v>505</v>
      </c>
      <c r="D73" s="19">
        <v>4399</v>
      </c>
      <c r="E73" s="19">
        <v>3999</v>
      </c>
      <c r="F73" s="44">
        <v>2915</v>
      </c>
      <c r="G73" s="21">
        <v>3110</v>
      </c>
      <c r="H73" s="22">
        <f t="shared" si="9"/>
        <v>2799</v>
      </c>
      <c r="I73" s="22">
        <v>643</v>
      </c>
      <c r="J73" s="23">
        <f>F73-I73</f>
        <v>2272</v>
      </c>
      <c r="K73" s="24">
        <f t="shared" si="0"/>
        <v>0.18828152911754198</v>
      </c>
      <c r="L73" s="21">
        <v>3110</v>
      </c>
      <c r="M73" s="22">
        <f t="shared" si="1"/>
        <v>2799</v>
      </c>
      <c r="N73" s="22">
        <v>643</v>
      </c>
      <c r="O73" s="23">
        <f>F73-N73</f>
        <v>2272</v>
      </c>
      <c r="P73" s="54">
        <f t="shared" si="2"/>
        <v>0.18828152911754198</v>
      </c>
      <c r="Q73" s="21">
        <v>2999</v>
      </c>
      <c r="R73" s="22">
        <f t="shared" si="7"/>
        <v>2699.1</v>
      </c>
      <c r="S73" s="22">
        <v>721</v>
      </c>
      <c r="T73" s="23">
        <f>F73-S73</f>
        <v>2194</v>
      </c>
      <c r="U73" s="24">
        <f t="shared" si="8"/>
        <v>0.18713645289170461</v>
      </c>
      <c r="V73" s="21">
        <v>2999</v>
      </c>
      <c r="W73" s="22">
        <f t="shared" si="3"/>
        <v>2699.1</v>
      </c>
      <c r="X73" s="22">
        <v>723</v>
      </c>
      <c r="Y73" s="66">
        <f>F73-X73</f>
        <v>2192</v>
      </c>
      <c r="Z73" s="54">
        <f t="shared" si="4"/>
        <v>0.18787744062835757</v>
      </c>
      <c r="AA73" s="1"/>
      <c r="AB73" s="1"/>
      <c r="AC73" s="1"/>
      <c r="AD73" s="1"/>
    </row>
    <row r="74" spans="2:35">
      <c r="B74" s="17" t="s">
        <v>21</v>
      </c>
      <c r="C74" s="1" t="s">
        <v>505</v>
      </c>
      <c r="D74" s="19">
        <v>4179.99</v>
      </c>
      <c r="E74" s="19">
        <v>3799.99</v>
      </c>
      <c r="F74" s="44">
        <v>2762</v>
      </c>
      <c r="G74" s="21">
        <v>2999</v>
      </c>
      <c r="H74" s="22">
        <f t="shared" ref="H74:H109" si="14">G74*0.9</f>
        <v>2699.1</v>
      </c>
      <c r="I74" s="22">
        <v>577</v>
      </c>
      <c r="J74" s="23">
        <f>F74-I74</f>
        <v>2185</v>
      </c>
      <c r="K74" s="24">
        <f t="shared" ref="K74:K113" si="15">(H74-J74)/H74</f>
        <v>0.19047089770664294</v>
      </c>
      <c r="L74" s="21">
        <v>2999</v>
      </c>
      <c r="M74" s="22">
        <f t="shared" ref="M74:M116" si="16">ROUND(L74*0.9,0)</f>
        <v>2699</v>
      </c>
      <c r="N74" s="22">
        <v>577</v>
      </c>
      <c r="O74" s="23">
        <f>F74-N74</f>
        <v>2185</v>
      </c>
      <c r="P74" s="54">
        <f t="shared" ref="P74:P116" si="17">(M74-O74)/M74</f>
        <v>0.19044090403853278</v>
      </c>
      <c r="Q74" s="21">
        <v>2888</v>
      </c>
      <c r="R74" s="22">
        <f t="shared" ref="R74:R112" si="18">Q74*0.9</f>
        <v>2599.2000000000003</v>
      </c>
      <c r="S74" s="22">
        <v>655</v>
      </c>
      <c r="T74" s="23">
        <f>F74-S74</f>
        <v>2107</v>
      </c>
      <c r="U74" s="24">
        <f t="shared" ref="U74:U112" si="19">(R74-T74)/R74</f>
        <v>0.18936595875654055</v>
      </c>
      <c r="V74" s="21">
        <v>2888</v>
      </c>
      <c r="W74" s="22">
        <f t="shared" ref="W74:W119" si="20">V74*0.9</f>
        <v>2599.2000000000003</v>
      </c>
      <c r="X74" s="22">
        <v>655</v>
      </c>
      <c r="Y74" s="66">
        <f>F74-X74</f>
        <v>2107</v>
      </c>
      <c r="Z74" s="54">
        <f t="shared" ref="Z74:Z119" si="21">(W74-Y74)/W74</f>
        <v>0.18936595875654055</v>
      </c>
      <c r="AA74" s="1"/>
      <c r="AB74" s="1"/>
      <c r="AC74" s="1"/>
      <c r="AD74" s="1"/>
    </row>
    <row r="75" spans="2:35">
      <c r="B75" s="17" t="s">
        <v>281</v>
      </c>
      <c r="C75" s="1" t="s">
        <v>508</v>
      </c>
      <c r="D75" s="19">
        <v>4069</v>
      </c>
      <c r="E75" s="19">
        <v>3699</v>
      </c>
      <c r="F75" s="44">
        <v>2683</v>
      </c>
      <c r="G75" s="21"/>
      <c r="H75" s="22"/>
      <c r="I75" s="22"/>
      <c r="J75" s="23"/>
      <c r="K75" s="24"/>
      <c r="L75" s="21"/>
      <c r="M75" s="22"/>
      <c r="N75" s="22"/>
      <c r="O75" s="23"/>
      <c r="P75" s="54"/>
      <c r="Q75" s="21"/>
      <c r="R75" s="22"/>
      <c r="S75" s="22"/>
      <c r="T75" s="23"/>
      <c r="U75" s="24"/>
      <c r="V75" s="21"/>
      <c r="W75" s="22"/>
      <c r="X75" s="22"/>
      <c r="Y75" s="66"/>
      <c r="Z75" s="54"/>
      <c r="AA75" s="1"/>
      <c r="AB75" s="1"/>
      <c r="AC75" s="1"/>
      <c r="AD75" s="1"/>
    </row>
    <row r="76" spans="2:35" s="1" customFormat="1">
      <c r="B76" s="17" t="s">
        <v>18</v>
      </c>
      <c r="C76" s="1" t="s">
        <v>507</v>
      </c>
      <c r="D76" s="19">
        <v>4289</v>
      </c>
      <c r="E76" s="19">
        <v>3899</v>
      </c>
      <c r="F76" s="44">
        <v>2828</v>
      </c>
      <c r="G76" s="21"/>
      <c r="H76" s="22"/>
      <c r="I76" s="22"/>
      <c r="J76" s="23"/>
      <c r="K76" s="24"/>
      <c r="L76" s="21"/>
      <c r="M76" s="22"/>
      <c r="N76" s="22"/>
      <c r="O76" s="23"/>
      <c r="P76" s="54"/>
      <c r="Q76" s="21"/>
      <c r="R76" s="22"/>
      <c r="S76" s="22"/>
      <c r="T76" s="23"/>
      <c r="U76" s="24"/>
      <c r="V76" s="21"/>
      <c r="W76" s="22"/>
      <c r="X76" s="22"/>
      <c r="Y76" s="66"/>
      <c r="Z76" s="54"/>
      <c r="AE76" s="4"/>
      <c r="AF76" s="4"/>
      <c r="AG76" s="4"/>
      <c r="AH76" s="4"/>
      <c r="AI76" s="4"/>
    </row>
    <row r="77" spans="2:35">
      <c r="B77" s="17" t="s">
        <v>293</v>
      </c>
      <c r="C77" s="1" t="s">
        <v>493</v>
      </c>
      <c r="D77" s="19">
        <v>4729</v>
      </c>
      <c r="E77" s="19">
        <v>4299</v>
      </c>
      <c r="F77" s="44">
        <v>3136</v>
      </c>
      <c r="G77" s="21">
        <v>3443</v>
      </c>
      <c r="H77" s="22">
        <f t="shared" si="14"/>
        <v>3098.7000000000003</v>
      </c>
      <c r="I77" s="22">
        <v>619</v>
      </c>
      <c r="J77" s="23">
        <f t="shared" ref="J77:J83" si="22">F77-I77</f>
        <v>2517</v>
      </c>
      <c r="K77" s="24">
        <f t="shared" si="15"/>
        <v>0.18772388420950728</v>
      </c>
      <c r="L77" s="73">
        <v>3443</v>
      </c>
      <c r="M77" s="41">
        <f t="shared" si="16"/>
        <v>3099</v>
      </c>
      <c r="N77" s="41">
        <v>619</v>
      </c>
      <c r="O77" s="42">
        <f t="shared" ref="O77:O83" si="23">F77-N77</f>
        <v>2517</v>
      </c>
      <c r="P77" s="75">
        <f t="shared" si="17"/>
        <v>0.18780251694094868</v>
      </c>
      <c r="Q77" s="73"/>
      <c r="R77" s="22"/>
      <c r="S77" s="22"/>
      <c r="T77" s="23"/>
      <c r="U77" s="24"/>
      <c r="V77" s="21">
        <v>3332</v>
      </c>
      <c r="W77" s="22">
        <f t="shared" si="20"/>
        <v>2998.8</v>
      </c>
      <c r="X77" s="22">
        <v>700</v>
      </c>
      <c r="Y77" s="66">
        <f t="shared" ref="Y77:Y82" si="24">F77-X77</f>
        <v>2436</v>
      </c>
      <c r="Z77" s="54">
        <f t="shared" si="21"/>
        <v>0.18767507002801126</v>
      </c>
      <c r="AA77" s="1"/>
      <c r="AB77" s="1"/>
      <c r="AC77" s="1"/>
      <c r="AD77" s="1"/>
    </row>
    <row r="78" spans="2:35" s="1" customFormat="1">
      <c r="B78" s="17" t="s">
        <v>428</v>
      </c>
      <c r="C78" s="1" t="s">
        <v>493</v>
      </c>
      <c r="D78" s="19">
        <v>4509</v>
      </c>
      <c r="E78" s="19">
        <v>4099</v>
      </c>
      <c r="F78" s="44">
        <v>2974</v>
      </c>
      <c r="G78" s="21">
        <v>3332</v>
      </c>
      <c r="H78" s="22">
        <f t="shared" si="14"/>
        <v>2998.8</v>
      </c>
      <c r="I78" s="22">
        <v>551</v>
      </c>
      <c r="J78" s="23">
        <f t="shared" si="22"/>
        <v>2423</v>
      </c>
      <c r="K78" s="24">
        <f t="shared" si="15"/>
        <v>0.1920101373882887</v>
      </c>
      <c r="L78" s="73">
        <v>3332</v>
      </c>
      <c r="M78" s="41">
        <f t="shared" si="16"/>
        <v>2999</v>
      </c>
      <c r="N78" s="41">
        <v>551</v>
      </c>
      <c r="O78" s="42">
        <f t="shared" si="23"/>
        <v>2423</v>
      </c>
      <c r="P78" s="75">
        <f t="shared" si="17"/>
        <v>0.19206402134044681</v>
      </c>
      <c r="Q78" s="73"/>
      <c r="R78" s="22"/>
      <c r="S78" s="22"/>
      <c r="T78" s="23"/>
      <c r="U78" s="24"/>
      <c r="V78" s="21">
        <v>3221</v>
      </c>
      <c r="W78" s="22">
        <f t="shared" si="20"/>
        <v>2898.9</v>
      </c>
      <c r="X78" s="22">
        <v>632</v>
      </c>
      <c r="Y78" s="66">
        <f t="shared" si="24"/>
        <v>2342</v>
      </c>
      <c r="Z78" s="54">
        <f t="shared" si="21"/>
        <v>0.1921073510641968</v>
      </c>
      <c r="AE78" s="4"/>
      <c r="AF78" s="4"/>
      <c r="AG78" s="4"/>
      <c r="AH78" s="4"/>
      <c r="AI78" s="4"/>
    </row>
    <row r="79" spans="2:35">
      <c r="B79" s="17" t="s">
        <v>291</v>
      </c>
      <c r="C79" s="1" t="s">
        <v>506</v>
      </c>
      <c r="D79" s="19">
        <v>4729</v>
      </c>
      <c r="E79" s="19">
        <v>4299</v>
      </c>
      <c r="F79" s="44">
        <v>3136</v>
      </c>
      <c r="G79" s="21">
        <v>3332</v>
      </c>
      <c r="H79" s="22">
        <f t="shared" si="14"/>
        <v>2998.8</v>
      </c>
      <c r="I79" s="22">
        <v>702</v>
      </c>
      <c r="J79" s="23">
        <f t="shared" si="22"/>
        <v>2434</v>
      </c>
      <c r="K79" s="24">
        <f t="shared" si="15"/>
        <v>0.18834200346805394</v>
      </c>
      <c r="L79" s="73">
        <v>3332</v>
      </c>
      <c r="M79" s="41">
        <f t="shared" si="16"/>
        <v>2999</v>
      </c>
      <c r="N79" s="41">
        <v>698</v>
      </c>
      <c r="O79" s="42">
        <f t="shared" si="23"/>
        <v>2438</v>
      </c>
      <c r="P79" s="75">
        <f t="shared" si="17"/>
        <v>0.18706235411803934</v>
      </c>
      <c r="Q79" s="73"/>
      <c r="R79" s="22"/>
      <c r="S79" s="22"/>
      <c r="T79" s="23"/>
      <c r="U79" s="24"/>
      <c r="V79" s="21">
        <v>3221</v>
      </c>
      <c r="W79" s="22">
        <f t="shared" si="20"/>
        <v>2898.9</v>
      </c>
      <c r="X79" s="22">
        <v>778</v>
      </c>
      <c r="Y79" s="66">
        <f t="shared" si="24"/>
        <v>2358</v>
      </c>
      <c r="Z79" s="54">
        <f t="shared" si="21"/>
        <v>0.18658801614405468</v>
      </c>
      <c r="AA79" s="1"/>
      <c r="AB79" s="1"/>
      <c r="AC79" s="1"/>
      <c r="AD79" s="1"/>
    </row>
    <row r="80" spans="2:35" s="1" customFormat="1">
      <c r="B80" s="17" t="s">
        <v>427</v>
      </c>
      <c r="C80" s="1" t="s">
        <v>506</v>
      </c>
      <c r="D80" s="19">
        <v>4509</v>
      </c>
      <c r="E80" s="19">
        <v>4099</v>
      </c>
      <c r="F80" s="44">
        <v>2974</v>
      </c>
      <c r="G80" s="21">
        <v>3221</v>
      </c>
      <c r="H80" s="22">
        <f t="shared" si="14"/>
        <v>2898.9</v>
      </c>
      <c r="I80" s="22">
        <v>632</v>
      </c>
      <c r="J80" s="23">
        <f t="shared" si="22"/>
        <v>2342</v>
      </c>
      <c r="K80" s="24">
        <f t="shared" si="15"/>
        <v>0.1921073510641968</v>
      </c>
      <c r="L80" s="73">
        <v>3221</v>
      </c>
      <c r="M80" s="41">
        <f t="shared" si="16"/>
        <v>2899</v>
      </c>
      <c r="N80" s="41">
        <v>630</v>
      </c>
      <c r="O80" s="42">
        <f t="shared" si="23"/>
        <v>2344</v>
      </c>
      <c r="P80" s="75">
        <f t="shared" si="17"/>
        <v>0.19144532597447395</v>
      </c>
      <c r="Q80" s="73"/>
      <c r="R80" s="22"/>
      <c r="S80" s="22"/>
      <c r="T80" s="23"/>
      <c r="U80" s="24"/>
      <c r="V80" s="21">
        <v>3110</v>
      </c>
      <c r="W80" s="22">
        <f t="shared" si="20"/>
        <v>2799</v>
      </c>
      <c r="X80" s="22">
        <v>710</v>
      </c>
      <c r="Y80" s="66">
        <f t="shared" si="24"/>
        <v>2264</v>
      </c>
      <c r="Z80" s="54">
        <f t="shared" si="21"/>
        <v>0.1911396927474098</v>
      </c>
      <c r="AE80" s="4"/>
      <c r="AF80" s="4"/>
      <c r="AG80" s="4"/>
      <c r="AH80" s="4"/>
      <c r="AI80" s="4"/>
    </row>
    <row r="81" spans="2:35">
      <c r="B81" s="17" t="s">
        <v>17</v>
      </c>
      <c r="C81" s="1" t="s">
        <v>523</v>
      </c>
      <c r="D81" s="19">
        <v>3079</v>
      </c>
      <c r="E81" s="19">
        <v>2799</v>
      </c>
      <c r="F81" s="44">
        <v>2063</v>
      </c>
      <c r="G81" s="21">
        <v>2221</v>
      </c>
      <c r="H81" s="22">
        <f t="shared" si="14"/>
        <v>1998.9</v>
      </c>
      <c r="I81" s="22">
        <v>422</v>
      </c>
      <c r="J81" s="23">
        <f t="shared" si="22"/>
        <v>1641</v>
      </c>
      <c r="K81" s="24">
        <f t="shared" si="15"/>
        <v>0.17904847666216422</v>
      </c>
      <c r="L81" s="73">
        <v>2221</v>
      </c>
      <c r="M81" s="41">
        <f t="shared" si="16"/>
        <v>1999</v>
      </c>
      <c r="N81" s="41">
        <v>422</v>
      </c>
      <c r="O81" s="42">
        <f t="shared" si="23"/>
        <v>1641</v>
      </c>
      <c r="P81" s="75">
        <f t="shared" si="17"/>
        <v>0.1790895447723862</v>
      </c>
      <c r="Q81" s="73">
        <v>2221</v>
      </c>
      <c r="R81" s="22">
        <f t="shared" si="18"/>
        <v>1998.9</v>
      </c>
      <c r="S81" s="22">
        <v>421</v>
      </c>
      <c r="T81" s="23">
        <f>F81-S81</f>
        <v>1642</v>
      </c>
      <c r="U81" s="24">
        <f t="shared" si="19"/>
        <v>0.17854820151083101</v>
      </c>
      <c r="V81" s="21">
        <v>2221</v>
      </c>
      <c r="W81" s="22">
        <f t="shared" si="20"/>
        <v>1998.9</v>
      </c>
      <c r="X81" s="22">
        <v>421</v>
      </c>
      <c r="Y81" s="66">
        <f t="shared" si="24"/>
        <v>1642</v>
      </c>
      <c r="Z81" s="54">
        <f t="shared" si="21"/>
        <v>0.17854820151083101</v>
      </c>
      <c r="AA81" s="1"/>
      <c r="AB81" s="1"/>
      <c r="AC81" s="1"/>
      <c r="AD81" s="1"/>
    </row>
    <row r="82" spans="2:35">
      <c r="B82" s="17" t="s">
        <v>145</v>
      </c>
      <c r="C82" s="1" t="s">
        <v>523</v>
      </c>
      <c r="D82" s="19">
        <v>3299</v>
      </c>
      <c r="E82" s="19">
        <v>2999</v>
      </c>
      <c r="F82" s="44">
        <v>2211</v>
      </c>
      <c r="G82" s="21">
        <v>2332</v>
      </c>
      <c r="H82" s="22">
        <f t="shared" si="14"/>
        <v>2098.8000000000002</v>
      </c>
      <c r="I82" s="22">
        <v>485</v>
      </c>
      <c r="J82" s="23">
        <f t="shared" si="22"/>
        <v>1726</v>
      </c>
      <c r="K82" s="24">
        <f t="shared" si="15"/>
        <v>0.17762530970078147</v>
      </c>
      <c r="L82" s="73">
        <v>2332</v>
      </c>
      <c r="M82" s="41">
        <f t="shared" si="16"/>
        <v>2099</v>
      </c>
      <c r="N82" s="41">
        <v>486</v>
      </c>
      <c r="O82" s="42">
        <f t="shared" si="23"/>
        <v>1725</v>
      </c>
      <c r="P82" s="75">
        <f t="shared" si="17"/>
        <v>0.17818008575512148</v>
      </c>
      <c r="Q82" s="73">
        <v>2332</v>
      </c>
      <c r="R82" s="22">
        <f t="shared" si="18"/>
        <v>2098.8000000000002</v>
      </c>
      <c r="S82" s="22">
        <v>485</v>
      </c>
      <c r="T82" s="23">
        <f>F82-S82</f>
        <v>1726</v>
      </c>
      <c r="U82" s="24">
        <f t="shared" si="19"/>
        <v>0.17762530970078147</v>
      </c>
      <c r="V82" s="21">
        <v>2332</v>
      </c>
      <c r="W82" s="22">
        <f t="shared" si="20"/>
        <v>2098.8000000000002</v>
      </c>
      <c r="X82" s="22">
        <v>486</v>
      </c>
      <c r="Y82" s="66">
        <f t="shared" si="24"/>
        <v>1725</v>
      </c>
      <c r="Z82" s="54">
        <f t="shared" si="21"/>
        <v>0.17810177244139516</v>
      </c>
      <c r="AA82" s="1"/>
      <c r="AB82" s="1"/>
      <c r="AC82" s="1"/>
      <c r="AD82" s="1"/>
    </row>
    <row r="83" spans="2:35">
      <c r="B83" s="17" t="s">
        <v>289</v>
      </c>
      <c r="C83" s="1" t="s">
        <v>524</v>
      </c>
      <c r="D83" s="19">
        <v>3739</v>
      </c>
      <c r="E83" s="19">
        <v>3399</v>
      </c>
      <c r="F83" s="44">
        <v>2579</v>
      </c>
      <c r="G83" s="21">
        <v>2554</v>
      </c>
      <c r="H83" s="22">
        <f t="shared" si="14"/>
        <v>2298.6</v>
      </c>
      <c r="I83" s="22">
        <v>633</v>
      </c>
      <c r="J83" s="23">
        <f t="shared" si="22"/>
        <v>1946</v>
      </c>
      <c r="K83" s="24">
        <f t="shared" si="15"/>
        <v>0.15339772035151827</v>
      </c>
      <c r="L83" s="73">
        <v>2554</v>
      </c>
      <c r="M83" s="41">
        <f t="shared" si="16"/>
        <v>2299</v>
      </c>
      <c r="N83" s="41">
        <v>634</v>
      </c>
      <c r="O83" s="42">
        <f t="shared" si="23"/>
        <v>1945</v>
      </c>
      <c r="P83" s="75">
        <f t="shared" si="17"/>
        <v>0.15397999130056547</v>
      </c>
      <c r="Q83" s="73"/>
      <c r="R83" s="22"/>
      <c r="S83" s="22"/>
      <c r="T83" s="23"/>
      <c r="U83" s="24"/>
      <c r="V83" s="21"/>
      <c r="W83" s="22"/>
      <c r="X83" s="22"/>
      <c r="Y83" s="66"/>
      <c r="Z83" s="54"/>
      <c r="AA83" s="1"/>
      <c r="AB83" s="1"/>
      <c r="AC83" s="1"/>
      <c r="AD83" s="1"/>
    </row>
    <row r="84" spans="2:35">
      <c r="B84" s="17" t="s">
        <v>14</v>
      </c>
      <c r="C84" s="1" t="s">
        <v>525</v>
      </c>
      <c r="D84" s="19">
        <v>4069</v>
      </c>
      <c r="E84" s="19">
        <v>3599</v>
      </c>
      <c r="F84" s="44">
        <v>2692</v>
      </c>
      <c r="G84" s="21"/>
      <c r="H84" s="22"/>
      <c r="I84" s="22"/>
      <c r="J84" s="23"/>
      <c r="K84" s="24"/>
      <c r="L84" s="73"/>
      <c r="M84" s="41"/>
      <c r="N84" s="41"/>
      <c r="O84" s="42"/>
      <c r="P84" s="75"/>
      <c r="Q84" s="73"/>
      <c r="R84" s="22"/>
      <c r="S84" s="22"/>
      <c r="T84" s="23"/>
      <c r="U84" s="24"/>
      <c r="V84" s="21"/>
      <c r="W84" s="22"/>
      <c r="X84" s="22"/>
      <c r="Y84" s="66"/>
      <c r="Z84" s="54"/>
      <c r="AA84" s="1"/>
      <c r="AB84" s="1"/>
      <c r="AC84" s="1"/>
      <c r="AD84" s="1"/>
    </row>
    <row r="85" spans="2:35">
      <c r="B85" s="17" t="s">
        <v>315</v>
      </c>
      <c r="C85" s="1" t="s">
        <v>529</v>
      </c>
      <c r="D85" s="19">
        <v>3849</v>
      </c>
      <c r="E85" s="19">
        <v>3499</v>
      </c>
      <c r="F85" s="44">
        <v>2553</v>
      </c>
      <c r="G85" s="21"/>
      <c r="H85" s="22"/>
      <c r="I85" s="22"/>
      <c r="J85" s="23"/>
      <c r="K85" s="24"/>
      <c r="L85" s="73" t="s">
        <v>620</v>
      </c>
      <c r="M85" s="41" t="e">
        <f t="shared" si="16"/>
        <v>#VALUE!</v>
      </c>
      <c r="N85" s="41">
        <v>0</v>
      </c>
      <c r="O85" s="42">
        <f>F85-N85</f>
        <v>2553</v>
      </c>
      <c r="P85" s="75" t="e">
        <f t="shared" si="17"/>
        <v>#VALUE!</v>
      </c>
      <c r="Q85" s="73"/>
      <c r="R85" s="22"/>
      <c r="S85" s="22"/>
      <c r="T85" s="23"/>
      <c r="U85" s="24"/>
      <c r="V85" s="21"/>
      <c r="W85" s="22"/>
      <c r="X85" s="22"/>
      <c r="Y85" s="66"/>
      <c r="Z85" s="54"/>
      <c r="AA85" s="1"/>
      <c r="AB85" s="1"/>
      <c r="AC85" s="1"/>
      <c r="AD85" s="1"/>
    </row>
    <row r="86" spans="2:35" s="1" customFormat="1">
      <c r="B86" s="17" t="s">
        <v>144</v>
      </c>
      <c r="C86" s="1" t="s">
        <v>527</v>
      </c>
      <c r="D86" s="19">
        <v>4069</v>
      </c>
      <c r="E86" s="19">
        <v>3699</v>
      </c>
      <c r="F86" s="44">
        <v>2676</v>
      </c>
      <c r="G86" s="21"/>
      <c r="H86" s="22"/>
      <c r="I86" s="22"/>
      <c r="J86" s="23"/>
      <c r="K86" s="24"/>
      <c r="L86" s="73"/>
      <c r="M86" s="41"/>
      <c r="N86" s="41"/>
      <c r="O86" s="42"/>
      <c r="P86" s="75"/>
      <c r="Q86" s="73"/>
      <c r="R86" s="22"/>
      <c r="S86" s="22"/>
      <c r="T86" s="23"/>
      <c r="U86" s="24"/>
      <c r="V86" s="21"/>
      <c r="W86" s="22"/>
      <c r="X86" s="22"/>
      <c r="Y86" s="66"/>
      <c r="Z86" s="54"/>
      <c r="AE86" s="4"/>
      <c r="AF86" s="4"/>
      <c r="AG86" s="4"/>
      <c r="AH86" s="4"/>
      <c r="AI86" s="4"/>
    </row>
    <row r="87" spans="2:35">
      <c r="B87" s="17" t="s">
        <v>16</v>
      </c>
      <c r="C87" s="1" t="s">
        <v>521</v>
      </c>
      <c r="D87" s="19">
        <v>4289</v>
      </c>
      <c r="E87" s="19">
        <v>3699</v>
      </c>
      <c r="F87" s="44">
        <v>2676</v>
      </c>
      <c r="G87" s="21">
        <v>3110</v>
      </c>
      <c r="H87" s="22">
        <f t="shared" si="14"/>
        <v>2799</v>
      </c>
      <c r="I87" s="22">
        <v>421</v>
      </c>
      <c r="J87" s="23">
        <f>F87-I87</f>
        <v>2255</v>
      </c>
      <c r="K87" s="24">
        <f t="shared" si="15"/>
        <v>0.19435512683101108</v>
      </c>
      <c r="L87" s="73">
        <v>3110</v>
      </c>
      <c r="M87" s="41">
        <f t="shared" si="16"/>
        <v>2799</v>
      </c>
      <c r="N87" s="41">
        <v>421</v>
      </c>
      <c r="O87" s="42">
        <f t="shared" ref="O87:O97" si="25">F87-N87</f>
        <v>2255</v>
      </c>
      <c r="P87" s="75">
        <f t="shared" si="17"/>
        <v>0.19435512683101108</v>
      </c>
      <c r="Q87" s="73"/>
      <c r="R87" s="22"/>
      <c r="S87" s="22"/>
      <c r="T87" s="23"/>
      <c r="U87" s="24"/>
      <c r="V87" s="21"/>
      <c r="W87" s="22"/>
      <c r="X87" s="22"/>
      <c r="Y87" s="66"/>
      <c r="Z87" s="54"/>
      <c r="AA87" s="1"/>
      <c r="AB87" s="1"/>
      <c r="AC87" s="1"/>
      <c r="AD87" s="1"/>
    </row>
    <row r="88" spans="2:35">
      <c r="B88" s="17" t="s">
        <v>15</v>
      </c>
      <c r="C88" s="1" t="s">
        <v>521</v>
      </c>
      <c r="D88" s="19">
        <v>4289</v>
      </c>
      <c r="E88" s="19">
        <v>3899</v>
      </c>
      <c r="F88" s="44">
        <v>2839</v>
      </c>
      <c r="G88" s="21">
        <v>3221</v>
      </c>
      <c r="H88" s="22">
        <f t="shared" si="14"/>
        <v>2898.9</v>
      </c>
      <c r="I88" s="22">
        <v>488</v>
      </c>
      <c r="J88" s="23">
        <f>F88-I88</f>
        <v>2351</v>
      </c>
      <c r="K88" s="24">
        <f t="shared" si="15"/>
        <v>0.18900272517161684</v>
      </c>
      <c r="L88" s="21">
        <v>3221</v>
      </c>
      <c r="M88" s="22">
        <f t="shared" si="16"/>
        <v>2899</v>
      </c>
      <c r="N88" s="22">
        <v>488</v>
      </c>
      <c r="O88" s="23">
        <f t="shared" si="25"/>
        <v>2351</v>
      </c>
      <c r="P88" s="54">
        <f t="shared" si="17"/>
        <v>0.18903070024146257</v>
      </c>
      <c r="Q88" s="21"/>
      <c r="R88" s="22"/>
      <c r="S88" s="22"/>
      <c r="T88" s="23"/>
      <c r="U88" s="24"/>
      <c r="V88" s="21">
        <v>2999</v>
      </c>
      <c r="W88" s="22">
        <f t="shared" si="20"/>
        <v>2699.1</v>
      </c>
      <c r="X88" s="22">
        <v>648</v>
      </c>
      <c r="Y88" s="66">
        <f>F88-X88</f>
        <v>2191</v>
      </c>
      <c r="Z88" s="54">
        <f t="shared" si="21"/>
        <v>0.18824793449668406</v>
      </c>
      <c r="AA88" s="1"/>
      <c r="AB88" s="1"/>
      <c r="AC88" s="1"/>
      <c r="AD88" s="1"/>
    </row>
    <row r="89" spans="2:35">
      <c r="B89" s="17" t="s">
        <v>13</v>
      </c>
      <c r="C89" s="1" t="s">
        <v>526</v>
      </c>
      <c r="D89" s="19">
        <v>4399.99</v>
      </c>
      <c r="E89" s="19">
        <v>3999</v>
      </c>
      <c r="F89" s="44">
        <v>2870</v>
      </c>
      <c r="G89" s="21">
        <v>3110</v>
      </c>
      <c r="H89" s="22">
        <f t="shared" si="14"/>
        <v>2799</v>
      </c>
      <c r="I89" s="22">
        <v>633</v>
      </c>
      <c r="J89" s="23">
        <f>F89-I89</f>
        <v>2237</v>
      </c>
      <c r="K89" s="24">
        <f t="shared" si="15"/>
        <v>0.20078599499821365</v>
      </c>
      <c r="L89" s="21">
        <v>3221</v>
      </c>
      <c r="M89" s="22">
        <f t="shared" si="16"/>
        <v>2899</v>
      </c>
      <c r="N89" s="22">
        <v>553</v>
      </c>
      <c r="O89" s="23">
        <f t="shared" si="25"/>
        <v>2317</v>
      </c>
      <c r="P89" s="54">
        <f t="shared" si="17"/>
        <v>0.20075888237323214</v>
      </c>
      <c r="Q89" s="21">
        <v>3110</v>
      </c>
      <c r="R89" s="22">
        <f t="shared" si="18"/>
        <v>2799</v>
      </c>
      <c r="S89" s="22">
        <v>633</v>
      </c>
      <c r="T89" s="23">
        <f>F89-S89</f>
        <v>2237</v>
      </c>
      <c r="U89" s="24">
        <f t="shared" si="19"/>
        <v>0.20078599499821365</v>
      </c>
      <c r="V89" s="21">
        <v>3110</v>
      </c>
      <c r="W89" s="22">
        <f t="shared" si="20"/>
        <v>2799</v>
      </c>
      <c r="X89" s="22">
        <v>633</v>
      </c>
      <c r="Y89" s="66">
        <f>F89-X89</f>
        <v>2237</v>
      </c>
      <c r="Z89" s="54">
        <f t="shared" si="21"/>
        <v>0.20078599499821365</v>
      </c>
      <c r="AA89" s="1"/>
      <c r="AB89" s="1"/>
      <c r="AC89" s="1"/>
      <c r="AD89" s="1"/>
    </row>
    <row r="90" spans="2:35">
      <c r="B90" s="17" t="s">
        <v>12</v>
      </c>
      <c r="C90" s="1" t="s">
        <v>526</v>
      </c>
      <c r="D90" s="19">
        <v>4619</v>
      </c>
      <c r="E90" s="19">
        <v>4199</v>
      </c>
      <c r="F90" s="44">
        <v>3035</v>
      </c>
      <c r="G90" s="21">
        <v>3221</v>
      </c>
      <c r="H90" s="22">
        <f t="shared" si="14"/>
        <v>2898.9</v>
      </c>
      <c r="I90" s="22">
        <v>699</v>
      </c>
      <c r="J90" s="23">
        <f>F90-I90</f>
        <v>2336</v>
      </c>
      <c r="K90" s="24">
        <f t="shared" si="15"/>
        <v>0.19417710165925009</v>
      </c>
      <c r="L90" s="21">
        <v>3332</v>
      </c>
      <c r="M90" s="22">
        <f t="shared" si="16"/>
        <v>2999</v>
      </c>
      <c r="N90" s="22">
        <v>620</v>
      </c>
      <c r="O90" s="23">
        <f t="shared" si="25"/>
        <v>2415</v>
      </c>
      <c r="P90" s="54">
        <f t="shared" si="17"/>
        <v>0.19473157719239748</v>
      </c>
      <c r="Q90" s="21">
        <v>3221</v>
      </c>
      <c r="R90" s="22">
        <f t="shared" si="18"/>
        <v>2898.9</v>
      </c>
      <c r="S90" s="22">
        <v>698</v>
      </c>
      <c r="T90" s="23">
        <f>F90-S90</f>
        <v>2337</v>
      </c>
      <c r="U90" s="24">
        <f t="shared" si="19"/>
        <v>0.19383214322674119</v>
      </c>
      <c r="V90" s="21">
        <v>3221</v>
      </c>
      <c r="W90" s="22">
        <f t="shared" si="20"/>
        <v>2898.9</v>
      </c>
      <c r="X90" s="22">
        <v>698</v>
      </c>
      <c r="Y90" s="66">
        <f>F90-X90</f>
        <v>2337</v>
      </c>
      <c r="Z90" s="54">
        <f t="shared" si="21"/>
        <v>0.19383214322674119</v>
      </c>
      <c r="AA90" s="1"/>
      <c r="AB90" s="1"/>
      <c r="AC90" s="1"/>
      <c r="AD90" s="1"/>
    </row>
    <row r="91" spans="2:35">
      <c r="B91" s="17" t="s">
        <v>11</v>
      </c>
      <c r="C91" s="1" t="s">
        <v>532</v>
      </c>
      <c r="D91" s="19">
        <v>4729</v>
      </c>
      <c r="E91" s="19">
        <v>4299</v>
      </c>
      <c r="F91" s="44">
        <v>3177</v>
      </c>
      <c r="G91" s="21"/>
      <c r="H91" s="22"/>
      <c r="I91" s="22"/>
      <c r="J91" s="23"/>
      <c r="K91" s="24"/>
      <c r="L91" s="21">
        <v>3554</v>
      </c>
      <c r="M91" s="22">
        <f t="shared" si="16"/>
        <v>3199</v>
      </c>
      <c r="N91" s="22">
        <v>545</v>
      </c>
      <c r="O91" s="23">
        <f t="shared" si="25"/>
        <v>2632</v>
      </c>
      <c r="P91" s="54">
        <f t="shared" si="17"/>
        <v>0.17724288840262581</v>
      </c>
      <c r="Q91" s="21"/>
      <c r="R91" s="22"/>
      <c r="S91" s="22"/>
      <c r="T91" s="23"/>
      <c r="U91" s="24"/>
      <c r="V91" s="21"/>
      <c r="W91" s="22"/>
      <c r="X91" s="22"/>
      <c r="Y91" s="66"/>
      <c r="Z91" s="54"/>
      <c r="AA91" s="1"/>
      <c r="AB91" s="1"/>
      <c r="AC91" s="1"/>
      <c r="AD91" s="1"/>
    </row>
    <row r="92" spans="2:35">
      <c r="B92" s="17" t="s">
        <v>287</v>
      </c>
      <c r="C92" s="1" t="s">
        <v>531</v>
      </c>
      <c r="D92" s="19">
        <v>4729</v>
      </c>
      <c r="E92" s="19">
        <v>4299</v>
      </c>
      <c r="F92" s="44">
        <v>2974</v>
      </c>
      <c r="G92" s="21"/>
      <c r="H92" s="22"/>
      <c r="I92" s="22"/>
      <c r="J92" s="23"/>
      <c r="K92" s="24"/>
      <c r="L92" s="73" t="s">
        <v>620</v>
      </c>
      <c r="M92" s="41" t="e">
        <f t="shared" si="16"/>
        <v>#VALUE!</v>
      </c>
      <c r="N92" s="41">
        <v>0</v>
      </c>
      <c r="O92" s="42">
        <f t="shared" si="25"/>
        <v>2974</v>
      </c>
      <c r="P92" s="75" t="e">
        <f t="shared" si="17"/>
        <v>#VALUE!</v>
      </c>
      <c r="Q92" s="21"/>
      <c r="R92" s="22"/>
      <c r="S92" s="22"/>
      <c r="T92" s="23"/>
      <c r="U92" s="24"/>
      <c r="V92" s="21"/>
      <c r="W92" s="22"/>
      <c r="X92" s="22"/>
      <c r="Y92" s="66"/>
      <c r="Z92" s="54"/>
      <c r="AA92" s="1"/>
      <c r="AB92" s="1"/>
      <c r="AC92" s="1"/>
      <c r="AD92" s="1"/>
    </row>
    <row r="93" spans="2:35" s="1" customFormat="1">
      <c r="B93" s="17" t="s">
        <v>350</v>
      </c>
      <c r="C93" s="1" t="s">
        <v>530</v>
      </c>
      <c r="D93" s="19">
        <v>4509</v>
      </c>
      <c r="E93" s="19">
        <v>4099</v>
      </c>
      <c r="F93" s="44">
        <v>2974</v>
      </c>
      <c r="G93" s="21"/>
      <c r="H93" s="22"/>
      <c r="I93" s="22"/>
      <c r="J93" s="23"/>
      <c r="K93" s="24"/>
      <c r="L93" s="73" t="s">
        <v>620</v>
      </c>
      <c r="M93" s="41" t="e">
        <f t="shared" si="16"/>
        <v>#VALUE!</v>
      </c>
      <c r="N93" s="41">
        <v>0</v>
      </c>
      <c r="O93" s="42">
        <f t="shared" si="25"/>
        <v>2974</v>
      </c>
      <c r="P93" s="75" t="e">
        <f t="shared" si="17"/>
        <v>#VALUE!</v>
      </c>
      <c r="Q93" s="21"/>
      <c r="R93" s="22"/>
      <c r="S93" s="22"/>
      <c r="T93" s="23"/>
      <c r="U93" s="24"/>
      <c r="V93" s="21"/>
      <c r="W93" s="22"/>
      <c r="X93" s="22"/>
      <c r="Y93" s="66"/>
      <c r="Z93" s="54"/>
      <c r="AE93" s="4"/>
      <c r="AF93" s="4"/>
      <c r="AG93" s="4"/>
      <c r="AH93" s="4"/>
      <c r="AI93" s="4"/>
    </row>
    <row r="94" spans="2:35" s="1" customFormat="1">
      <c r="B94" s="17" t="s">
        <v>288</v>
      </c>
      <c r="C94" s="1" t="s">
        <v>528</v>
      </c>
      <c r="D94" s="19">
        <v>5059</v>
      </c>
      <c r="E94" s="19">
        <v>4599</v>
      </c>
      <c r="F94" s="44">
        <v>3355</v>
      </c>
      <c r="G94" s="21">
        <v>3443</v>
      </c>
      <c r="H94" s="22">
        <f t="shared" si="14"/>
        <v>3098.7000000000003</v>
      </c>
      <c r="I94" s="22">
        <v>780</v>
      </c>
      <c r="J94" s="23">
        <f>F94-I94</f>
        <v>2575</v>
      </c>
      <c r="K94" s="24">
        <f t="shared" si="15"/>
        <v>0.16900635750476015</v>
      </c>
      <c r="L94" s="73">
        <v>3554</v>
      </c>
      <c r="M94" s="41">
        <f t="shared" si="16"/>
        <v>3199</v>
      </c>
      <c r="N94" s="41">
        <v>696</v>
      </c>
      <c r="O94" s="42">
        <f t="shared" si="25"/>
        <v>2659</v>
      </c>
      <c r="P94" s="75">
        <f t="shared" si="17"/>
        <v>0.16880275085964364</v>
      </c>
      <c r="Q94" s="21"/>
      <c r="R94" s="22"/>
      <c r="S94" s="22"/>
      <c r="T94" s="23"/>
      <c r="U94" s="24"/>
      <c r="V94" s="21">
        <v>3443</v>
      </c>
      <c r="W94" s="22">
        <f t="shared" si="20"/>
        <v>3098.7000000000003</v>
      </c>
      <c r="X94" s="22">
        <v>778</v>
      </c>
      <c r="Y94" s="66">
        <f>F94-X94</f>
        <v>2577</v>
      </c>
      <c r="Z94" s="54">
        <f t="shared" si="21"/>
        <v>0.16836092554942403</v>
      </c>
      <c r="AE94" s="4"/>
      <c r="AF94" s="4"/>
      <c r="AG94" s="4"/>
      <c r="AH94" s="4"/>
      <c r="AI94" s="4"/>
    </row>
    <row r="95" spans="2:35" s="1" customFormat="1">
      <c r="B95" s="17" t="s">
        <v>429</v>
      </c>
      <c r="C95" s="1" t="s">
        <v>528</v>
      </c>
      <c r="D95" s="19">
        <v>4729</v>
      </c>
      <c r="E95" s="19">
        <v>4299</v>
      </c>
      <c r="F95" s="44">
        <v>3177</v>
      </c>
      <c r="G95" s="21"/>
      <c r="H95" s="22"/>
      <c r="I95" s="22"/>
      <c r="J95" s="23"/>
      <c r="K95" s="24"/>
      <c r="L95" s="73">
        <v>3443</v>
      </c>
      <c r="M95" s="41">
        <f t="shared" si="16"/>
        <v>3099</v>
      </c>
      <c r="N95" s="41">
        <v>627</v>
      </c>
      <c r="O95" s="42">
        <f t="shared" si="25"/>
        <v>2550</v>
      </c>
      <c r="P95" s="75">
        <f t="shared" si="17"/>
        <v>0.17715392061955471</v>
      </c>
      <c r="Q95" s="21"/>
      <c r="R95" s="22"/>
      <c r="S95" s="22"/>
      <c r="T95" s="23"/>
      <c r="U95" s="24"/>
      <c r="V95" s="21">
        <v>3332</v>
      </c>
      <c r="W95" s="22">
        <f t="shared" si="20"/>
        <v>2998.8</v>
      </c>
      <c r="X95" s="22">
        <v>709</v>
      </c>
      <c r="Y95" s="66">
        <f>F95-X95</f>
        <v>2468</v>
      </c>
      <c r="Z95" s="54">
        <f t="shared" si="21"/>
        <v>0.17700413498732831</v>
      </c>
      <c r="AE95" s="4"/>
      <c r="AF95" s="4"/>
      <c r="AG95" s="4"/>
      <c r="AH95" s="4"/>
      <c r="AI95" s="4"/>
    </row>
    <row r="96" spans="2:35" s="1" customFormat="1">
      <c r="B96" s="17" t="s">
        <v>290</v>
      </c>
      <c r="C96" s="1" t="s">
        <v>522</v>
      </c>
      <c r="D96" s="19">
        <v>5169</v>
      </c>
      <c r="E96" s="19">
        <v>4699</v>
      </c>
      <c r="F96" s="44">
        <v>3428</v>
      </c>
      <c r="G96" s="21">
        <v>3777</v>
      </c>
      <c r="H96" s="22">
        <f t="shared" si="14"/>
        <v>3399.3</v>
      </c>
      <c r="I96" s="22">
        <v>607</v>
      </c>
      <c r="J96" s="23">
        <f>F96-I96</f>
        <v>2821</v>
      </c>
      <c r="K96" s="24">
        <f t="shared" si="15"/>
        <v>0.17012326067131472</v>
      </c>
      <c r="L96" s="73">
        <v>3777</v>
      </c>
      <c r="M96" s="41">
        <f t="shared" si="16"/>
        <v>3399</v>
      </c>
      <c r="N96" s="41">
        <v>607</v>
      </c>
      <c r="O96" s="42">
        <f t="shared" si="25"/>
        <v>2821</v>
      </c>
      <c r="P96" s="75">
        <f t="shared" si="17"/>
        <v>0.17005001471020889</v>
      </c>
      <c r="Q96" s="21"/>
      <c r="R96" s="22"/>
      <c r="S96" s="22"/>
      <c r="T96" s="23"/>
      <c r="U96" s="24"/>
      <c r="V96" s="21">
        <v>3554</v>
      </c>
      <c r="W96" s="22">
        <f t="shared" si="20"/>
        <v>3198.6</v>
      </c>
      <c r="X96" s="22">
        <v>773</v>
      </c>
      <c r="Y96" s="66">
        <f>F96-X96</f>
        <v>2655</v>
      </c>
      <c r="Z96" s="54">
        <f t="shared" si="21"/>
        <v>0.1699493528418683</v>
      </c>
      <c r="AE96" s="4"/>
      <c r="AF96" s="4"/>
      <c r="AG96" s="4"/>
      <c r="AH96" s="4"/>
      <c r="AI96" s="4"/>
    </row>
    <row r="97" spans="2:35" s="1" customFormat="1">
      <c r="B97" s="17" t="s">
        <v>430</v>
      </c>
      <c r="C97" s="1" t="s">
        <v>522</v>
      </c>
      <c r="D97" s="19">
        <v>4839</v>
      </c>
      <c r="E97" s="19">
        <v>4399</v>
      </c>
      <c r="F97" s="44">
        <v>3209</v>
      </c>
      <c r="G97" s="21"/>
      <c r="H97" s="22"/>
      <c r="I97" s="22"/>
      <c r="J97" s="23"/>
      <c r="K97" s="24"/>
      <c r="L97" s="73">
        <v>3666</v>
      </c>
      <c r="M97" s="41">
        <f t="shared" si="16"/>
        <v>3299</v>
      </c>
      <c r="N97" s="41">
        <v>529</v>
      </c>
      <c r="O97" s="42">
        <f t="shared" si="25"/>
        <v>2680</v>
      </c>
      <c r="P97" s="75">
        <f t="shared" si="17"/>
        <v>0.18763261594422553</v>
      </c>
      <c r="Q97" s="21"/>
      <c r="R97" s="22"/>
      <c r="S97" s="22"/>
      <c r="T97" s="23"/>
      <c r="U97" s="24"/>
      <c r="V97" s="21">
        <v>3443</v>
      </c>
      <c r="W97" s="22">
        <f t="shared" si="20"/>
        <v>3098.7000000000003</v>
      </c>
      <c r="X97" s="22">
        <v>692</v>
      </c>
      <c r="Y97" s="66">
        <f>F97-X97</f>
        <v>2517</v>
      </c>
      <c r="Z97" s="54">
        <f t="shared" si="21"/>
        <v>0.18772388420950728</v>
      </c>
      <c r="AE97" s="4"/>
      <c r="AF97" s="4"/>
      <c r="AG97" s="4"/>
      <c r="AH97" s="4"/>
      <c r="AI97" s="4"/>
    </row>
    <row r="98" spans="2:35" s="35" customFormat="1" ht="14.25" customHeight="1">
      <c r="B98" s="29" t="s">
        <v>366</v>
      </c>
      <c r="D98" s="46"/>
      <c r="E98" s="46"/>
      <c r="F98" s="47"/>
      <c r="G98" s="49"/>
      <c r="H98" s="50"/>
      <c r="I98" s="50"/>
      <c r="J98" s="51"/>
      <c r="K98" s="52"/>
      <c r="L98" s="49"/>
      <c r="M98" s="50"/>
      <c r="N98" s="50"/>
      <c r="O98" s="51"/>
      <c r="P98" s="55"/>
      <c r="Q98" s="49"/>
      <c r="R98" s="50"/>
      <c r="S98" s="50"/>
      <c r="T98" s="51"/>
      <c r="U98" s="52"/>
      <c r="V98" s="49"/>
      <c r="W98" s="50"/>
      <c r="X98" s="50"/>
      <c r="Y98" s="71"/>
      <c r="Z98" s="55"/>
    </row>
    <row r="99" spans="2:35" s="1" customFormat="1">
      <c r="B99" s="17" t="s">
        <v>367</v>
      </c>
      <c r="C99" s="1" t="s">
        <v>614</v>
      </c>
      <c r="D99" s="19">
        <v>9349</v>
      </c>
      <c r="E99" s="19">
        <v>8499</v>
      </c>
      <c r="F99" s="44">
        <v>5820</v>
      </c>
      <c r="G99" s="21"/>
      <c r="H99" s="22"/>
      <c r="I99" s="22"/>
      <c r="J99" s="23"/>
      <c r="K99" s="24"/>
      <c r="L99" s="21"/>
      <c r="M99" s="22"/>
      <c r="N99" s="22"/>
      <c r="O99" s="23"/>
      <c r="P99" s="54"/>
      <c r="Q99" s="21"/>
      <c r="R99" s="22"/>
      <c r="S99" s="22"/>
      <c r="T99" s="23"/>
      <c r="U99" s="24"/>
      <c r="V99" s="21"/>
      <c r="W99" s="22"/>
      <c r="X99" s="22"/>
      <c r="Y99" s="66"/>
      <c r="Z99" s="54"/>
      <c r="AE99" s="4"/>
      <c r="AF99" s="4"/>
      <c r="AG99" s="4"/>
      <c r="AH99" s="4"/>
      <c r="AI99" s="4"/>
    </row>
    <row r="100" spans="2:35" s="35" customFormat="1" ht="14.25" customHeight="1">
      <c r="B100" s="29" t="s">
        <v>368</v>
      </c>
      <c r="D100" s="46"/>
      <c r="E100" s="46"/>
      <c r="F100" s="47"/>
      <c r="G100" s="49"/>
      <c r="H100" s="50"/>
      <c r="I100" s="50"/>
      <c r="J100" s="51"/>
      <c r="K100" s="52"/>
      <c r="L100" s="49"/>
      <c r="M100" s="50"/>
      <c r="N100" s="50"/>
      <c r="O100" s="51"/>
      <c r="P100" s="55"/>
      <c r="Q100" s="49"/>
      <c r="R100" s="50"/>
      <c r="S100" s="50"/>
      <c r="T100" s="51"/>
      <c r="U100" s="52"/>
      <c r="V100" s="49"/>
      <c r="W100" s="50"/>
      <c r="X100" s="50"/>
      <c r="Y100" s="71"/>
      <c r="Z100" s="55"/>
    </row>
    <row r="101" spans="2:35" s="1" customFormat="1">
      <c r="B101" s="17" t="s">
        <v>283</v>
      </c>
      <c r="C101" s="1" t="s">
        <v>574</v>
      </c>
      <c r="D101" s="19">
        <v>1429</v>
      </c>
      <c r="E101" s="19">
        <v>1299</v>
      </c>
      <c r="F101" s="44">
        <v>1006</v>
      </c>
      <c r="G101" s="21"/>
      <c r="H101" s="22"/>
      <c r="I101" s="22"/>
      <c r="J101" s="23"/>
      <c r="K101" s="24"/>
      <c r="L101" s="21"/>
      <c r="M101" s="22"/>
      <c r="N101" s="22"/>
      <c r="O101" s="23"/>
      <c r="P101" s="54"/>
      <c r="Q101" s="21"/>
      <c r="R101" s="22"/>
      <c r="S101" s="22"/>
      <c r="T101" s="23"/>
      <c r="U101" s="24"/>
      <c r="V101" s="21"/>
      <c r="W101" s="22"/>
      <c r="X101" s="22"/>
      <c r="Y101" s="66"/>
      <c r="Z101" s="54"/>
      <c r="AE101" s="4"/>
      <c r="AF101" s="4"/>
      <c r="AG101" s="4"/>
      <c r="AH101" s="4"/>
      <c r="AI101" s="4"/>
    </row>
    <row r="102" spans="2:35" s="1" customFormat="1">
      <c r="B102" s="17" t="s">
        <v>156</v>
      </c>
      <c r="C102" s="1" t="s">
        <v>573</v>
      </c>
      <c r="D102" s="19">
        <v>1539.99</v>
      </c>
      <c r="E102" s="19">
        <v>1399.99</v>
      </c>
      <c r="F102" s="44">
        <v>1079</v>
      </c>
      <c r="G102" s="21"/>
      <c r="H102" s="22"/>
      <c r="I102" s="22"/>
      <c r="J102" s="23"/>
      <c r="K102" s="24"/>
      <c r="L102" s="21"/>
      <c r="M102" s="22"/>
      <c r="N102" s="22"/>
      <c r="O102" s="23"/>
      <c r="P102" s="54"/>
      <c r="Q102" s="21"/>
      <c r="R102" s="22"/>
      <c r="S102" s="22"/>
      <c r="T102" s="23"/>
      <c r="U102" s="24"/>
      <c r="V102" s="21"/>
      <c r="W102" s="22"/>
      <c r="X102" s="22"/>
      <c r="Y102" s="66"/>
      <c r="Z102" s="54"/>
      <c r="AE102" s="4"/>
      <c r="AF102" s="4"/>
      <c r="AG102" s="4"/>
      <c r="AH102" s="4"/>
      <c r="AI102" s="4"/>
    </row>
    <row r="103" spans="2:35" s="1" customFormat="1">
      <c r="B103" s="17" t="s">
        <v>157</v>
      </c>
      <c r="C103" s="1" t="s">
        <v>573</v>
      </c>
      <c r="D103" s="19">
        <v>1539.99</v>
      </c>
      <c r="E103" s="19">
        <v>1399.99</v>
      </c>
      <c r="F103" s="44">
        <v>1079</v>
      </c>
      <c r="G103" s="21"/>
      <c r="H103" s="22"/>
      <c r="I103" s="22"/>
      <c r="J103" s="23"/>
      <c r="K103" s="24"/>
      <c r="L103" s="21"/>
      <c r="M103" s="22"/>
      <c r="N103" s="22"/>
      <c r="O103" s="23"/>
      <c r="P103" s="54"/>
      <c r="Q103" s="21"/>
      <c r="R103" s="22"/>
      <c r="S103" s="22"/>
      <c r="T103" s="23"/>
      <c r="U103" s="24"/>
      <c r="V103" s="21"/>
      <c r="W103" s="22"/>
      <c r="X103" s="22"/>
      <c r="Y103" s="66"/>
      <c r="Z103" s="54"/>
      <c r="AE103" s="4"/>
      <c r="AF103" s="4"/>
      <c r="AG103" s="4"/>
      <c r="AH103" s="4"/>
      <c r="AI103" s="4"/>
    </row>
    <row r="104" spans="2:35" s="1" customFormat="1">
      <c r="B104" s="17" t="s">
        <v>51</v>
      </c>
      <c r="C104" s="1" t="s">
        <v>573</v>
      </c>
      <c r="D104" s="19">
        <v>1649</v>
      </c>
      <c r="E104" s="19">
        <v>1499.99</v>
      </c>
      <c r="F104" s="44">
        <v>1156</v>
      </c>
      <c r="G104" s="21">
        <v>1443</v>
      </c>
      <c r="H104" s="22">
        <f t="shared" si="14"/>
        <v>1298.7</v>
      </c>
      <c r="I104" s="22">
        <v>41</v>
      </c>
      <c r="J104" s="23">
        <f>F104-I104</f>
        <v>1115</v>
      </c>
      <c r="K104" s="24">
        <f t="shared" si="15"/>
        <v>0.14144914144914147</v>
      </c>
      <c r="L104" s="21">
        <v>1443</v>
      </c>
      <c r="M104" s="22">
        <f t="shared" si="16"/>
        <v>1299</v>
      </c>
      <c r="N104" s="22">
        <v>41</v>
      </c>
      <c r="O104" s="23">
        <f t="shared" ref="O104:O113" si="26">F104-N104</f>
        <v>1115</v>
      </c>
      <c r="P104" s="54">
        <f t="shared" si="17"/>
        <v>0.14164742109314857</v>
      </c>
      <c r="Q104" s="21"/>
      <c r="R104" s="22"/>
      <c r="S104" s="22"/>
      <c r="T104" s="23"/>
      <c r="U104" s="24"/>
      <c r="V104" s="21">
        <v>1443</v>
      </c>
      <c r="W104" s="22">
        <f t="shared" si="20"/>
        <v>1298.7</v>
      </c>
      <c r="X104" s="22">
        <v>41</v>
      </c>
      <c r="Y104" s="66">
        <f>F104-X104</f>
        <v>1115</v>
      </c>
      <c r="Z104" s="54">
        <f t="shared" si="21"/>
        <v>0.14144914144914147</v>
      </c>
      <c r="AE104" s="4"/>
      <c r="AF104" s="4"/>
      <c r="AG104" s="4"/>
      <c r="AH104" s="4"/>
      <c r="AI104" s="4"/>
    </row>
    <row r="105" spans="2:35" s="1" customFormat="1">
      <c r="B105" s="17" t="s">
        <v>282</v>
      </c>
      <c r="C105" s="1" t="s">
        <v>574</v>
      </c>
      <c r="D105" s="19">
        <v>1649</v>
      </c>
      <c r="E105" s="19">
        <v>1499</v>
      </c>
      <c r="F105" s="44">
        <v>1161</v>
      </c>
      <c r="G105" s="21">
        <v>1443</v>
      </c>
      <c r="H105" s="22">
        <f t="shared" si="14"/>
        <v>1298.7</v>
      </c>
      <c r="I105" s="22">
        <v>41</v>
      </c>
      <c r="J105" s="23">
        <f>F105-I105</f>
        <v>1120</v>
      </c>
      <c r="K105" s="24">
        <f t="shared" si="15"/>
        <v>0.13759913759913764</v>
      </c>
      <c r="L105" s="21">
        <v>1443</v>
      </c>
      <c r="M105" s="22">
        <f t="shared" si="16"/>
        <v>1299</v>
      </c>
      <c r="N105" s="22">
        <v>41</v>
      </c>
      <c r="O105" s="23">
        <f t="shared" si="26"/>
        <v>1120</v>
      </c>
      <c r="P105" s="54">
        <f t="shared" si="17"/>
        <v>0.13779830638953042</v>
      </c>
      <c r="Q105" s="21"/>
      <c r="R105" s="22"/>
      <c r="S105" s="22"/>
      <c r="T105" s="23"/>
      <c r="U105" s="24"/>
      <c r="V105" s="21">
        <v>1443</v>
      </c>
      <c r="W105" s="22">
        <f t="shared" si="20"/>
        <v>1298.7</v>
      </c>
      <c r="X105" s="22">
        <v>41</v>
      </c>
      <c r="Y105" s="66">
        <f>F105-X105</f>
        <v>1120</v>
      </c>
      <c r="Z105" s="54">
        <f t="shared" si="21"/>
        <v>0.13759913759913764</v>
      </c>
      <c r="AE105" s="4"/>
      <c r="AF105" s="4"/>
      <c r="AG105" s="4"/>
      <c r="AH105" s="4"/>
      <c r="AI105" s="4"/>
    </row>
    <row r="106" spans="2:35" s="1" customFormat="1">
      <c r="B106" s="17" t="s">
        <v>54</v>
      </c>
      <c r="C106" s="1" t="s">
        <v>572</v>
      </c>
      <c r="D106" s="19">
        <v>1759.99</v>
      </c>
      <c r="E106" s="19">
        <v>1599.99</v>
      </c>
      <c r="F106" s="44">
        <v>1220</v>
      </c>
      <c r="G106" s="21"/>
      <c r="H106" s="22"/>
      <c r="I106" s="22"/>
      <c r="J106" s="23"/>
      <c r="K106" s="24"/>
      <c r="L106" s="21">
        <v>1554</v>
      </c>
      <c r="M106" s="22">
        <f t="shared" si="16"/>
        <v>1399</v>
      </c>
      <c r="N106" s="22">
        <v>32</v>
      </c>
      <c r="O106" s="23">
        <f t="shared" si="26"/>
        <v>1188</v>
      </c>
      <c r="P106" s="54">
        <f t="shared" si="17"/>
        <v>0.15082201572551823</v>
      </c>
      <c r="Q106" s="21"/>
      <c r="R106" s="22"/>
      <c r="S106" s="22"/>
      <c r="T106" s="23"/>
      <c r="U106" s="24"/>
      <c r="V106" s="21"/>
      <c r="W106" s="22"/>
      <c r="X106" s="22"/>
      <c r="Y106" s="66"/>
      <c r="Z106" s="54"/>
      <c r="AE106" s="4"/>
      <c r="AF106" s="4"/>
      <c r="AG106" s="4"/>
      <c r="AH106" s="4"/>
      <c r="AI106" s="4"/>
    </row>
    <row r="107" spans="2:35">
      <c r="B107" s="17" t="s">
        <v>52</v>
      </c>
      <c r="C107" s="1" t="s">
        <v>572</v>
      </c>
      <c r="D107" s="19">
        <v>1759.99</v>
      </c>
      <c r="E107" s="19">
        <v>1599.99</v>
      </c>
      <c r="F107" s="44">
        <v>1220</v>
      </c>
      <c r="G107" s="21"/>
      <c r="H107" s="22"/>
      <c r="I107" s="22"/>
      <c r="J107" s="23"/>
      <c r="K107" s="24"/>
      <c r="L107" s="21">
        <v>1554</v>
      </c>
      <c r="M107" s="22">
        <f t="shared" si="16"/>
        <v>1399</v>
      </c>
      <c r="N107" s="22">
        <v>32</v>
      </c>
      <c r="O107" s="23">
        <f t="shared" si="26"/>
        <v>1188</v>
      </c>
      <c r="P107" s="54">
        <f t="shared" si="17"/>
        <v>0.15082201572551823</v>
      </c>
      <c r="Q107" s="21"/>
      <c r="R107" s="22"/>
      <c r="S107" s="22"/>
      <c r="T107" s="23"/>
      <c r="U107" s="24"/>
      <c r="V107" s="21"/>
      <c r="W107" s="22"/>
      <c r="X107" s="22"/>
      <c r="Y107" s="66"/>
      <c r="Z107" s="54"/>
      <c r="AA107" s="1"/>
      <c r="AB107" s="1"/>
      <c r="AC107" s="1"/>
      <c r="AD107" s="1"/>
    </row>
    <row r="108" spans="2:35">
      <c r="B108" s="17" t="s">
        <v>53</v>
      </c>
      <c r="C108" s="1" t="s">
        <v>572</v>
      </c>
      <c r="D108" s="19">
        <v>1869</v>
      </c>
      <c r="E108" s="19">
        <v>1699</v>
      </c>
      <c r="F108" s="44">
        <v>1298</v>
      </c>
      <c r="G108" s="73" t="s">
        <v>620</v>
      </c>
      <c r="H108" s="41" t="s">
        <v>620</v>
      </c>
      <c r="I108" s="41" t="s">
        <v>620</v>
      </c>
      <c r="J108" s="42" t="e">
        <f t="shared" ref="J108" si="27">F108-I108</f>
        <v>#VALUE!</v>
      </c>
      <c r="K108" s="74" t="e">
        <f t="shared" ref="K108" si="28">(H108-J108)/H108</f>
        <v>#VALUE!</v>
      </c>
      <c r="L108" s="21">
        <v>1554</v>
      </c>
      <c r="M108" s="22">
        <f t="shared" si="16"/>
        <v>1399</v>
      </c>
      <c r="N108" s="22">
        <v>109</v>
      </c>
      <c r="O108" s="23">
        <f t="shared" si="26"/>
        <v>1189</v>
      </c>
      <c r="P108" s="54">
        <f t="shared" si="17"/>
        <v>0.15010721944245889</v>
      </c>
      <c r="Q108" s="21"/>
      <c r="R108" s="22"/>
      <c r="S108" s="22"/>
      <c r="T108" s="23"/>
      <c r="U108" s="24"/>
      <c r="V108" s="21"/>
      <c r="W108" s="22"/>
      <c r="X108" s="22"/>
      <c r="Y108" s="66"/>
      <c r="Z108" s="54"/>
      <c r="AA108" s="1"/>
      <c r="AB108" s="1"/>
      <c r="AC108" s="1"/>
      <c r="AD108" s="1"/>
    </row>
    <row r="109" spans="2:35">
      <c r="B109" s="17" t="s">
        <v>50</v>
      </c>
      <c r="C109" s="1" t="s">
        <v>575</v>
      </c>
      <c r="D109" s="19">
        <v>1979</v>
      </c>
      <c r="E109" s="19">
        <v>1799.99</v>
      </c>
      <c r="F109" s="44">
        <v>1372</v>
      </c>
      <c r="G109" s="73">
        <v>1666</v>
      </c>
      <c r="H109" s="41">
        <f t="shared" si="14"/>
        <v>1499.4</v>
      </c>
      <c r="I109" s="41">
        <v>99</v>
      </c>
      <c r="J109" s="42">
        <f t="shared" ref="J109:J113" si="29">F109-I109</f>
        <v>1273</v>
      </c>
      <c r="K109" s="74">
        <f t="shared" si="15"/>
        <v>0.15099373082566364</v>
      </c>
      <c r="L109" s="21">
        <v>1666</v>
      </c>
      <c r="M109" s="22">
        <f t="shared" si="16"/>
        <v>1499</v>
      </c>
      <c r="N109" s="22">
        <v>99</v>
      </c>
      <c r="O109" s="23">
        <f t="shared" si="26"/>
        <v>1273</v>
      </c>
      <c r="P109" s="54">
        <f t="shared" si="17"/>
        <v>0.15076717811874582</v>
      </c>
      <c r="Q109" s="21"/>
      <c r="R109" s="22"/>
      <c r="S109" s="22"/>
      <c r="T109" s="23"/>
      <c r="U109" s="24"/>
      <c r="V109" s="21">
        <v>1666</v>
      </c>
      <c r="W109" s="22">
        <f t="shared" si="20"/>
        <v>1499.4</v>
      </c>
      <c r="X109" s="22">
        <v>99</v>
      </c>
      <c r="Y109" s="66">
        <f>F109-X109</f>
        <v>1273</v>
      </c>
      <c r="Z109" s="54">
        <f t="shared" si="21"/>
        <v>0.15099373082566364</v>
      </c>
      <c r="AA109" s="1"/>
      <c r="AB109" s="1"/>
      <c r="AC109" s="1"/>
      <c r="AD109" s="1"/>
    </row>
    <row r="110" spans="2:35">
      <c r="B110" s="17" t="s">
        <v>155</v>
      </c>
      <c r="C110" s="1" t="s">
        <v>575</v>
      </c>
      <c r="D110" s="19">
        <v>2089</v>
      </c>
      <c r="E110" s="19">
        <v>1899</v>
      </c>
      <c r="F110" s="44">
        <v>1449</v>
      </c>
      <c r="G110" s="73" t="s">
        <v>620</v>
      </c>
      <c r="H110" s="41" t="s">
        <v>620</v>
      </c>
      <c r="I110" s="41" t="s">
        <v>620</v>
      </c>
      <c r="J110" s="42" t="e">
        <f t="shared" si="29"/>
        <v>#VALUE!</v>
      </c>
      <c r="K110" s="74" t="e">
        <f t="shared" si="15"/>
        <v>#VALUE!</v>
      </c>
      <c r="L110" s="21">
        <v>1777</v>
      </c>
      <c r="M110" s="22">
        <f t="shared" si="16"/>
        <v>1599</v>
      </c>
      <c r="N110" s="22">
        <v>91</v>
      </c>
      <c r="O110" s="23">
        <f t="shared" si="26"/>
        <v>1358</v>
      </c>
      <c r="P110" s="54">
        <f t="shared" si="17"/>
        <v>0.15071919949968732</v>
      </c>
      <c r="Q110" s="21"/>
      <c r="R110" s="22"/>
      <c r="S110" s="22"/>
      <c r="T110" s="23"/>
      <c r="U110" s="24"/>
      <c r="V110" s="21">
        <v>1777</v>
      </c>
      <c r="W110" s="22">
        <f t="shared" si="20"/>
        <v>1599.3</v>
      </c>
      <c r="X110" s="22">
        <v>91</v>
      </c>
      <c r="Y110" s="66">
        <f>F110-X110</f>
        <v>1358</v>
      </c>
      <c r="Z110" s="54">
        <f t="shared" si="21"/>
        <v>0.15087850934783967</v>
      </c>
      <c r="AA110" s="1"/>
      <c r="AB110" s="1"/>
      <c r="AC110" s="1"/>
      <c r="AD110" s="1"/>
    </row>
    <row r="111" spans="2:35">
      <c r="B111" s="17" t="s">
        <v>49</v>
      </c>
      <c r="C111" s="1" t="s">
        <v>576</v>
      </c>
      <c r="D111" s="19">
        <v>2089</v>
      </c>
      <c r="E111" s="19">
        <v>1899</v>
      </c>
      <c r="F111" s="44">
        <v>1449</v>
      </c>
      <c r="G111" s="73" t="s">
        <v>620</v>
      </c>
      <c r="H111" s="41" t="s">
        <v>620</v>
      </c>
      <c r="I111" s="41" t="s">
        <v>620</v>
      </c>
      <c r="J111" s="42" t="e">
        <f t="shared" si="29"/>
        <v>#VALUE!</v>
      </c>
      <c r="K111" s="74" t="e">
        <f t="shared" si="15"/>
        <v>#VALUE!</v>
      </c>
      <c r="L111" s="21">
        <v>1777</v>
      </c>
      <c r="M111" s="22">
        <f t="shared" si="16"/>
        <v>1599</v>
      </c>
      <c r="N111" s="22">
        <v>91</v>
      </c>
      <c r="O111" s="23">
        <f t="shared" si="26"/>
        <v>1358</v>
      </c>
      <c r="P111" s="54">
        <f t="shared" si="17"/>
        <v>0.15071919949968732</v>
      </c>
      <c r="Q111" s="21"/>
      <c r="R111" s="22"/>
      <c r="S111" s="22"/>
      <c r="T111" s="23"/>
      <c r="U111" s="24"/>
      <c r="V111" s="21">
        <v>1777</v>
      </c>
      <c r="W111" s="22">
        <f t="shared" si="20"/>
        <v>1599.3</v>
      </c>
      <c r="X111" s="22">
        <v>91</v>
      </c>
      <c r="Y111" s="66">
        <f>F111-X111</f>
        <v>1358</v>
      </c>
      <c r="Z111" s="54">
        <f t="shared" si="21"/>
        <v>0.15087850934783967</v>
      </c>
      <c r="AA111" s="1"/>
      <c r="AB111" s="1"/>
      <c r="AC111" s="1"/>
      <c r="AD111" s="1"/>
    </row>
    <row r="112" spans="2:35">
      <c r="B112" s="17" t="s">
        <v>154</v>
      </c>
      <c r="C112" s="1" t="s">
        <v>576</v>
      </c>
      <c r="D112" s="19">
        <v>2199</v>
      </c>
      <c r="E112" s="19">
        <v>1999</v>
      </c>
      <c r="F112" s="44">
        <v>1536</v>
      </c>
      <c r="G112" s="73" t="s">
        <v>620</v>
      </c>
      <c r="H112" s="41" t="s">
        <v>620</v>
      </c>
      <c r="I112" s="41" t="s">
        <v>620</v>
      </c>
      <c r="J112" s="42" t="e">
        <f t="shared" si="29"/>
        <v>#VALUE!</v>
      </c>
      <c r="K112" s="74" t="e">
        <f t="shared" si="15"/>
        <v>#VALUE!</v>
      </c>
      <c r="L112" s="21">
        <v>1888</v>
      </c>
      <c r="M112" s="22">
        <f t="shared" si="16"/>
        <v>1699</v>
      </c>
      <c r="N112" s="22">
        <v>83</v>
      </c>
      <c r="O112" s="23">
        <f t="shared" si="26"/>
        <v>1453</v>
      </c>
      <c r="P112" s="54">
        <f t="shared" si="17"/>
        <v>0.14479105356091818</v>
      </c>
      <c r="Q112" s="21">
        <v>1888</v>
      </c>
      <c r="R112" s="22">
        <f t="shared" si="18"/>
        <v>1699.2</v>
      </c>
      <c r="S112" s="22">
        <v>83</v>
      </c>
      <c r="T112" s="23">
        <f>F112-S112</f>
        <v>1453</v>
      </c>
      <c r="U112" s="24">
        <f t="shared" si="19"/>
        <v>0.14489171374764598</v>
      </c>
      <c r="V112" s="21">
        <v>1888</v>
      </c>
      <c r="W112" s="22">
        <f t="shared" si="20"/>
        <v>1699.2</v>
      </c>
      <c r="X112" s="22">
        <v>83</v>
      </c>
      <c r="Y112" s="66">
        <f>F112-X112</f>
        <v>1453</v>
      </c>
      <c r="Z112" s="54">
        <f t="shared" si="21"/>
        <v>0.14489171374764598</v>
      </c>
      <c r="AA112" s="1"/>
      <c r="AB112" s="1"/>
      <c r="AC112" s="1"/>
      <c r="AD112" s="1"/>
    </row>
    <row r="113" spans="2:35">
      <c r="B113" s="17" t="s">
        <v>298</v>
      </c>
      <c r="C113" s="1" t="s">
        <v>570</v>
      </c>
      <c r="D113" s="19">
        <v>2089</v>
      </c>
      <c r="E113" s="19">
        <v>1899</v>
      </c>
      <c r="F113" s="44">
        <v>1489</v>
      </c>
      <c r="G113" s="73" t="s">
        <v>620</v>
      </c>
      <c r="H113" s="41" t="s">
        <v>620</v>
      </c>
      <c r="I113" s="41" t="s">
        <v>620</v>
      </c>
      <c r="J113" s="42" t="e">
        <f t="shared" si="29"/>
        <v>#VALUE!</v>
      </c>
      <c r="K113" s="74" t="e">
        <f t="shared" si="15"/>
        <v>#VALUE!</v>
      </c>
      <c r="L113" s="21">
        <v>1777</v>
      </c>
      <c r="M113" s="22">
        <f t="shared" si="16"/>
        <v>1599</v>
      </c>
      <c r="N113" s="22">
        <v>93</v>
      </c>
      <c r="O113" s="23">
        <f t="shared" si="26"/>
        <v>1396</v>
      </c>
      <c r="P113" s="54">
        <f t="shared" si="17"/>
        <v>0.12695434646654158</v>
      </c>
      <c r="Q113" s="21"/>
      <c r="R113" s="22"/>
      <c r="S113" s="22"/>
      <c r="T113" s="23"/>
      <c r="U113" s="24"/>
      <c r="V113" s="21"/>
      <c r="W113" s="22"/>
      <c r="X113" s="22"/>
      <c r="Y113" s="66"/>
      <c r="Z113" s="54"/>
      <c r="AA113" s="1"/>
      <c r="AB113" s="1"/>
      <c r="AC113" s="1"/>
      <c r="AD113" s="1"/>
    </row>
    <row r="114" spans="2:35">
      <c r="B114" s="17" t="s">
        <v>369</v>
      </c>
      <c r="C114" s="1" t="s">
        <v>570</v>
      </c>
      <c r="D114" s="19">
        <v>2309</v>
      </c>
      <c r="E114" s="19">
        <v>2099</v>
      </c>
      <c r="F114" s="44">
        <v>1646</v>
      </c>
      <c r="G114" s="73"/>
      <c r="H114" s="41"/>
      <c r="I114" s="41"/>
      <c r="J114" s="42"/>
      <c r="K114" s="74"/>
      <c r="L114" s="21"/>
      <c r="M114" s="22"/>
      <c r="N114" s="22"/>
      <c r="O114" s="23"/>
      <c r="P114" s="54"/>
      <c r="Q114" s="21"/>
      <c r="R114" s="22"/>
      <c r="S114" s="22"/>
      <c r="T114" s="23"/>
      <c r="U114" s="24"/>
      <c r="V114" s="21"/>
      <c r="W114" s="22"/>
      <c r="X114" s="22"/>
      <c r="Y114" s="66"/>
      <c r="Z114" s="54"/>
      <c r="AA114" s="1"/>
      <c r="AB114" s="1"/>
      <c r="AC114" s="1"/>
      <c r="AD114" s="1"/>
    </row>
    <row r="115" spans="2:35">
      <c r="B115" s="17" t="s">
        <v>296</v>
      </c>
      <c r="C115" s="1" t="s">
        <v>571</v>
      </c>
      <c r="D115" s="19">
        <v>2529</v>
      </c>
      <c r="E115" s="19">
        <v>2299</v>
      </c>
      <c r="F115" s="44">
        <v>1731</v>
      </c>
      <c r="G115" s="73" t="s">
        <v>620</v>
      </c>
      <c r="H115" s="41" t="s">
        <v>620</v>
      </c>
      <c r="I115" s="41" t="s">
        <v>620</v>
      </c>
      <c r="J115" s="42" t="e">
        <f t="shared" ref="J115:J116" si="30">F115-I115</f>
        <v>#VALUE!</v>
      </c>
      <c r="K115" s="74" t="e">
        <f t="shared" ref="K115:K116" si="31">(H115-J115)/H115</f>
        <v>#VALUE!</v>
      </c>
      <c r="L115" s="21">
        <v>2110</v>
      </c>
      <c r="M115" s="22">
        <f t="shared" si="16"/>
        <v>1899</v>
      </c>
      <c r="N115" s="22">
        <v>140</v>
      </c>
      <c r="O115" s="23">
        <f>F115-N115</f>
        <v>1591</v>
      </c>
      <c r="P115" s="54">
        <f t="shared" si="17"/>
        <v>0.16219062664560294</v>
      </c>
      <c r="Q115" s="21"/>
      <c r="R115" s="22"/>
      <c r="S115" s="22"/>
      <c r="T115" s="23"/>
      <c r="U115" s="24"/>
      <c r="V115" s="21"/>
      <c r="W115" s="22"/>
      <c r="X115" s="22"/>
      <c r="Y115" s="66"/>
      <c r="Z115" s="54"/>
      <c r="AA115" s="1"/>
      <c r="AB115" s="1"/>
      <c r="AC115" s="1"/>
      <c r="AD115" s="1"/>
    </row>
    <row r="116" spans="2:35">
      <c r="B116" s="17" t="s">
        <v>297</v>
      </c>
      <c r="C116" s="1" t="s">
        <v>571</v>
      </c>
      <c r="D116" s="19">
        <v>2419</v>
      </c>
      <c r="E116" s="19">
        <v>2199</v>
      </c>
      <c r="F116" s="44">
        <v>1655</v>
      </c>
      <c r="G116" s="73" t="s">
        <v>620</v>
      </c>
      <c r="H116" s="41" t="s">
        <v>620</v>
      </c>
      <c r="I116" s="41" t="s">
        <v>620</v>
      </c>
      <c r="J116" s="42" t="e">
        <f t="shared" si="30"/>
        <v>#VALUE!</v>
      </c>
      <c r="K116" s="74" t="e">
        <f t="shared" si="31"/>
        <v>#VALUE!</v>
      </c>
      <c r="L116" s="21">
        <v>1999</v>
      </c>
      <c r="M116" s="22">
        <f t="shared" si="16"/>
        <v>1799</v>
      </c>
      <c r="N116" s="22">
        <v>148</v>
      </c>
      <c r="O116" s="23">
        <f>F116-N116</f>
        <v>1507</v>
      </c>
      <c r="P116" s="54">
        <f t="shared" si="17"/>
        <v>0.1623123957754308</v>
      </c>
      <c r="Q116" s="21"/>
      <c r="R116" s="22"/>
      <c r="S116" s="22"/>
      <c r="T116" s="23"/>
      <c r="U116" s="24"/>
      <c r="V116" s="21"/>
      <c r="W116" s="22"/>
      <c r="X116" s="22"/>
      <c r="Y116" s="66"/>
      <c r="Z116" s="54"/>
      <c r="AA116" s="1"/>
      <c r="AB116" s="1"/>
      <c r="AC116" s="1"/>
      <c r="AD116" s="1"/>
    </row>
    <row r="117" spans="2:35" s="1" customFormat="1">
      <c r="B117" s="17" t="s">
        <v>431</v>
      </c>
      <c r="C117" s="1" t="s">
        <v>570</v>
      </c>
      <c r="D117" s="19">
        <v>2089</v>
      </c>
      <c r="E117" s="19">
        <v>1899</v>
      </c>
      <c r="F117" s="44">
        <v>1489</v>
      </c>
      <c r="G117" s="73"/>
      <c r="H117" s="41"/>
      <c r="I117" s="41"/>
      <c r="J117" s="42"/>
      <c r="K117" s="74"/>
      <c r="L117" s="21"/>
      <c r="M117" s="22"/>
      <c r="N117" s="22"/>
      <c r="O117" s="23"/>
      <c r="P117" s="54"/>
      <c r="Q117" s="21"/>
      <c r="R117" s="22"/>
      <c r="S117" s="22"/>
      <c r="T117" s="23"/>
      <c r="U117" s="24"/>
      <c r="V117" s="21">
        <v>1777</v>
      </c>
      <c r="W117" s="22">
        <f t="shared" si="20"/>
        <v>1599.3</v>
      </c>
      <c r="X117" s="22">
        <v>93</v>
      </c>
      <c r="Y117" s="66">
        <f>F117-X117</f>
        <v>1396</v>
      </c>
      <c r="Z117" s="54">
        <f t="shared" si="21"/>
        <v>0.12711811417495153</v>
      </c>
      <c r="AE117" s="4"/>
      <c r="AF117" s="4"/>
      <c r="AG117" s="4"/>
      <c r="AH117" s="4"/>
      <c r="AI117" s="4"/>
    </row>
    <row r="118" spans="2:35" s="1" customFormat="1">
      <c r="B118" s="17" t="s">
        <v>433</v>
      </c>
      <c r="C118" s="1" t="s">
        <v>571</v>
      </c>
      <c r="D118" s="19">
        <v>2529</v>
      </c>
      <c r="E118" s="19">
        <v>2299</v>
      </c>
      <c r="F118" s="44">
        <v>1750</v>
      </c>
      <c r="G118" s="73"/>
      <c r="H118" s="41"/>
      <c r="I118" s="41"/>
      <c r="J118" s="42"/>
      <c r="K118" s="74"/>
      <c r="L118" s="21"/>
      <c r="M118" s="22"/>
      <c r="N118" s="22"/>
      <c r="O118" s="23"/>
      <c r="P118" s="54"/>
      <c r="Q118" s="21"/>
      <c r="R118" s="22"/>
      <c r="S118" s="22"/>
      <c r="T118" s="23"/>
      <c r="U118" s="24"/>
      <c r="V118" s="21">
        <v>2110</v>
      </c>
      <c r="W118" s="22">
        <f t="shared" si="20"/>
        <v>1899</v>
      </c>
      <c r="X118" s="22">
        <v>141</v>
      </c>
      <c r="Y118" s="66">
        <f>F118-X118</f>
        <v>1609</v>
      </c>
      <c r="Z118" s="54">
        <f t="shared" si="21"/>
        <v>0.15271195365982096</v>
      </c>
      <c r="AE118" s="4"/>
      <c r="AF118" s="4"/>
      <c r="AG118" s="4"/>
      <c r="AH118" s="4"/>
      <c r="AI118" s="4"/>
    </row>
    <row r="119" spans="2:35" s="1" customFormat="1">
      <c r="B119" s="17" t="s">
        <v>432</v>
      </c>
      <c r="C119" s="1" t="s">
        <v>571</v>
      </c>
      <c r="D119" s="19">
        <v>2419</v>
      </c>
      <c r="E119" s="19">
        <v>2199</v>
      </c>
      <c r="F119" s="44">
        <v>1673</v>
      </c>
      <c r="G119" s="21"/>
      <c r="H119" s="22"/>
      <c r="I119" s="22"/>
      <c r="J119" s="23"/>
      <c r="K119" s="24"/>
      <c r="L119" s="21"/>
      <c r="M119" s="22"/>
      <c r="N119" s="22"/>
      <c r="O119" s="23"/>
      <c r="P119" s="54"/>
      <c r="Q119" s="21"/>
      <c r="R119" s="22"/>
      <c r="S119" s="22"/>
      <c r="T119" s="23"/>
      <c r="U119" s="24"/>
      <c r="V119" s="21">
        <v>1999</v>
      </c>
      <c r="W119" s="22">
        <f t="shared" si="20"/>
        <v>1799.1000000000001</v>
      </c>
      <c r="X119" s="22">
        <v>150</v>
      </c>
      <c r="Y119" s="66">
        <f>F119-X119</f>
        <v>1523</v>
      </c>
      <c r="Z119" s="54">
        <f t="shared" si="21"/>
        <v>0.15346562169973882</v>
      </c>
      <c r="AE119" s="4"/>
      <c r="AF119" s="4"/>
      <c r="AG119" s="4"/>
      <c r="AH119" s="4"/>
      <c r="AI119" s="4"/>
    </row>
    <row r="120" spans="2:35">
      <c r="G120" s="21"/>
      <c r="H120" s="22"/>
      <c r="I120" s="22"/>
      <c r="J120" s="23"/>
      <c r="K120" s="24"/>
      <c r="L120" s="21"/>
      <c r="M120" s="22"/>
      <c r="N120" s="22"/>
      <c r="O120" s="23"/>
      <c r="P120" s="54"/>
      <c r="Q120" s="21"/>
      <c r="R120" s="22"/>
      <c r="S120" s="22"/>
      <c r="T120" s="23"/>
      <c r="U120" s="24"/>
      <c r="V120" s="21"/>
      <c r="W120" s="22"/>
      <c r="X120" s="22"/>
      <c r="Y120" s="66"/>
      <c r="Z120" s="54"/>
    </row>
    <row r="121" spans="2:35" s="35" customFormat="1" ht="14.25" customHeight="1">
      <c r="B121" s="29" t="s">
        <v>370</v>
      </c>
      <c r="D121" s="46"/>
      <c r="E121" s="46"/>
      <c r="F121" s="47"/>
      <c r="G121" s="49"/>
      <c r="H121" s="50"/>
      <c r="I121" s="50"/>
      <c r="J121" s="51"/>
      <c r="K121" s="52"/>
      <c r="L121" s="49"/>
      <c r="M121" s="50"/>
      <c r="N121" s="50"/>
      <c r="O121" s="51"/>
      <c r="P121" s="55"/>
      <c r="Q121" s="49"/>
      <c r="R121" s="50"/>
      <c r="S121" s="50"/>
      <c r="T121" s="51"/>
      <c r="U121" s="52"/>
      <c r="V121" s="49"/>
      <c r="W121" s="50"/>
      <c r="X121" s="50"/>
      <c r="Y121" s="71"/>
      <c r="Z121" s="55"/>
    </row>
    <row r="122" spans="2:35">
      <c r="B122" s="17" t="s">
        <v>252</v>
      </c>
      <c r="C122" s="1" t="s">
        <v>436</v>
      </c>
      <c r="D122" s="19">
        <v>54.99</v>
      </c>
      <c r="E122" s="19">
        <v>49.99</v>
      </c>
      <c r="F122" s="44">
        <v>37</v>
      </c>
      <c r="G122" s="21"/>
      <c r="H122" s="22"/>
      <c r="I122" s="22"/>
      <c r="J122" s="23"/>
      <c r="K122" s="24"/>
      <c r="L122" s="21"/>
      <c r="M122" s="22"/>
      <c r="N122" s="22"/>
      <c r="O122" s="23"/>
      <c r="P122" s="54"/>
      <c r="Q122" s="21"/>
      <c r="R122" s="22"/>
      <c r="S122" s="22"/>
      <c r="T122" s="23"/>
      <c r="U122" s="24"/>
      <c r="V122" s="21"/>
      <c r="W122" s="22"/>
      <c r="X122" s="22"/>
      <c r="Y122" s="66"/>
      <c r="Z122" s="54"/>
      <c r="AA122" s="1"/>
      <c r="AB122" s="1"/>
      <c r="AC122" s="1"/>
      <c r="AD122" s="1"/>
    </row>
    <row r="123" spans="2:35">
      <c r="B123" s="17" t="s">
        <v>371</v>
      </c>
      <c r="C123" s="1" t="s">
        <v>437</v>
      </c>
      <c r="D123" s="19">
        <v>54.99</v>
      </c>
      <c r="E123" s="19">
        <v>49.99</v>
      </c>
      <c r="F123" s="44">
        <v>37</v>
      </c>
      <c r="G123" s="21"/>
      <c r="H123" s="22"/>
      <c r="I123" s="22"/>
      <c r="J123" s="23"/>
      <c r="K123" s="24"/>
      <c r="L123" s="21"/>
      <c r="M123" s="22"/>
      <c r="N123" s="22"/>
      <c r="O123" s="23"/>
      <c r="P123" s="54"/>
      <c r="Q123" s="21"/>
      <c r="R123" s="22"/>
      <c r="S123" s="22"/>
      <c r="T123" s="23"/>
      <c r="U123" s="24"/>
      <c r="V123" s="21"/>
      <c r="W123" s="22"/>
      <c r="X123" s="22"/>
      <c r="Y123" s="66"/>
      <c r="Z123" s="54"/>
      <c r="AA123" s="1"/>
      <c r="AB123" s="1"/>
      <c r="AC123" s="1"/>
      <c r="AD123" s="1"/>
    </row>
    <row r="124" spans="2:35">
      <c r="B124" s="17" t="s">
        <v>253</v>
      </c>
      <c r="C124" s="1" t="s">
        <v>438</v>
      </c>
      <c r="D124" s="19">
        <v>54.99</v>
      </c>
      <c r="E124" s="19">
        <v>49.99</v>
      </c>
      <c r="F124" s="44">
        <v>37</v>
      </c>
      <c r="G124" s="21"/>
      <c r="H124" s="22"/>
      <c r="I124" s="22"/>
      <c r="J124" s="23"/>
      <c r="K124" s="24"/>
      <c r="L124" s="21"/>
      <c r="M124" s="22"/>
      <c r="N124" s="22"/>
      <c r="O124" s="23"/>
      <c r="P124" s="54"/>
      <c r="Q124" s="21"/>
      <c r="R124" s="22"/>
      <c r="S124" s="22"/>
      <c r="T124" s="23"/>
      <c r="U124" s="24"/>
      <c r="V124" s="21"/>
      <c r="W124" s="22"/>
      <c r="X124" s="22"/>
      <c r="Y124" s="66"/>
      <c r="Z124" s="54"/>
      <c r="AA124" s="1"/>
      <c r="AB124" s="1"/>
      <c r="AC124" s="1"/>
      <c r="AD124" s="1"/>
    </row>
    <row r="125" spans="2:35">
      <c r="B125" s="17" t="s">
        <v>372</v>
      </c>
      <c r="C125" s="1" t="s">
        <v>439</v>
      </c>
      <c r="D125" s="19">
        <v>54.99</v>
      </c>
      <c r="E125" s="19">
        <v>49.99</v>
      </c>
      <c r="F125" s="44">
        <v>37</v>
      </c>
      <c r="G125" s="21"/>
      <c r="H125" s="22"/>
      <c r="I125" s="22"/>
      <c r="J125" s="23"/>
      <c r="K125" s="24"/>
      <c r="L125" s="21"/>
      <c r="M125" s="22"/>
      <c r="N125" s="22"/>
      <c r="O125" s="23"/>
      <c r="P125" s="54"/>
      <c r="Q125" s="21"/>
      <c r="R125" s="22"/>
      <c r="S125" s="22"/>
      <c r="T125" s="23"/>
      <c r="U125" s="24"/>
      <c r="V125" s="21"/>
      <c r="W125" s="22"/>
      <c r="X125" s="22"/>
      <c r="Y125" s="66"/>
      <c r="Z125" s="54"/>
      <c r="AA125" s="1"/>
      <c r="AB125" s="1"/>
      <c r="AC125" s="1"/>
      <c r="AD125" s="1"/>
    </row>
    <row r="126" spans="2:35">
      <c r="B126" s="17" t="s">
        <v>254</v>
      </c>
      <c r="C126" s="1" t="s">
        <v>440</v>
      </c>
      <c r="D126" s="19">
        <v>54.99</v>
      </c>
      <c r="E126" s="19">
        <v>49.99</v>
      </c>
      <c r="F126" s="44">
        <v>37</v>
      </c>
      <c r="G126" s="21"/>
      <c r="H126" s="22"/>
      <c r="I126" s="22"/>
      <c r="J126" s="23"/>
      <c r="K126" s="24"/>
      <c r="L126" s="21"/>
      <c r="M126" s="22"/>
      <c r="N126" s="22"/>
      <c r="O126" s="23"/>
      <c r="P126" s="54"/>
      <c r="Q126" s="21"/>
      <c r="R126" s="22"/>
      <c r="S126" s="22"/>
      <c r="T126" s="23"/>
      <c r="U126" s="24"/>
      <c r="V126" s="21"/>
      <c r="W126" s="22"/>
      <c r="X126" s="22"/>
      <c r="Y126" s="66"/>
      <c r="Z126" s="54"/>
      <c r="AA126" s="1"/>
      <c r="AB126" s="1"/>
      <c r="AC126" s="1"/>
      <c r="AD126" s="1"/>
    </row>
    <row r="127" spans="2:35">
      <c r="B127" s="17" t="s">
        <v>373</v>
      </c>
      <c r="C127" s="1" t="s">
        <v>440</v>
      </c>
      <c r="D127" s="19">
        <v>54.99</v>
      </c>
      <c r="E127" s="19">
        <v>49.99</v>
      </c>
      <c r="F127" s="44">
        <v>37</v>
      </c>
      <c r="G127" s="21"/>
      <c r="H127" s="22"/>
      <c r="I127" s="22"/>
      <c r="J127" s="23"/>
      <c r="K127" s="24"/>
      <c r="L127" s="21"/>
      <c r="M127" s="22"/>
      <c r="N127" s="22"/>
      <c r="O127" s="23"/>
      <c r="P127" s="54"/>
      <c r="Q127" s="21"/>
      <c r="R127" s="22"/>
      <c r="S127" s="22"/>
      <c r="T127" s="23"/>
      <c r="U127" s="24"/>
      <c r="V127" s="21"/>
      <c r="W127" s="22"/>
      <c r="X127" s="22"/>
      <c r="Y127" s="66"/>
      <c r="Z127" s="54"/>
      <c r="AA127" s="1"/>
      <c r="AB127" s="1"/>
      <c r="AC127" s="1"/>
      <c r="AD127" s="1"/>
    </row>
    <row r="128" spans="2:35">
      <c r="B128" s="17" t="s">
        <v>255</v>
      </c>
      <c r="C128" s="1" t="s">
        <v>440</v>
      </c>
      <c r="D128" s="19">
        <v>54.99</v>
      </c>
      <c r="E128" s="19">
        <v>49.99</v>
      </c>
      <c r="F128" s="44">
        <v>37</v>
      </c>
      <c r="G128" s="21"/>
      <c r="H128" s="22"/>
      <c r="I128" s="22"/>
      <c r="J128" s="23"/>
      <c r="K128" s="24"/>
      <c r="L128" s="21"/>
      <c r="M128" s="22"/>
      <c r="N128" s="22"/>
      <c r="O128" s="23"/>
      <c r="P128" s="54"/>
      <c r="Q128" s="21"/>
      <c r="R128" s="22"/>
      <c r="S128" s="22"/>
      <c r="T128" s="23"/>
      <c r="U128" s="24"/>
      <c r="V128" s="21"/>
      <c r="W128" s="22"/>
      <c r="X128" s="22"/>
      <c r="Y128" s="66"/>
      <c r="Z128" s="54"/>
      <c r="AA128" s="1"/>
      <c r="AB128" s="1"/>
      <c r="AC128" s="1"/>
      <c r="AD128" s="1"/>
    </row>
    <row r="129" spans="2:35">
      <c r="B129" s="17" t="s">
        <v>374</v>
      </c>
      <c r="C129" s="1" t="s">
        <v>441</v>
      </c>
      <c r="D129" s="19">
        <v>54.99</v>
      </c>
      <c r="E129" s="19">
        <v>49.99</v>
      </c>
      <c r="F129" s="44">
        <v>37</v>
      </c>
      <c r="G129" s="21"/>
      <c r="H129" s="22"/>
      <c r="I129" s="22"/>
      <c r="J129" s="23"/>
      <c r="K129" s="24"/>
      <c r="L129" s="21"/>
      <c r="M129" s="22"/>
      <c r="N129" s="22"/>
      <c r="O129" s="23"/>
      <c r="P129" s="54"/>
      <c r="Q129" s="21"/>
      <c r="R129" s="22"/>
      <c r="S129" s="22"/>
      <c r="T129" s="23"/>
      <c r="U129" s="24"/>
      <c r="V129" s="21"/>
      <c r="W129" s="22"/>
      <c r="X129" s="22"/>
      <c r="Y129" s="66"/>
      <c r="Z129" s="54"/>
      <c r="AA129" s="1"/>
      <c r="AB129" s="1"/>
      <c r="AC129" s="1"/>
      <c r="AD129" s="1"/>
    </row>
    <row r="130" spans="2:35" s="35" customFormat="1" ht="14.25" customHeight="1">
      <c r="B130" s="29" t="s">
        <v>375</v>
      </c>
      <c r="D130" s="46"/>
      <c r="E130" s="46"/>
      <c r="F130" s="47"/>
      <c r="G130" s="49"/>
      <c r="H130" s="50"/>
      <c r="I130" s="50"/>
      <c r="J130" s="51"/>
      <c r="K130" s="52"/>
      <c r="L130" s="49"/>
      <c r="M130" s="50"/>
      <c r="N130" s="50"/>
      <c r="O130" s="51"/>
      <c r="P130" s="55"/>
      <c r="Q130" s="49"/>
      <c r="R130" s="50"/>
      <c r="S130" s="50"/>
      <c r="T130" s="51"/>
      <c r="U130" s="52"/>
      <c r="V130" s="49"/>
      <c r="W130" s="50"/>
      <c r="X130" s="50"/>
      <c r="Y130" s="71"/>
      <c r="Z130" s="55"/>
    </row>
    <row r="131" spans="2:35">
      <c r="B131" s="17" t="s">
        <v>256</v>
      </c>
      <c r="C131" s="1" t="s">
        <v>435</v>
      </c>
      <c r="D131" s="19">
        <v>29.99</v>
      </c>
      <c r="E131" s="19">
        <v>25.99</v>
      </c>
      <c r="F131" s="44">
        <v>19</v>
      </c>
      <c r="G131" s="21"/>
      <c r="H131" s="22"/>
      <c r="I131" s="22"/>
      <c r="J131" s="23"/>
      <c r="K131" s="24"/>
      <c r="L131" s="21"/>
      <c r="M131" s="22"/>
      <c r="N131" s="22"/>
      <c r="O131" s="23"/>
      <c r="P131" s="54"/>
      <c r="Q131" s="21"/>
      <c r="R131" s="22"/>
      <c r="S131" s="22"/>
      <c r="T131" s="23"/>
      <c r="U131" s="24"/>
      <c r="V131" s="21"/>
      <c r="W131" s="22"/>
      <c r="X131" s="22"/>
      <c r="Y131" s="66"/>
      <c r="Z131" s="54"/>
      <c r="AA131" s="1"/>
      <c r="AB131" s="1"/>
      <c r="AC131" s="1"/>
      <c r="AD131" s="1"/>
    </row>
    <row r="132" spans="2:35" s="35" customFormat="1" ht="14.25" customHeight="1">
      <c r="B132" s="29" t="s">
        <v>376</v>
      </c>
      <c r="D132" s="46"/>
      <c r="E132" s="46"/>
      <c r="F132" s="47"/>
      <c r="G132" s="49"/>
      <c r="H132" s="50"/>
      <c r="I132" s="50"/>
      <c r="J132" s="51"/>
      <c r="K132" s="52"/>
      <c r="L132" s="49"/>
      <c r="M132" s="50"/>
      <c r="N132" s="50"/>
      <c r="O132" s="51"/>
      <c r="P132" s="55"/>
      <c r="Q132" s="49"/>
      <c r="R132" s="50"/>
      <c r="S132" s="50"/>
      <c r="T132" s="51"/>
      <c r="U132" s="52"/>
      <c r="V132" s="49"/>
      <c r="W132" s="50"/>
      <c r="X132" s="50"/>
      <c r="Y132" s="71"/>
      <c r="Z132" s="55"/>
    </row>
    <row r="133" spans="2:35">
      <c r="B133" s="17" t="s">
        <v>126</v>
      </c>
      <c r="C133" s="1" t="s">
        <v>485</v>
      </c>
      <c r="D133" s="19">
        <v>829</v>
      </c>
      <c r="E133" s="19">
        <v>0</v>
      </c>
      <c r="F133" s="44">
        <v>572</v>
      </c>
      <c r="G133" s="21"/>
      <c r="H133" s="22"/>
      <c r="I133" s="22"/>
      <c r="J133" s="23"/>
      <c r="K133" s="24"/>
      <c r="L133" s="21"/>
      <c r="M133" s="22"/>
      <c r="N133" s="22"/>
      <c r="O133" s="23"/>
      <c r="P133" s="54"/>
      <c r="Q133" s="21"/>
      <c r="R133" s="22"/>
      <c r="S133" s="22"/>
      <c r="T133" s="23"/>
      <c r="U133" s="24"/>
      <c r="V133" s="21"/>
      <c r="W133" s="22"/>
      <c r="X133" s="22"/>
      <c r="Y133" s="66"/>
      <c r="Z133" s="54"/>
      <c r="AA133" s="1"/>
      <c r="AB133" s="1"/>
      <c r="AC133" s="1"/>
      <c r="AD133" s="1"/>
    </row>
    <row r="134" spans="2:35">
      <c r="B134" s="17" t="s">
        <v>127</v>
      </c>
      <c r="C134" s="1" t="s">
        <v>485</v>
      </c>
      <c r="D134" s="19">
        <v>879</v>
      </c>
      <c r="E134" s="19">
        <v>0</v>
      </c>
      <c r="F134" s="44">
        <v>610</v>
      </c>
      <c r="G134" s="21"/>
      <c r="H134" s="22"/>
      <c r="I134" s="22"/>
      <c r="J134" s="23"/>
      <c r="K134" s="24"/>
      <c r="L134" s="21"/>
      <c r="M134" s="22"/>
      <c r="N134" s="22"/>
      <c r="O134" s="23"/>
      <c r="P134" s="54"/>
      <c r="Q134" s="21"/>
      <c r="R134" s="22"/>
      <c r="S134" s="22"/>
      <c r="T134" s="23"/>
      <c r="U134" s="24"/>
      <c r="V134" s="21"/>
      <c r="W134" s="22"/>
      <c r="X134" s="22"/>
      <c r="Y134" s="66"/>
      <c r="Z134" s="54"/>
      <c r="AA134" s="1"/>
      <c r="AB134" s="1"/>
      <c r="AC134" s="1"/>
      <c r="AD134" s="1"/>
    </row>
    <row r="135" spans="2:35">
      <c r="B135" s="17" t="s">
        <v>172</v>
      </c>
      <c r="C135" s="1" t="s">
        <v>487</v>
      </c>
      <c r="D135" s="19">
        <v>824</v>
      </c>
      <c r="E135" s="19">
        <v>749</v>
      </c>
      <c r="F135" s="44">
        <v>572</v>
      </c>
      <c r="G135" s="21"/>
      <c r="H135" s="22"/>
      <c r="I135" s="22"/>
      <c r="J135" s="23"/>
      <c r="K135" s="24"/>
      <c r="L135" s="21"/>
      <c r="M135" s="22"/>
      <c r="N135" s="22"/>
      <c r="O135" s="23"/>
      <c r="P135" s="54"/>
      <c r="Q135" s="21"/>
      <c r="R135" s="22"/>
      <c r="S135" s="22"/>
      <c r="T135" s="23"/>
      <c r="U135" s="24"/>
      <c r="V135" s="21"/>
      <c r="W135" s="22"/>
      <c r="X135" s="22"/>
      <c r="Y135" s="66"/>
      <c r="Z135" s="54"/>
      <c r="AA135" s="1"/>
      <c r="AB135" s="1"/>
      <c r="AC135" s="1"/>
      <c r="AD135" s="1"/>
    </row>
    <row r="136" spans="2:35">
      <c r="B136" s="17" t="s">
        <v>173</v>
      </c>
      <c r="C136" s="1" t="s">
        <v>487</v>
      </c>
      <c r="D136" s="19">
        <v>824</v>
      </c>
      <c r="E136" s="19">
        <v>799</v>
      </c>
      <c r="F136" s="44">
        <v>572</v>
      </c>
      <c r="G136" s="21"/>
      <c r="H136" s="22"/>
      <c r="I136" s="22"/>
      <c r="J136" s="23"/>
      <c r="K136" s="24"/>
      <c r="L136" s="21"/>
      <c r="M136" s="22"/>
      <c r="N136" s="22"/>
      <c r="O136" s="23"/>
      <c r="P136" s="54"/>
      <c r="Q136" s="21"/>
      <c r="R136" s="22"/>
      <c r="S136" s="22"/>
      <c r="T136" s="23"/>
      <c r="U136" s="24"/>
      <c r="V136" s="21"/>
      <c r="W136" s="22"/>
      <c r="X136" s="22"/>
      <c r="Y136" s="66"/>
      <c r="Z136" s="54"/>
      <c r="AA136" s="1"/>
      <c r="AB136" s="1"/>
      <c r="AC136" s="1"/>
      <c r="AD136" s="1"/>
    </row>
    <row r="137" spans="2:35" s="1" customFormat="1">
      <c r="B137" s="17" t="s">
        <v>174</v>
      </c>
      <c r="C137" s="1" t="s">
        <v>487</v>
      </c>
      <c r="D137" s="19">
        <v>879</v>
      </c>
      <c r="E137" s="19">
        <v>799</v>
      </c>
      <c r="F137" s="44">
        <v>615</v>
      </c>
      <c r="G137" s="21"/>
      <c r="H137" s="22"/>
      <c r="I137" s="22"/>
      <c r="J137" s="23"/>
      <c r="K137" s="24"/>
      <c r="L137" s="21"/>
      <c r="M137" s="22"/>
      <c r="N137" s="22"/>
      <c r="O137" s="23"/>
      <c r="P137" s="54"/>
      <c r="Q137" s="21"/>
      <c r="R137" s="22"/>
      <c r="S137" s="22"/>
      <c r="T137" s="23"/>
      <c r="U137" s="24"/>
      <c r="V137" s="21"/>
      <c r="W137" s="22"/>
      <c r="X137" s="22"/>
      <c r="Y137" s="66"/>
      <c r="Z137" s="54"/>
      <c r="AE137" s="4"/>
      <c r="AF137" s="4"/>
      <c r="AG137" s="4"/>
      <c r="AH137" s="4"/>
      <c r="AI137" s="4"/>
    </row>
    <row r="138" spans="2:35">
      <c r="B138" s="17" t="s">
        <v>171</v>
      </c>
      <c r="C138" s="1" t="s">
        <v>487</v>
      </c>
      <c r="D138" s="19">
        <v>989</v>
      </c>
      <c r="E138" s="19">
        <v>899</v>
      </c>
      <c r="F138" s="44">
        <v>675</v>
      </c>
      <c r="G138" s="21"/>
      <c r="H138" s="22"/>
      <c r="I138" s="22"/>
      <c r="J138" s="23"/>
      <c r="K138" s="24"/>
      <c r="L138" s="21"/>
      <c r="M138" s="41"/>
      <c r="N138" s="22"/>
      <c r="O138" s="23"/>
      <c r="P138" s="54"/>
      <c r="Q138" s="21"/>
      <c r="R138" s="22"/>
      <c r="S138" s="22"/>
      <c r="T138" s="23"/>
      <c r="U138" s="24"/>
      <c r="V138" s="21"/>
      <c r="W138" s="22"/>
      <c r="X138" s="22"/>
      <c r="Y138" s="66"/>
      <c r="Z138" s="54"/>
      <c r="AA138" s="1"/>
      <c r="AB138" s="1"/>
      <c r="AC138" s="1"/>
      <c r="AD138" s="1"/>
    </row>
    <row r="139" spans="2:35">
      <c r="B139" s="17" t="s">
        <v>181</v>
      </c>
      <c r="C139" s="1" t="s">
        <v>486</v>
      </c>
      <c r="D139" s="19">
        <v>989.99</v>
      </c>
      <c r="E139" s="19">
        <v>899.99</v>
      </c>
      <c r="F139" s="44">
        <v>680</v>
      </c>
      <c r="G139" s="21"/>
      <c r="H139" s="22"/>
      <c r="I139" s="22"/>
      <c r="J139" s="23"/>
      <c r="K139" s="24"/>
      <c r="L139" s="21"/>
      <c r="M139" s="22"/>
      <c r="N139" s="22"/>
      <c r="O139" s="23"/>
      <c r="P139" s="54"/>
      <c r="Q139" s="21"/>
      <c r="R139" s="22"/>
      <c r="S139" s="22"/>
      <c r="T139" s="23"/>
      <c r="U139" s="24"/>
      <c r="V139" s="21"/>
      <c r="W139" s="22"/>
      <c r="X139" s="22"/>
      <c r="Y139" s="66"/>
      <c r="Z139" s="54"/>
      <c r="AA139" s="1"/>
      <c r="AB139" s="1"/>
      <c r="AC139" s="1"/>
      <c r="AD139" s="1"/>
    </row>
    <row r="140" spans="2:35">
      <c r="B140" s="17" t="s">
        <v>182</v>
      </c>
      <c r="C140" s="1" t="s">
        <v>476</v>
      </c>
      <c r="D140" s="19">
        <v>769</v>
      </c>
      <c r="E140" s="19">
        <v>699</v>
      </c>
      <c r="F140" s="44">
        <v>539</v>
      </c>
      <c r="G140" s="73">
        <v>610</v>
      </c>
      <c r="H140" s="41">
        <f t="shared" ref="H140:H194" si="32">G140*0.9</f>
        <v>549</v>
      </c>
      <c r="I140" s="41">
        <v>68</v>
      </c>
      <c r="J140" s="42">
        <f>F140-I140</f>
        <v>471</v>
      </c>
      <c r="K140" s="74">
        <f t="shared" ref="K140:K194" si="33">(H140-J140)/H140</f>
        <v>0.14207650273224043</v>
      </c>
      <c r="L140" s="73" t="s">
        <v>620</v>
      </c>
      <c r="M140" s="41" t="s">
        <v>620</v>
      </c>
      <c r="N140" s="41" t="s">
        <v>620</v>
      </c>
      <c r="O140" s="42" t="e">
        <f t="shared" ref="O140:O143" si="34">K140-N140</f>
        <v>#VALUE!</v>
      </c>
      <c r="P140" s="74" t="e">
        <f t="shared" ref="P140:P143" si="35">(M140-O140)/M140</f>
        <v>#VALUE!</v>
      </c>
      <c r="Q140" s="21"/>
      <c r="R140" s="22"/>
      <c r="S140" s="22"/>
      <c r="T140" s="23"/>
      <c r="U140" s="24"/>
      <c r="V140" s="21">
        <v>610</v>
      </c>
      <c r="W140" s="22">
        <f t="shared" ref="W140:W201" si="36">V140*0.9</f>
        <v>549</v>
      </c>
      <c r="X140" s="22">
        <v>68</v>
      </c>
      <c r="Y140" s="66">
        <f>F140-X140</f>
        <v>471</v>
      </c>
      <c r="Z140" s="54">
        <f t="shared" ref="Z140:Z201" si="37">(W140-Y140)/W140</f>
        <v>0.14207650273224043</v>
      </c>
      <c r="AA140" s="1"/>
      <c r="AB140" s="1"/>
      <c r="AC140" s="1"/>
      <c r="AD140" s="1"/>
    </row>
    <row r="141" spans="2:35">
      <c r="B141" s="17" t="s">
        <v>129</v>
      </c>
      <c r="C141" s="1" t="s">
        <v>477</v>
      </c>
      <c r="D141" s="19">
        <v>934</v>
      </c>
      <c r="E141" s="19">
        <v>849</v>
      </c>
      <c r="F141" s="44">
        <v>638</v>
      </c>
      <c r="G141" s="73" t="s">
        <v>620</v>
      </c>
      <c r="H141" s="41" t="s">
        <v>620</v>
      </c>
      <c r="I141" s="41" t="s">
        <v>620</v>
      </c>
      <c r="J141" s="42" t="e">
        <f t="shared" ref="J141:J142" si="38">F141-I141</f>
        <v>#VALUE!</v>
      </c>
      <c r="K141" s="74" t="e">
        <f t="shared" si="33"/>
        <v>#VALUE!</v>
      </c>
      <c r="L141" s="73" t="s">
        <v>620</v>
      </c>
      <c r="M141" s="41" t="s">
        <v>620</v>
      </c>
      <c r="N141" s="41" t="s">
        <v>620</v>
      </c>
      <c r="O141" s="42" t="e">
        <f t="shared" si="34"/>
        <v>#VALUE!</v>
      </c>
      <c r="P141" s="74" t="e">
        <f t="shared" si="35"/>
        <v>#VALUE!</v>
      </c>
      <c r="Q141" s="21"/>
      <c r="R141" s="22"/>
      <c r="S141" s="22"/>
      <c r="T141" s="23"/>
      <c r="U141" s="24"/>
      <c r="V141" s="21">
        <v>799</v>
      </c>
      <c r="W141" s="22">
        <f t="shared" si="36"/>
        <v>719.1</v>
      </c>
      <c r="X141" s="22">
        <v>36</v>
      </c>
      <c r="Y141" s="66">
        <f>F141-X141</f>
        <v>602</v>
      </c>
      <c r="Z141" s="54">
        <f t="shared" si="37"/>
        <v>0.16284244194131556</v>
      </c>
      <c r="AA141" s="1"/>
      <c r="AB141" s="1"/>
      <c r="AC141" s="1"/>
      <c r="AD141" s="1"/>
    </row>
    <row r="142" spans="2:35">
      <c r="B142" s="17" t="s">
        <v>128</v>
      </c>
      <c r="C142" s="1" t="s">
        <v>477</v>
      </c>
      <c r="D142" s="19">
        <v>934</v>
      </c>
      <c r="E142" s="19">
        <v>849</v>
      </c>
      <c r="F142" s="44">
        <v>638</v>
      </c>
      <c r="G142" s="73" t="s">
        <v>620</v>
      </c>
      <c r="H142" s="41" t="s">
        <v>620</v>
      </c>
      <c r="I142" s="41" t="s">
        <v>620</v>
      </c>
      <c r="J142" s="42" t="e">
        <f t="shared" si="38"/>
        <v>#VALUE!</v>
      </c>
      <c r="K142" s="74" t="e">
        <f t="shared" si="33"/>
        <v>#VALUE!</v>
      </c>
      <c r="L142" s="73" t="s">
        <v>620</v>
      </c>
      <c r="M142" s="41" t="s">
        <v>620</v>
      </c>
      <c r="N142" s="41" t="s">
        <v>620</v>
      </c>
      <c r="O142" s="42" t="e">
        <f t="shared" si="34"/>
        <v>#VALUE!</v>
      </c>
      <c r="P142" s="74" t="e">
        <f t="shared" si="35"/>
        <v>#VALUE!</v>
      </c>
      <c r="Q142" s="21"/>
      <c r="R142" s="22"/>
      <c r="S142" s="22"/>
      <c r="T142" s="23"/>
      <c r="U142" s="24"/>
      <c r="V142" s="21">
        <v>799</v>
      </c>
      <c r="W142" s="22">
        <f t="shared" si="36"/>
        <v>719.1</v>
      </c>
      <c r="X142" s="22">
        <v>36</v>
      </c>
      <c r="Y142" s="66">
        <f>F142-X142</f>
        <v>602</v>
      </c>
      <c r="Z142" s="54">
        <f t="shared" si="37"/>
        <v>0.16284244194131556</v>
      </c>
      <c r="AA142" s="1"/>
      <c r="AB142" s="1"/>
      <c r="AC142" s="1"/>
      <c r="AD142" s="1"/>
    </row>
    <row r="143" spans="2:35">
      <c r="B143" s="17" t="s">
        <v>130</v>
      </c>
      <c r="C143" s="1" t="s">
        <v>477</v>
      </c>
      <c r="D143" s="19">
        <v>949</v>
      </c>
      <c r="E143" s="19">
        <v>899</v>
      </c>
      <c r="F143" s="44">
        <v>675</v>
      </c>
      <c r="G143" s="73">
        <v>799</v>
      </c>
      <c r="H143" s="41">
        <f t="shared" si="32"/>
        <v>719.1</v>
      </c>
      <c r="I143" s="41">
        <v>74</v>
      </c>
      <c r="J143" s="42">
        <f>F143-I143</f>
        <v>601</v>
      </c>
      <c r="K143" s="74">
        <f t="shared" si="33"/>
        <v>0.16423306911417052</v>
      </c>
      <c r="L143" s="73" t="s">
        <v>620</v>
      </c>
      <c r="M143" s="41" t="s">
        <v>620</v>
      </c>
      <c r="N143" s="41" t="s">
        <v>620</v>
      </c>
      <c r="O143" s="42" t="e">
        <f t="shared" si="34"/>
        <v>#VALUE!</v>
      </c>
      <c r="P143" s="74" t="e">
        <f t="shared" si="35"/>
        <v>#VALUE!</v>
      </c>
      <c r="Q143" s="21"/>
      <c r="R143" s="22"/>
      <c r="S143" s="22"/>
      <c r="T143" s="23"/>
      <c r="U143" s="24"/>
      <c r="V143" s="21">
        <v>799</v>
      </c>
      <c r="W143" s="22">
        <f t="shared" si="36"/>
        <v>719.1</v>
      </c>
      <c r="X143" s="22">
        <v>74</v>
      </c>
      <c r="Y143" s="66">
        <f>F143-X143</f>
        <v>601</v>
      </c>
      <c r="Z143" s="54">
        <f t="shared" si="37"/>
        <v>0.16423306911417052</v>
      </c>
      <c r="AA143" s="1"/>
      <c r="AB143" s="1"/>
      <c r="AC143" s="1"/>
      <c r="AD143" s="1"/>
    </row>
    <row r="144" spans="2:35">
      <c r="B144" s="17" t="s">
        <v>177</v>
      </c>
      <c r="C144" s="1" t="s">
        <v>484</v>
      </c>
      <c r="D144" s="19">
        <v>934</v>
      </c>
      <c r="E144" s="19">
        <v>849</v>
      </c>
      <c r="F144" s="44">
        <v>637</v>
      </c>
      <c r="G144" s="73"/>
      <c r="H144" s="41"/>
      <c r="I144" s="41"/>
      <c r="J144" s="42"/>
      <c r="K144" s="74"/>
      <c r="L144" s="73"/>
      <c r="M144" s="41"/>
      <c r="N144" s="41"/>
      <c r="O144" s="42"/>
      <c r="P144" s="75"/>
      <c r="Q144" s="21"/>
      <c r="R144" s="22"/>
      <c r="S144" s="22"/>
      <c r="T144" s="23"/>
      <c r="U144" s="24"/>
      <c r="V144" s="21"/>
      <c r="W144" s="22"/>
      <c r="X144" s="22"/>
      <c r="Y144" s="66"/>
      <c r="Z144" s="54"/>
      <c r="AA144" s="1"/>
      <c r="AB144" s="1"/>
      <c r="AC144" s="1"/>
      <c r="AD144" s="1"/>
    </row>
    <row r="145" spans="2:35">
      <c r="B145" s="17" t="s">
        <v>178</v>
      </c>
      <c r="C145" s="1" t="s">
        <v>484</v>
      </c>
      <c r="D145" s="19">
        <v>934</v>
      </c>
      <c r="E145" s="19">
        <v>849</v>
      </c>
      <c r="F145" s="44">
        <v>637</v>
      </c>
      <c r="G145" s="73"/>
      <c r="H145" s="41"/>
      <c r="I145" s="41"/>
      <c r="J145" s="42"/>
      <c r="K145" s="74"/>
      <c r="L145" s="73"/>
      <c r="M145" s="41"/>
      <c r="N145" s="41"/>
      <c r="O145" s="42"/>
      <c r="P145" s="75"/>
      <c r="Q145" s="21"/>
      <c r="R145" s="22"/>
      <c r="S145" s="22"/>
      <c r="T145" s="23"/>
      <c r="U145" s="24"/>
      <c r="V145" s="21"/>
      <c r="W145" s="22"/>
      <c r="X145" s="22"/>
      <c r="Y145" s="66"/>
      <c r="Z145" s="54"/>
      <c r="AA145" s="1"/>
      <c r="AB145" s="1"/>
      <c r="AC145" s="1"/>
      <c r="AD145" s="1"/>
    </row>
    <row r="146" spans="2:35">
      <c r="B146" s="17" t="s">
        <v>179</v>
      </c>
      <c r="C146" s="1" t="s">
        <v>484</v>
      </c>
      <c r="D146" s="19">
        <v>989</v>
      </c>
      <c r="E146" s="19">
        <v>899</v>
      </c>
      <c r="F146" s="44">
        <v>679</v>
      </c>
      <c r="G146" s="73"/>
      <c r="H146" s="41"/>
      <c r="I146" s="41"/>
      <c r="J146" s="42"/>
      <c r="K146" s="74"/>
      <c r="L146" s="73"/>
      <c r="M146" s="41"/>
      <c r="N146" s="41"/>
      <c r="O146" s="42"/>
      <c r="P146" s="75"/>
      <c r="Q146" s="21"/>
      <c r="R146" s="22"/>
      <c r="S146" s="22"/>
      <c r="T146" s="23"/>
      <c r="U146" s="24"/>
      <c r="V146" s="21"/>
      <c r="W146" s="22"/>
      <c r="X146" s="22"/>
      <c r="Y146" s="66"/>
      <c r="Z146" s="54"/>
      <c r="AA146" s="1"/>
      <c r="AB146" s="1"/>
      <c r="AC146" s="1"/>
      <c r="AD146" s="1"/>
    </row>
    <row r="147" spans="2:35">
      <c r="B147" s="17" t="s">
        <v>180</v>
      </c>
      <c r="C147" s="1" t="s">
        <v>483</v>
      </c>
      <c r="D147" s="19">
        <v>989</v>
      </c>
      <c r="E147" s="19">
        <v>899</v>
      </c>
      <c r="F147" s="44">
        <v>679</v>
      </c>
      <c r="G147" s="73"/>
      <c r="H147" s="41"/>
      <c r="I147" s="41"/>
      <c r="J147" s="42"/>
      <c r="K147" s="74"/>
      <c r="L147" s="73"/>
      <c r="M147" s="41"/>
      <c r="N147" s="41"/>
      <c r="O147" s="42"/>
      <c r="P147" s="75"/>
      <c r="Q147" s="21"/>
      <c r="R147" s="22"/>
      <c r="S147" s="22"/>
      <c r="T147" s="23"/>
      <c r="U147" s="24"/>
      <c r="V147" s="21"/>
      <c r="W147" s="22"/>
      <c r="X147" s="22"/>
      <c r="Y147" s="66"/>
      <c r="Z147" s="54"/>
      <c r="AA147" s="1"/>
      <c r="AB147" s="1"/>
      <c r="AC147" s="1"/>
      <c r="AD147" s="1"/>
    </row>
    <row r="148" spans="2:35">
      <c r="B148" s="17" t="s">
        <v>175</v>
      </c>
      <c r="C148" s="1" t="s">
        <v>478</v>
      </c>
      <c r="D148" s="19">
        <v>1099</v>
      </c>
      <c r="E148" s="19">
        <v>999</v>
      </c>
      <c r="F148" s="44">
        <v>731</v>
      </c>
      <c r="G148" s="73"/>
      <c r="H148" s="41"/>
      <c r="I148" s="41"/>
      <c r="J148" s="42"/>
      <c r="K148" s="74"/>
      <c r="L148" s="73"/>
      <c r="M148" s="41"/>
      <c r="N148" s="41"/>
      <c r="O148" s="42"/>
      <c r="P148" s="75"/>
      <c r="Q148" s="21"/>
      <c r="R148" s="22"/>
      <c r="S148" s="22"/>
      <c r="T148" s="23"/>
      <c r="U148" s="24"/>
      <c r="V148" s="21"/>
      <c r="W148" s="22"/>
      <c r="X148" s="22"/>
      <c r="Y148" s="66"/>
      <c r="Z148" s="54"/>
      <c r="AA148" s="1"/>
      <c r="AB148" s="1"/>
      <c r="AC148" s="1"/>
      <c r="AD148" s="1"/>
    </row>
    <row r="149" spans="2:35" s="1" customFormat="1">
      <c r="B149" s="17" t="s">
        <v>170</v>
      </c>
      <c r="C149" s="1" t="s">
        <v>484</v>
      </c>
      <c r="D149" s="19">
        <v>1099</v>
      </c>
      <c r="E149" s="19">
        <v>999</v>
      </c>
      <c r="F149" s="44">
        <v>726</v>
      </c>
      <c r="G149" s="73"/>
      <c r="H149" s="41"/>
      <c r="I149" s="41"/>
      <c r="J149" s="42"/>
      <c r="K149" s="74"/>
      <c r="L149" s="73"/>
      <c r="M149" s="41"/>
      <c r="N149" s="41"/>
      <c r="O149" s="42"/>
      <c r="P149" s="75"/>
      <c r="Q149" s="21"/>
      <c r="R149" s="22"/>
      <c r="S149" s="22"/>
      <c r="T149" s="23"/>
      <c r="U149" s="24"/>
      <c r="V149" s="21"/>
      <c r="W149" s="22"/>
      <c r="X149" s="22"/>
      <c r="Y149" s="66"/>
      <c r="Z149" s="54"/>
      <c r="AE149" s="4"/>
      <c r="AF149" s="4"/>
      <c r="AG149" s="4"/>
      <c r="AH149" s="4"/>
      <c r="AI149" s="4"/>
    </row>
    <row r="150" spans="2:35">
      <c r="B150" s="17" t="s">
        <v>131</v>
      </c>
      <c r="C150" s="1" t="s">
        <v>477</v>
      </c>
      <c r="D150" s="19">
        <v>1099</v>
      </c>
      <c r="E150" s="19">
        <v>999</v>
      </c>
      <c r="F150" s="44">
        <v>749</v>
      </c>
      <c r="G150" s="73" t="s">
        <v>620</v>
      </c>
      <c r="H150" s="41" t="s">
        <v>620</v>
      </c>
      <c r="I150" s="41" t="s">
        <v>620</v>
      </c>
      <c r="J150" s="42" t="e">
        <f t="shared" ref="J150" si="39">F150-I150</f>
        <v>#VALUE!</v>
      </c>
      <c r="K150" s="74" t="e">
        <f t="shared" ref="K150" si="40">(H150-J150)/H150</f>
        <v>#VALUE!</v>
      </c>
      <c r="L150" s="73" t="s">
        <v>620</v>
      </c>
      <c r="M150" s="41" t="s">
        <v>620</v>
      </c>
      <c r="N150" s="41" t="s">
        <v>620</v>
      </c>
      <c r="O150" s="42" t="e">
        <f t="shared" ref="O150" si="41">K150-N150</f>
        <v>#VALUE!</v>
      </c>
      <c r="P150" s="74" t="e">
        <f t="shared" ref="P150" si="42">(M150-O150)/M150</f>
        <v>#VALUE!</v>
      </c>
      <c r="Q150" s="21"/>
      <c r="R150" s="22"/>
      <c r="S150" s="22"/>
      <c r="T150" s="23"/>
      <c r="U150" s="24"/>
      <c r="V150" s="21"/>
      <c r="W150" s="22"/>
      <c r="X150" s="22"/>
      <c r="Y150" s="66"/>
      <c r="Z150" s="54"/>
      <c r="AA150" s="1"/>
      <c r="AB150" s="1"/>
      <c r="AC150" s="1"/>
      <c r="AD150" s="1"/>
    </row>
    <row r="151" spans="2:35">
      <c r="B151" s="17" t="s">
        <v>176</v>
      </c>
      <c r="C151" s="1" t="s">
        <v>484</v>
      </c>
      <c r="D151" s="19">
        <v>1099</v>
      </c>
      <c r="E151" s="19">
        <v>999</v>
      </c>
      <c r="F151" s="44">
        <v>747</v>
      </c>
      <c r="G151" s="73"/>
      <c r="H151" s="41"/>
      <c r="I151" s="41"/>
      <c r="J151" s="42"/>
      <c r="K151" s="74"/>
      <c r="L151" s="73"/>
      <c r="M151" s="41"/>
      <c r="N151" s="41"/>
      <c r="O151" s="42"/>
      <c r="P151" s="75"/>
      <c r="Q151" s="21"/>
      <c r="R151" s="22"/>
      <c r="S151" s="22"/>
      <c r="T151" s="23"/>
      <c r="U151" s="24"/>
      <c r="V151" s="21"/>
      <c r="W151" s="22"/>
      <c r="X151" s="22"/>
      <c r="Y151" s="66"/>
      <c r="Z151" s="54"/>
      <c r="AA151" s="1"/>
      <c r="AB151" s="1"/>
      <c r="AC151" s="1"/>
      <c r="AD151" s="1"/>
    </row>
    <row r="152" spans="2:35">
      <c r="B152" s="17" t="s">
        <v>275</v>
      </c>
      <c r="C152" s="1" t="s">
        <v>479</v>
      </c>
      <c r="D152" s="19">
        <v>1199</v>
      </c>
      <c r="E152" s="19">
        <v>1099</v>
      </c>
      <c r="F152" s="44">
        <v>795</v>
      </c>
      <c r="G152" s="21"/>
      <c r="H152" s="22"/>
      <c r="I152" s="22"/>
      <c r="J152" s="23"/>
      <c r="K152" s="24"/>
      <c r="L152" s="21"/>
      <c r="M152" s="22"/>
      <c r="N152" s="22"/>
      <c r="O152" s="23"/>
      <c r="P152" s="54"/>
      <c r="Q152" s="21"/>
      <c r="R152" s="22"/>
      <c r="S152" s="22"/>
      <c r="T152" s="23"/>
      <c r="U152" s="24"/>
      <c r="V152" s="21"/>
      <c r="W152" s="22"/>
      <c r="X152" s="22"/>
      <c r="Y152" s="66"/>
      <c r="Z152" s="54"/>
      <c r="AA152" s="1"/>
      <c r="AB152" s="1"/>
      <c r="AC152" s="1"/>
      <c r="AD152" s="1"/>
    </row>
    <row r="153" spans="2:35">
      <c r="B153" s="17" t="s">
        <v>169</v>
      </c>
      <c r="C153" s="1" t="s">
        <v>484</v>
      </c>
      <c r="D153" s="19">
        <v>1209</v>
      </c>
      <c r="E153" s="19">
        <v>1099</v>
      </c>
      <c r="F153" s="44">
        <v>799</v>
      </c>
      <c r="G153" s="21"/>
      <c r="H153" s="22"/>
      <c r="I153" s="22"/>
      <c r="J153" s="23"/>
      <c r="K153" s="24"/>
      <c r="L153" s="21"/>
      <c r="M153" s="22"/>
      <c r="N153" s="22"/>
      <c r="O153" s="23"/>
      <c r="P153" s="54"/>
      <c r="Q153" s="21"/>
      <c r="R153" s="22"/>
      <c r="S153" s="22"/>
      <c r="T153" s="23"/>
      <c r="U153" s="24"/>
      <c r="V153" s="21"/>
      <c r="W153" s="22"/>
      <c r="X153" s="22"/>
      <c r="Y153" s="66"/>
      <c r="Z153" s="54"/>
      <c r="AA153" s="1"/>
      <c r="AB153" s="1"/>
      <c r="AC153" s="1"/>
      <c r="AD153" s="1"/>
    </row>
    <row r="154" spans="2:35">
      <c r="B154" s="17" t="s">
        <v>168</v>
      </c>
      <c r="C154" s="1" t="s">
        <v>479</v>
      </c>
      <c r="D154" s="19">
        <v>1319</v>
      </c>
      <c r="E154" s="19">
        <v>1199</v>
      </c>
      <c r="F154" s="44">
        <v>870</v>
      </c>
      <c r="G154" s="21"/>
      <c r="H154" s="22"/>
      <c r="I154" s="22"/>
      <c r="J154" s="23"/>
      <c r="K154" s="24"/>
      <c r="L154" s="21"/>
      <c r="M154" s="22"/>
      <c r="N154" s="22"/>
      <c r="O154" s="42"/>
      <c r="P154" s="54"/>
      <c r="Q154" s="21"/>
      <c r="R154" s="22"/>
      <c r="S154" s="22"/>
      <c r="T154" s="23"/>
      <c r="U154" s="24"/>
      <c r="V154" s="21"/>
      <c r="W154" s="22"/>
      <c r="X154" s="22"/>
      <c r="Y154" s="66"/>
      <c r="Z154" s="54"/>
      <c r="AA154" s="1"/>
      <c r="AB154" s="1"/>
      <c r="AC154" s="1"/>
      <c r="AD154" s="1"/>
    </row>
    <row r="155" spans="2:35" s="35" customFormat="1" ht="14.25" customHeight="1">
      <c r="B155" s="29" t="s">
        <v>377</v>
      </c>
      <c r="D155" s="46"/>
      <c r="E155" s="46"/>
      <c r="F155" s="47"/>
      <c r="G155" s="49"/>
      <c r="H155" s="50"/>
      <c r="I155" s="50"/>
      <c r="J155" s="51"/>
      <c r="K155" s="52"/>
      <c r="L155" s="49"/>
      <c r="M155" s="50"/>
      <c r="N155" s="50"/>
      <c r="O155" s="51"/>
      <c r="P155" s="55"/>
      <c r="Q155" s="49"/>
      <c r="R155" s="50"/>
      <c r="S155" s="50"/>
      <c r="T155" s="51"/>
      <c r="U155" s="52"/>
      <c r="V155" s="49"/>
      <c r="W155" s="50"/>
      <c r="X155" s="50"/>
      <c r="Y155" s="71"/>
      <c r="Z155" s="55"/>
    </row>
    <row r="156" spans="2:35" s="5" customFormat="1">
      <c r="B156" s="17" t="s">
        <v>378</v>
      </c>
      <c r="C156" s="1" t="s">
        <v>613</v>
      </c>
      <c r="D156" s="19">
        <v>1869</v>
      </c>
      <c r="E156" s="19">
        <v>1699</v>
      </c>
      <c r="F156" s="44">
        <v>1247</v>
      </c>
      <c r="G156" s="21"/>
      <c r="H156" s="22"/>
      <c r="I156" s="22"/>
      <c r="J156" s="23"/>
      <c r="K156" s="24"/>
      <c r="L156" s="21"/>
      <c r="M156" s="22"/>
      <c r="N156" s="22"/>
      <c r="O156" s="23"/>
      <c r="P156" s="54"/>
      <c r="Q156" s="21"/>
      <c r="R156" s="22"/>
      <c r="S156" s="22"/>
      <c r="T156" s="23"/>
      <c r="U156" s="24"/>
      <c r="V156" s="21"/>
      <c r="W156" s="22"/>
      <c r="X156" s="22"/>
      <c r="Y156" s="66"/>
      <c r="Z156" s="54"/>
      <c r="AA156" s="1"/>
      <c r="AB156" s="1"/>
      <c r="AC156" s="1"/>
      <c r="AD156" s="1"/>
    </row>
    <row r="157" spans="2:35" s="35" customFormat="1" ht="14.25" customHeight="1">
      <c r="B157" s="29" t="s">
        <v>379</v>
      </c>
      <c r="D157" s="46"/>
      <c r="E157" s="46"/>
      <c r="F157" s="47"/>
      <c r="G157" s="49"/>
      <c r="H157" s="50"/>
      <c r="I157" s="50"/>
      <c r="J157" s="51"/>
      <c r="K157" s="52"/>
      <c r="L157" s="49"/>
      <c r="M157" s="50"/>
      <c r="N157" s="50"/>
      <c r="O157" s="51"/>
      <c r="P157" s="55"/>
      <c r="Q157" s="49"/>
      <c r="R157" s="50"/>
      <c r="S157" s="50"/>
      <c r="T157" s="51"/>
      <c r="U157" s="52"/>
      <c r="V157" s="49"/>
      <c r="W157" s="50"/>
      <c r="X157" s="50"/>
      <c r="Y157" s="71"/>
      <c r="Z157" s="55"/>
    </row>
    <row r="158" spans="2:35">
      <c r="B158" s="17" t="s">
        <v>323</v>
      </c>
      <c r="C158" s="1" t="s">
        <v>536</v>
      </c>
      <c r="D158" s="19">
        <v>1209</v>
      </c>
      <c r="E158" s="19">
        <v>1099</v>
      </c>
      <c r="F158" s="44">
        <v>860</v>
      </c>
      <c r="G158" s="21"/>
      <c r="H158" s="22"/>
      <c r="I158" s="22"/>
      <c r="J158" s="23"/>
      <c r="K158" s="24"/>
      <c r="L158" s="21">
        <v>943</v>
      </c>
      <c r="M158" s="22">
        <f t="shared" ref="M158:M201" si="43">ROUND(L158*0.9,0)</f>
        <v>849</v>
      </c>
      <c r="N158" s="22">
        <v>121</v>
      </c>
      <c r="O158" s="23">
        <f t="shared" ref="O158:O163" si="44">F158-N158</f>
        <v>739</v>
      </c>
      <c r="P158" s="54">
        <f t="shared" ref="P158:P201" si="45">(M158-O158)/M158</f>
        <v>0.12956419316843346</v>
      </c>
      <c r="Q158" s="21"/>
      <c r="R158" s="22"/>
      <c r="S158" s="22"/>
      <c r="T158" s="23"/>
      <c r="U158" s="24"/>
      <c r="V158" s="21"/>
      <c r="W158" s="22"/>
      <c r="X158" s="22"/>
      <c r="Y158" s="66"/>
      <c r="Z158" s="54"/>
      <c r="AA158" s="1"/>
      <c r="AB158" s="1"/>
      <c r="AC158" s="1"/>
      <c r="AD158" s="1"/>
    </row>
    <row r="159" spans="2:35">
      <c r="B159" s="17" t="s">
        <v>234</v>
      </c>
      <c r="C159" s="1" t="s">
        <v>533</v>
      </c>
      <c r="D159" s="19">
        <v>879</v>
      </c>
      <c r="E159" s="19">
        <v>799</v>
      </c>
      <c r="F159" s="44">
        <v>623</v>
      </c>
      <c r="G159" s="21">
        <v>721</v>
      </c>
      <c r="H159" s="22">
        <f t="shared" si="32"/>
        <v>648.9</v>
      </c>
      <c r="I159" s="22">
        <v>60</v>
      </c>
      <c r="J159" s="23">
        <f>F159-I159</f>
        <v>563</v>
      </c>
      <c r="K159" s="24">
        <f t="shared" si="33"/>
        <v>0.13237787024194789</v>
      </c>
      <c r="L159" s="21">
        <v>721</v>
      </c>
      <c r="M159" s="22">
        <f t="shared" si="43"/>
        <v>649</v>
      </c>
      <c r="N159" s="22">
        <v>60</v>
      </c>
      <c r="O159" s="23">
        <f t="shared" si="44"/>
        <v>563</v>
      </c>
      <c r="P159" s="54">
        <f t="shared" si="45"/>
        <v>0.13251155624036981</v>
      </c>
      <c r="Q159" s="21"/>
      <c r="R159" s="22"/>
      <c r="S159" s="22"/>
      <c r="T159" s="23"/>
      <c r="U159" s="24"/>
      <c r="V159" s="21">
        <v>721</v>
      </c>
      <c r="W159" s="22">
        <f t="shared" si="36"/>
        <v>648.9</v>
      </c>
      <c r="X159" s="22">
        <v>60</v>
      </c>
      <c r="Y159" s="66">
        <f>F159-X159</f>
        <v>563</v>
      </c>
      <c r="Z159" s="54">
        <f t="shared" si="37"/>
        <v>0.13237787024194789</v>
      </c>
      <c r="AA159" s="1"/>
      <c r="AB159" s="1"/>
      <c r="AC159" s="1"/>
      <c r="AD159" s="1"/>
    </row>
    <row r="160" spans="2:35">
      <c r="B160" s="17" t="s">
        <v>233</v>
      </c>
      <c r="C160" s="1" t="s">
        <v>533</v>
      </c>
      <c r="D160" s="19">
        <v>989</v>
      </c>
      <c r="E160" s="19">
        <v>899</v>
      </c>
      <c r="F160" s="44">
        <v>699</v>
      </c>
      <c r="G160" s="21">
        <v>832</v>
      </c>
      <c r="H160" s="22">
        <f t="shared" si="32"/>
        <v>748.80000000000007</v>
      </c>
      <c r="I160" s="22">
        <v>51</v>
      </c>
      <c r="J160" s="23">
        <f>F160-I160</f>
        <v>648</v>
      </c>
      <c r="K160" s="24">
        <f t="shared" si="33"/>
        <v>0.13461538461538469</v>
      </c>
      <c r="L160" s="21">
        <v>832</v>
      </c>
      <c r="M160" s="22">
        <f t="shared" si="43"/>
        <v>749</v>
      </c>
      <c r="N160" s="22">
        <v>51</v>
      </c>
      <c r="O160" s="23">
        <f t="shared" si="44"/>
        <v>648</v>
      </c>
      <c r="P160" s="54">
        <f t="shared" si="45"/>
        <v>0.13484646194926569</v>
      </c>
      <c r="Q160" s="21"/>
      <c r="R160" s="22"/>
      <c r="S160" s="22"/>
      <c r="T160" s="23"/>
      <c r="U160" s="24"/>
      <c r="V160" s="21">
        <v>777</v>
      </c>
      <c r="W160" s="22">
        <f t="shared" si="36"/>
        <v>699.30000000000007</v>
      </c>
      <c r="X160" s="22">
        <v>94</v>
      </c>
      <c r="Y160" s="66">
        <f>F160-X160</f>
        <v>605</v>
      </c>
      <c r="Z160" s="54">
        <f t="shared" si="37"/>
        <v>0.13484913484913494</v>
      </c>
      <c r="AA160" s="1"/>
      <c r="AB160" s="1"/>
      <c r="AC160" s="1"/>
      <c r="AD160" s="1"/>
    </row>
    <row r="161" spans="2:35">
      <c r="B161" s="17" t="s">
        <v>71</v>
      </c>
      <c r="C161" s="1" t="s">
        <v>535</v>
      </c>
      <c r="D161" s="19">
        <v>1049</v>
      </c>
      <c r="E161" s="19">
        <v>949</v>
      </c>
      <c r="F161" s="44">
        <v>733</v>
      </c>
      <c r="G161" s="21"/>
      <c r="H161" s="22"/>
      <c r="I161" s="22"/>
      <c r="J161" s="23"/>
      <c r="K161" s="24"/>
      <c r="L161" s="21">
        <v>832</v>
      </c>
      <c r="M161" s="22">
        <f t="shared" si="43"/>
        <v>749</v>
      </c>
      <c r="N161" s="22">
        <v>89</v>
      </c>
      <c r="O161" s="23">
        <f t="shared" si="44"/>
        <v>644</v>
      </c>
      <c r="P161" s="54">
        <f t="shared" si="45"/>
        <v>0.14018691588785046</v>
      </c>
      <c r="Q161" s="21">
        <v>832</v>
      </c>
      <c r="R161" s="22">
        <f t="shared" ref="R161:R194" si="46">Q161*0.9</f>
        <v>748.80000000000007</v>
      </c>
      <c r="S161" s="22">
        <v>89</v>
      </c>
      <c r="T161" s="23">
        <f>F161-S161</f>
        <v>644</v>
      </c>
      <c r="U161" s="24">
        <f t="shared" ref="U161:U194" si="47">(R161-T161)/R161</f>
        <v>0.13995726495726504</v>
      </c>
      <c r="V161" s="21">
        <v>832</v>
      </c>
      <c r="W161" s="22">
        <f t="shared" si="36"/>
        <v>748.80000000000007</v>
      </c>
      <c r="X161" s="22">
        <v>89</v>
      </c>
      <c r="Y161" s="66">
        <f>F161-X161</f>
        <v>644</v>
      </c>
      <c r="Z161" s="54">
        <f t="shared" si="37"/>
        <v>0.13995726495726504</v>
      </c>
      <c r="AA161" s="1"/>
      <c r="AB161" s="1"/>
      <c r="AC161" s="1"/>
      <c r="AD161" s="1"/>
    </row>
    <row r="162" spans="2:35">
      <c r="B162" s="17" t="s">
        <v>72</v>
      </c>
      <c r="C162" s="1" t="s">
        <v>535</v>
      </c>
      <c r="D162" s="19">
        <v>1049</v>
      </c>
      <c r="E162" s="19">
        <v>949</v>
      </c>
      <c r="F162" s="44">
        <v>733</v>
      </c>
      <c r="G162" s="21"/>
      <c r="H162" s="22"/>
      <c r="I162" s="22"/>
      <c r="J162" s="23"/>
      <c r="K162" s="24"/>
      <c r="L162" s="21">
        <v>832</v>
      </c>
      <c r="M162" s="22">
        <f t="shared" si="43"/>
        <v>749</v>
      </c>
      <c r="N162" s="22">
        <v>89</v>
      </c>
      <c r="O162" s="23">
        <f t="shared" si="44"/>
        <v>644</v>
      </c>
      <c r="P162" s="54">
        <f t="shared" si="45"/>
        <v>0.14018691588785046</v>
      </c>
      <c r="Q162" s="21">
        <v>832</v>
      </c>
      <c r="R162" s="22">
        <f t="shared" si="46"/>
        <v>748.80000000000007</v>
      </c>
      <c r="S162" s="22">
        <v>89</v>
      </c>
      <c r="T162" s="23">
        <f>F162-S162</f>
        <v>644</v>
      </c>
      <c r="U162" s="24">
        <f t="shared" si="47"/>
        <v>0.13995726495726504</v>
      </c>
      <c r="V162" s="21">
        <v>832</v>
      </c>
      <c r="W162" s="22">
        <f t="shared" si="36"/>
        <v>748.80000000000007</v>
      </c>
      <c r="X162" s="22">
        <v>89</v>
      </c>
      <c r="Y162" s="66">
        <f>F162-X162</f>
        <v>644</v>
      </c>
      <c r="Z162" s="54">
        <f t="shared" si="37"/>
        <v>0.13995726495726504</v>
      </c>
      <c r="AA162" s="1"/>
      <c r="AB162" s="1"/>
      <c r="AC162" s="1"/>
      <c r="AD162" s="1"/>
    </row>
    <row r="163" spans="2:35">
      <c r="B163" s="17" t="s">
        <v>73</v>
      </c>
      <c r="C163" s="1" t="s">
        <v>535</v>
      </c>
      <c r="D163" s="19">
        <v>1099</v>
      </c>
      <c r="E163" s="19">
        <v>999</v>
      </c>
      <c r="F163" s="44">
        <v>771</v>
      </c>
      <c r="G163" s="21">
        <v>832</v>
      </c>
      <c r="H163" s="22">
        <f t="shared" si="32"/>
        <v>748.80000000000007</v>
      </c>
      <c r="I163" s="22">
        <v>128</v>
      </c>
      <c r="J163" s="23">
        <f>F163-I163</f>
        <v>643</v>
      </c>
      <c r="K163" s="24">
        <f t="shared" si="33"/>
        <v>0.14129273504273512</v>
      </c>
      <c r="L163" s="21">
        <v>832</v>
      </c>
      <c r="M163" s="22">
        <f t="shared" si="43"/>
        <v>749</v>
      </c>
      <c r="N163" s="22">
        <v>128</v>
      </c>
      <c r="O163" s="23">
        <f t="shared" si="44"/>
        <v>643</v>
      </c>
      <c r="P163" s="54">
        <f t="shared" si="45"/>
        <v>0.14152202937249667</v>
      </c>
      <c r="Q163" s="21">
        <v>832</v>
      </c>
      <c r="R163" s="22">
        <f t="shared" si="46"/>
        <v>748.80000000000007</v>
      </c>
      <c r="S163" s="22">
        <v>128</v>
      </c>
      <c r="T163" s="23">
        <f>F163-S163</f>
        <v>643</v>
      </c>
      <c r="U163" s="24">
        <f t="shared" si="47"/>
        <v>0.14129273504273512</v>
      </c>
      <c r="V163" s="21">
        <v>832</v>
      </c>
      <c r="W163" s="22">
        <f t="shared" si="36"/>
        <v>748.80000000000007</v>
      </c>
      <c r="X163" s="22">
        <v>128</v>
      </c>
      <c r="Y163" s="66">
        <f>F163-X163</f>
        <v>643</v>
      </c>
      <c r="Z163" s="54">
        <f t="shared" si="37"/>
        <v>0.14129273504273512</v>
      </c>
      <c r="AA163" s="1"/>
      <c r="AB163" s="1"/>
      <c r="AC163" s="1"/>
      <c r="AD163" s="1"/>
    </row>
    <row r="164" spans="2:35">
      <c r="B164" s="17" t="s">
        <v>232</v>
      </c>
      <c r="C164" s="1" t="s">
        <v>534</v>
      </c>
      <c r="D164" s="19">
        <v>1099</v>
      </c>
      <c r="E164" s="19">
        <v>999</v>
      </c>
      <c r="F164" s="44">
        <v>771</v>
      </c>
      <c r="G164" s="21"/>
      <c r="H164" s="22"/>
      <c r="I164" s="22"/>
      <c r="J164" s="23"/>
      <c r="K164" s="24"/>
      <c r="L164" s="21"/>
      <c r="M164" s="22"/>
      <c r="N164" s="22"/>
      <c r="O164" s="23"/>
      <c r="P164" s="54"/>
      <c r="Q164" s="21"/>
      <c r="R164" s="22"/>
      <c r="S164" s="22"/>
      <c r="T164" s="23"/>
      <c r="U164" s="24"/>
      <c r="V164" s="21"/>
      <c r="W164" s="22"/>
      <c r="X164" s="22"/>
      <c r="Y164" s="66"/>
      <c r="Z164" s="54"/>
      <c r="AA164" s="1"/>
      <c r="AB164" s="1"/>
      <c r="AC164" s="1"/>
      <c r="AD164" s="1"/>
    </row>
    <row r="165" spans="2:35">
      <c r="B165" s="17" t="s">
        <v>230</v>
      </c>
      <c r="C165" s="1" t="s">
        <v>537</v>
      </c>
      <c r="D165" s="19">
        <v>1429</v>
      </c>
      <c r="E165" s="19">
        <v>1299</v>
      </c>
      <c r="F165" s="44">
        <v>950</v>
      </c>
      <c r="G165" s="21">
        <v>1110</v>
      </c>
      <c r="H165" s="22">
        <f t="shared" si="32"/>
        <v>999</v>
      </c>
      <c r="I165" s="22">
        <v>136</v>
      </c>
      <c r="J165" s="23">
        <f>F165-I165</f>
        <v>814</v>
      </c>
      <c r="K165" s="24">
        <f t="shared" si="33"/>
        <v>0.18518518518518517</v>
      </c>
      <c r="L165" s="21">
        <v>1110</v>
      </c>
      <c r="M165" s="22">
        <f t="shared" si="43"/>
        <v>999</v>
      </c>
      <c r="N165" s="22">
        <v>136</v>
      </c>
      <c r="O165" s="23">
        <f>F165-N165</f>
        <v>814</v>
      </c>
      <c r="P165" s="54">
        <f t="shared" si="45"/>
        <v>0.18518518518518517</v>
      </c>
      <c r="Q165" s="21"/>
      <c r="R165" s="22"/>
      <c r="S165" s="22"/>
      <c r="T165" s="23"/>
      <c r="U165" s="24"/>
      <c r="V165" s="21">
        <v>1110</v>
      </c>
      <c r="W165" s="22">
        <f t="shared" si="36"/>
        <v>999</v>
      </c>
      <c r="X165" s="22">
        <v>136</v>
      </c>
      <c r="Y165" s="66">
        <f>F165-X165</f>
        <v>814</v>
      </c>
      <c r="Z165" s="54">
        <f t="shared" si="37"/>
        <v>0.18518518518518517</v>
      </c>
      <c r="AA165" s="1"/>
      <c r="AB165" s="1"/>
      <c r="AC165" s="1"/>
      <c r="AD165" s="1"/>
    </row>
    <row r="166" spans="2:35" s="1" customFormat="1">
      <c r="B166" s="17" t="s">
        <v>231</v>
      </c>
      <c r="C166" s="1" t="s">
        <v>538</v>
      </c>
      <c r="D166" s="19">
        <v>1539</v>
      </c>
      <c r="E166" s="19">
        <v>1399</v>
      </c>
      <c r="F166" s="44">
        <v>1166</v>
      </c>
      <c r="G166" s="21">
        <v>1332</v>
      </c>
      <c r="H166" s="22">
        <f t="shared" si="32"/>
        <v>1198.8</v>
      </c>
      <c r="I166" s="22">
        <v>193</v>
      </c>
      <c r="J166" s="23">
        <f>F166-I166</f>
        <v>973</v>
      </c>
      <c r="K166" s="24">
        <f t="shared" si="33"/>
        <v>0.188355021688355</v>
      </c>
      <c r="L166" s="21">
        <v>1332</v>
      </c>
      <c r="M166" s="22">
        <f t="shared" si="43"/>
        <v>1199</v>
      </c>
      <c r="N166" s="22">
        <v>193</v>
      </c>
      <c r="O166" s="23">
        <f>F166-N166</f>
        <v>973</v>
      </c>
      <c r="P166" s="54">
        <f t="shared" si="45"/>
        <v>0.18849040867389491</v>
      </c>
      <c r="Q166" s="21"/>
      <c r="R166" s="22"/>
      <c r="S166" s="22"/>
      <c r="T166" s="23"/>
      <c r="U166" s="24"/>
      <c r="V166" s="21">
        <v>1332</v>
      </c>
      <c r="W166" s="22">
        <f t="shared" si="36"/>
        <v>1198.8</v>
      </c>
      <c r="X166" s="22">
        <v>193</v>
      </c>
      <c r="Y166" s="66">
        <f>F166-X166</f>
        <v>973</v>
      </c>
      <c r="Z166" s="54">
        <f t="shared" si="37"/>
        <v>0.188355021688355</v>
      </c>
      <c r="AE166" s="4"/>
      <c r="AF166" s="4"/>
      <c r="AG166" s="4"/>
      <c r="AH166" s="4"/>
      <c r="AI166" s="4"/>
    </row>
    <row r="167" spans="2:35" s="1" customFormat="1">
      <c r="B167" s="17" t="s">
        <v>80</v>
      </c>
      <c r="C167" s="1" t="s">
        <v>535</v>
      </c>
      <c r="D167" s="19">
        <v>1209</v>
      </c>
      <c r="E167" s="19">
        <v>1099</v>
      </c>
      <c r="F167" s="44">
        <v>839</v>
      </c>
      <c r="G167" s="21">
        <v>943</v>
      </c>
      <c r="H167" s="22">
        <f t="shared" si="32"/>
        <v>848.7</v>
      </c>
      <c r="I167" s="22">
        <v>117</v>
      </c>
      <c r="J167" s="23">
        <f>F167-I167</f>
        <v>722</v>
      </c>
      <c r="K167" s="24">
        <f t="shared" si="33"/>
        <v>0.14928714504536356</v>
      </c>
      <c r="L167" s="21">
        <v>943</v>
      </c>
      <c r="M167" s="22">
        <f t="shared" si="43"/>
        <v>849</v>
      </c>
      <c r="N167" s="22">
        <v>117</v>
      </c>
      <c r="O167" s="23">
        <f>F167-N167</f>
        <v>722</v>
      </c>
      <c r="P167" s="54">
        <f t="shared" si="45"/>
        <v>0.14958775029446408</v>
      </c>
      <c r="Q167" s="21">
        <v>943</v>
      </c>
      <c r="R167" s="22">
        <f t="shared" si="46"/>
        <v>848.7</v>
      </c>
      <c r="S167" s="22">
        <v>117</v>
      </c>
      <c r="T167" s="23">
        <f>F167-S167</f>
        <v>722</v>
      </c>
      <c r="U167" s="24">
        <f t="shared" si="47"/>
        <v>0.14928714504536356</v>
      </c>
      <c r="V167" s="21">
        <v>943</v>
      </c>
      <c r="W167" s="22">
        <f t="shared" si="36"/>
        <v>848.7</v>
      </c>
      <c r="X167" s="22">
        <v>117</v>
      </c>
      <c r="Y167" s="66">
        <f>F167-X167</f>
        <v>722</v>
      </c>
      <c r="Z167" s="54">
        <f t="shared" si="37"/>
        <v>0.14928714504536356</v>
      </c>
      <c r="AE167" s="4"/>
      <c r="AF167" s="4"/>
      <c r="AG167" s="4"/>
      <c r="AH167" s="4"/>
      <c r="AI167" s="4"/>
    </row>
    <row r="168" spans="2:35">
      <c r="B168" s="17" t="s">
        <v>229</v>
      </c>
      <c r="C168" s="1" t="s">
        <v>473</v>
      </c>
      <c r="D168" s="19">
        <v>1484</v>
      </c>
      <c r="E168" s="19">
        <v>1349</v>
      </c>
      <c r="F168" s="44">
        <v>1047</v>
      </c>
      <c r="G168" s="21"/>
      <c r="H168" s="22"/>
      <c r="I168" s="22"/>
      <c r="J168" s="23"/>
      <c r="K168" s="24"/>
      <c r="L168" s="21"/>
      <c r="M168" s="22"/>
      <c r="N168" s="22"/>
      <c r="O168" s="23"/>
      <c r="P168" s="54"/>
      <c r="Q168" s="21"/>
      <c r="R168" s="22"/>
      <c r="S168" s="22"/>
      <c r="T168" s="23"/>
      <c r="U168" s="24"/>
      <c r="V168" s="21"/>
      <c r="W168" s="22"/>
      <c r="X168" s="22"/>
      <c r="Y168" s="66"/>
      <c r="Z168" s="54"/>
      <c r="AA168" s="1"/>
      <c r="AB168" s="1"/>
      <c r="AC168" s="1"/>
      <c r="AD168" s="1"/>
    </row>
    <row r="169" spans="2:35">
      <c r="B169" s="17" t="s">
        <v>228</v>
      </c>
      <c r="C169" s="1" t="s">
        <v>473</v>
      </c>
      <c r="D169" s="19">
        <v>1539</v>
      </c>
      <c r="E169" s="19">
        <v>1399</v>
      </c>
      <c r="F169" s="44">
        <v>1086</v>
      </c>
      <c r="G169" s="21"/>
      <c r="H169" s="22"/>
      <c r="I169" s="22"/>
      <c r="J169" s="23"/>
      <c r="K169" s="24"/>
      <c r="L169" s="21">
        <v>1221</v>
      </c>
      <c r="M169" s="22">
        <f t="shared" si="43"/>
        <v>1099</v>
      </c>
      <c r="N169" s="22">
        <v>137</v>
      </c>
      <c r="O169" s="23">
        <f>F169-N169</f>
        <v>949</v>
      </c>
      <c r="P169" s="54">
        <f t="shared" si="45"/>
        <v>0.13648771610555049</v>
      </c>
      <c r="Q169" s="21"/>
      <c r="R169" s="22"/>
      <c r="S169" s="22"/>
      <c r="T169" s="23"/>
      <c r="U169" s="24"/>
      <c r="V169" s="21"/>
      <c r="W169" s="22"/>
      <c r="X169" s="22"/>
      <c r="Y169" s="66"/>
      <c r="Z169" s="54"/>
      <c r="AA169" s="1"/>
      <c r="AB169" s="1"/>
      <c r="AC169" s="1"/>
      <c r="AD169" s="1"/>
    </row>
    <row r="170" spans="2:35">
      <c r="B170" s="17" t="s">
        <v>61</v>
      </c>
      <c r="C170" s="1" t="s">
        <v>474</v>
      </c>
      <c r="D170" s="19">
        <v>1759</v>
      </c>
      <c r="E170" s="19">
        <v>1599</v>
      </c>
      <c r="F170" s="44">
        <v>1209</v>
      </c>
      <c r="G170" s="21">
        <v>1443</v>
      </c>
      <c r="H170" s="22">
        <f t="shared" si="32"/>
        <v>1298.7</v>
      </c>
      <c r="I170" s="22">
        <v>116</v>
      </c>
      <c r="J170" s="23">
        <f>F170-I170</f>
        <v>1093</v>
      </c>
      <c r="K170" s="24">
        <f t="shared" si="33"/>
        <v>0.15838915838915843</v>
      </c>
      <c r="L170" s="21">
        <v>1443</v>
      </c>
      <c r="M170" s="22">
        <f t="shared" si="43"/>
        <v>1299</v>
      </c>
      <c r="N170" s="22">
        <v>116</v>
      </c>
      <c r="O170" s="23">
        <f>F170-N170</f>
        <v>1093</v>
      </c>
      <c r="P170" s="54">
        <f t="shared" si="45"/>
        <v>0.15858352578906851</v>
      </c>
      <c r="Q170" s="21"/>
      <c r="R170" s="22"/>
      <c r="S170" s="22"/>
      <c r="T170" s="23"/>
      <c r="U170" s="24"/>
      <c r="V170" s="21">
        <v>1443</v>
      </c>
      <c r="W170" s="22">
        <f t="shared" si="36"/>
        <v>1298.7</v>
      </c>
      <c r="X170" s="22">
        <v>116</v>
      </c>
      <c r="Y170" s="66">
        <f>F170-X170</f>
        <v>1093</v>
      </c>
      <c r="Z170" s="54">
        <f t="shared" si="37"/>
        <v>0.15838915838915843</v>
      </c>
      <c r="AA170" s="1"/>
      <c r="AB170" s="1"/>
      <c r="AC170" s="1"/>
      <c r="AD170" s="1"/>
    </row>
    <row r="171" spans="2:35">
      <c r="B171" s="17" t="s">
        <v>327</v>
      </c>
      <c r="C171" s="1" t="s">
        <v>474</v>
      </c>
      <c r="D171" s="19">
        <v>1869</v>
      </c>
      <c r="E171" s="19">
        <v>1699</v>
      </c>
      <c r="F171" s="44">
        <v>1271</v>
      </c>
      <c r="G171" s="21">
        <v>1554</v>
      </c>
      <c r="H171" s="22">
        <f t="shared" si="32"/>
        <v>1398.6000000000001</v>
      </c>
      <c r="I171" s="22">
        <v>106</v>
      </c>
      <c r="J171" s="23">
        <f>F171-I171</f>
        <v>1165</v>
      </c>
      <c r="K171" s="24">
        <f t="shared" si="33"/>
        <v>0.16702416702416711</v>
      </c>
      <c r="L171" s="21">
        <v>1554</v>
      </c>
      <c r="M171" s="22">
        <f t="shared" si="43"/>
        <v>1399</v>
      </c>
      <c r="N171" s="22">
        <v>107</v>
      </c>
      <c r="O171" s="23">
        <f>F171-N171</f>
        <v>1164</v>
      </c>
      <c r="P171" s="54">
        <f t="shared" si="45"/>
        <v>0.16797712651894209</v>
      </c>
      <c r="Q171" s="21"/>
      <c r="R171" s="22"/>
      <c r="S171" s="22"/>
      <c r="T171" s="23"/>
      <c r="U171" s="24"/>
      <c r="V171" s="21">
        <v>1554</v>
      </c>
      <c r="W171" s="22">
        <f t="shared" si="36"/>
        <v>1398.6000000000001</v>
      </c>
      <c r="X171" s="22">
        <v>107</v>
      </c>
      <c r="Y171" s="66">
        <f>F171-X171</f>
        <v>1164</v>
      </c>
      <c r="Z171" s="54">
        <f t="shared" si="37"/>
        <v>0.16773916773916783</v>
      </c>
      <c r="AA171" s="1"/>
      <c r="AB171" s="1"/>
      <c r="AC171" s="1"/>
      <c r="AD171" s="1"/>
    </row>
    <row r="172" spans="2:35">
      <c r="B172" s="17" t="s">
        <v>62</v>
      </c>
      <c r="C172" s="1" t="s">
        <v>475</v>
      </c>
      <c r="D172" s="19">
        <v>1979</v>
      </c>
      <c r="E172" s="19">
        <v>1799</v>
      </c>
      <c r="F172" s="44">
        <v>1289</v>
      </c>
      <c r="G172" s="21">
        <v>1554</v>
      </c>
      <c r="H172" s="22">
        <f t="shared" si="32"/>
        <v>1398.6000000000001</v>
      </c>
      <c r="I172" s="22">
        <v>173</v>
      </c>
      <c r="J172" s="23">
        <f>F172-I172</f>
        <v>1116</v>
      </c>
      <c r="K172" s="24">
        <f t="shared" si="33"/>
        <v>0.20205920205920214</v>
      </c>
      <c r="L172" s="21">
        <v>1554</v>
      </c>
      <c r="M172" s="22">
        <f t="shared" si="43"/>
        <v>1399</v>
      </c>
      <c r="N172" s="22">
        <v>173</v>
      </c>
      <c r="O172" s="23">
        <f>F172-N172</f>
        <v>1116</v>
      </c>
      <c r="P172" s="54">
        <f t="shared" si="45"/>
        <v>0.20228734810578985</v>
      </c>
      <c r="Q172" s="21"/>
      <c r="R172" s="22"/>
      <c r="S172" s="22"/>
      <c r="T172" s="23"/>
      <c r="U172" s="24"/>
      <c r="V172" s="21">
        <v>1554</v>
      </c>
      <c r="W172" s="22">
        <f t="shared" si="36"/>
        <v>1398.6000000000001</v>
      </c>
      <c r="X172" s="22">
        <v>173</v>
      </c>
      <c r="Y172" s="66">
        <f>F172-X172</f>
        <v>1116</v>
      </c>
      <c r="Z172" s="54">
        <f t="shared" si="37"/>
        <v>0.20205920205920214</v>
      </c>
      <c r="AA172" s="1"/>
      <c r="AB172" s="1"/>
      <c r="AC172" s="1"/>
      <c r="AD172" s="1"/>
    </row>
    <row r="173" spans="2:35">
      <c r="B173" s="17" t="s">
        <v>279</v>
      </c>
      <c r="C173" s="1" t="s">
        <v>475</v>
      </c>
      <c r="D173" s="19">
        <v>2089</v>
      </c>
      <c r="E173" s="19">
        <v>1899</v>
      </c>
      <c r="F173" s="44">
        <v>1361</v>
      </c>
      <c r="G173" s="21">
        <v>1666</v>
      </c>
      <c r="H173" s="22">
        <f t="shared" si="32"/>
        <v>1499.4</v>
      </c>
      <c r="I173" s="22">
        <v>164</v>
      </c>
      <c r="J173" s="23">
        <f>F173-I173</f>
        <v>1197</v>
      </c>
      <c r="K173" s="24">
        <f t="shared" si="33"/>
        <v>0.20168067226890762</v>
      </c>
      <c r="L173" s="21">
        <v>1666</v>
      </c>
      <c r="M173" s="22">
        <f t="shared" si="43"/>
        <v>1499</v>
      </c>
      <c r="N173" s="22">
        <v>164</v>
      </c>
      <c r="O173" s="23">
        <f>F173-N173</f>
        <v>1197</v>
      </c>
      <c r="P173" s="54">
        <f t="shared" si="45"/>
        <v>0.20146764509673115</v>
      </c>
      <c r="Q173" s="21"/>
      <c r="R173" s="22"/>
      <c r="S173" s="22"/>
      <c r="T173" s="23"/>
      <c r="U173" s="24"/>
      <c r="V173" s="21">
        <v>1666</v>
      </c>
      <c r="W173" s="22">
        <f t="shared" si="36"/>
        <v>1499.4</v>
      </c>
      <c r="X173" s="22">
        <v>164</v>
      </c>
      <c r="Y173" s="66">
        <f>F173-X173</f>
        <v>1197</v>
      </c>
      <c r="Z173" s="54">
        <f t="shared" si="37"/>
        <v>0.20168067226890762</v>
      </c>
      <c r="AA173" s="1"/>
      <c r="AB173" s="1"/>
      <c r="AC173" s="1"/>
      <c r="AD173" s="1"/>
    </row>
    <row r="174" spans="2:35" s="35" customFormat="1" ht="14.25" customHeight="1">
      <c r="B174" s="29" t="s">
        <v>380</v>
      </c>
      <c r="D174" s="46"/>
      <c r="E174" s="46"/>
      <c r="F174" s="47"/>
      <c r="G174" s="49"/>
      <c r="H174" s="50"/>
      <c r="I174" s="50"/>
      <c r="J174" s="51"/>
      <c r="K174" s="52"/>
      <c r="L174" s="49"/>
      <c r="M174" s="50"/>
      <c r="N174" s="50"/>
      <c r="O174" s="51"/>
      <c r="P174" s="55"/>
      <c r="Q174" s="49"/>
      <c r="R174" s="50"/>
      <c r="S174" s="50"/>
      <c r="T174" s="51"/>
      <c r="U174" s="52"/>
      <c r="V174" s="49"/>
      <c r="W174" s="50"/>
      <c r="X174" s="50"/>
      <c r="Y174" s="71"/>
      <c r="Z174" s="55"/>
    </row>
    <row r="175" spans="2:35">
      <c r="B175" s="17" t="s">
        <v>241</v>
      </c>
      <c r="C175" s="1" t="s">
        <v>539</v>
      </c>
      <c r="D175" s="19">
        <v>989</v>
      </c>
      <c r="E175" s="19">
        <v>899</v>
      </c>
      <c r="F175" s="44">
        <v>699</v>
      </c>
      <c r="G175" s="21">
        <v>777</v>
      </c>
      <c r="H175" s="22">
        <f t="shared" si="32"/>
        <v>699.30000000000007</v>
      </c>
      <c r="I175" s="22">
        <v>94</v>
      </c>
      <c r="J175" s="23">
        <f>F175-I175</f>
        <v>605</v>
      </c>
      <c r="K175" s="24">
        <f t="shared" si="33"/>
        <v>0.13484913484913494</v>
      </c>
      <c r="L175" s="21">
        <v>777</v>
      </c>
      <c r="M175" s="22">
        <f t="shared" si="43"/>
        <v>699</v>
      </c>
      <c r="N175" s="22">
        <v>94</v>
      </c>
      <c r="O175" s="23">
        <f t="shared" ref="O175:O181" si="48">F175-N175</f>
        <v>605</v>
      </c>
      <c r="P175" s="54">
        <f t="shared" si="45"/>
        <v>0.13447782546494993</v>
      </c>
      <c r="Q175" s="21"/>
      <c r="R175" s="22"/>
      <c r="S175" s="22"/>
      <c r="T175" s="23"/>
      <c r="U175" s="24"/>
      <c r="V175" s="21">
        <v>777</v>
      </c>
      <c r="W175" s="22">
        <f t="shared" si="36"/>
        <v>699.30000000000007</v>
      </c>
      <c r="X175" s="22">
        <v>94</v>
      </c>
      <c r="Y175" s="66">
        <f>F175-X175</f>
        <v>605</v>
      </c>
      <c r="Z175" s="54">
        <f t="shared" si="37"/>
        <v>0.13484913484913494</v>
      </c>
      <c r="AA175" s="1"/>
      <c r="AB175" s="1"/>
      <c r="AC175" s="1"/>
      <c r="AD175" s="1"/>
    </row>
    <row r="176" spans="2:35">
      <c r="B176" s="17" t="s">
        <v>240</v>
      </c>
      <c r="C176" s="1" t="s">
        <v>539</v>
      </c>
      <c r="D176" s="19">
        <v>1099</v>
      </c>
      <c r="E176" s="19">
        <v>999</v>
      </c>
      <c r="F176" s="44">
        <v>769</v>
      </c>
      <c r="G176" s="21">
        <v>888</v>
      </c>
      <c r="H176" s="22">
        <f t="shared" si="32"/>
        <v>799.2</v>
      </c>
      <c r="I176" s="22">
        <v>84</v>
      </c>
      <c r="J176" s="23">
        <f>F176-I176</f>
        <v>685</v>
      </c>
      <c r="K176" s="24">
        <f t="shared" si="33"/>
        <v>0.14289289289289295</v>
      </c>
      <c r="L176" s="21">
        <v>888</v>
      </c>
      <c r="M176" s="22">
        <f t="shared" si="43"/>
        <v>799</v>
      </c>
      <c r="N176" s="22">
        <v>84</v>
      </c>
      <c r="O176" s="23">
        <f t="shared" si="48"/>
        <v>685</v>
      </c>
      <c r="P176" s="54">
        <f t="shared" si="45"/>
        <v>0.14267834793491865</v>
      </c>
      <c r="Q176" s="21"/>
      <c r="R176" s="22"/>
      <c r="S176" s="22"/>
      <c r="T176" s="23"/>
      <c r="U176" s="24"/>
      <c r="V176" s="21">
        <v>888</v>
      </c>
      <c r="W176" s="22">
        <f t="shared" si="36"/>
        <v>799.2</v>
      </c>
      <c r="X176" s="22">
        <v>84</v>
      </c>
      <c r="Y176" s="66">
        <f>F176-X176</f>
        <v>685</v>
      </c>
      <c r="Z176" s="54">
        <f t="shared" si="37"/>
        <v>0.14289289289289295</v>
      </c>
      <c r="AA176" s="1"/>
      <c r="AB176" s="1"/>
      <c r="AC176" s="1"/>
      <c r="AD176" s="1"/>
    </row>
    <row r="177" spans="2:35">
      <c r="B177" s="17" t="s">
        <v>74</v>
      </c>
      <c r="C177" s="1" t="s">
        <v>540</v>
      </c>
      <c r="D177" s="19">
        <v>1099</v>
      </c>
      <c r="E177" s="19">
        <v>999</v>
      </c>
      <c r="F177" s="44">
        <v>765</v>
      </c>
      <c r="G177" s="21">
        <v>832</v>
      </c>
      <c r="H177" s="22">
        <f t="shared" si="32"/>
        <v>748.80000000000007</v>
      </c>
      <c r="I177" s="22">
        <v>126</v>
      </c>
      <c r="J177" s="23">
        <f>F177-I177</f>
        <v>639</v>
      </c>
      <c r="K177" s="24">
        <f t="shared" si="33"/>
        <v>0.14663461538461547</v>
      </c>
      <c r="L177" s="21">
        <v>832</v>
      </c>
      <c r="M177" s="22">
        <f t="shared" si="43"/>
        <v>749</v>
      </c>
      <c r="N177" s="22">
        <v>126</v>
      </c>
      <c r="O177" s="23">
        <f t="shared" si="48"/>
        <v>639</v>
      </c>
      <c r="P177" s="54">
        <f t="shared" si="45"/>
        <v>0.14686248331108145</v>
      </c>
      <c r="Q177" s="21">
        <v>832</v>
      </c>
      <c r="R177" s="22">
        <f t="shared" si="46"/>
        <v>748.80000000000007</v>
      </c>
      <c r="S177" s="22">
        <v>126</v>
      </c>
      <c r="T177" s="23">
        <f>F177-S177</f>
        <v>639</v>
      </c>
      <c r="U177" s="24">
        <f t="shared" si="47"/>
        <v>0.14663461538461547</v>
      </c>
      <c r="V177" s="21">
        <v>832</v>
      </c>
      <c r="W177" s="22">
        <f t="shared" si="36"/>
        <v>748.80000000000007</v>
      </c>
      <c r="X177" s="22">
        <v>126</v>
      </c>
      <c r="Y177" s="66">
        <f>F177-X177</f>
        <v>639</v>
      </c>
      <c r="Z177" s="54">
        <f t="shared" si="37"/>
        <v>0.14663461538461547</v>
      </c>
      <c r="AA177" s="1"/>
      <c r="AB177" s="1"/>
      <c r="AC177" s="1"/>
      <c r="AD177" s="1"/>
    </row>
    <row r="178" spans="2:35">
      <c r="B178" s="17" t="s">
        <v>81</v>
      </c>
      <c r="C178" s="1" t="s">
        <v>540</v>
      </c>
      <c r="D178" s="19">
        <v>1209</v>
      </c>
      <c r="E178" s="19">
        <v>1099</v>
      </c>
      <c r="F178" s="44">
        <v>841</v>
      </c>
      <c r="G178" s="21">
        <v>943</v>
      </c>
      <c r="H178" s="22">
        <f t="shared" si="32"/>
        <v>848.7</v>
      </c>
      <c r="I178" s="22">
        <v>118</v>
      </c>
      <c r="J178" s="23">
        <f>F178-I178</f>
        <v>723</v>
      </c>
      <c r="K178" s="24">
        <f t="shared" si="33"/>
        <v>0.1481088723930718</v>
      </c>
      <c r="L178" s="21">
        <v>943</v>
      </c>
      <c r="M178" s="22">
        <f t="shared" si="43"/>
        <v>849</v>
      </c>
      <c r="N178" s="22">
        <v>118</v>
      </c>
      <c r="O178" s="23">
        <f t="shared" si="48"/>
        <v>723</v>
      </c>
      <c r="P178" s="54">
        <f t="shared" si="45"/>
        <v>0.14840989399293286</v>
      </c>
      <c r="Q178" s="21">
        <v>943</v>
      </c>
      <c r="R178" s="22">
        <f t="shared" si="46"/>
        <v>848.7</v>
      </c>
      <c r="S178" s="22">
        <v>118</v>
      </c>
      <c r="T178" s="23">
        <f>F178-S178</f>
        <v>723</v>
      </c>
      <c r="U178" s="24">
        <f t="shared" si="47"/>
        <v>0.1481088723930718</v>
      </c>
      <c r="V178" s="21">
        <v>943</v>
      </c>
      <c r="W178" s="22">
        <f t="shared" si="36"/>
        <v>848.7</v>
      </c>
      <c r="X178" s="22">
        <v>118</v>
      </c>
      <c r="Y178" s="66">
        <f>F178-X178</f>
        <v>723</v>
      </c>
      <c r="Z178" s="54">
        <f t="shared" si="37"/>
        <v>0.1481088723930718</v>
      </c>
      <c r="AA178" s="1"/>
      <c r="AB178" s="1"/>
      <c r="AC178" s="1"/>
      <c r="AD178" s="1"/>
    </row>
    <row r="179" spans="2:35">
      <c r="B179" s="17" t="s">
        <v>239</v>
      </c>
      <c r="C179" s="1" t="s">
        <v>541</v>
      </c>
      <c r="D179" s="19">
        <v>1209</v>
      </c>
      <c r="E179" s="19">
        <v>1099</v>
      </c>
      <c r="F179" s="44">
        <v>841</v>
      </c>
      <c r="G179" s="21"/>
      <c r="H179" s="22"/>
      <c r="I179" s="22"/>
      <c r="J179" s="23"/>
      <c r="K179" s="24"/>
      <c r="L179" s="21">
        <v>943</v>
      </c>
      <c r="M179" s="22">
        <f t="shared" si="43"/>
        <v>849</v>
      </c>
      <c r="N179" s="22">
        <v>118</v>
      </c>
      <c r="O179" s="23">
        <f t="shared" si="48"/>
        <v>723</v>
      </c>
      <c r="P179" s="54">
        <f t="shared" si="45"/>
        <v>0.14840989399293286</v>
      </c>
      <c r="Q179" s="21"/>
      <c r="R179" s="22"/>
      <c r="S179" s="22"/>
      <c r="T179" s="23"/>
      <c r="U179" s="24"/>
      <c r="V179" s="21"/>
      <c r="W179" s="22"/>
      <c r="X179" s="22"/>
      <c r="Y179" s="66"/>
      <c r="Z179" s="54"/>
      <c r="AA179" s="1"/>
      <c r="AB179" s="1"/>
      <c r="AC179" s="1"/>
      <c r="AD179" s="1"/>
    </row>
    <row r="180" spans="2:35">
      <c r="B180" s="17" t="s">
        <v>75</v>
      </c>
      <c r="C180" s="1" t="s">
        <v>542</v>
      </c>
      <c r="D180" s="19">
        <v>1429</v>
      </c>
      <c r="E180" s="19">
        <v>1299</v>
      </c>
      <c r="F180" s="44">
        <v>1003</v>
      </c>
      <c r="G180" s="21">
        <v>1110</v>
      </c>
      <c r="H180" s="22">
        <f t="shared" si="32"/>
        <v>999</v>
      </c>
      <c r="I180" s="22">
        <v>144</v>
      </c>
      <c r="J180" s="23">
        <f>F180-I180</f>
        <v>859</v>
      </c>
      <c r="K180" s="24">
        <f t="shared" si="33"/>
        <v>0.14014014014014015</v>
      </c>
      <c r="L180" s="21">
        <v>1110</v>
      </c>
      <c r="M180" s="22">
        <f t="shared" si="43"/>
        <v>999</v>
      </c>
      <c r="N180" s="22">
        <v>144</v>
      </c>
      <c r="O180" s="23">
        <f t="shared" si="48"/>
        <v>859</v>
      </c>
      <c r="P180" s="54">
        <f t="shared" si="45"/>
        <v>0.14014014014014015</v>
      </c>
      <c r="Q180" s="21"/>
      <c r="R180" s="22"/>
      <c r="S180" s="22"/>
      <c r="T180" s="23"/>
      <c r="U180" s="24"/>
      <c r="V180" s="21">
        <v>1166</v>
      </c>
      <c r="W180" s="22">
        <f t="shared" si="36"/>
        <v>1049.4000000000001</v>
      </c>
      <c r="X180" s="22">
        <v>101</v>
      </c>
      <c r="Y180" s="66">
        <f>F180-X180</f>
        <v>902</v>
      </c>
      <c r="Z180" s="54">
        <f t="shared" si="37"/>
        <v>0.14046121593291411</v>
      </c>
      <c r="AA180" s="1"/>
      <c r="AB180" s="1"/>
      <c r="AC180" s="1"/>
      <c r="AD180" s="1"/>
    </row>
    <row r="181" spans="2:35" s="1" customFormat="1">
      <c r="B181" s="17" t="s">
        <v>76</v>
      </c>
      <c r="C181" s="1" t="s">
        <v>543</v>
      </c>
      <c r="D181" s="19">
        <v>1649</v>
      </c>
      <c r="E181" s="19">
        <v>1499</v>
      </c>
      <c r="F181" s="44">
        <v>1120</v>
      </c>
      <c r="G181" s="21">
        <v>1332</v>
      </c>
      <c r="H181" s="22">
        <f t="shared" si="32"/>
        <v>1198.8</v>
      </c>
      <c r="I181" s="22">
        <v>123</v>
      </c>
      <c r="J181" s="23">
        <f>F181-I181</f>
        <v>997</v>
      </c>
      <c r="K181" s="24">
        <f t="shared" si="33"/>
        <v>0.16833500166833498</v>
      </c>
      <c r="L181" s="21">
        <v>1221</v>
      </c>
      <c r="M181" s="22">
        <f t="shared" si="43"/>
        <v>1099</v>
      </c>
      <c r="N181" s="22">
        <v>205</v>
      </c>
      <c r="O181" s="23">
        <f t="shared" si="48"/>
        <v>915</v>
      </c>
      <c r="P181" s="54">
        <f t="shared" si="45"/>
        <v>0.16742493175614195</v>
      </c>
      <c r="Q181" s="21"/>
      <c r="R181" s="22"/>
      <c r="S181" s="22"/>
      <c r="T181" s="23"/>
      <c r="U181" s="24"/>
      <c r="V181" s="21">
        <v>1332</v>
      </c>
      <c r="W181" s="22">
        <f t="shared" si="36"/>
        <v>1198.8</v>
      </c>
      <c r="X181" s="22">
        <v>123</v>
      </c>
      <c r="Y181" s="66">
        <f>F181-X181</f>
        <v>997</v>
      </c>
      <c r="Z181" s="54">
        <f t="shared" si="37"/>
        <v>0.16833500166833498</v>
      </c>
      <c r="AE181" s="4"/>
      <c r="AF181" s="4"/>
      <c r="AG181" s="4"/>
      <c r="AH181" s="4"/>
      <c r="AI181" s="4"/>
    </row>
    <row r="182" spans="2:35" s="1" customFormat="1">
      <c r="B182" s="17" t="s">
        <v>238</v>
      </c>
      <c r="C182" s="1" t="s">
        <v>480</v>
      </c>
      <c r="D182" s="19">
        <v>1484</v>
      </c>
      <c r="E182" s="19">
        <v>1349</v>
      </c>
      <c r="F182" s="44">
        <v>1079</v>
      </c>
      <c r="G182" s="21"/>
      <c r="H182" s="22"/>
      <c r="I182" s="22"/>
      <c r="J182" s="23"/>
      <c r="K182" s="24"/>
      <c r="L182" s="21"/>
      <c r="M182" s="22"/>
      <c r="N182" s="22"/>
      <c r="O182" s="23"/>
      <c r="P182" s="54"/>
      <c r="Q182" s="21"/>
      <c r="R182" s="22"/>
      <c r="S182" s="22"/>
      <c r="T182" s="23"/>
      <c r="U182" s="24"/>
      <c r="V182" s="21"/>
      <c r="W182" s="22"/>
      <c r="X182" s="22"/>
      <c r="Y182" s="66"/>
      <c r="Z182" s="54"/>
      <c r="AE182" s="4"/>
      <c r="AF182" s="4"/>
      <c r="AG182" s="4"/>
      <c r="AH182" s="4"/>
      <c r="AI182" s="4"/>
    </row>
    <row r="183" spans="2:35">
      <c r="B183" s="17" t="s">
        <v>237</v>
      </c>
      <c r="C183" s="1" t="s">
        <v>480</v>
      </c>
      <c r="D183" s="19">
        <v>1649</v>
      </c>
      <c r="E183" s="19">
        <v>1499</v>
      </c>
      <c r="F183" s="44">
        <v>1163</v>
      </c>
      <c r="G183" s="21"/>
      <c r="H183" s="22"/>
      <c r="I183" s="22"/>
      <c r="J183" s="23"/>
      <c r="K183" s="24"/>
      <c r="L183" s="21">
        <v>1221</v>
      </c>
      <c r="M183" s="22">
        <f t="shared" si="43"/>
        <v>1099</v>
      </c>
      <c r="N183" s="22">
        <v>213</v>
      </c>
      <c r="O183" s="23">
        <f>F183-N183</f>
        <v>950</v>
      </c>
      <c r="P183" s="54">
        <f t="shared" si="45"/>
        <v>0.13557779799818018</v>
      </c>
      <c r="Q183" s="21"/>
      <c r="R183" s="22"/>
      <c r="S183" s="22"/>
      <c r="T183" s="23"/>
      <c r="U183" s="24"/>
      <c r="V183" s="21"/>
      <c r="W183" s="22"/>
      <c r="X183" s="22"/>
      <c r="Y183" s="66"/>
      <c r="Z183" s="54"/>
      <c r="AA183" s="1"/>
      <c r="AB183" s="1"/>
      <c r="AC183" s="1"/>
      <c r="AD183" s="1"/>
    </row>
    <row r="184" spans="2:35">
      <c r="B184" s="17" t="s">
        <v>63</v>
      </c>
      <c r="C184" s="1" t="s">
        <v>481</v>
      </c>
      <c r="D184" s="19">
        <v>1869</v>
      </c>
      <c r="E184" s="19">
        <v>1699</v>
      </c>
      <c r="F184" s="44">
        <v>1250</v>
      </c>
      <c r="G184" s="21">
        <v>1554</v>
      </c>
      <c r="H184" s="22">
        <f t="shared" si="32"/>
        <v>1398.6000000000001</v>
      </c>
      <c r="I184" s="22">
        <v>104</v>
      </c>
      <c r="J184" s="23">
        <f>F184-I184</f>
        <v>1146</v>
      </c>
      <c r="K184" s="24">
        <f t="shared" si="33"/>
        <v>0.18060918060918069</v>
      </c>
      <c r="L184" s="21">
        <v>1443</v>
      </c>
      <c r="M184" s="22">
        <f t="shared" si="43"/>
        <v>1299</v>
      </c>
      <c r="N184" s="22">
        <v>186</v>
      </c>
      <c r="O184" s="23">
        <f>F184-N184</f>
        <v>1064</v>
      </c>
      <c r="P184" s="54">
        <f t="shared" si="45"/>
        <v>0.18090839107005388</v>
      </c>
      <c r="Q184" s="21"/>
      <c r="R184" s="22"/>
      <c r="S184" s="22"/>
      <c r="T184" s="23"/>
      <c r="U184" s="24"/>
      <c r="V184" s="21">
        <v>1554</v>
      </c>
      <c r="W184" s="22">
        <f t="shared" si="36"/>
        <v>1398.6000000000001</v>
      </c>
      <c r="X184" s="22">
        <v>105</v>
      </c>
      <c r="Y184" s="66">
        <f>F184-X184</f>
        <v>1145</v>
      </c>
      <c r="Z184" s="54">
        <f t="shared" si="37"/>
        <v>0.1813241813241814</v>
      </c>
      <c r="AA184" s="1"/>
      <c r="AB184" s="1"/>
      <c r="AC184" s="1"/>
      <c r="AD184" s="1"/>
    </row>
    <row r="185" spans="2:35">
      <c r="B185" s="17" t="s">
        <v>329</v>
      </c>
      <c r="C185" s="1" t="s">
        <v>481</v>
      </c>
      <c r="D185" s="19">
        <v>1979</v>
      </c>
      <c r="E185" s="19">
        <v>1799</v>
      </c>
      <c r="F185" s="44">
        <v>1303</v>
      </c>
      <c r="G185" s="21">
        <v>1666</v>
      </c>
      <c r="H185" s="22">
        <f t="shared" si="32"/>
        <v>1499.4</v>
      </c>
      <c r="I185" s="22">
        <v>94</v>
      </c>
      <c r="J185" s="23">
        <f>F185-I185</f>
        <v>1209</v>
      </c>
      <c r="K185" s="24">
        <f t="shared" si="33"/>
        <v>0.19367747098839541</v>
      </c>
      <c r="L185" s="21">
        <v>1554</v>
      </c>
      <c r="M185" s="22">
        <f t="shared" si="43"/>
        <v>1399</v>
      </c>
      <c r="N185" s="22">
        <v>175</v>
      </c>
      <c r="O185" s="23">
        <f>F185-N185</f>
        <v>1128</v>
      </c>
      <c r="P185" s="54">
        <f t="shared" si="45"/>
        <v>0.1937097927090779</v>
      </c>
      <c r="Q185" s="21"/>
      <c r="R185" s="22"/>
      <c r="S185" s="22"/>
      <c r="T185" s="23"/>
      <c r="U185" s="24"/>
      <c r="V185" s="21">
        <v>1666</v>
      </c>
      <c r="W185" s="22">
        <f t="shared" si="36"/>
        <v>1499.4</v>
      </c>
      <c r="X185" s="22">
        <v>94</v>
      </c>
      <c r="Y185" s="66">
        <f>F185-X185</f>
        <v>1209</v>
      </c>
      <c r="Z185" s="54">
        <f t="shared" si="37"/>
        <v>0.19367747098839541</v>
      </c>
      <c r="AA185" s="1"/>
      <c r="AB185" s="1"/>
      <c r="AC185" s="1"/>
      <c r="AD185" s="1"/>
    </row>
    <row r="186" spans="2:35">
      <c r="B186" s="17" t="s">
        <v>64</v>
      </c>
      <c r="C186" s="1" t="s">
        <v>482</v>
      </c>
      <c r="D186" s="19">
        <v>2089</v>
      </c>
      <c r="E186" s="19">
        <v>1899</v>
      </c>
      <c r="F186" s="44">
        <v>1361</v>
      </c>
      <c r="G186" s="21">
        <v>1666</v>
      </c>
      <c r="H186" s="22">
        <f t="shared" si="32"/>
        <v>1499.4</v>
      </c>
      <c r="I186" s="22">
        <v>164</v>
      </c>
      <c r="J186" s="23">
        <f>F186-I186</f>
        <v>1197</v>
      </c>
      <c r="K186" s="24">
        <f t="shared" si="33"/>
        <v>0.20168067226890762</v>
      </c>
      <c r="L186" s="21">
        <v>1554</v>
      </c>
      <c r="M186" s="22">
        <f t="shared" si="43"/>
        <v>1399</v>
      </c>
      <c r="N186" s="22">
        <v>244</v>
      </c>
      <c r="O186" s="23">
        <f>F186-N186</f>
        <v>1117</v>
      </c>
      <c r="P186" s="54">
        <f t="shared" si="45"/>
        <v>0.20157255182273051</v>
      </c>
      <c r="Q186" s="21"/>
      <c r="R186" s="22"/>
      <c r="S186" s="22"/>
      <c r="T186" s="23"/>
      <c r="U186" s="24"/>
      <c r="V186" s="21">
        <v>1666</v>
      </c>
      <c r="W186" s="22">
        <f t="shared" si="36"/>
        <v>1499.4</v>
      </c>
      <c r="X186" s="22">
        <v>164</v>
      </c>
      <c r="Y186" s="66">
        <f>F186-X186</f>
        <v>1197</v>
      </c>
      <c r="Z186" s="54">
        <f t="shared" si="37"/>
        <v>0.20168067226890762</v>
      </c>
      <c r="AA186" s="1"/>
      <c r="AB186" s="1"/>
      <c r="AC186" s="1"/>
      <c r="AD186" s="1"/>
    </row>
    <row r="187" spans="2:35" s="1" customFormat="1">
      <c r="B187" s="17" t="s">
        <v>236</v>
      </c>
      <c r="C187" s="1" t="s">
        <v>482</v>
      </c>
      <c r="D187" s="19">
        <v>2199</v>
      </c>
      <c r="E187" s="19">
        <v>1999</v>
      </c>
      <c r="F187" s="44">
        <v>1460</v>
      </c>
      <c r="G187" s="21">
        <v>1777</v>
      </c>
      <c r="H187" s="22">
        <f t="shared" si="32"/>
        <v>1599.3</v>
      </c>
      <c r="I187" s="22">
        <v>159</v>
      </c>
      <c r="J187" s="23">
        <f>F187-I187</f>
        <v>1301</v>
      </c>
      <c r="K187" s="24">
        <f t="shared" si="33"/>
        <v>0.18651910210717187</v>
      </c>
      <c r="L187" s="21">
        <v>1666</v>
      </c>
      <c r="M187" s="22">
        <f t="shared" si="43"/>
        <v>1499</v>
      </c>
      <c r="N187" s="22">
        <v>241</v>
      </c>
      <c r="O187" s="23">
        <f>F187-N187</f>
        <v>1219</v>
      </c>
      <c r="P187" s="54">
        <f t="shared" si="45"/>
        <v>0.18679119412941961</v>
      </c>
      <c r="Q187" s="21"/>
      <c r="R187" s="22"/>
      <c r="S187" s="22"/>
      <c r="T187" s="23"/>
      <c r="U187" s="24"/>
      <c r="V187" s="21">
        <v>1777</v>
      </c>
      <c r="W187" s="22">
        <f t="shared" si="36"/>
        <v>1599.3</v>
      </c>
      <c r="X187" s="22">
        <v>159</v>
      </c>
      <c r="Y187" s="66">
        <f>F187-X187</f>
        <v>1301</v>
      </c>
      <c r="Z187" s="54">
        <f t="shared" si="37"/>
        <v>0.18651910210717187</v>
      </c>
      <c r="AE187" s="4"/>
      <c r="AF187" s="4"/>
      <c r="AG187" s="4"/>
      <c r="AH187" s="4"/>
      <c r="AI187" s="4"/>
    </row>
    <row r="188" spans="2:35" s="35" customFormat="1" ht="14.25" customHeight="1">
      <c r="B188" s="29" t="s">
        <v>381</v>
      </c>
      <c r="D188" s="46"/>
      <c r="E188" s="46"/>
      <c r="F188" s="47"/>
      <c r="G188" s="49"/>
      <c r="H188" s="50"/>
      <c r="I188" s="50"/>
      <c r="J188" s="51"/>
      <c r="K188" s="52"/>
      <c r="L188" s="49"/>
      <c r="M188" s="50"/>
      <c r="N188" s="50"/>
      <c r="O188" s="51"/>
      <c r="P188" s="55"/>
      <c r="Q188" s="49"/>
      <c r="R188" s="50"/>
      <c r="S188" s="50"/>
      <c r="T188" s="51"/>
      <c r="U188" s="52"/>
      <c r="V188" s="49"/>
      <c r="W188" s="50"/>
      <c r="X188" s="50"/>
      <c r="Y188" s="71"/>
      <c r="Z188" s="55"/>
    </row>
    <row r="189" spans="2:35" s="1" customFormat="1">
      <c r="B189" s="17" t="s">
        <v>328</v>
      </c>
      <c r="C189" s="1" t="s">
        <v>550</v>
      </c>
      <c r="D189" s="19">
        <v>1759</v>
      </c>
      <c r="E189" s="19">
        <v>1599</v>
      </c>
      <c r="F189" s="44">
        <v>1161</v>
      </c>
      <c r="G189" s="21"/>
      <c r="H189" s="22"/>
      <c r="I189" s="22"/>
      <c r="J189" s="23"/>
      <c r="K189" s="24"/>
      <c r="L189" s="21">
        <v>1332</v>
      </c>
      <c r="M189" s="22">
        <f t="shared" si="43"/>
        <v>1199</v>
      </c>
      <c r="N189" s="22">
        <v>0</v>
      </c>
      <c r="O189" s="23">
        <f t="shared" ref="O189:O194" si="49">F189-N189</f>
        <v>1161</v>
      </c>
      <c r="P189" s="54">
        <f t="shared" si="45"/>
        <v>3.1693077564637198E-2</v>
      </c>
      <c r="Q189" s="21"/>
      <c r="R189" s="22"/>
      <c r="S189" s="22"/>
      <c r="T189" s="23"/>
      <c r="U189" s="24"/>
      <c r="V189" s="21"/>
      <c r="W189" s="22"/>
      <c r="X189" s="22"/>
      <c r="Y189" s="66"/>
      <c r="Z189" s="54"/>
      <c r="AE189" s="4"/>
      <c r="AF189" s="4"/>
      <c r="AG189" s="4"/>
      <c r="AH189" s="4"/>
      <c r="AI189" s="4"/>
    </row>
    <row r="190" spans="2:35" s="1" customFormat="1">
      <c r="B190" s="17" t="s">
        <v>79</v>
      </c>
      <c r="C190" s="1" t="s">
        <v>551</v>
      </c>
      <c r="D190" s="19">
        <v>2089</v>
      </c>
      <c r="E190" s="19">
        <v>1899</v>
      </c>
      <c r="F190" s="44">
        <v>1389</v>
      </c>
      <c r="G190" s="21">
        <v>1554</v>
      </c>
      <c r="H190" s="22">
        <f t="shared" si="32"/>
        <v>1398.6000000000001</v>
      </c>
      <c r="I190" s="22">
        <v>250</v>
      </c>
      <c r="J190" s="23">
        <f>F190-I190</f>
        <v>1139</v>
      </c>
      <c r="K190" s="24">
        <f t="shared" si="33"/>
        <v>0.18561418561418569</v>
      </c>
      <c r="L190" s="21">
        <v>1554</v>
      </c>
      <c r="M190" s="22">
        <f t="shared" si="43"/>
        <v>1399</v>
      </c>
      <c r="N190" s="22">
        <v>250</v>
      </c>
      <c r="O190" s="23">
        <f t="shared" si="49"/>
        <v>1139</v>
      </c>
      <c r="P190" s="54">
        <f t="shared" si="45"/>
        <v>0.18584703359542531</v>
      </c>
      <c r="Q190" s="21">
        <v>1666</v>
      </c>
      <c r="R190" s="22">
        <f t="shared" si="46"/>
        <v>1499.4</v>
      </c>
      <c r="S190" s="22">
        <v>168</v>
      </c>
      <c r="T190" s="23">
        <f>F190-S190</f>
        <v>1221</v>
      </c>
      <c r="U190" s="24">
        <f t="shared" si="47"/>
        <v>0.1856742697078832</v>
      </c>
      <c r="V190" s="21">
        <v>1666</v>
      </c>
      <c r="W190" s="22">
        <f t="shared" si="36"/>
        <v>1499.4</v>
      </c>
      <c r="X190" s="22">
        <v>168</v>
      </c>
      <c r="Y190" s="66">
        <f>F190-X190</f>
        <v>1221</v>
      </c>
      <c r="Z190" s="54">
        <f t="shared" si="37"/>
        <v>0.1856742697078832</v>
      </c>
      <c r="AE190" s="4"/>
      <c r="AF190" s="4"/>
      <c r="AG190" s="4"/>
      <c r="AH190" s="4"/>
      <c r="AI190" s="4"/>
    </row>
    <row r="191" spans="2:35" s="1" customFormat="1">
      <c r="B191" s="17" t="s">
        <v>235</v>
      </c>
      <c r="C191" s="1" t="s">
        <v>551</v>
      </c>
      <c r="D191" s="19">
        <v>2199</v>
      </c>
      <c r="E191" s="19">
        <v>1999</v>
      </c>
      <c r="F191" s="44">
        <v>1389</v>
      </c>
      <c r="G191" s="21">
        <v>1666</v>
      </c>
      <c r="H191" s="22">
        <f t="shared" si="32"/>
        <v>1499.4</v>
      </c>
      <c r="I191" s="22">
        <v>228</v>
      </c>
      <c r="J191" s="23">
        <f>F191-I191</f>
        <v>1161</v>
      </c>
      <c r="K191" s="24">
        <f t="shared" si="33"/>
        <v>0.22569027611044423</v>
      </c>
      <c r="L191" s="21">
        <v>1666</v>
      </c>
      <c r="M191" s="22">
        <f t="shared" si="43"/>
        <v>1499</v>
      </c>
      <c r="N191" s="22">
        <v>228</v>
      </c>
      <c r="O191" s="23">
        <f t="shared" si="49"/>
        <v>1161</v>
      </c>
      <c r="P191" s="54">
        <f t="shared" si="45"/>
        <v>0.22548365577051369</v>
      </c>
      <c r="Q191" s="21">
        <v>1777</v>
      </c>
      <c r="R191" s="22">
        <f t="shared" si="46"/>
        <v>1599.3</v>
      </c>
      <c r="S191" s="22">
        <v>152</v>
      </c>
      <c r="T191" s="23">
        <f>F191-S191</f>
        <v>1237</v>
      </c>
      <c r="U191" s="24">
        <f t="shared" si="47"/>
        <v>0.22653660976677295</v>
      </c>
      <c r="V191" s="21">
        <v>1777</v>
      </c>
      <c r="W191" s="22">
        <f t="shared" si="36"/>
        <v>1599.3</v>
      </c>
      <c r="X191" s="22">
        <v>152</v>
      </c>
      <c r="Y191" s="66">
        <f>F191-X191</f>
        <v>1237</v>
      </c>
      <c r="Z191" s="54">
        <f t="shared" si="37"/>
        <v>0.22653660976677295</v>
      </c>
      <c r="AE191" s="4"/>
      <c r="AF191" s="4"/>
      <c r="AG191" s="4"/>
      <c r="AH191" s="4"/>
      <c r="AI191" s="4"/>
    </row>
    <row r="192" spans="2:35">
      <c r="B192" s="17" t="s">
        <v>330</v>
      </c>
      <c r="C192" s="1" t="s">
        <v>554</v>
      </c>
      <c r="D192" s="19">
        <v>1979</v>
      </c>
      <c r="E192" s="19">
        <v>1799</v>
      </c>
      <c r="F192" s="44">
        <v>1305</v>
      </c>
      <c r="G192" s="21"/>
      <c r="H192" s="22"/>
      <c r="I192" s="22"/>
      <c r="J192" s="23"/>
      <c r="K192" s="24"/>
      <c r="L192" s="21">
        <v>1554</v>
      </c>
      <c r="M192" s="22">
        <f t="shared" si="43"/>
        <v>1399</v>
      </c>
      <c r="N192" s="22">
        <v>175</v>
      </c>
      <c r="O192" s="23">
        <f t="shared" si="49"/>
        <v>1130</v>
      </c>
      <c r="P192" s="54">
        <f t="shared" si="45"/>
        <v>0.19228020014295927</v>
      </c>
      <c r="Q192" s="21"/>
      <c r="R192" s="22"/>
      <c r="S192" s="22"/>
      <c r="T192" s="23"/>
      <c r="U192" s="24"/>
      <c r="V192" s="21"/>
      <c r="W192" s="22"/>
      <c r="X192" s="22"/>
      <c r="Y192" s="66"/>
      <c r="Z192" s="54"/>
      <c r="AA192" s="1"/>
      <c r="AB192" s="1"/>
      <c r="AC192" s="1"/>
      <c r="AD192" s="1"/>
    </row>
    <row r="193" spans="2:35">
      <c r="B193" s="17" t="s">
        <v>243</v>
      </c>
      <c r="C193" s="1" t="s">
        <v>556</v>
      </c>
      <c r="D193" s="19">
        <v>2529</v>
      </c>
      <c r="E193" s="19">
        <v>2299</v>
      </c>
      <c r="F193" s="44">
        <v>1670</v>
      </c>
      <c r="G193" s="21">
        <v>1999</v>
      </c>
      <c r="H193" s="22">
        <f t="shared" si="32"/>
        <v>1799.1000000000001</v>
      </c>
      <c r="I193" s="22">
        <v>215</v>
      </c>
      <c r="J193" s="23">
        <f>F193-I193</f>
        <v>1455</v>
      </c>
      <c r="K193" s="24">
        <f t="shared" si="33"/>
        <v>0.19126229781557452</v>
      </c>
      <c r="L193" s="21">
        <v>1999</v>
      </c>
      <c r="M193" s="22">
        <f t="shared" si="43"/>
        <v>1799</v>
      </c>
      <c r="N193" s="22">
        <v>0</v>
      </c>
      <c r="O193" s="23">
        <f t="shared" si="49"/>
        <v>1670</v>
      </c>
      <c r="P193" s="54">
        <f t="shared" si="45"/>
        <v>7.1706503613118394E-2</v>
      </c>
      <c r="Q193" s="21">
        <v>1999</v>
      </c>
      <c r="R193" s="22">
        <f t="shared" si="46"/>
        <v>1799.1000000000001</v>
      </c>
      <c r="S193" s="22">
        <v>215</v>
      </c>
      <c r="T193" s="23">
        <f>F193-S193</f>
        <v>1455</v>
      </c>
      <c r="U193" s="24">
        <f t="shared" si="47"/>
        <v>0.19126229781557452</v>
      </c>
      <c r="V193" s="21">
        <v>1999</v>
      </c>
      <c r="W193" s="22">
        <f t="shared" si="36"/>
        <v>1799.1000000000001</v>
      </c>
      <c r="X193" s="22">
        <v>215</v>
      </c>
      <c r="Y193" s="66">
        <f>F193-X193</f>
        <v>1455</v>
      </c>
      <c r="Z193" s="54">
        <f t="shared" si="37"/>
        <v>0.19126229781557452</v>
      </c>
      <c r="AA193" s="1"/>
      <c r="AB193" s="1"/>
      <c r="AC193" s="1"/>
      <c r="AD193" s="1"/>
    </row>
    <row r="194" spans="2:35" s="1" customFormat="1">
      <c r="B194" s="17" t="s">
        <v>242</v>
      </c>
      <c r="C194" s="1" t="s">
        <v>555</v>
      </c>
      <c r="D194" s="19">
        <v>2699</v>
      </c>
      <c r="E194" s="19">
        <v>2399</v>
      </c>
      <c r="F194" s="44">
        <v>1740</v>
      </c>
      <c r="G194" s="21">
        <v>2110</v>
      </c>
      <c r="H194" s="22">
        <f t="shared" si="32"/>
        <v>1899</v>
      </c>
      <c r="I194" s="22">
        <v>206</v>
      </c>
      <c r="J194" s="23">
        <f>F194-I194</f>
        <v>1534</v>
      </c>
      <c r="K194" s="24">
        <f t="shared" si="33"/>
        <v>0.19220642443391259</v>
      </c>
      <c r="L194" s="21">
        <v>2110</v>
      </c>
      <c r="M194" s="22">
        <f t="shared" si="43"/>
        <v>1899</v>
      </c>
      <c r="N194" s="22">
        <v>0</v>
      </c>
      <c r="O194" s="23">
        <f t="shared" si="49"/>
        <v>1740</v>
      </c>
      <c r="P194" s="54">
        <f t="shared" si="45"/>
        <v>8.3728278041074244E-2</v>
      </c>
      <c r="Q194" s="21">
        <v>2110</v>
      </c>
      <c r="R194" s="22">
        <f t="shared" si="46"/>
        <v>1899</v>
      </c>
      <c r="S194" s="22">
        <v>206</v>
      </c>
      <c r="T194" s="23">
        <f>F194-S194</f>
        <v>1534</v>
      </c>
      <c r="U194" s="24">
        <f t="shared" si="47"/>
        <v>0.19220642443391259</v>
      </c>
      <c r="V194" s="21">
        <v>2110</v>
      </c>
      <c r="W194" s="22">
        <f t="shared" si="36"/>
        <v>1899</v>
      </c>
      <c r="X194" s="22">
        <v>206</v>
      </c>
      <c r="Y194" s="66">
        <f>F194-X194</f>
        <v>1534</v>
      </c>
      <c r="Z194" s="54">
        <f t="shared" si="37"/>
        <v>0.19220642443391259</v>
      </c>
      <c r="AE194" s="4"/>
      <c r="AF194" s="4"/>
      <c r="AG194" s="4"/>
      <c r="AH194" s="4"/>
      <c r="AI194" s="4"/>
    </row>
    <row r="195" spans="2:35" s="35" customFormat="1" ht="14.25" customHeight="1">
      <c r="B195" s="29" t="s">
        <v>382</v>
      </c>
      <c r="D195" s="46"/>
      <c r="E195" s="46"/>
      <c r="F195" s="47"/>
      <c r="G195" s="49"/>
      <c r="H195" s="50"/>
      <c r="I195" s="50"/>
      <c r="J195" s="51"/>
      <c r="K195" s="52"/>
      <c r="L195" s="49"/>
      <c r="M195" s="50"/>
      <c r="N195" s="50"/>
      <c r="O195" s="51"/>
      <c r="P195" s="55"/>
      <c r="Q195" s="49"/>
      <c r="R195" s="50"/>
      <c r="S195" s="50"/>
      <c r="T195" s="51"/>
      <c r="U195" s="52"/>
      <c r="V195" s="49"/>
      <c r="W195" s="50"/>
      <c r="X195" s="50"/>
      <c r="Y195" s="71"/>
      <c r="Z195" s="55"/>
    </row>
    <row r="196" spans="2:35">
      <c r="B196" s="17" t="s">
        <v>383</v>
      </c>
      <c r="C196" s="1" t="s">
        <v>615</v>
      </c>
      <c r="D196" s="19">
        <v>3959</v>
      </c>
      <c r="E196" s="19">
        <v>3599</v>
      </c>
      <c r="F196" s="44">
        <v>2642</v>
      </c>
      <c r="G196" s="21"/>
      <c r="H196" s="22"/>
      <c r="I196" s="22"/>
      <c r="J196" s="23"/>
      <c r="K196" s="24"/>
      <c r="L196" s="21"/>
      <c r="M196" s="22"/>
      <c r="N196" s="22"/>
      <c r="O196" s="23"/>
      <c r="P196" s="54"/>
      <c r="Q196" s="21"/>
      <c r="R196" s="22"/>
      <c r="S196" s="22"/>
      <c r="T196" s="23"/>
      <c r="U196" s="24"/>
      <c r="V196" s="21"/>
      <c r="W196" s="22"/>
      <c r="X196" s="22"/>
      <c r="Y196" s="66"/>
      <c r="Z196" s="54"/>
      <c r="AA196" s="1"/>
      <c r="AB196" s="1"/>
      <c r="AC196" s="1"/>
      <c r="AD196" s="1"/>
    </row>
    <row r="197" spans="2:35" s="35" customFormat="1" ht="14.25" customHeight="1">
      <c r="B197" s="29" t="s">
        <v>384</v>
      </c>
      <c r="D197" s="46"/>
      <c r="E197" s="46"/>
      <c r="F197" s="47"/>
      <c r="G197" s="49"/>
      <c r="H197" s="50"/>
      <c r="I197" s="50"/>
      <c r="J197" s="51"/>
      <c r="K197" s="52"/>
      <c r="L197" s="49"/>
      <c r="M197" s="50"/>
      <c r="N197" s="50"/>
      <c r="O197" s="51"/>
      <c r="P197" s="55"/>
      <c r="Q197" s="49"/>
      <c r="R197" s="50"/>
      <c r="S197" s="50"/>
      <c r="T197" s="51"/>
      <c r="U197" s="52"/>
      <c r="V197" s="49"/>
      <c r="W197" s="50"/>
      <c r="X197" s="50"/>
      <c r="Y197" s="71"/>
      <c r="Z197" s="55"/>
    </row>
    <row r="198" spans="2:35">
      <c r="B198" s="17" t="s">
        <v>265</v>
      </c>
      <c r="C198" s="1" t="s">
        <v>468</v>
      </c>
      <c r="D198" s="19">
        <v>1099.99</v>
      </c>
      <c r="E198" s="19">
        <v>999.99</v>
      </c>
      <c r="F198" s="44">
        <v>735</v>
      </c>
      <c r="G198" s="21"/>
      <c r="H198" s="22"/>
      <c r="I198" s="22"/>
      <c r="J198" s="23"/>
      <c r="K198" s="24"/>
      <c r="L198" s="21">
        <v>888</v>
      </c>
      <c r="M198" s="22">
        <f t="shared" si="43"/>
        <v>799</v>
      </c>
      <c r="N198" s="22">
        <v>80</v>
      </c>
      <c r="O198" s="23">
        <f>F198-N198</f>
        <v>655</v>
      </c>
      <c r="P198" s="54">
        <f t="shared" si="45"/>
        <v>0.18022528160200249</v>
      </c>
      <c r="Q198" s="21"/>
      <c r="R198" s="22"/>
      <c r="S198" s="22"/>
      <c r="T198" s="23"/>
      <c r="U198" s="24"/>
      <c r="V198" s="21">
        <v>888</v>
      </c>
      <c r="W198" s="22">
        <f t="shared" si="36"/>
        <v>799.2</v>
      </c>
      <c r="X198" s="22">
        <v>80</v>
      </c>
      <c r="Y198" s="66">
        <f>F198-X198</f>
        <v>655</v>
      </c>
      <c r="Z198" s="54">
        <f t="shared" si="37"/>
        <v>0.18043043043043047</v>
      </c>
      <c r="AA198" s="1"/>
      <c r="AB198" s="1"/>
      <c r="AC198" s="1"/>
      <c r="AD198" s="1"/>
    </row>
    <row r="199" spans="2:35">
      <c r="B199" s="17" t="s">
        <v>264</v>
      </c>
      <c r="C199" s="1" t="s">
        <v>469</v>
      </c>
      <c r="D199" s="19">
        <v>1209.99</v>
      </c>
      <c r="E199" s="19">
        <v>1099.99</v>
      </c>
      <c r="F199" s="44">
        <v>808</v>
      </c>
      <c r="G199" s="21"/>
      <c r="H199" s="22"/>
      <c r="I199" s="22"/>
      <c r="J199" s="23"/>
      <c r="K199" s="24"/>
      <c r="L199" s="21">
        <v>999</v>
      </c>
      <c r="M199" s="22">
        <f t="shared" si="43"/>
        <v>899</v>
      </c>
      <c r="N199" s="22">
        <v>73</v>
      </c>
      <c r="O199" s="23">
        <f>F199-N199</f>
        <v>735</v>
      </c>
      <c r="P199" s="54">
        <f t="shared" si="45"/>
        <v>0.18242491657397109</v>
      </c>
      <c r="Q199" s="21"/>
      <c r="R199" s="22"/>
      <c r="S199" s="22"/>
      <c r="T199" s="23"/>
      <c r="U199" s="24"/>
      <c r="V199" s="21">
        <v>999</v>
      </c>
      <c r="W199" s="22">
        <f t="shared" si="36"/>
        <v>899.1</v>
      </c>
      <c r="X199" s="22">
        <v>73</v>
      </c>
      <c r="Y199" s="66">
        <f>F199-X199</f>
        <v>735</v>
      </c>
      <c r="Z199" s="54">
        <f t="shared" si="37"/>
        <v>0.18251584918251587</v>
      </c>
      <c r="AA199" s="1"/>
      <c r="AB199" s="1"/>
      <c r="AC199" s="1"/>
      <c r="AD199" s="1"/>
    </row>
    <row r="200" spans="2:35" s="35" customFormat="1" ht="14.25" customHeight="1">
      <c r="B200" s="29" t="s">
        <v>385</v>
      </c>
      <c r="D200" s="46"/>
      <c r="E200" s="46"/>
      <c r="F200" s="47"/>
      <c r="G200" s="49"/>
      <c r="H200" s="50"/>
      <c r="I200" s="50"/>
      <c r="J200" s="51"/>
      <c r="K200" s="52"/>
      <c r="L200" s="49"/>
      <c r="M200" s="50"/>
      <c r="N200" s="50"/>
      <c r="O200" s="51"/>
      <c r="P200" s="55"/>
      <c r="Q200" s="49"/>
      <c r="R200" s="50"/>
      <c r="S200" s="50"/>
      <c r="T200" s="51"/>
      <c r="U200" s="52"/>
      <c r="V200" s="49"/>
      <c r="W200" s="50"/>
      <c r="X200" s="50"/>
      <c r="Y200" s="71"/>
      <c r="Z200" s="55"/>
    </row>
    <row r="201" spans="2:35">
      <c r="B201" s="17" t="s">
        <v>267</v>
      </c>
      <c r="C201" s="1" t="s">
        <v>470</v>
      </c>
      <c r="D201" s="19">
        <v>1209.99</v>
      </c>
      <c r="E201" s="19">
        <v>1099.99</v>
      </c>
      <c r="F201" s="44">
        <v>808</v>
      </c>
      <c r="G201" s="21"/>
      <c r="H201" s="22"/>
      <c r="I201" s="22"/>
      <c r="J201" s="23"/>
      <c r="K201" s="24"/>
      <c r="L201" s="21">
        <v>999</v>
      </c>
      <c r="M201" s="22">
        <f t="shared" si="43"/>
        <v>899</v>
      </c>
      <c r="N201" s="22">
        <v>73</v>
      </c>
      <c r="O201" s="23">
        <f>F201-N201</f>
        <v>735</v>
      </c>
      <c r="P201" s="54">
        <f t="shared" si="45"/>
        <v>0.18242491657397109</v>
      </c>
      <c r="Q201" s="21"/>
      <c r="R201" s="22"/>
      <c r="S201" s="22"/>
      <c r="T201" s="23"/>
      <c r="U201" s="24"/>
      <c r="V201" s="21">
        <v>999</v>
      </c>
      <c r="W201" s="22">
        <f t="shared" si="36"/>
        <v>899.1</v>
      </c>
      <c r="X201" s="22">
        <v>73</v>
      </c>
      <c r="Y201" s="66">
        <f>F201-X201</f>
        <v>735</v>
      </c>
      <c r="Z201" s="54">
        <f t="shared" si="37"/>
        <v>0.18251584918251587</v>
      </c>
      <c r="AA201" s="1"/>
      <c r="AB201" s="1"/>
      <c r="AC201" s="1"/>
      <c r="AD201" s="1"/>
    </row>
    <row r="202" spans="2:35" s="1" customFormat="1">
      <c r="B202" s="17" t="s">
        <v>266</v>
      </c>
      <c r="C202" s="1" t="s">
        <v>471</v>
      </c>
      <c r="D202" s="19">
        <v>1319.99</v>
      </c>
      <c r="E202" s="19">
        <v>1199.99</v>
      </c>
      <c r="F202" s="44">
        <v>883</v>
      </c>
      <c r="G202" s="21"/>
      <c r="H202" s="22"/>
      <c r="I202" s="22"/>
      <c r="J202" s="23"/>
      <c r="K202" s="24"/>
      <c r="L202" s="21">
        <v>1110</v>
      </c>
      <c r="M202" s="22">
        <f t="shared" ref="M202:M253" si="50">ROUND(L202*0.9,0)</f>
        <v>999</v>
      </c>
      <c r="N202" s="22">
        <v>64</v>
      </c>
      <c r="O202" s="23">
        <f>F202-N202</f>
        <v>819</v>
      </c>
      <c r="P202" s="54">
        <f t="shared" ref="P202:P253" si="51">(M202-O202)/M202</f>
        <v>0.18018018018018017</v>
      </c>
      <c r="Q202" s="21"/>
      <c r="R202" s="22"/>
      <c r="S202" s="22"/>
      <c r="T202" s="23"/>
      <c r="U202" s="24"/>
      <c r="V202" s="21">
        <v>1110</v>
      </c>
      <c r="W202" s="22">
        <f t="shared" ref="W202:W263" si="52">V202*0.9</f>
        <v>999</v>
      </c>
      <c r="X202" s="22">
        <v>64</v>
      </c>
      <c r="Y202" s="66">
        <f>F202-X202</f>
        <v>819</v>
      </c>
      <c r="Z202" s="54">
        <f t="shared" ref="Z202:Z263" si="53">(W202-Y202)/W202</f>
        <v>0.18018018018018017</v>
      </c>
      <c r="AE202" s="4"/>
      <c r="AF202" s="4"/>
      <c r="AG202" s="4"/>
      <c r="AH202" s="4"/>
      <c r="AI202" s="4"/>
    </row>
    <row r="203" spans="2:35" s="35" customFormat="1" ht="14.25" customHeight="1">
      <c r="B203" s="29" t="s">
        <v>386</v>
      </c>
      <c r="D203" s="46"/>
      <c r="E203" s="46"/>
      <c r="F203" s="47"/>
      <c r="G203" s="49"/>
      <c r="H203" s="50"/>
      <c r="I203" s="50"/>
      <c r="J203" s="51"/>
      <c r="K203" s="52"/>
      <c r="L203" s="49"/>
      <c r="M203" s="50"/>
      <c r="N203" s="50"/>
      <c r="O203" s="51"/>
      <c r="P203" s="55"/>
      <c r="Q203" s="49"/>
      <c r="R203" s="50"/>
      <c r="S203" s="50"/>
      <c r="T203" s="51"/>
      <c r="U203" s="52"/>
      <c r="V203" s="49"/>
      <c r="W203" s="50"/>
      <c r="X203" s="50"/>
      <c r="Y203" s="71"/>
      <c r="Z203" s="55"/>
    </row>
    <row r="204" spans="2:35" s="1" customFormat="1">
      <c r="B204" s="17" t="s">
        <v>269</v>
      </c>
      <c r="C204" s="1" t="s">
        <v>583</v>
      </c>
      <c r="D204" s="19">
        <v>1979</v>
      </c>
      <c r="E204" s="19">
        <v>1799</v>
      </c>
      <c r="F204" s="44">
        <v>1322</v>
      </c>
      <c r="G204" s="21"/>
      <c r="H204" s="22"/>
      <c r="I204" s="22"/>
      <c r="J204" s="23"/>
      <c r="K204" s="24"/>
      <c r="L204" s="21">
        <v>1666</v>
      </c>
      <c r="M204" s="22">
        <f t="shared" si="50"/>
        <v>1499</v>
      </c>
      <c r="N204" s="22">
        <v>96</v>
      </c>
      <c r="O204" s="23">
        <f>F204-N204</f>
        <v>1226</v>
      </c>
      <c r="P204" s="54">
        <f t="shared" si="51"/>
        <v>0.18212141427618411</v>
      </c>
      <c r="Q204" s="21"/>
      <c r="R204" s="22"/>
      <c r="S204" s="22"/>
      <c r="T204" s="23"/>
      <c r="U204" s="24"/>
      <c r="V204" s="21">
        <v>1666</v>
      </c>
      <c r="W204" s="22">
        <f t="shared" si="52"/>
        <v>1499.4</v>
      </c>
      <c r="X204" s="22">
        <v>96</v>
      </c>
      <c r="Y204" s="66">
        <f>F204-X204</f>
        <v>1226</v>
      </c>
      <c r="Z204" s="54">
        <f t="shared" si="53"/>
        <v>0.18233960250766978</v>
      </c>
      <c r="AE204" s="4"/>
      <c r="AF204" s="4"/>
      <c r="AG204" s="4"/>
      <c r="AH204" s="4"/>
      <c r="AI204" s="4"/>
    </row>
    <row r="205" spans="2:35">
      <c r="B205" s="17" t="s">
        <v>268</v>
      </c>
      <c r="C205" s="1" t="s">
        <v>583</v>
      </c>
      <c r="D205" s="19">
        <v>2199</v>
      </c>
      <c r="E205" s="19">
        <v>1999</v>
      </c>
      <c r="F205" s="44">
        <v>1470</v>
      </c>
      <c r="G205" s="21"/>
      <c r="H205" s="22"/>
      <c r="I205" s="22"/>
      <c r="J205" s="23"/>
      <c r="K205" s="24"/>
      <c r="L205" s="21">
        <v>1888</v>
      </c>
      <c r="M205" s="22">
        <f t="shared" si="50"/>
        <v>1699</v>
      </c>
      <c r="N205" s="22">
        <v>79</v>
      </c>
      <c r="O205" s="23">
        <f>F205-N205</f>
        <v>1391</v>
      </c>
      <c r="P205" s="54">
        <f t="shared" si="51"/>
        <v>0.18128310771041789</v>
      </c>
      <c r="Q205" s="21"/>
      <c r="R205" s="22"/>
      <c r="S205" s="22"/>
      <c r="T205" s="23"/>
      <c r="U205" s="24"/>
      <c r="V205" s="21">
        <v>1888</v>
      </c>
      <c r="W205" s="22">
        <f t="shared" si="52"/>
        <v>1699.2</v>
      </c>
      <c r="X205" s="22">
        <v>79</v>
      </c>
      <c r="Y205" s="66">
        <f>F205-X205</f>
        <v>1391</v>
      </c>
      <c r="Z205" s="54">
        <f t="shared" si="53"/>
        <v>0.18137947269303203</v>
      </c>
      <c r="AA205" s="1"/>
      <c r="AB205" s="1"/>
      <c r="AC205" s="1"/>
      <c r="AD205" s="1"/>
    </row>
    <row r="206" spans="2:35">
      <c r="B206" s="17" t="s">
        <v>271</v>
      </c>
      <c r="C206" s="1" t="s">
        <v>582</v>
      </c>
      <c r="D206" s="19">
        <v>3079</v>
      </c>
      <c r="E206" s="19">
        <v>2799</v>
      </c>
      <c r="F206" s="44">
        <v>2065</v>
      </c>
      <c r="G206" s="21"/>
      <c r="H206" s="22"/>
      <c r="I206" s="22"/>
      <c r="J206" s="23"/>
      <c r="K206" s="24"/>
      <c r="L206" s="21">
        <v>2554</v>
      </c>
      <c r="M206" s="22">
        <f t="shared" si="50"/>
        <v>2299</v>
      </c>
      <c r="N206" s="22">
        <v>177</v>
      </c>
      <c r="O206" s="23">
        <f>F206-N206</f>
        <v>1888</v>
      </c>
      <c r="P206" s="54">
        <f t="shared" si="51"/>
        <v>0.17877337973031754</v>
      </c>
      <c r="Q206" s="21"/>
      <c r="R206" s="22"/>
      <c r="S206" s="22"/>
      <c r="T206" s="23"/>
      <c r="U206" s="24"/>
      <c r="V206" s="21">
        <v>2554</v>
      </c>
      <c r="W206" s="22">
        <f t="shared" si="52"/>
        <v>2298.6</v>
      </c>
      <c r="X206" s="22">
        <v>177</v>
      </c>
      <c r="Y206" s="66">
        <f>F206-X206</f>
        <v>1888</v>
      </c>
      <c r="Z206" s="54">
        <f t="shared" si="53"/>
        <v>0.17863047072130858</v>
      </c>
      <c r="AA206" s="1"/>
      <c r="AB206" s="1"/>
      <c r="AC206" s="1"/>
      <c r="AD206" s="1"/>
    </row>
    <row r="207" spans="2:35">
      <c r="B207" s="17" t="s">
        <v>270</v>
      </c>
      <c r="C207" s="1" t="s">
        <v>581</v>
      </c>
      <c r="D207" s="19">
        <v>3299</v>
      </c>
      <c r="E207" s="19">
        <v>2999</v>
      </c>
      <c r="F207" s="44">
        <v>2210</v>
      </c>
      <c r="G207" s="21"/>
      <c r="H207" s="22"/>
      <c r="I207" s="22"/>
      <c r="J207" s="23"/>
      <c r="K207" s="24"/>
      <c r="L207" s="21">
        <v>2777</v>
      </c>
      <c r="M207" s="22">
        <f t="shared" si="50"/>
        <v>2499</v>
      </c>
      <c r="N207" s="22">
        <v>160</v>
      </c>
      <c r="O207" s="23">
        <f>F207-N207</f>
        <v>2050</v>
      </c>
      <c r="P207" s="54">
        <f t="shared" si="51"/>
        <v>0.17967186874749899</v>
      </c>
      <c r="Q207" s="21"/>
      <c r="R207" s="22"/>
      <c r="S207" s="22"/>
      <c r="T207" s="23"/>
      <c r="U207" s="24"/>
      <c r="V207" s="21">
        <v>2777</v>
      </c>
      <c r="W207" s="22">
        <f t="shared" si="52"/>
        <v>2499.3000000000002</v>
      </c>
      <c r="X207" s="22">
        <v>161</v>
      </c>
      <c r="Y207" s="66">
        <f>F207-X207</f>
        <v>2049</v>
      </c>
      <c r="Z207" s="54">
        <f t="shared" si="53"/>
        <v>0.18017044772536317</v>
      </c>
      <c r="AA207" s="1"/>
      <c r="AB207" s="1"/>
      <c r="AC207" s="1"/>
      <c r="AD207" s="1"/>
    </row>
    <row r="208" spans="2:35" s="35" customFormat="1" ht="14.25" customHeight="1">
      <c r="B208" s="29" t="s">
        <v>387</v>
      </c>
      <c r="D208" s="46"/>
      <c r="E208" s="46"/>
      <c r="F208" s="47"/>
      <c r="G208" s="49"/>
      <c r="H208" s="50"/>
      <c r="I208" s="50"/>
      <c r="J208" s="51"/>
      <c r="K208" s="52"/>
      <c r="L208" s="49"/>
      <c r="M208" s="50"/>
      <c r="N208" s="50"/>
      <c r="O208" s="51"/>
      <c r="P208" s="55"/>
      <c r="Q208" s="49"/>
      <c r="R208" s="50"/>
      <c r="S208" s="50"/>
      <c r="T208" s="51"/>
      <c r="U208" s="52"/>
      <c r="V208" s="49"/>
      <c r="W208" s="50"/>
      <c r="X208" s="50"/>
      <c r="Y208" s="71"/>
      <c r="Z208" s="55"/>
    </row>
    <row r="209" spans="2:35">
      <c r="B209" s="17" t="s">
        <v>66</v>
      </c>
      <c r="C209" s="1" t="s">
        <v>517</v>
      </c>
      <c r="D209" s="19">
        <v>249</v>
      </c>
      <c r="E209" s="19">
        <v>219</v>
      </c>
      <c r="F209" s="44">
        <v>175</v>
      </c>
      <c r="G209" s="21"/>
      <c r="H209" s="22"/>
      <c r="I209" s="22"/>
      <c r="J209" s="23"/>
      <c r="K209" s="24"/>
      <c r="L209" s="21">
        <v>210</v>
      </c>
      <c r="M209" s="22">
        <f t="shared" si="50"/>
        <v>189</v>
      </c>
      <c r="N209" s="22">
        <v>7</v>
      </c>
      <c r="O209" s="23">
        <f t="shared" ref="O209:O214" si="54">F209-N209</f>
        <v>168</v>
      </c>
      <c r="P209" s="54">
        <f t="shared" si="51"/>
        <v>0.1111111111111111</v>
      </c>
      <c r="Q209" s="21">
        <v>210</v>
      </c>
      <c r="R209" s="22">
        <f t="shared" ref="R209:R227" si="55">Q209*0.9</f>
        <v>189</v>
      </c>
      <c r="S209" s="22">
        <v>7</v>
      </c>
      <c r="T209" s="23">
        <f>F209-S209</f>
        <v>168</v>
      </c>
      <c r="U209" s="24">
        <f t="shared" ref="U209:U227" si="56">(R209-T209)/R209</f>
        <v>0.1111111111111111</v>
      </c>
      <c r="V209" s="21">
        <v>210</v>
      </c>
      <c r="W209" s="22">
        <f t="shared" si="52"/>
        <v>189</v>
      </c>
      <c r="X209" s="22">
        <v>7</v>
      </c>
      <c r="Y209" s="66">
        <f>F209-X209</f>
        <v>168</v>
      </c>
      <c r="Z209" s="54">
        <f t="shared" si="53"/>
        <v>0.1111111111111111</v>
      </c>
      <c r="AA209" s="1"/>
      <c r="AB209" s="1"/>
      <c r="AC209" s="1"/>
      <c r="AD209" s="1"/>
    </row>
    <row r="210" spans="2:35">
      <c r="B210" s="17" t="s">
        <v>67</v>
      </c>
      <c r="C210" s="1" t="s">
        <v>517</v>
      </c>
      <c r="D210" s="19">
        <v>249.99</v>
      </c>
      <c r="E210" s="19">
        <v>219.99</v>
      </c>
      <c r="F210" s="44">
        <v>175</v>
      </c>
      <c r="G210" s="21"/>
      <c r="H210" s="22"/>
      <c r="I210" s="22"/>
      <c r="J210" s="23"/>
      <c r="K210" s="24"/>
      <c r="L210" s="21">
        <v>210</v>
      </c>
      <c r="M210" s="22">
        <f t="shared" si="50"/>
        <v>189</v>
      </c>
      <c r="N210" s="22">
        <v>7</v>
      </c>
      <c r="O210" s="23">
        <f t="shared" si="54"/>
        <v>168</v>
      </c>
      <c r="P210" s="54">
        <f t="shared" si="51"/>
        <v>0.1111111111111111</v>
      </c>
      <c r="Q210" s="21">
        <v>210</v>
      </c>
      <c r="R210" s="22">
        <f t="shared" si="55"/>
        <v>189</v>
      </c>
      <c r="S210" s="22">
        <v>7</v>
      </c>
      <c r="T210" s="23">
        <f>F210-S210</f>
        <v>168</v>
      </c>
      <c r="U210" s="24">
        <f t="shared" si="56"/>
        <v>0.1111111111111111</v>
      </c>
      <c r="V210" s="21">
        <v>210</v>
      </c>
      <c r="W210" s="22">
        <f t="shared" si="52"/>
        <v>189</v>
      </c>
      <c r="X210" s="22">
        <v>7</v>
      </c>
      <c r="Y210" s="66">
        <f>F210-X210</f>
        <v>168</v>
      </c>
      <c r="Z210" s="54">
        <f t="shared" si="53"/>
        <v>0.1111111111111111</v>
      </c>
      <c r="AA210" s="1"/>
      <c r="AB210" s="1"/>
      <c r="AC210" s="1"/>
      <c r="AD210" s="1"/>
    </row>
    <row r="211" spans="2:35">
      <c r="B211" s="17" t="s">
        <v>68</v>
      </c>
      <c r="C211" s="1" t="s">
        <v>517</v>
      </c>
      <c r="D211" s="19">
        <v>279</v>
      </c>
      <c r="E211" s="19">
        <v>249</v>
      </c>
      <c r="F211" s="44">
        <v>191</v>
      </c>
      <c r="G211" s="21">
        <v>221</v>
      </c>
      <c r="H211" s="22">
        <f t="shared" ref="H211:H263" si="57">G211*0.9</f>
        <v>198.9</v>
      </c>
      <c r="I211" s="22">
        <v>21</v>
      </c>
      <c r="J211" s="23">
        <f>F211-I211</f>
        <v>170</v>
      </c>
      <c r="K211" s="24">
        <f t="shared" ref="K211:K263" si="58">(H211-J211)/H211</f>
        <v>0.14529914529914531</v>
      </c>
      <c r="L211" s="21">
        <v>221</v>
      </c>
      <c r="M211" s="22">
        <f t="shared" si="50"/>
        <v>199</v>
      </c>
      <c r="N211" s="22">
        <v>0</v>
      </c>
      <c r="O211" s="23">
        <f t="shared" si="54"/>
        <v>191</v>
      </c>
      <c r="P211" s="54">
        <f t="shared" si="51"/>
        <v>4.0201005025125629E-2</v>
      </c>
      <c r="Q211" s="21">
        <v>210</v>
      </c>
      <c r="R211" s="22">
        <f t="shared" si="55"/>
        <v>189</v>
      </c>
      <c r="S211" s="22">
        <v>30</v>
      </c>
      <c r="T211" s="23">
        <f>F211-S211</f>
        <v>161</v>
      </c>
      <c r="U211" s="24">
        <f t="shared" si="56"/>
        <v>0.14814814814814814</v>
      </c>
      <c r="V211" s="21">
        <v>210</v>
      </c>
      <c r="W211" s="22">
        <f t="shared" si="52"/>
        <v>189</v>
      </c>
      <c r="X211" s="22">
        <v>29</v>
      </c>
      <c r="Y211" s="66">
        <f>F211-X211</f>
        <v>162</v>
      </c>
      <c r="Z211" s="54">
        <f t="shared" si="53"/>
        <v>0.14285714285714285</v>
      </c>
      <c r="AA211" s="1"/>
      <c r="AB211" s="1"/>
      <c r="AC211" s="1"/>
      <c r="AD211" s="1"/>
    </row>
    <row r="212" spans="2:35">
      <c r="B212" s="17" t="s">
        <v>284</v>
      </c>
      <c r="C212" s="1" t="s">
        <v>518</v>
      </c>
      <c r="D212" s="19">
        <v>263</v>
      </c>
      <c r="E212" s="19">
        <v>239</v>
      </c>
      <c r="F212" s="44">
        <v>187</v>
      </c>
      <c r="G212" s="21"/>
      <c r="H212" s="22"/>
      <c r="I212" s="22"/>
      <c r="J212" s="23"/>
      <c r="K212" s="24"/>
      <c r="L212" s="21">
        <v>221</v>
      </c>
      <c r="M212" s="22">
        <f t="shared" si="50"/>
        <v>199</v>
      </c>
      <c r="N212" s="22">
        <v>14</v>
      </c>
      <c r="O212" s="23">
        <f t="shared" si="54"/>
        <v>173</v>
      </c>
      <c r="P212" s="54">
        <f t="shared" si="51"/>
        <v>0.1306532663316583</v>
      </c>
      <c r="Q212" s="21"/>
      <c r="R212" s="22"/>
      <c r="S212" s="22"/>
      <c r="T212" s="23"/>
      <c r="U212" s="24"/>
      <c r="V212" s="21"/>
      <c r="W212" s="22"/>
      <c r="X212" s="22"/>
      <c r="Y212" s="66"/>
      <c r="Z212" s="54"/>
      <c r="AA212" s="1"/>
      <c r="AB212" s="1"/>
      <c r="AC212" s="1"/>
      <c r="AD212" s="1"/>
    </row>
    <row r="213" spans="2:35" s="1" customFormat="1">
      <c r="B213" s="17" t="s">
        <v>285</v>
      </c>
      <c r="C213" s="1" t="s">
        <v>518</v>
      </c>
      <c r="D213" s="19">
        <v>263</v>
      </c>
      <c r="E213" s="19">
        <v>239</v>
      </c>
      <c r="F213" s="44">
        <v>187</v>
      </c>
      <c r="G213" s="21"/>
      <c r="H213" s="22"/>
      <c r="I213" s="22"/>
      <c r="J213" s="23"/>
      <c r="K213" s="24"/>
      <c r="L213" s="21">
        <v>221</v>
      </c>
      <c r="M213" s="22">
        <f t="shared" si="50"/>
        <v>199</v>
      </c>
      <c r="N213" s="22">
        <v>14</v>
      </c>
      <c r="O213" s="23">
        <f t="shared" si="54"/>
        <v>173</v>
      </c>
      <c r="P213" s="54">
        <f t="shared" si="51"/>
        <v>0.1306532663316583</v>
      </c>
      <c r="Q213" s="21"/>
      <c r="R213" s="22"/>
      <c r="S213" s="22"/>
      <c r="T213" s="23"/>
      <c r="U213" s="24"/>
      <c r="V213" s="21"/>
      <c r="W213" s="22"/>
      <c r="X213" s="22"/>
      <c r="Y213" s="66"/>
      <c r="Z213" s="54"/>
      <c r="AE213" s="4"/>
      <c r="AF213" s="4"/>
      <c r="AG213" s="4"/>
      <c r="AH213" s="4"/>
      <c r="AI213" s="4"/>
    </row>
    <row r="214" spans="2:35">
      <c r="B214" s="17" t="s">
        <v>286</v>
      </c>
      <c r="C214" s="1" t="s">
        <v>518</v>
      </c>
      <c r="D214" s="19">
        <v>296</v>
      </c>
      <c r="E214" s="19">
        <v>269</v>
      </c>
      <c r="F214" s="44">
        <v>210</v>
      </c>
      <c r="G214" s="21"/>
      <c r="H214" s="22"/>
      <c r="I214" s="22"/>
      <c r="J214" s="23"/>
      <c r="K214" s="24"/>
      <c r="L214" s="21">
        <v>232</v>
      </c>
      <c r="M214" s="22">
        <f t="shared" si="50"/>
        <v>209</v>
      </c>
      <c r="N214" s="22">
        <v>28</v>
      </c>
      <c r="O214" s="23">
        <f t="shared" si="54"/>
        <v>182</v>
      </c>
      <c r="P214" s="54">
        <f t="shared" si="51"/>
        <v>0.12918660287081341</v>
      </c>
      <c r="Q214" s="21"/>
      <c r="R214" s="22"/>
      <c r="S214" s="22"/>
      <c r="T214" s="23"/>
      <c r="U214" s="24"/>
      <c r="V214" s="21"/>
      <c r="W214" s="22"/>
      <c r="X214" s="22"/>
      <c r="Y214" s="66"/>
      <c r="Z214" s="54"/>
      <c r="AA214" s="1"/>
      <c r="AB214" s="1"/>
      <c r="AC214" s="1"/>
      <c r="AD214" s="1"/>
    </row>
    <row r="215" spans="2:35">
      <c r="B215" s="17" t="s">
        <v>250</v>
      </c>
      <c r="C215" s="1" t="s">
        <v>519</v>
      </c>
      <c r="D215" s="19">
        <v>274</v>
      </c>
      <c r="E215" s="19">
        <v>249</v>
      </c>
      <c r="F215" s="44">
        <v>193</v>
      </c>
      <c r="G215" s="21"/>
      <c r="H215" s="22"/>
      <c r="I215" s="22"/>
      <c r="J215" s="23"/>
      <c r="K215" s="24"/>
      <c r="L215" s="21"/>
      <c r="M215" s="22"/>
      <c r="N215" s="22"/>
      <c r="O215" s="23"/>
      <c r="P215" s="54"/>
      <c r="Q215" s="21"/>
      <c r="R215" s="22"/>
      <c r="S215" s="22"/>
      <c r="T215" s="23"/>
      <c r="U215" s="24"/>
      <c r="V215" s="21"/>
      <c r="W215" s="22"/>
      <c r="X215" s="22"/>
      <c r="Y215" s="66"/>
      <c r="Z215" s="54"/>
      <c r="AA215" s="1"/>
      <c r="AB215" s="1"/>
      <c r="AC215" s="1"/>
      <c r="AD215" s="1"/>
    </row>
    <row r="216" spans="2:35">
      <c r="B216" s="17" t="s">
        <v>251</v>
      </c>
      <c r="C216" s="1" t="s">
        <v>519</v>
      </c>
      <c r="D216" s="19">
        <v>274</v>
      </c>
      <c r="E216" s="19">
        <v>249</v>
      </c>
      <c r="F216" s="44">
        <v>193</v>
      </c>
      <c r="G216" s="21"/>
      <c r="H216" s="22"/>
      <c r="I216" s="22"/>
      <c r="J216" s="23"/>
      <c r="K216" s="24"/>
      <c r="L216" s="21"/>
      <c r="M216" s="22"/>
      <c r="N216" s="22"/>
      <c r="O216" s="23"/>
      <c r="P216" s="54"/>
      <c r="Q216" s="21"/>
      <c r="R216" s="22"/>
      <c r="S216" s="22"/>
      <c r="T216" s="23"/>
      <c r="U216" s="24"/>
      <c r="V216" s="21"/>
      <c r="W216" s="22"/>
      <c r="X216" s="22"/>
      <c r="Y216" s="66"/>
      <c r="Z216" s="54"/>
      <c r="AA216" s="1"/>
      <c r="AB216" s="1"/>
      <c r="AC216" s="1"/>
      <c r="AD216" s="1"/>
    </row>
    <row r="217" spans="2:35">
      <c r="B217" s="17" t="s">
        <v>69</v>
      </c>
      <c r="C217" s="1" t="s">
        <v>519</v>
      </c>
      <c r="D217" s="19">
        <v>329</v>
      </c>
      <c r="E217" s="19">
        <v>299</v>
      </c>
      <c r="F217" s="44">
        <v>227</v>
      </c>
      <c r="G217" s="21"/>
      <c r="H217" s="22"/>
      <c r="I217" s="22"/>
      <c r="J217" s="23"/>
      <c r="K217" s="24"/>
      <c r="L217" s="21">
        <v>266</v>
      </c>
      <c r="M217" s="22">
        <f t="shared" si="50"/>
        <v>239</v>
      </c>
      <c r="N217" s="22">
        <v>25</v>
      </c>
      <c r="O217" s="23">
        <f>F217-N217</f>
        <v>202</v>
      </c>
      <c r="P217" s="54">
        <f t="shared" si="51"/>
        <v>0.15481171548117154</v>
      </c>
      <c r="Q217" s="21"/>
      <c r="R217" s="22"/>
      <c r="S217" s="22"/>
      <c r="T217" s="23"/>
      <c r="U217" s="24"/>
      <c r="V217" s="21"/>
      <c r="W217" s="22"/>
      <c r="X217" s="22"/>
      <c r="Y217" s="66"/>
      <c r="Z217" s="54"/>
      <c r="AA217" s="1"/>
      <c r="AB217" s="1"/>
      <c r="AC217" s="1"/>
      <c r="AD217" s="1"/>
    </row>
    <row r="218" spans="2:35">
      <c r="B218" s="17" t="s">
        <v>248</v>
      </c>
      <c r="C218" s="1" t="s">
        <v>520</v>
      </c>
      <c r="D218" s="19">
        <v>329.99</v>
      </c>
      <c r="E218" s="19">
        <v>299.99</v>
      </c>
      <c r="F218" s="44">
        <v>227</v>
      </c>
      <c r="G218" s="21"/>
      <c r="H218" s="22"/>
      <c r="I218" s="22"/>
      <c r="J218" s="23"/>
      <c r="K218" s="24"/>
      <c r="L218" s="21"/>
      <c r="M218" s="22"/>
      <c r="N218" s="22"/>
      <c r="O218" s="23"/>
      <c r="P218" s="54"/>
      <c r="Q218" s="21"/>
      <c r="R218" s="22"/>
      <c r="S218" s="22"/>
      <c r="T218" s="23"/>
      <c r="U218" s="24"/>
      <c r="V218" s="21"/>
      <c r="W218" s="22"/>
      <c r="X218" s="22"/>
      <c r="Y218" s="66"/>
      <c r="Z218" s="54"/>
      <c r="AA218" s="1"/>
      <c r="AB218" s="1"/>
      <c r="AC218" s="1"/>
      <c r="AD218" s="1"/>
    </row>
    <row r="219" spans="2:35">
      <c r="B219" s="17" t="s">
        <v>249</v>
      </c>
      <c r="C219" s="1" t="s">
        <v>520</v>
      </c>
      <c r="D219" s="19">
        <v>329.99</v>
      </c>
      <c r="E219" s="19">
        <v>299.99</v>
      </c>
      <c r="F219" s="44">
        <v>227</v>
      </c>
      <c r="G219" s="21"/>
      <c r="H219" s="22"/>
      <c r="I219" s="22"/>
      <c r="J219" s="23"/>
      <c r="K219" s="24"/>
      <c r="L219" s="21"/>
      <c r="M219" s="22"/>
      <c r="N219" s="22"/>
      <c r="O219" s="23"/>
      <c r="P219" s="54"/>
      <c r="Q219" s="21"/>
      <c r="R219" s="22"/>
      <c r="S219" s="22"/>
      <c r="T219" s="23"/>
      <c r="U219" s="24"/>
      <c r="V219" s="21"/>
      <c r="W219" s="22"/>
      <c r="X219" s="22"/>
      <c r="Y219" s="66"/>
      <c r="Z219" s="54"/>
      <c r="AA219" s="1"/>
      <c r="AB219" s="1"/>
      <c r="AC219" s="1"/>
      <c r="AD219" s="1"/>
    </row>
    <row r="220" spans="2:35">
      <c r="B220" s="17" t="s">
        <v>70</v>
      </c>
      <c r="C220" s="1" t="s">
        <v>520</v>
      </c>
      <c r="D220" s="19">
        <v>389.99</v>
      </c>
      <c r="E220" s="19">
        <v>349.99</v>
      </c>
      <c r="F220" s="44">
        <v>259</v>
      </c>
      <c r="G220" s="21">
        <v>310</v>
      </c>
      <c r="H220" s="22">
        <f t="shared" si="57"/>
        <v>279</v>
      </c>
      <c r="I220" s="22">
        <v>28</v>
      </c>
      <c r="J220" s="23">
        <f>F220-I220</f>
        <v>231</v>
      </c>
      <c r="K220" s="24">
        <f t="shared" si="58"/>
        <v>0.17204301075268819</v>
      </c>
      <c r="L220" s="21">
        <v>310</v>
      </c>
      <c r="M220" s="22">
        <f t="shared" si="50"/>
        <v>279</v>
      </c>
      <c r="N220" s="22">
        <v>33</v>
      </c>
      <c r="O220" s="23">
        <f>F220-N220</f>
        <v>226</v>
      </c>
      <c r="P220" s="54">
        <f t="shared" si="51"/>
        <v>0.18996415770609318</v>
      </c>
      <c r="Q220" s="21">
        <v>310</v>
      </c>
      <c r="R220" s="22">
        <f t="shared" si="55"/>
        <v>279</v>
      </c>
      <c r="S220" s="22">
        <v>28</v>
      </c>
      <c r="T220" s="23">
        <f>F220-S220</f>
        <v>231</v>
      </c>
      <c r="U220" s="24">
        <f t="shared" si="56"/>
        <v>0.17204301075268819</v>
      </c>
      <c r="V220" s="21">
        <v>310</v>
      </c>
      <c r="W220" s="22">
        <f t="shared" si="52"/>
        <v>279</v>
      </c>
      <c r="X220" s="22">
        <v>28</v>
      </c>
      <c r="Y220" s="66">
        <f>F220-X220</f>
        <v>231</v>
      </c>
      <c r="Z220" s="54">
        <f t="shared" si="53"/>
        <v>0.17204301075268819</v>
      </c>
      <c r="AA220" s="1"/>
      <c r="AB220" s="1"/>
      <c r="AC220" s="1"/>
      <c r="AD220" s="1"/>
    </row>
    <row r="221" spans="2:35">
      <c r="B221" s="17" t="s">
        <v>246</v>
      </c>
      <c r="C221" s="1" t="s">
        <v>516</v>
      </c>
      <c r="D221" s="19">
        <v>384</v>
      </c>
      <c r="E221" s="19">
        <v>349</v>
      </c>
      <c r="F221" s="44">
        <v>265</v>
      </c>
      <c r="G221" s="21"/>
      <c r="H221" s="22"/>
      <c r="I221" s="22"/>
      <c r="J221" s="23"/>
      <c r="K221" s="24"/>
      <c r="L221" s="21"/>
      <c r="M221" s="22"/>
      <c r="N221" s="22"/>
      <c r="O221" s="23"/>
      <c r="P221" s="54"/>
      <c r="Q221" s="21"/>
      <c r="R221" s="22"/>
      <c r="S221" s="22"/>
      <c r="T221" s="23"/>
      <c r="U221" s="24"/>
      <c r="V221" s="21"/>
      <c r="W221" s="22"/>
      <c r="X221" s="22"/>
      <c r="Y221" s="66"/>
      <c r="Z221" s="54"/>
      <c r="AA221" s="1"/>
      <c r="AB221" s="1"/>
      <c r="AC221" s="1"/>
      <c r="AD221" s="1"/>
    </row>
    <row r="222" spans="2:35">
      <c r="B222" s="17" t="s">
        <v>247</v>
      </c>
      <c r="C222" s="1" t="s">
        <v>516</v>
      </c>
      <c r="D222" s="19">
        <v>384</v>
      </c>
      <c r="E222" s="19">
        <v>349</v>
      </c>
      <c r="F222" s="44">
        <v>265</v>
      </c>
      <c r="G222" s="21"/>
      <c r="H222" s="22"/>
      <c r="I222" s="22"/>
      <c r="J222" s="23"/>
      <c r="K222" s="24"/>
      <c r="L222" s="21"/>
      <c r="M222" s="22"/>
      <c r="N222" s="22"/>
      <c r="O222" s="23"/>
      <c r="P222" s="54"/>
      <c r="Q222" s="21"/>
      <c r="R222" s="22"/>
      <c r="S222" s="22"/>
      <c r="T222" s="23"/>
      <c r="U222" s="24"/>
      <c r="V222" s="21"/>
      <c r="W222" s="22"/>
      <c r="X222" s="22"/>
      <c r="Y222" s="66"/>
      <c r="Z222" s="54"/>
      <c r="AA222" s="1"/>
      <c r="AB222" s="1"/>
      <c r="AC222" s="1"/>
      <c r="AD222" s="1"/>
    </row>
    <row r="223" spans="2:35">
      <c r="B223" s="17" t="s">
        <v>245</v>
      </c>
      <c r="C223" s="1" t="s">
        <v>516</v>
      </c>
      <c r="D223" s="19">
        <v>439</v>
      </c>
      <c r="E223" s="19">
        <v>399</v>
      </c>
      <c r="F223" s="44">
        <v>300</v>
      </c>
      <c r="G223" s="21">
        <v>366</v>
      </c>
      <c r="H223" s="22">
        <f t="shared" si="57"/>
        <v>329.40000000000003</v>
      </c>
      <c r="I223" s="22">
        <v>24</v>
      </c>
      <c r="J223" s="23">
        <f>F223-I223</f>
        <v>276</v>
      </c>
      <c r="K223" s="24">
        <f t="shared" si="58"/>
        <v>0.16211293260473597</v>
      </c>
      <c r="L223" s="21"/>
      <c r="M223" s="22"/>
      <c r="N223" s="22"/>
      <c r="O223" s="23"/>
      <c r="P223" s="54"/>
      <c r="Q223" s="21"/>
      <c r="R223" s="22"/>
      <c r="S223" s="22"/>
      <c r="T223" s="23"/>
      <c r="U223" s="24"/>
      <c r="V223" s="21">
        <v>366</v>
      </c>
      <c r="W223" s="22">
        <f t="shared" si="52"/>
        <v>329.40000000000003</v>
      </c>
      <c r="X223" s="22">
        <v>24</v>
      </c>
      <c r="Y223" s="66">
        <f>F223-X223</f>
        <v>276</v>
      </c>
      <c r="Z223" s="54">
        <f t="shared" si="53"/>
        <v>0.16211293260473597</v>
      </c>
      <c r="AA223" s="1"/>
      <c r="AB223" s="1"/>
      <c r="AC223" s="1"/>
      <c r="AD223" s="1"/>
    </row>
    <row r="224" spans="2:35">
      <c r="B224" s="17" t="s">
        <v>82</v>
      </c>
      <c r="C224" s="1" t="s">
        <v>520</v>
      </c>
      <c r="D224" s="19">
        <v>439</v>
      </c>
      <c r="E224" s="19">
        <v>399</v>
      </c>
      <c r="F224" s="44">
        <v>294</v>
      </c>
      <c r="G224" s="21">
        <v>354</v>
      </c>
      <c r="H224" s="22">
        <f t="shared" si="57"/>
        <v>318.60000000000002</v>
      </c>
      <c r="I224" s="22">
        <v>33</v>
      </c>
      <c r="J224" s="23">
        <f>F224-I224</f>
        <v>261</v>
      </c>
      <c r="K224" s="24">
        <f t="shared" si="58"/>
        <v>0.18079096045197746</v>
      </c>
      <c r="L224" s="21">
        <v>354</v>
      </c>
      <c r="M224" s="22">
        <f t="shared" si="50"/>
        <v>319</v>
      </c>
      <c r="N224" s="22">
        <v>37</v>
      </c>
      <c r="O224" s="23">
        <f>F224-N224</f>
        <v>257</v>
      </c>
      <c r="P224" s="54">
        <f t="shared" si="51"/>
        <v>0.19435736677115986</v>
      </c>
      <c r="Q224" s="21">
        <v>354</v>
      </c>
      <c r="R224" s="22">
        <f t="shared" si="55"/>
        <v>318.60000000000002</v>
      </c>
      <c r="S224" s="22">
        <v>33</v>
      </c>
      <c r="T224" s="23">
        <f>F224-S224</f>
        <v>261</v>
      </c>
      <c r="U224" s="24">
        <f t="shared" si="56"/>
        <v>0.18079096045197746</v>
      </c>
      <c r="V224" s="21">
        <v>354</v>
      </c>
      <c r="W224" s="22">
        <f t="shared" si="52"/>
        <v>318.60000000000002</v>
      </c>
      <c r="X224" s="22">
        <v>32</v>
      </c>
      <c r="Y224" s="66">
        <f>F224-X224</f>
        <v>262</v>
      </c>
      <c r="Z224" s="54">
        <f t="shared" si="53"/>
        <v>0.17765222849968618</v>
      </c>
      <c r="AA224" s="1"/>
      <c r="AB224" s="1"/>
      <c r="AC224" s="1"/>
      <c r="AD224" s="1"/>
    </row>
    <row r="225" spans="2:35">
      <c r="B225" s="17" t="s">
        <v>77</v>
      </c>
      <c r="C225" s="1" t="s">
        <v>514</v>
      </c>
      <c r="D225" s="19">
        <v>494.99</v>
      </c>
      <c r="E225" s="19">
        <v>449.99</v>
      </c>
      <c r="F225" s="44">
        <v>333</v>
      </c>
      <c r="G225" s="21"/>
      <c r="H225" s="22"/>
      <c r="I225" s="22"/>
      <c r="J225" s="23"/>
      <c r="K225" s="24"/>
      <c r="L225" s="21">
        <v>388</v>
      </c>
      <c r="M225" s="22">
        <f t="shared" si="50"/>
        <v>349</v>
      </c>
      <c r="N225" s="22">
        <v>45</v>
      </c>
      <c r="O225" s="23">
        <f>F225-N225</f>
        <v>288</v>
      </c>
      <c r="P225" s="54">
        <f t="shared" si="51"/>
        <v>0.17478510028653296</v>
      </c>
      <c r="Q225" s="21"/>
      <c r="R225" s="22"/>
      <c r="S225" s="22"/>
      <c r="T225" s="23"/>
      <c r="U225" s="24"/>
      <c r="V225" s="21"/>
      <c r="W225" s="22"/>
      <c r="X225" s="22"/>
      <c r="Y225" s="66"/>
      <c r="Z225" s="54"/>
      <c r="AA225" s="1"/>
      <c r="AB225" s="1"/>
      <c r="AC225" s="1"/>
      <c r="AD225" s="1"/>
    </row>
    <row r="226" spans="2:35">
      <c r="B226" s="17" t="s">
        <v>65</v>
      </c>
      <c r="C226" s="1" t="s">
        <v>514</v>
      </c>
      <c r="D226" s="19">
        <v>549.99</v>
      </c>
      <c r="E226" s="19">
        <v>499.99</v>
      </c>
      <c r="F226" s="44">
        <v>363</v>
      </c>
      <c r="G226" s="21">
        <v>443</v>
      </c>
      <c r="H226" s="22">
        <f t="shared" si="57"/>
        <v>398.7</v>
      </c>
      <c r="I226" s="22">
        <v>40</v>
      </c>
      <c r="J226" s="23">
        <f>F226-I226</f>
        <v>323</v>
      </c>
      <c r="K226" s="24">
        <f t="shared" si="58"/>
        <v>0.18986706797090541</v>
      </c>
      <c r="L226" s="21">
        <v>443</v>
      </c>
      <c r="M226" s="22">
        <f t="shared" si="50"/>
        <v>399</v>
      </c>
      <c r="N226" s="22">
        <v>44</v>
      </c>
      <c r="O226" s="23">
        <f>F226-N226</f>
        <v>319</v>
      </c>
      <c r="P226" s="54">
        <f t="shared" si="51"/>
        <v>0.20050125313283207</v>
      </c>
      <c r="Q226" s="21">
        <v>443</v>
      </c>
      <c r="R226" s="22">
        <f t="shared" si="55"/>
        <v>398.7</v>
      </c>
      <c r="S226" s="22">
        <v>40</v>
      </c>
      <c r="T226" s="23">
        <f>F226-S226</f>
        <v>323</v>
      </c>
      <c r="U226" s="24">
        <f t="shared" si="56"/>
        <v>0.18986706797090541</v>
      </c>
      <c r="V226" s="21">
        <v>443</v>
      </c>
      <c r="W226" s="22">
        <f t="shared" si="52"/>
        <v>398.7</v>
      </c>
      <c r="X226" s="22">
        <v>40</v>
      </c>
      <c r="Y226" s="66">
        <f>F226-X226</f>
        <v>323</v>
      </c>
      <c r="Z226" s="54">
        <f t="shared" si="53"/>
        <v>0.18986706797090541</v>
      </c>
      <c r="AA226" s="1"/>
      <c r="AB226" s="1"/>
      <c r="AC226" s="1"/>
      <c r="AD226" s="1"/>
    </row>
    <row r="227" spans="2:35">
      <c r="B227" s="17" t="s">
        <v>78</v>
      </c>
      <c r="C227" s="1" t="s">
        <v>514</v>
      </c>
      <c r="D227" s="19">
        <v>604</v>
      </c>
      <c r="E227" s="19">
        <v>549</v>
      </c>
      <c r="F227" s="44">
        <v>400</v>
      </c>
      <c r="G227" s="21">
        <v>499</v>
      </c>
      <c r="H227" s="22">
        <f t="shared" si="57"/>
        <v>449.1</v>
      </c>
      <c r="I227" s="22">
        <v>36</v>
      </c>
      <c r="J227" s="23">
        <f>F227-I227</f>
        <v>364</v>
      </c>
      <c r="K227" s="24">
        <f t="shared" si="58"/>
        <v>0.18949009129369854</v>
      </c>
      <c r="L227" s="21">
        <v>499</v>
      </c>
      <c r="M227" s="22">
        <f t="shared" si="50"/>
        <v>449</v>
      </c>
      <c r="N227" s="22">
        <v>40</v>
      </c>
      <c r="O227" s="23">
        <f>F227-N227</f>
        <v>360</v>
      </c>
      <c r="P227" s="54">
        <f t="shared" si="51"/>
        <v>0.19821826280623608</v>
      </c>
      <c r="Q227" s="21">
        <v>499</v>
      </c>
      <c r="R227" s="22">
        <f t="shared" si="55"/>
        <v>449.1</v>
      </c>
      <c r="S227" s="22">
        <v>36</v>
      </c>
      <c r="T227" s="23">
        <f>F227-S227</f>
        <v>364</v>
      </c>
      <c r="U227" s="24">
        <f t="shared" si="56"/>
        <v>0.18949009129369854</v>
      </c>
      <c r="V227" s="21">
        <v>499</v>
      </c>
      <c r="W227" s="22">
        <f t="shared" si="52"/>
        <v>449.1</v>
      </c>
      <c r="X227" s="22">
        <v>36</v>
      </c>
      <c r="Y227" s="66">
        <f>F227-X227</f>
        <v>364</v>
      </c>
      <c r="Z227" s="54">
        <f t="shared" si="53"/>
        <v>0.18949009129369854</v>
      </c>
      <c r="AA227" s="1"/>
      <c r="AB227" s="1"/>
      <c r="AC227" s="1"/>
      <c r="AD227" s="1"/>
    </row>
    <row r="228" spans="2:35">
      <c r="B228" s="17" t="s">
        <v>244</v>
      </c>
      <c r="C228" s="1" t="s">
        <v>515</v>
      </c>
      <c r="D228" s="19">
        <v>659.99</v>
      </c>
      <c r="E228" s="19">
        <v>599.99</v>
      </c>
      <c r="F228" s="44">
        <v>447</v>
      </c>
      <c r="G228" s="21">
        <v>554</v>
      </c>
      <c r="H228" s="22">
        <f t="shared" si="57"/>
        <v>498.6</v>
      </c>
      <c r="I228" s="22">
        <v>33</v>
      </c>
      <c r="J228" s="23">
        <f>F228-I228</f>
        <v>414</v>
      </c>
      <c r="K228" s="24">
        <f t="shared" si="58"/>
        <v>0.16967509025270761</v>
      </c>
      <c r="L228" s="21">
        <v>554</v>
      </c>
      <c r="M228" s="22">
        <f t="shared" si="50"/>
        <v>499</v>
      </c>
      <c r="N228" s="22">
        <v>37</v>
      </c>
      <c r="O228" s="23">
        <f>F228-N228</f>
        <v>410</v>
      </c>
      <c r="P228" s="54">
        <f t="shared" si="51"/>
        <v>0.17835671342685372</v>
      </c>
      <c r="Q228" s="21"/>
      <c r="R228" s="22"/>
      <c r="S228" s="22"/>
      <c r="T228" s="23"/>
      <c r="U228" s="24"/>
      <c r="V228" s="21"/>
      <c r="W228" s="22"/>
      <c r="X228" s="22"/>
      <c r="Y228" s="66"/>
      <c r="Z228" s="54"/>
      <c r="AA228" s="1"/>
      <c r="AB228" s="1"/>
      <c r="AC228" s="1"/>
      <c r="AD228" s="1"/>
    </row>
    <row r="229" spans="2:35" s="35" customFormat="1">
      <c r="B229" s="48" t="s">
        <v>405</v>
      </c>
      <c r="D229" s="46"/>
      <c r="E229" s="46"/>
      <c r="F229" s="47"/>
      <c r="G229" s="49"/>
      <c r="H229" s="50"/>
      <c r="I229" s="50"/>
      <c r="J229" s="51"/>
      <c r="K229" s="52"/>
      <c r="L229" s="49"/>
      <c r="M229" s="50"/>
      <c r="N229" s="50"/>
      <c r="O229" s="51"/>
      <c r="P229" s="55"/>
      <c r="Q229" s="49"/>
      <c r="R229" s="50"/>
      <c r="S229" s="50"/>
      <c r="T229" s="51"/>
      <c r="U229" s="52"/>
      <c r="V229" s="49"/>
      <c r="W229" s="50"/>
      <c r="X229" s="50"/>
      <c r="Y229" s="71"/>
      <c r="Z229" s="55"/>
    </row>
    <row r="230" spans="2:35">
      <c r="B230" s="17" t="s">
        <v>83</v>
      </c>
      <c r="C230" s="1" t="s">
        <v>609</v>
      </c>
      <c r="D230" s="19">
        <v>209</v>
      </c>
      <c r="E230" s="19">
        <v>199</v>
      </c>
      <c r="F230" s="44">
        <v>149</v>
      </c>
      <c r="G230" s="21">
        <v>177</v>
      </c>
      <c r="H230" s="22">
        <f t="shared" si="57"/>
        <v>159.30000000000001</v>
      </c>
      <c r="I230" s="22">
        <v>16</v>
      </c>
      <c r="J230" s="23">
        <f>F230-I230</f>
        <v>133</v>
      </c>
      <c r="K230" s="24">
        <f t="shared" si="58"/>
        <v>0.16509730069052109</v>
      </c>
      <c r="L230" s="21">
        <v>177</v>
      </c>
      <c r="M230" s="22">
        <f t="shared" si="50"/>
        <v>159</v>
      </c>
      <c r="N230" s="22">
        <v>16</v>
      </c>
      <c r="O230" s="23">
        <f>F230-N230</f>
        <v>133</v>
      </c>
      <c r="P230" s="54">
        <f t="shared" si="51"/>
        <v>0.16352201257861634</v>
      </c>
      <c r="Q230" s="21"/>
      <c r="R230" s="22"/>
      <c r="S230" s="22"/>
      <c r="T230" s="23"/>
      <c r="U230" s="24"/>
      <c r="V230" s="21">
        <v>177</v>
      </c>
      <c r="W230" s="22">
        <f t="shared" si="52"/>
        <v>159.30000000000001</v>
      </c>
      <c r="X230" s="22">
        <v>16</v>
      </c>
      <c r="Y230" s="66">
        <f>F230-X230</f>
        <v>133</v>
      </c>
      <c r="Z230" s="54">
        <f t="shared" si="53"/>
        <v>0.16509730069052109</v>
      </c>
      <c r="AA230" s="1"/>
      <c r="AB230" s="1"/>
      <c r="AC230" s="1"/>
      <c r="AD230" s="1"/>
    </row>
    <row r="231" spans="2:35" s="1" customFormat="1">
      <c r="B231" s="17" t="s">
        <v>84</v>
      </c>
      <c r="C231" s="1" t="s">
        <v>609</v>
      </c>
      <c r="D231" s="19">
        <v>241</v>
      </c>
      <c r="E231" s="19">
        <v>219</v>
      </c>
      <c r="F231" s="44">
        <v>168</v>
      </c>
      <c r="G231" s="21">
        <v>199</v>
      </c>
      <c r="H231" s="22">
        <f t="shared" si="57"/>
        <v>179.1</v>
      </c>
      <c r="I231" s="22">
        <v>15</v>
      </c>
      <c r="J231" s="23">
        <f>F231-I231</f>
        <v>153</v>
      </c>
      <c r="K231" s="24">
        <f t="shared" si="58"/>
        <v>0.14572864321608037</v>
      </c>
      <c r="L231" s="21">
        <v>199</v>
      </c>
      <c r="M231" s="22">
        <f t="shared" si="50"/>
        <v>179</v>
      </c>
      <c r="N231" s="22">
        <v>15</v>
      </c>
      <c r="O231" s="23">
        <f>F231-N231</f>
        <v>153</v>
      </c>
      <c r="P231" s="54">
        <f t="shared" si="51"/>
        <v>0.14525139664804471</v>
      </c>
      <c r="Q231" s="21"/>
      <c r="R231" s="22"/>
      <c r="S231" s="22"/>
      <c r="T231" s="23"/>
      <c r="U231" s="24"/>
      <c r="V231" s="21">
        <v>199</v>
      </c>
      <c r="W231" s="22">
        <f t="shared" si="52"/>
        <v>179.1</v>
      </c>
      <c r="X231" s="22">
        <v>15</v>
      </c>
      <c r="Y231" s="66">
        <f>F231-X231</f>
        <v>153</v>
      </c>
      <c r="Z231" s="54">
        <f t="shared" si="53"/>
        <v>0.14572864321608037</v>
      </c>
      <c r="AE231" s="4"/>
      <c r="AF231" s="4"/>
      <c r="AG231" s="4"/>
      <c r="AH231" s="4"/>
      <c r="AI231" s="4"/>
    </row>
    <row r="232" spans="2:35" s="1" customFormat="1">
      <c r="B232" s="17" t="s">
        <v>410</v>
      </c>
      <c r="C232" s="1" t="s">
        <v>610</v>
      </c>
      <c r="D232" s="19">
        <v>149.99</v>
      </c>
      <c r="E232" s="19">
        <v>139.99</v>
      </c>
      <c r="F232" s="44">
        <v>108</v>
      </c>
      <c r="G232" s="21"/>
      <c r="H232" s="22"/>
      <c r="I232" s="22"/>
      <c r="J232" s="23"/>
      <c r="K232" s="24"/>
      <c r="L232" s="21"/>
      <c r="M232" s="22"/>
      <c r="N232" s="22"/>
      <c r="O232" s="23"/>
      <c r="P232" s="54"/>
      <c r="Q232" s="21"/>
      <c r="R232" s="22"/>
      <c r="S232" s="22"/>
      <c r="T232" s="23"/>
      <c r="U232" s="24"/>
      <c r="V232" s="21">
        <v>121</v>
      </c>
      <c r="W232" s="22">
        <f t="shared" si="52"/>
        <v>108.9</v>
      </c>
      <c r="X232" s="22">
        <v>14</v>
      </c>
      <c r="Y232" s="66">
        <f>F232-X232</f>
        <v>94</v>
      </c>
      <c r="Z232" s="54">
        <f t="shared" si="53"/>
        <v>0.13682277318640959</v>
      </c>
      <c r="AE232" s="4"/>
      <c r="AF232" s="4"/>
      <c r="AG232" s="4"/>
      <c r="AH232" s="4"/>
      <c r="AI232" s="4"/>
    </row>
    <row r="233" spans="2:35" s="35" customFormat="1" ht="14.25" customHeight="1">
      <c r="B233" s="29" t="s">
        <v>388</v>
      </c>
      <c r="D233" s="46"/>
      <c r="E233" s="46"/>
      <c r="F233" s="47"/>
      <c r="G233" s="49"/>
      <c r="H233" s="50"/>
      <c r="I233" s="50"/>
      <c r="J233" s="51"/>
      <c r="K233" s="52"/>
      <c r="L233" s="49"/>
      <c r="M233" s="50"/>
      <c r="N233" s="50"/>
      <c r="O233" s="51"/>
      <c r="P233" s="55"/>
      <c r="Q233" s="49"/>
      <c r="R233" s="50"/>
      <c r="S233" s="50"/>
      <c r="T233" s="51"/>
      <c r="U233" s="52"/>
      <c r="V233" s="49"/>
      <c r="W233" s="50"/>
      <c r="X233" s="50"/>
      <c r="Y233" s="71"/>
      <c r="Z233" s="55"/>
    </row>
    <row r="234" spans="2:35">
      <c r="B234" s="17" t="s">
        <v>358</v>
      </c>
      <c r="C234" s="1" t="s">
        <v>359</v>
      </c>
      <c r="D234" s="19">
        <v>159</v>
      </c>
      <c r="E234" s="19">
        <v>149</v>
      </c>
      <c r="F234" s="44">
        <v>110</v>
      </c>
      <c r="G234" s="21"/>
      <c r="H234" s="22"/>
      <c r="I234" s="22"/>
      <c r="J234" s="23"/>
      <c r="K234" s="24"/>
      <c r="L234" s="21"/>
      <c r="M234" s="22"/>
      <c r="N234" s="22"/>
      <c r="O234" s="23"/>
      <c r="P234" s="54"/>
      <c r="Q234" s="21"/>
      <c r="R234" s="22"/>
      <c r="S234" s="22"/>
      <c r="T234" s="23"/>
      <c r="U234" s="24"/>
      <c r="V234" s="21"/>
      <c r="W234" s="22"/>
      <c r="X234" s="22"/>
      <c r="Y234" s="66"/>
      <c r="Z234" s="54"/>
      <c r="AA234" s="1"/>
      <c r="AB234" s="1"/>
      <c r="AC234" s="1"/>
      <c r="AD234" s="1"/>
    </row>
    <row r="235" spans="2:35">
      <c r="B235" s="17" t="s">
        <v>356</v>
      </c>
      <c r="C235" s="1" t="s">
        <v>357</v>
      </c>
      <c r="D235" s="19">
        <v>0</v>
      </c>
      <c r="E235" s="19">
        <v>0</v>
      </c>
      <c r="F235" s="44">
        <v>124</v>
      </c>
      <c r="G235" s="21"/>
      <c r="H235" s="22"/>
      <c r="I235" s="22"/>
      <c r="J235" s="23"/>
      <c r="K235" s="24"/>
      <c r="L235" s="21"/>
      <c r="M235" s="22"/>
      <c r="N235" s="22"/>
      <c r="O235" s="23"/>
      <c r="P235" s="54"/>
      <c r="Q235" s="21"/>
      <c r="R235" s="22"/>
      <c r="S235" s="22"/>
      <c r="T235" s="23"/>
      <c r="U235" s="24"/>
      <c r="V235" s="21"/>
      <c r="W235" s="22"/>
      <c r="X235" s="22"/>
      <c r="Y235" s="66"/>
      <c r="Z235" s="54"/>
      <c r="AA235" s="1"/>
      <c r="AB235" s="1"/>
      <c r="AC235" s="1"/>
      <c r="AD235" s="1"/>
    </row>
    <row r="236" spans="2:35" s="35" customFormat="1" ht="14.25" customHeight="1">
      <c r="B236" s="29" t="s">
        <v>389</v>
      </c>
      <c r="D236" s="46"/>
      <c r="E236" s="46"/>
      <c r="F236" s="47"/>
      <c r="G236" s="49"/>
      <c r="H236" s="50"/>
      <c r="I236" s="50"/>
      <c r="J236" s="51"/>
      <c r="K236" s="52"/>
      <c r="L236" s="49"/>
      <c r="M236" s="50"/>
      <c r="N236" s="50"/>
      <c r="O236" s="51"/>
      <c r="P236" s="55"/>
      <c r="Q236" s="49"/>
      <c r="R236" s="50"/>
      <c r="S236" s="50"/>
      <c r="T236" s="51"/>
      <c r="U236" s="52"/>
      <c r="V236" s="49"/>
      <c r="W236" s="50"/>
      <c r="X236" s="50"/>
      <c r="Y236" s="71"/>
      <c r="Z236" s="55"/>
    </row>
    <row r="237" spans="2:35" s="1" customFormat="1">
      <c r="B237" s="17" t="s">
        <v>310</v>
      </c>
      <c r="C237" s="1" t="s">
        <v>594</v>
      </c>
      <c r="D237" s="19">
        <v>1759.99</v>
      </c>
      <c r="E237" s="19">
        <v>1599</v>
      </c>
      <c r="F237" s="44">
        <v>1214</v>
      </c>
      <c r="G237" s="21"/>
      <c r="H237" s="22"/>
      <c r="I237" s="22"/>
      <c r="J237" s="23"/>
      <c r="K237" s="24"/>
      <c r="L237" s="21"/>
      <c r="M237" s="22"/>
      <c r="N237" s="22"/>
      <c r="O237" s="23"/>
      <c r="P237" s="54"/>
      <c r="Q237" s="21"/>
      <c r="R237" s="22"/>
      <c r="S237" s="22"/>
      <c r="T237" s="23"/>
      <c r="U237" s="24"/>
      <c r="V237" s="21"/>
      <c r="W237" s="22"/>
      <c r="X237" s="22"/>
      <c r="Y237" s="66"/>
      <c r="Z237" s="54"/>
      <c r="AE237" s="4"/>
      <c r="AF237" s="4"/>
      <c r="AG237" s="4"/>
      <c r="AH237" s="4"/>
      <c r="AI237" s="4"/>
    </row>
    <row r="238" spans="2:35" s="1" customFormat="1">
      <c r="B238" s="17" t="s">
        <v>313</v>
      </c>
      <c r="C238" s="1" t="s">
        <v>593</v>
      </c>
      <c r="D238" s="19">
        <v>1869</v>
      </c>
      <c r="E238" s="19">
        <v>1699</v>
      </c>
      <c r="F238" s="44">
        <v>1285</v>
      </c>
      <c r="G238" s="21"/>
      <c r="H238" s="22"/>
      <c r="I238" s="22"/>
      <c r="J238" s="23"/>
      <c r="K238" s="24"/>
      <c r="L238" s="21"/>
      <c r="M238" s="22"/>
      <c r="N238" s="22"/>
      <c r="O238" s="23"/>
      <c r="P238" s="54"/>
      <c r="Q238" s="21"/>
      <c r="R238" s="22"/>
      <c r="S238" s="22"/>
      <c r="T238" s="23"/>
      <c r="U238" s="24"/>
      <c r="V238" s="21"/>
      <c r="W238" s="22"/>
      <c r="X238" s="22"/>
      <c r="Y238" s="66"/>
      <c r="Z238" s="54"/>
      <c r="AE238" s="4"/>
      <c r="AF238" s="4"/>
      <c r="AG238" s="4"/>
      <c r="AH238" s="4"/>
      <c r="AI238" s="4"/>
    </row>
    <row r="239" spans="2:35">
      <c r="B239" s="17" t="s">
        <v>219</v>
      </c>
      <c r="C239" s="1" t="s">
        <v>597</v>
      </c>
      <c r="D239" s="19">
        <v>2089.9899999999998</v>
      </c>
      <c r="E239" s="19">
        <v>1899.99</v>
      </c>
      <c r="F239" s="44">
        <v>1400</v>
      </c>
      <c r="G239" s="21"/>
      <c r="H239" s="22"/>
      <c r="I239" s="22"/>
      <c r="J239" s="23"/>
      <c r="K239" s="24"/>
      <c r="L239" s="21"/>
      <c r="M239" s="22"/>
      <c r="N239" s="22"/>
      <c r="O239" s="23"/>
      <c r="P239" s="54"/>
      <c r="Q239" s="21"/>
      <c r="R239" s="22"/>
      <c r="S239" s="22"/>
      <c r="T239" s="23"/>
      <c r="U239" s="24"/>
      <c r="V239" s="21"/>
      <c r="W239" s="22"/>
      <c r="X239" s="22"/>
      <c r="Y239" s="66"/>
      <c r="Z239" s="54"/>
      <c r="AA239" s="1"/>
      <c r="AB239" s="1"/>
      <c r="AC239" s="1"/>
      <c r="AD239" s="1"/>
    </row>
    <row r="240" spans="2:35">
      <c r="B240" s="17" t="s">
        <v>312</v>
      </c>
      <c r="C240" s="1" t="s">
        <v>590</v>
      </c>
      <c r="D240" s="19">
        <v>1099</v>
      </c>
      <c r="E240" s="19">
        <v>999</v>
      </c>
      <c r="F240" s="44">
        <v>763</v>
      </c>
      <c r="G240" s="21"/>
      <c r="H240" s="22"/>
      <c r="I240" s="22"/>
      <c r="J240" s="23"/>
      <c r="K240" s="24"/>
      <c r="L240" s="21"/>
      <c r="M240" s="22"/>
      <c r="N240" s="22"/>
      <c r="O240" s="23"/>
      <c r="P240" s="54"/>
      <c r="Q240" s="21"/>
      <c r="R240" s="22"/>
      <c r="S240" s="22"/>
      <c r="T240" s="23"/>
      <c r="U240" s="24"/>
      <c r="V240" s="21"/>
      <c r="W240" s="22"/>
      <c r="X240" s="22"/>
      <c r="Y240" s="66"/>
      <c r="Z240" s="54"/>
      <c r="AA240" s="1"/>
      <c r="AB240" s="1"/>
      <c r="AC240" s="1"/>
      <c r="AD240" s="1"/>
    </row>
    <row r="241" spans="2:35">
      <c r="B241" s="17" t="s">
        <v>335</v>
      </c>
      <c r="C241" s="1" t="s">
        <v>334</v>
      </c>
      <c r="D241" s="19">
        <v>1099</v>
      </c>
      <c r="E241" s="19">
        <v>999</v>
      </c>
      <c r="F241" s="44">
        <v>763</v>
      </c>
      <c r="G241" s="21"/>
      <c r="H241" s="22"/>
      <c r="I241" s="22"/>
      <c r="J241" s="23"/>
      <c r="K241" s="24"/>
      <c r="L241" s="21"/>
      <c r="M241" s="22"/>
      <c r="N241" s="22"/>
      <c r="O241" s="23"/>
      <c r="P241" s="54"/>
      <c r="Q241" s="21"/>
      <c r="R241" s="22"/>
      <c r="S241" s="22"/>
      <c r="T241" s="23"/>
      <c r="U241" s="24"/>
      <c r="V241" s="21"/>
      <c r="W241" s="22"/>
      <c r="X241" s="22"/>
      <c r="Y241" s="66"/>
      <c r="Z241" s="54"/>
      <c r="AA241" s="1"/>
      <c r="AB241" s="1"/>
      <c r="AC241" s="1"/>
      <c r="AD241" s="1"/>
    </row>
    <row r="242" spans="2:35">
      <c r="B242" s="17" t="s">
        <v>220</v>
      </c>
      <c r="C242" s="1" t="s">
        <v>334</v>
      </c>
      <c r="D242" s="19">
        <v>1049</v>
      </c>
      <c r="E242" s="19">
        <v>999</v>
      </c>
      <c r="F242" s="44">
        <v>763</v>
      </c>
      <c r="G242" s="21"/>
      <c r="H242" s="22"/>
      <c r="I242" s="22"/>
      <c r="J242" s="23"/>
      <c r="K242" s="24"/>
      <c r="L242" s="21"/>
      <c r="M242" s="22"/>
      <c r="N242" s="22"/>
      <c r="O242" s="23"/>
      <c r="P242" s="54"/>
      <c r="Q242" s="21"/>
      <c r="R242" s="22"/>
      <c r="S242" s="22"/>
      <c r="T242" s="23"/>
      <c r="U242" s="24"/>
      <c r="V242" s="21"/>
      <c r="W242" s="22"/>
      <c r="X242" s="22"/>
      <c r="Y242" s="66"/>
      <c r="Z242" s="54"/>
      <c r="AA242" s="1"/>
      <c r="AB242" s="1"/>
      <c r="AC242" s="1"/>
      <c r="AD242" s="1"/>
    </row>
    <row r="243" spans="2:35" s="35" customFormat="1" ht="14.25" customHeight="1">
      <c r="B243" s="29" t="s">
        <v>390</v>
      </c>
      <c r="D243" s="46"/>
      <c r="E243" s="46"/>
      <c r="F243" s="47"/>
      <c r="G243" s="49"/>
      <c r="H243" s="50"/>
      <c r="I243" s="50"/>
      <c r="J243" s="51"/>
      <c r="K243" s="52"/>
      <c r="L243" s="49"/>
      <c r="M243" s="50"/>
      <c r="N243" s="50"/>
      <c r="O243" s="51"/>
      <c r="P243" s="55"/>
      <c r="Q243" s="49"/>
      <c r="R243" s="50"/>
      <c r="S243" s="50"/>
      <c r="T243" s="51"/>
      <c r="U243" s="52"/>
      <c r="V243" s="49"/>
      <c r="W243" s="50"/>
      <c r="X243" s="50"/>
      <c r="Y243" s="71"/>
      <c r="Z243" s="55"/>
    </row>
    <row r="244" spans="2:35">
      <c r="B244" s="43" t="s">
        <v>261</v>
      </c>
      <c r="C244" s="1" t="s">
        <v>591</v>
      </c>
      <c r="D244" s="19">
        <v>879.99</v>
      </c>
      <c r="E244" s="19">
        <v>799.99</v>
      </c>
      <c r="F244" s="44">
        <v>623</v>
      </c>
      <c r="G244" s="21"/>
      <c r="H244" s="22"/>
      <c r="I244" s="22"/>
      <c r="J244" s="23"/>
      <c r="K244" s="24"/>
      <c r="L244" s="21"/>
      <c r="M244" s="22"/>
      <c r="N244" s="22"/>
      <c r="O244" s="23"/>
      <c r="P244" s="54"/>
      <c r="Q244" s="21"/>
      <c r="R244" s="22"/>
      <c r="S244" s="22"/>
      <c r="T244" s="23"/>
      <c r="U244" s="24"/>
      <c r="V244" s="21"/>
      <c r="W244" s="22"/>
      <c r="X244" s="22"/>
      <c r="Y244" s="66"/>
      <c r="Z244" s="54"/>
      <c r="AA244" s="1"/>
      <c r="AB244" s="1"/>
      <c r="AC244" s="1"/>
      <c r="AD244" s="1"/>
    </row>
    <row r="245" spans="2:35" s="1" customFormat="1">
      <c r="B245" s="17" t="s">
        <v>326</v>
      </c>
      <c r="C245" s="1" t="s">
        <v>592</v>
      </c>
      <c r="D245" s="19">
        <v>879</v>
      </c>
      <c r="E245" s="19">
        <v>799</v>
      </c>
      <c r="F245" s="44">
        <v>623</v>
      </c>
      <c r="G245" s="21">
        <v>666</v>
      </c>
      <c r="H245" s="22">
        <f t="shared" si="57"/>
        <v>599.4</v>
      </c>
      <c r="I245" s="22">
        <v>103</v>
      </c>
      <c r="J245" s="23">
        <f>F245-I245</f>
        <v>520</v>
      </c>
      <c r="K245" s="24">
        <f t="shared" si="58"/>
        <v>0.13246579913246576</v>
      </c>
      <c r="L245" s="21"/>
      <c r="M245" s="22"/>
      <c r="N245" s="22"/>
      <c r="O245" s="23"/>
      <c r="P245" s="54"/>
      <c r="Q245" s="21"/>
      <c r="R245" s="22"/>
      <c r="S245" s="22"/>
      <c r="T245" s="23"/>
      <c r="U245" s="24"/>
      <c r="V245" s="21">
        <v>721</v>
      </c>
      <c r="W245" s="22">
        <f t="shared" si="52"/>
        <v>648.9</v>
      </c>
      <c r="X245" s="22">
        <v>60</v>
      </c>
      <c r="Y245" s="66">
        <f>F245-X245</f>
        <v>563</v>
      </c>
      <c r="Z245" s="54">
        <f t="shared" si="53"/>
        <v>0.13237787024194789</v>
      </c>
      <c r="AE245" s="4"/>
      <c r="AF245" s="4"/>
      <c r="AG245" s="4"/>
      <c r="AH245" s="4"/>
      <c r="AI245" s="4"/>
    </row>
    <row r="246" spans="2:35">
      <c r="B246" s="17" t="s">
        <v>193</v>
      </c>
      <c r="C246" s="1" t="s">
        <v>452</v>
      </c>
      <c r="D246" s="19">
        <v>879.99</v>
      </c>
      <c r="E246" s="19">
        <v>799.99</v>
      </c>
      <c r="F246" s="44">
        <v>623</v>
      </c>
      <c r="G246" s="21">
        <v>666</v>
      </c>
      <c r="H246" s="22">
        <f t="shared" si="57"/>
        <v>599.4</v>
      </c>
      <c r="I246" s="22">
        <v>103</v>
      </c>
      <c r="J246" s="23">
        <f>F246-I246</f>
        <v>520</v>
      </c>
      <c r="K246" s="24">
        <f t="shared" si="58"/>
        <v>0.13246579913246576</v>
      </c>
      <c r="L246" s="21"/>
      <c r="M246" s="22"/>
      <c r="N246" s="22"/>
      <c r="O246" s="23"/>
      <c r="P246" s="54"/>
      <c r="Q246" s="21"/>
      <c r="R246" s="22"/>
      <c r="S246" s="22"/>
      <c r="T246" s="23"/>
      <c r="U246" s="24"/>
      <c r="V246" s="21">
        <v>721</v>
      </c>
      <c r="W246" s="22">
        <f t="shared" si="52"/>
        <v>648.9</v>
      </c>
      <c r="X246" s="22">
        <v>60</v>
      </c>
      <c r="Y246" s="66">
        <f>F246-X246</f>
        <v>563</v>
      </c>
      <c r="Z246" s="54">
        <f t="shared" si="53"/>
        <v>0.13237787024194789</v>
      </c>
      <c r="AA246" s="1"/>
      <c r="AB246" s="1"/>
      <c r="AC246" s="1"/>
      <c r="AD246" s="1"/>
    </row>
    <row r="247" spans="2:35">
      <c r="B247" s="17" t="s">
        <v>199</v>
      </c>
      <c r="C247" s="1" t="s">
        <v>463</v>
      </c>
      <c r="D247" s="19">
        <v>989.99</v>
      </c>
      <c r="E247" s="19">
        <v>899.99</v>
      </c>
      <c r="F247" s="44">
        <v>701</v>
      </c>
      <c r="G247" s="21">
        <v>777</v>
      </c>
      <c r="H247" s="22">
        <f t="shared" si="57"/>
        <v>699.30000000000007</v>
      </c>
      <c r="I247" s="22">
        <v>94</v>
      </c>
      <c r="J247" s="23">
        <f>F247-I247</f>
        <v>607</v>
      </c>
      <c r="K247" s="24">
        <f t="shared" si="58"/>
        <v>0.13198913198913206</v>
      </c>
      <c r="L247" s="21"/>
      <c r="M247" s="22"/>
      <c r="N247" s="22"/>
      <c r="O247" s="23"/>
      <c r="P247" s="54"/>
      <c r="Q247" s="21"/>
      <c r="R247" s="22"/>
      <c r="S247" s="22"/>
      <c r="T247" s="23"/>
      <c r="U247" s="24"/>
      <c r="V247" s="21">
        <v>832</v>
      </c>
      <c r="W247" s="22">
        <f t="shared" si="52"/>
        <v>748.80000000000007</v>
      </c>
      <c r="X247" s="22">
        <v>51</v>
      </c>
      <c r="Y247" s="66">
        <f>F247-X247</f>
        <v>650</v>
      </c>
      <c r="Z247" s="54">
        <f t="shared" si="53"/>
        <v>0.13194444444444453</v>
      </c>
      <c r="AA247" s="1"/>
      <c r="AB247" s="1"/>
      <c r="AC247" s="1"/>
      <c r="AD247" s="1"/>
    </row>
    <row r="248" spans="2:35">
      <c r="B248" s="17" t="s">
        <v>301</v>
      </c>
      <c r="C248" s="1" t="s">
        <v>596</v>
      </c>
      <c r="D248" s="19">
        <v>989</v>
      </c>
      <c r="E248" s="19">
        <v>899</v>
      </c>
      <c r="F248" s="44">
        <v>685</v>
      </c>
      <c r="G248" s="21"/>
      <c r="H248" s="22"/>
      <c r="I248" s="22"/>
      <c r="J248" s="23"/>
      <c r="K248" s="24"/>
      <c r="L248" s="21">
        <v>777</v>
      </c>
      <c r="M248" s="22">
        <f t="shared" si="50"/>
        <v>699</v>
      </c>
      <c r="N248" s="22">
        <v>92</v>
      </c>
      <c r="O248" s="23">
        <f t="shared" ref="O248:O253" si="59">F248-N248</f>
        <v>593</v>
      </c>
      <c r="P248" s="54">
        <f t="shared" si="51"/>
        <v>0.15164520743919885</v>
      </c>
      <c r="Q248" s="21"/>
      <c r="R248" s="22"/>
      <c r="S248" s="22"/>
      <c r="T248" s="23"/>
      <c r="U248" s="24"/>
      <c r="V248" s="21"/>
      <c r="W248" s="22"/>
      <c r="X248" s="22"/>
      <c r="Y248" s="66"/>
      <c r="Z248" s="54"/>
      <c r="AA248" s="1"/>
      <c r="AB248" s="1"/>
      <c r="AC248" s="1"/>
      <c r="AD248" s="1"/>
    </row>
    <row r="249" spans="2:35" s="1" customFormat="1">
      <c r="B249" s="17" t="s">
        <v>91</v>
      </c>
      <c r="C249" s="1" t="s">
        <v>417</v>
      </c>
      <c r="D249" s="19">
        <v>989</v>
      </c>
      <c r="E249" s="19">
        <v>899.99</v>
      </c>
      <c r="F249" s="44">
        <v>673</v>
      </c>
      <c r="G249" s="21"/>
      <c r="H249" s="22"/>
      <c r="I249" s="22"/>
      <c r="J249" s="23"/>
      <c r="K249" s="24"/>
      <c r="L249" s="21">
        <v>777</v>
      </c>
      <c r="M249" s="22">
        <f t="shared" si="50"/>
        <v>699</v>
      </c>
      <c r="N249" s="22">
        <v>90</v>
      </c>
      <c r="O249" s="23">
        <f t="shared" si="59"/>
        <v>583</v>
      </c>
      <c r="P249" s="54">
        <f t="shared" si="51"/>
        <v>0.16595135908440631</v>
      </c>
      <c r="Q249" s="21"/>
      <c r="R249" s="22"/>
      <c r="S249" s="22"/>
      <c r="T249" s="23"/>
      <c r="U249" s="24"/>
      <c r="V249" s="21"/>
      <c r="W249" s="22"/>
      <c r="X249" s="22"/>
      <c r="Y249" s="66"/>
      <c r="Z249" s="54"/>
      <c r="AE249" s="4"/>
      <c r="AF249" s="4"/>
      <c r="AG249" s="4"/>
      <c r="AH249" s="4"/>
      <c r="AI249" s="4"/>
    </row>
    <row r="250" spans="2:35">
      <c r="B250" s="17" t="s">
        <v>92</v>
      </c>
      <c r="C250" s="1" t="s">
        <v>454</v>
      </c>
      <c r="D250" s="19">
        <v>1099.99</v>
      </c>
      <c r="E250" s="19">
        <v>999</v>
      </c>
      <c r="F250" s="44">
        <v>752</v>
      </c>
      <c r="G250" s="21"/>
      <c r="H250" s="22"/>
      <c r="I250" s="22"/>
      <c r="J250" s="23"/>
      <c r="K250" s="24"/>
      <c r="L250" s="21">
        <v>888</v>
      </c>
      <c r="M250" s="22">
        <f t="shared" si="50"/>
        <v>799</v>
      </c>
      <c r="N250" s="22">
        <v>82</v>
      </c>
      <c r="O250" s="23">
        <f t="shared" si="59"/>
        <v>670</v>
      </c>
      <c r="P250" s="54">
        <f t="shared" si="51"/>
        <v>0.16145181476846057</v>
      </c>
      <c r="Q250" s="21"/>
      <c r="R250" s="22"/>
      <c r="S250" s="22"/>
      <c r="T250" s="23"/>
      <c r="U250" s="24"/>
      <c r="V250" s="21"/>
      <c r="W250" s="22"/>
      <c r="X250" s="22"/>
      <c r="Y250" s="66"/>
      <c r="Z250" s="54"/>
      <c r="AA250" s="1"/>
      <c r="AB250" s="1"/>
      <c r="AC250" s="1"/>
      <c r="AD250" s="1"/>
    </row>
    <row r="251" spans="2:35">
      <c r="B251" s="17" t="s">
        <v>302</v>
      </c>
      <c r="C251" s="1" t="s">
        <v>596</v>
      </c>
      <c r="D251" s="19">
        <v>1099</v>
      </c>
      <c r="E251" s="19">
        <v>999</v>
      </c>
      <c r="F251" s="44">
        <v>760</v>
      </c>
      <c r="G251" s="21"/>
      <c r="H251" s="22"/>
      <c r="I251" s="22"/>
      <c r="J251" s="23"/>
      <c r="K251" s="24"/>
      <c r="L251" s="21">
        <v>832</v>
      </c>
      <c r="M251" s="22">
        <f t="shared" si="50"/>
        <v>749</v>
      </c>
      <c r="N251" s="22">
        <v>125</v>
      </c>
      <c r="O251" s="23">
        <f t="shared" si="59"/>
        <v>635</v>
      </c>
      <c r="P251" s="54">
        <f t="shared" si="51"/>
        <v>0.15220293724966621</v>
      </c>
      <c r="Q251" s="21"/>
      <c r="R251" s="22"/>
      <c r="S251" s="22"/>
      <c r="T251" s="23"/>
      <c r="U251" s="24"/>
      <c r="V251" s="21"/>
      <c r="W251" s="22"/>
      <c r="X251" s="22"/>
      <c r="Y251" s="66"/>
      <c r="Z251" s="54"/>
      <c r="AA251" s="1"/>
      <c r="AB251" s="1"/>
      <c r="AC251" s="1"/>
      <c r="AD251" s="1"/>
    </row>
    <row r="252" spans="2:35">
      <c r="B252" s="17" t="s">
        <v>93</v>
      </c>
      <c r="C252" s="1" t="s">
        <v>417</v>
      </c>
      <c r="D252" s="19">
        <v>1099</v>
      </c>
      <c r="E252" s="19">
        <v>999</v>
      </c>
      <c r="F252" s="44">
        <v>748</v>
      </c>
      <c r="G252" s="21"/>
      <c r="H252" s="22"/>
      <c r="I252" s="22"/>
      <c r="J252" s="23"/>
      <c r="K252" s="24"/>
      <c r="L252" s="21">
        <v>832</v>
      </c>
      <c r="M252" s="22">
        <f t="shared" si="50"/>
        <v>749</v>
      </c>
      <c r="N252" s="22">
        <v>123</v>
      </c>
      <c r="O252" s="23">
        <f t="shared" si="59"/>
        <v>625</v>
      </c>
      <c r="P252" s="54">
        <f t="shared" si="51"/>
        <v>0.16555407209612816</v>
      </c>
      <c r="Q252" s="21"/>
      <c r="R252" s="22"/>
      <c r="S252" s="22"/>
      <c r="T252" s="23"/>
      <c r="U252" s="24"/>
      <c r="V252" s="21"/>
      <c r="W252" s="22"/>
      <c r="X252" s="22"/>
      <c r="Y252" s="66"/>
      <c r="Z252" s="54"/>
      <c r="AA252" s="1"/>
      <c r="AB252" s="1"/>
      <c r="AC252" s="1"/>
      <c r="AD252" s="1"/>
    </row>
    <row r="253" spans="2:35">
      <c r="B253" s="17" t="s">
        <v>94</v>
      </c>
      <c r="C253" s="1" t="s">
        <v>454</v>
      </c>
      <c r="D253" s="19">
        <v>1209</v>
      </c>
      <c r="E253" s="19">
        <v>1099</v>
      </c>
      <c r="F253" s="44">
        <v>827</v>
      </c>
      <c r="G253" s="21"/>
      <c r="H253" s="22"/>
      <c r="I253" s="22"/>
      <c r="J253" s="23"/>
      <c r="K253" s="24"/>
      <c r="L253" s="21">
        <v>943</v>
      </c>
      <c r="M253" s="22">
        <f t="shared" si="50"/>
        <v>849</v>
      </c>
      <c r="N253" s="22">
        <v>116</v>
      </c>
      <c r="O253" s="23">
        <f t="shared" si="59"/>
        <v>711</v>
      </c>
      <c r="P253" s="54">
        <f t="shared" si="51"/>
        <v>0.16254416961130741</v>
      </c>
      <c r="Q253" s="21"/>
      <c r="R253" s="22"/>
      <c r="S253" s="22"/>
      <c r="T253" s="23"/>
      <c r="U253" s="24"/>
      <c r="V253" s="21"/>
      <c r="W253" s="22"/>
      <c r="X253" s="22"/>
      <c r="Y253" s="66"/>
      <c r="Z253" s="54"/>
      <c r="AA253" s="1"/>
      <c r="AB253" s="1"/>
      <c r="AC253" s="1"/>
      <c r="AD253" s="1"/>
    </row>
    <row r="254" spans="2:35">
      <c r="B254" s="17" t="s">
        <v>95</v>
      </c>
      <c r="C254" s="1" t="s">
        <v>417</v>
      </c>
      <c r="D254" s="19">
        <v>1099.99</v>
      </c>
      <c r="E254" s="19">
        <v>999.99</v>
      </c>
      <c r="F254" s="44">
        <v>748</v>
      </c>
      <c r="G254" s="21"/>
      <c r="H254" s="22"/>
      <c r="I254" s="22"/>
      <c r="J254" s="23"/>
      <c r="K254" s="24"/>
      <c r="L254" s="21"/>
      <c r="M254" s="22"/>
      <c r="N254" s="22"/>
      <c r="O254" s="23"/>
      <c r="P254" s="54"/>
      <c r="Q254" s="21"/>
      <c r="R254" s="22"/>
      <c r="S254" s="22"/>
      <c r="T254" s="23"/>
      <c r="U254" s="24"/>
      <c r="V254" s="21"/>
      <c r="W254" s="22"/>
      <c r="X254" s="22"/>
      <c r="Y254" s="66"/>
      <c r="Z254" s="54"/>
      <c r="AA254" s="1"/>
      <c r="AB254" s="1"/>
      <c r="AC254" s="1"/>
      <c r="AD254" s="1"/>
    </row>
    <row r="255" spans="2:35">
      <c r="B255" s="17" t="s">
        <v>96</v>
      </c>
      <c r="C255" s="1" t="s">
        <v>454</v>
      </c>
      <c r="D255" s="19">
        <v>1209.99</v>
      </c>
      <c r="E255" s="19">
        <v>1099.99</v>
      </c>
      <c r="F255" s="44">
        <v>827</v>
      </c>
      <c r="G255" s="21"/>
      <c r="H255" s="22"/>
      <c r="I255" s="22"/>
      <c r="J255" s="23"/>
      <c r="K255" s="24"/>
      <c r="L255" s="21"/>
      <c r="M255" s="22"/>
      <c r="N255" s="22"/>
      <c r="O255" s="23"/>
      <c r="P255" s="54"/>
      <c r="Q255" s="21"/>
      <c r="R255" s="22"/>
      <c r="S255" s="22"/>
      <c r="T255" s="23"/>
      <c r="U255" s="24"/>
      <c r="V255" s="21"/>
      <c r="W255" s="22"/>
      <c r="X255" s="22"/>
      <c r="Y255" s="66"/>
      <c r="Z255" s="54"/>
      <c r="AA255" s="1"/>
      <c r="AB255" s="1"/>
      <c r="AC255" s="1"/>
      <c r="AD255" s="1"/>
    </row>
    <row r="256" spans="2:35">
      <c r="B256" s="43" t="s">
        <v>97</v>
      </c>
      <c r="C256" s="1" t="s">
        <v>595</v>
      </c>
      <c r="D256" s="19">
        <v>1099</v>
      </c>
      <c r="E256" s="19">
        <v>0</v>
      </c>
      <c r="F256" s="44">
        <v>755</v>
      </c>
      <c r="G256" s="21"/>
      <c r="H256" s="22"/>
      <c r="I256" s="22"/>
      <c r="J256" s="23"/>
      <c r="K256" s="24"/>
      <c r="L256" s="21"/>
      <c r="M256" s="22"/>
      <c r="N256" s="22"/>
      <c r="O256" s="23"/>
      <c r="P256" s="54"/>
      <c r="Q256" s="21"/>
      <c r="R256" s="22"/>
      <c r="S256" s="22"/>
      <c r="T256" s="23"/>
      <c r="U256" s="24"/>
      <c r="V256" s="21"/>
      <c r="W256" s="22"/>
      <c r="X256" s="22"/>
      <c r="Y256" s="66"/>
      <c r="Z256" s="54"/>
      <c r="AA256" s="1"/>
      <c r="AB256" s="1"/>
      <c r="AC256" s="1"/>
      <c r="AD256" s="1"/>
    </row>
    <row r="257" spans="2:35">
      <c r="B257" s="17" t="s">
        <v>333</v>
      </c>
      <c r="C257" s="1" t="s">
        <v>411</v>
      </c>
      <c r="D257" s="19">
        <v>1099</v>
      </c>
      <c r="E257" s="19">
        <v>999</v>
      </c>
      <c r="F257" s="44">
        <v>756</v>
      </c>
      <c r="G257" s="21">
        <v>832</v>
      </c>
      <c r="H257" s="22">
        <f t="shared" si="57"/>
        <v>748.80000000000007</v>
      </c>
      <c r="I257" s="22">
        <v>125</v>
      </c>
      <c r="J257" s="23">
        <f>F257-I257</f>
        <v>631</v>
      </c>
      <c r="K257" s="24">
        <f t="shared" si="58"/>
        <v>0.15731837606837615</v>
      </c>
      <c r="L257" s="21"/>
      <c r="M257" s="22"/>
      <c r="N257" s="22"/>
      <c r="O257" s="23"/>
      <c r="P257" s="54"/>
      <c r="Q257" s="21"/>
      <c r="R257" s="22"/>
      <c r="S257" s="22"/>
      <c r="T257" s="23"/>
      <c r="U257" s="24"/>
      <c r="V257" s="21">
        <v>888</v>
      </c>
      <c r="W257" s="22">
        <f t="shared" si="52"/>
        <v>799.2</v>
      </c>
      <c r="X257" s="22">
        <v>83</v>
      </c>
      <c r="Y257" s="66">
        <f>F257-X257</f>
        <v>673</v>
      </c>
      <c r="Z257" s="54">
        <f t="shared" si="53"/>
        <v>0.15790790790790796</v>
      </c>
      <c r="AA257" s="1"/>
      <c r="AB257" s="1"/>
      <c r="AC257" s="1"/>
      <c r="AD257" s="1"/>
    </row>
    <row r="258" spans="2:35" s="1" customFormat="1">
      <c r="B258" s="17" t="s">
        <v>98</v>
      </c>
      <c r="C258" s="1" t="s">
        <v>442</v>
      </c>
      <c r="D258" s="19">
        <v>1099</v>
      </c>
      <c r="E258" s="19">
        <v>999</v>
      </c>
      <c r="F258" s="44">
        <v>755</v>
      </c>
      <c r="G258" s="21">
        <v>832</v>
      </c>
      <c r="H258" s="22">
        <f t="shared" si="57"/>
        <v>748.80000000000007</v>
      </c>
      <c r="I258" s="22">
        <v>125</v>
      </c>
      <c r="J258" s="23">
        <f>F258-I258</f>
        <v>630</v>
      </c>
      <c r="K258" s="24">
        <f t="shared" si="58"/>
        <v>0.15865384615384623</v>
      </c>
      <c r="L258" s="21"/>
      <c r="M258" s="22"/>
      <c r="N258" s="22"/>
      <c r="O258" s="23"/>
      <c r="P258" s="54"/>
      <c r="Q258" s="21"/>
      <c r="R258" s="22"/>
      <c r="S258" s="22"/>
      <c r="T258" s="23"/>
      <c r="U258" s="24"/>
      <c r="V258" s="21">
        <v>888</v>
      </c>
      <c r="W258" s="22">
        <f t="shared" si="52"/>
        <v>799.2</v>
      </c>
      <c r="X258" s="22">
        <v>83</v>
      </c>
      <c r="Y258" s="66">
        <f>F258-X258</f>
        <v>672</v>
      </c>
      <c r="Z258" s="54">
        <f t="shared" si="53"/>
        <v>0.15915915915915921</v>
      </c>
      <c r="AE258" s="4"/>
      <c r="AF258" s="4"/>
      <c r="AG258" s="4"/>
      <c r="AH258" s="4"/>
      <c r="AI258" s="4"/>
    </row>
    <row r="259" spans="2:35">
      <c r="B259" s="17" t="s">
        <v>99</v>
      </c>
      <c r="C259" s="1" t="s">
        <v>455</v>
      </c>
      <c r="D259" s="19">
        <v>1209</v>
      </c>
      <c r="E259" s="19">
        <v>1099</v>
      </c>
      <c r="F259" s="44">
        <v>830</v>
      </c>
      <c r="G259" s="21">
        <v>943</v>
      </c>
      <c r="H259" s="22">
        <f t="shared" si="57"/>
        <v>848.7</v>
      </c>
      <c r="I259" s="22">
        <v>116</v>
      </c>
      <c r="J259" s="23">
        <f>F259-I259</f>
        <v>714</v>
      </c>
      <c r="K259" s="24">
        <f t="shared" si="58"/>
        <v>0.15871332626369747</v>
      </c>
      <c r="L259" s="21"/>
      <c r="M259" s="22"/>
      <c r="N259" s="22"/>
      <c r="O259" s="23"/>
      <c r="P259" s="54"/>
      <c r="Q259" s="21"/>
      <c r="R259" s="22"/>
      <c r="S259" s="22"/>
      <c r="T259" s="23"/>
      <c r="U259" s="24"/>
      <c r="V259" s="21">
        <v>999</v>
      </c>
      <c r="W259" s="22">
        <f t="shared" si="52"/>
        <v>899.1</v>
      </c>
      <c r="X259" s="22">
        <v>74</v>
      </c>
      <c r="Y259" s="66">
        <f>F259-X259</f>
        <v>756</v>
      </c>
      <c r="Z259" s="54">
        <f t="shared" si="53"/>
        <v>0.15915915915915918</v>
      </c>
      <c r="AA259" s="1"/>
      <c r="AB259" s="1"/>
      <c r="AC259" s="1"/>
      <c r="AD259" s="1"/>
    </row>
    <row r="260" spans="2:35" s="1" customFormat="1">
      <c r="B260" s="43" t="s">
        <v>277</v>
      </c>
      <c r="C260" s="1" t="s">
        <v>595</v>
      </c>
      <c r="D260" s="19">
        <v>1209</v>
      </c>
      <c r="E260" s="19">
        <v>0</v>
      </c>
      <c r="F260" s="44">
        <v>830</v>
      </c>
      <c r="G260" s="21"/>
      <c r="H260" s="22"/>
      <c r="I260" s="22"/>
      <c r="J260" s="23"/>
      <c r="K260" s="24"/>
      <c r="L260" s="21"/>
      <c r="M260" s="22"/>
      <c r="N260" s="22"/>
      <c r="O260" s="23"/>
      <c r="P260" s="54"/>
      <c r="Q260" s="21"/>
      <c r="R260" s="22"/>
      <c r="S260" s="22"/>
      <c r="T260" s="23"/>
      <c r="U260" s="24"/>
      <c r="V260" s="21"/>
      <c r="W260" s="22"/>
      <c r="X260" s="22"/>
      <c r="Y260" s="66"/>
      <c r="Z260" s="54"/>
      <c r="AE260" s="4"/>
      <c r="AF260" s="4"/>
      <c r="AG260" s="4"/>
      <c r="AH260" s="4"/>
      <c r="AI260" s="4"/>
    </row>
    <row r="261" spans="2:35">
      <c r="B261" s="17" t="s">
        <v>332</v>
      </c>
      <c r="C261" s="1" t="s">
        <v>411</v>
      </c>
      <c r="D261" s="19">
        <v>1209</v>
      </c>
      <c r="E261" s="19">
        <v>1099</v>
      </c>
      <c r="F261" s="44">
        <v>832</v>
      </c>
      <c r="G261" s="21">
        <v>888</v>
      </c>
      <c r="H261" s="22">
        <f t="shared" si="57"/>
        <v>799.2</v>
      </c>
      <c r="I261" s="22">
        <v>158</v>
      </c>
      <c r="J261" s="23">
        <f>F261-I261</f>
        <v>674</v>
      </c>
      <c r="K261" s="24">
        <f t="shared" si="58"/>
        <v>0.15665665665665671</v>
      </c>
      <c r="L261" s="21"/>
      <c r="M261" s="22"/>
      <c r="N261" s="22"/>
      <c r="O261" s="23"/>
      <c r="P261" s="54"/>
      <c r="Q261" s="21"/>
      <c r="R261" s="22"/>
      <c r="S261" s="22"/>
      <c r="T261" s="23"/>
      <c r="U261" s="24"/>
      <c r="V261" s="21">
        <v>966</v>
      </c>
      <c r="W261" s="22">
        <f t="shared" si="52"/>
        <v>869.4</v>
      </c>
      <c r="X261" s="22">
        <v>99</v>
      </c>
      <c r="Y261" s="66">
        <f>F261-X261</f>
        <v>733</v>
      </c>
      <c r="Z261" s="54">
        <f t="shared" si="53"/>
        <v>0.15688980906372207</v>
      </c>
      <c r="AA261" s="1"/>
      <c r="AB261" s="1"/>
      <c r="AC261" s="1"/>
      <c r="AD261" s="1"/>
    </row>
    <row r="262" spans="2:35" s="1" customFormat="1">
      <c r="B262" s="17" t="s">
        <v>100</v>
      </c>
      <c r="C262" s="1" t="s">
        <v>442</v>
      </c>
      <c r="D262" s="19">
        <v>1209</v>
      </c>
      <c r="E262" s="19">
        <v>1099</v>
      </c>
      <c r="F262" s="44">
        <v>830</v>
      </c>
      <c r="G262" s="21">
        <v>888</v>
      </c>
      <c r="H262" s="22">
        <f t="shared" si="57"/>
        <v>799.2</v>
      </c>
      <c r="I262" s="22">
        <v>158</v>
      </c>
      <c r="J262" s="23">
        <f>F262-I262</f>
        <v>672</v>
      </c>
      <c r="K262" s="24">
        <f t="shared" si="58"/>
        <v>0.15915915915915921</v>
      </c>
      <c r="L262" s="21"/>
      <c r="M262" s="22"/>
      <c r="N262" s="22"/>
      <c r="O262" s="23"/>
      <c r="P262" s="54"/>
      <c r="Q262" s="21"/>
      <c r="R262" s="22"/>
      <c r="S262" s="22"/>
      <c r="T262" s="23"/>
      <c r="U262" s="24"/>
      <c r="V262" s="21">
        <v>966</v>
      </c>
      <c r="W262" s="22">
        <f t="shared" si="52"/>
        <v>869.4</v>
      </c>
      <c r="X262" s="22">
        <v>99</v>
      </c>
      <c r="Y262" s="66">
        <f>F262-X262</f>
        <v>731</v>
      </c>
      <c r="Z262" s="54">
        <f t="shared" si="53"/>
        <v>0.15919024614676786</v>
      </c>
      <c r="AE262" s="4"/>
      <c r="AF262" s="4"/>
      <c r="AG262" s="4"/>
      <c r="AH262" s="4"/>
      <c r="AI262" s="4"/>
    </row>
    <row r="263" spans="2:35">
      <c r="B263" s="17" t="s">
        <v>101</v>
      </c>
      <c r="C263" s="1" t="s">
        <v>455</v>
      </c>
      <c r="D263" s="19">
        <v>1319</v>
      </c>
      <c r="E263" s="19">
        <v>1199</v>
      </c>
      <c r="F263" s="44">
        <v>906</v>
      </c>
      <c r="G263" s="21">
        <v>999</v>
      </c>
      <c r="H263" s="22">
        <f t="shared" si="57"/>
        <v>899.1</v>
      </c>
      <c r="I263" s="22">
        <v>150</v>
      </c>
      <c r="J263" s="23">
        <f>F263-I263</f>
        <v>756</v>
      </c>
      <c r="K263" s="24">
        <f t="shared" si="58"/>
        <v>0.15915915915915918</v>
      </c>
      <c r="L263" s="21"/>
      <c r="M263" s="22"/>
      <c r="N263" s="22"/>
      <c r="O263" s="23"/>
      <c r="P263" s="54"/>
      <c r="Q263" s="21"/>
      <c r="R263" s="22"/>
      <c r="S263" s="22"/>
      <c r="T263" s="23"/>
      <c r="U263" s="24"/>
      <c r="V263" s="21">
        <v>1077</v>
      </c>
      <c r="W263" s="22">
        <f t="shared" si="52"/>
        <v>969.30000000000007</v>
      </c>
      <c r="X263" s="22">
        <v>91</v>
      </c>
      <c r="Y263" s="66">
        <f>F263-X263</f>
        <v>815</v>
      </c>
      <c r="Z263" s="54">
        <f t="shared" si="53"/>
        <v>0.15918704219539881</v>
      </c>
      <c r="AA263" s="1"/>
      <c r="AB263" s="1"/>
      <c r="AC263" s="1"/>
      <c r="AD263" s="1"/>
    </row>
    <row r="264" spans="2:35">
      <c r="B264" s="43" t="s">
        <v>276</v>
      </c>
      <c r="C264" s="1" t="s">
        <v>598</v>
      </c>
      <c r="D264" s="19">
        <v>1209</v>
      </c>
      <c r="E264" s="19">
        <v>0</v>
      </c>
      <c r="F264" s="44">
        <v>757</v>
      </c>
      <c r="G264" s="21"/>
      <c r="H264" s="22"/>
      <c r="I264" s="22"/>
      <c r="J264" s="23"/>
      <c r="K264" s="24"/>
      <c r="L264" s="21"/>
      <c r="M264" s="22"/>
      <c r="N264" s="22"/>
      <c r="O264" s="23"/>
      <c r="P264" s="54"/>
      <c r="Q264" s="21"/>
      <c r="R264" s="22"/>
      <c r="S264" s="22"/>
      <c r="T264" s="23"/>
      <c r="U264" s="24"/>
      <c r="V264" s="21"/>
      <c r="W264" s="22"/>
      <c r="X264" s="22"/>
      <c r="Y264" s="66"/>
      <c r="Z264" s="54"/>
      <c r="AA264" s="1"/>
      <c r="AB264" s="1"/>
      <c r="AC264" s="1"/>
      <c r="AD264" s="1"/>
    </row>
    <row r="265" spans="2:35">
      <c r="B265" s="17" t="s">
        <v>191</v>
      </c>
      <c r="C265" s="1" t="s">
        <v>418</v>
      </c>
      <c r="D265" s="19">
        <v>1209</v>
      </c>
      <c r="E265" s="19">
        <v>0</v>
      </c>
      <c r="F265" s="44">
        <v>757</v>
      </c>
      <c r="G265" s="21"/>
      <c r="H265" s="22"/>
      <c r="I265" s="22"/>
      <c r="J265" s="23"/>
      <c r="K265" s="24"/>
      <c r="L265" s="21"/>
      <c r="M265" s="22"/>
      <c r="N265" s="22"/>
      <c r="O265" s="23"/>
      <c r="P265" s="54"/>
      <c r="Q265" s="21"/>
      <c r="R265" s="22"/>
      <c r="S265" s="22"/>
      <c r="T265" s="23"/>
      <c r="U265" s="24"/>
      <c r="V265" s="21"/>
      <c r="W265" s="22"/>
      <c r="X265" s="22"/>
      <c r="Y265" s="66"/>
      <c r="Z265" s="54"/>
      <c r="AA265" s="1"/>
      <c r="AB265" s="1"/>
      <c r="AC265" s="1"/>
      <c r="AD265" s="1"/>
    </row>
    <row r="266" spans="2:35">
      <c r="B266" s="17" t="s">
        <v>197</v>
      </c>
      <c r="C266" s="1" t="s">
        <v>456</v>
      </c>
      <c r="D266" s="19">
        <v>1319</v>
      </c>
      <c r="E266" s="19">
        <v>0</v>
      </c>
      <c r="F266" s="44">
        <v>832</v>
      </c>
      <c r="G266" s="21"/>
      <c r="H266" s="22"/>
      <c r="I266" s="22"/>
      <c r="J266" s="23"/>
      <c r="K266" s="24"/>
      <c r="L266" s="21"/>
      <c r="M266" s="22"/>
      <c r="N266" s="22"/>
      <c r="O266" s="23"/>
      <c r="P266" s="54"/>
      <c r="Q266" s="21"/>
      <c r="R266" s="22"/>
      <c r="S266" s="22"/>
      <c r="T266" s="23"/>
      <c r="U266" s="24"/>
      <c r="V266" s="21"/>
      <c r="W266" s="22"/>
      <c r="X266" s="22"/>
      <c r="Y266" s="66"/>
      <c r="Z266" s="54"/>
      <c r="AA266" s="1"/>
      <c r="AB266" s="1"/>
      <c r="AC266" s="1"/>
      <c r="AD266" s="1"/>
    </row>
    <row r="267" spans="2:35">
      <c r="B267" s="43" t="s">
        <v>185</v>
      </c>
      <c r="C267" s="1" t="s">
        <v>598</v>
      </c>
      <c r="D267" s="19">
        <v>1319</v>
      </c>
      <c r="E267" s="19">
        <v>0</v>
      </c>
      <c r="F267" s="44">
        <v>832</v>
      </c>
      <c r="G267" s="21"/>
      <c r="H267" s="22"/>
      <c r="I267" s="22"/>
      <c r="J267" s="23"/>
      <c r="K267" s="24"/>
      <c r="L267" s="21"/>
      <c r="M267" s="22"/>
      <c r="N267" s="22"/>
      <c r="O267" s="23"/>
      <c r="P267" s="54"/>
      <c r="Q267" s="21"/>
      <c r="R267" s="22"/>
      <c r="S267" s="22"/>
      <c r="T267" s="23"/>
      <c r="U267" s="24"/>
      <c r="V267" s="21"/>
      <c r="W267" s="22"/>
      <c r="X267" s="22"/>
      <c r="Y267" s="66"/>
      <c r="Z267" s="54"/>
      <c r="AA267" s="1"/>
      <c r="AB267" s="1"/>
      <c r="AC267" s="1"/>
      <c r="AD267" s="1"/>
    </row>
    <row r="268" spans="2:35">
      <c r="B268" s="17" t="s">
        <v>192</v>
      </c>
      <c r="C268" s="1" t="s">
        <v>418</v>
      </c>
      <c r="D268" s="19">
        <v>1319</v>
      </c>
      <c r="E268" s="19">
        <v>0</v>
      </c>
      <c r="F268" s="44">
        <v>832</v>
      </c>
      <c r="G268" s="21"/>
      <c r="H268" s="22"/>
      <c r="I268" s="22"/>
      <c r="J268" s="23"/>
      <c r="K268" s="24"/>
      <c r="L268" s="21"/>
      <c r="M268" s="22"/>
      <c r="N268" s="22"/>
      <c r="O268" s="23"/>
      <c r="P268" s="54"/>
      <c r="Q268" s="21"/>
      <c r="R268" s="22"/>
      <c r="S268" s="22"/>
      <c r="T268" s="23"/>
      <c r="U268" s="24"/>
      <c r="V268" s="21"/>
      <c r="W268" s="22"/>
      <c r="X268" s="22"/>
      <c r="Y268" s="66"/>
      <c r="Z268" s="54"/>
      <c r="AA268" s="1"/>
      <c r="AB268" s="1"/>
      <c r="AC268" s="1"/>
      <c r="AD268" s="1"/>
    </row>
    <row r="269" spans="2:35">
      <c r="B269" s="17" t="s">
        <v>198</v>
      </c>
      <c r="C269" s="1" t="s">
        <v>456</v>
      </c>
      <c r="D269" s="19">
        <v>1429</v>
      </c>
      <c r="E269" s="19">
        <v>0</v>
      </c>
      <c r="F269" s="44">
        <v>908</v>
      </c>
      <c r="G269" s="21"/>
      <c r="H269" s="22"/>
      <c r="I269" s="22"/>
      <c r="J269" s="23"/>
      <c r="K269" s="24"/>
      <c r="L269" s="21"/>
      <c r="M269" s="22"/>
      <c r="N269" s="22"/>
      <c r="O269" s="23"/>
      <c r="P269" s="54"/>
      <c r="Q269" s="21"/>
      <c r="R269" s="22"/>
      <c r="S269" s="22"/>
      <c r="T269" s="23"/>
      <c r="U269" s="24"/>
      <c r="V269" s="21"/>
      <c r="W269" s="22"/>
      <c r="X269" s="22"/>
      <c r="Y269" s="66"/>
      <c r="Z269" s="54"/>
      <c r="AA269" s="1"/>
      <c r="AB269" s="1"/>
      <c r="AC269" s="1"/>
      <c r="AD269" s="1"/>
    </row>
    <row r="270" spans="2:35">
      <c r="B270" s="17" t="s">
        <v>352</v>
      </c>
      <c r="C270" s="1" t="s">
        <v>599</v>
      </c>
      <c r="D270" s="19">
        <v>1209</v>
      </c>
      <c r="E270" s="19">
        <v>1099</v>
      </c>
      <c r="F270" s="44">
        <v>832</v>
      </c>
      <c r="G270" s="21"/>
      <c r="H270" s="22"/>
      <c r="I270" s="22"/>
      <c r="J270" s="23"/>
      <c r="K270" s="24"/>
      <c r="L270" s="21">
        <v>943</v>
      </c>
      <c r="M270" s="22">
        <f t="shared" ref="M270:M316" si="60">ROUND(L270*0.9,0)</f>
        <v>849</v>
      </c>
      <c r="N270" s="22">
        <v>117</v>
      </c>
      <c r="O270" s="23">
        <f>F270-N270</f>
        <v>715</v>
      </c>
      <c r="P270" s="54">
        <f t="shared" ref="P270:P316" si="61">(M270-O270)/M270</f>
        <v>0.15783274440518258</v>
      </c>
      <c r="Q270" s="21"/>
      <c r="R270" s="22"/>
      <c r="S270" s="22"/>
      <c r="T270" s="23"/>
      <c r="U270" s="24"/>
      <c r="V270" s="21"/>
      <c r="W270" s="22"/>
      <c r="X270" s="22"/>
      <c r="Y270" s="66"/>
      <c r="Z270" s="54"/>
      <c r="AA270" s="1"/>
      <c r="AB270" s="1"/>
      <c r="AC270" s="1"/>
      <c r="AD270" s="1"/>
    </row>
    <row r="271" spans="2:35" s="1" customFormat="1">
      <c r="B271" s="17" t="s">
        <v>337</v>
      </c>
      <c r="C271" s="1" t="s">
        <v>418</v>
      </c>
      <c r="D271" s="19">
        <v>1209</v>
      </c>
      <c r="E271" s="19">
        <v>1099</v>
      </c>
      <c r="F271" s="44">
        <v>832</v>
      </c>
      <c r="G271" s="21"/>
      <c r="H271" s="22"/>
      <c r="I271" s="22"/>
      <c r="J271" s="23"/>
      <c r="K271" s="24"/>
      <c r="L271" s="21">
        <v>943</v>
      </c>
      <c r="M271" s="22">
        <f t="shared" si="60"/>
        <v>849</v>
      </c>
      <c r="N271" s="22">
        <v>117</v>
      </c>
      <c r="O271" s="23">
        <f>F271-N271</f>
        <v>715</v>
      </c>
      <c r="P271" s="54">
        <f t="shared" si="61"/>
        <v>0.15783274440518258</v>
      </c>
      <c r="Q271" s="21"/>
      <c r="R271" s="22"/>
      <c r="S271" s="22"/>
      <c r="T271" s="23"/>
      <c r="U271" s="24"/>
      <c r="V271" s="21"/>
      <c r="W271" s="22"/>
      <c r="X271" s="22"/>
      <c r="Y271" s="66"/>
      <c r="Z271" s="54"/>
      <c r="AE271" s="4"/>
      <c r="AF271" s="4"/>
      <c r="AG271" s="4"/>
      <c r="AH271" s="4"/>
      <c r="AI271" s="4"/>
    </row>
    <row r="272" spans="2:35">
      <c r="B272" s="17" t="s">
        <v>342</v>
      </c>
      <c r="C272" s="1" t="s">
        <v>421</v>
      </c>
      <c r="D272" s="19">
        <v>1319</v>
      </c>
      <c r="E272" s="19">
        <v>1199</v>
      </c>
      <c r="F272" s="44">
        <v>907</v>
      </c>
      <c r="G272" s="21"/>
      <c r="H272" s="22"/>
      <c r="I272" s="22"/>
      <c r="J272" s="23"/>
      <c r="K272" s="24"/>
      <c r="L272" s="21">
        <v>1054</v>
      </c>
      <c r="M272" s="22">
        <f t="shared" si="60"/>
        <v>949</v>
      </c>
      <c r="N272" s="22">
        <v>108</v>
      </c>
      <c r="O272" s="23">
        <f>F272-N272</f>
        <v>799</v>
      </c>
      <c r="P272" s="54">
        <f t="shared" si="61"/>
        <v>0.15806111696522657</v>
      </c>
      <c r="Q272" s="21"/>
      <c r="R272" s="22"/>
      <c r="S272" s="22"/>
      <c r="T272" s="23"/>
      <c r="U272" s="24"/>
      <c r="V272" s="21"/>
      <c r="W272" s="22"/>
      <c r="X272" s="22"/>
      <c r="Y272" s="66"/>
      <c r="Z272" s="54"/>
      <c r="AA272" s="1"/>
      <c r="AB272" s="1"/>
      <c r="AC272" s="1"/>
      <c r="AD272" s="1"/>
    </row>
    <row r="273" spans="2:35">
      <c r="B273" s="17" t="s">
        <v>186</v>
      </c>
      <c r="C273" s="1" t="s">
        <v>465</v>
      </c>
      <c r="D273" s="19">
        <v>1759.99</v>
      </c>
      <c r="E273" s="19">
        <v>1599.99</v>
      </c>
      <c r="F273" s="44">
        <v>1211</v>
      </c>
      <c r="G273" s="21"/>
      <c r="H273" s="22"/>
      <c r="I273" s="22"/>
      <c r="J273" s="23"/>
      <c r="K273" s="24"/>
      <c r="L273" s="21"/>
      <c r="M273" s="22"/>
      <c r="N273" s="22"/>
      <c r="O273" s="23"/>
      <c r="P273" s="54"/>
      <c r="Q273" s="21"/>
      <c r="R273" s="22"/>
      <c r="S273" s="22"/>
      <c r="T273" s="23"/>
      <c r="U273" s="24"/>
      <c r="V273" s="21"/>
      <c r="W273" s="22"/>
      <c r="X273" s="22"/>
      <c r="Y273" s="66"/>
      <c r="Z273" s="54"/>
      <c r="AA273" s="1"/>
      <c r="AB273" s="1"/>
      <c r="AC273" s="1"/>
      <c r="AD273" s="1"/>
    </row>
    <row r="274" spans="2:35">
      <c r="B274" s="17" t="s">
        <v>351</v>
      </c>
      <c r="C274" s="1" t="s">
        <v>599</v>
      </c>
      <c r="D274" s="19">
        <v>1319</v>
      </c>
      <c r="E274" s="19">
        <v>1199</v>
      </c>
      <c r="F274" s="44">
        <v>907</v>
      </c>
      <c r="G274" s="21"/>
      <c r="H274" s="22"/>
      <c r="I274" s="22"/>
      <c r="J274" s="23"/>
      <c r="K274" s="24"/>
      <c r="L274" s="21">
        <v>999</v>
      </c>
      <c r="M274" s="22">
        <f t="shared" si="60"/>
        <v>899</v>
      </c>
      <c r="N274" s="22">
        <v>149</v>
      </c>
      <c r="O274" s="23">
        <f>F274-N274</f>
        <v>758</v>
      </c>
      <c r="P274" s="54">
        <f t="shared" si="61"/>
        <v>0.15684093437152391</v>
      </c>
      <c r="Q274" s="21"/>
      <c r="R274" s="22"/>
      <c r="S274" s="22"/>
      <c r="T274" s="23"/>
      <c r="U274" s="24"/>
      <c r="V274" s="21"/>
      <c r="W274" s="22"/>
      <c r="X274" s="22"/>
      <c r="Y274" s="66"/>
      <c r="Z274" s="54"/>
      <c r="AA274" s="1"/>
      <c r="AB274" s="1"/>
      <c r="AC274" s="1"/>
      <c r="AD274" s="1"/>
    </row>
    <row r="275" spans="2:35" s="1" customFormat="1">
      <c r="B275" s="17" t="s">
        <v>336</v>
      </c>
      <c r="C275" s="1" t="s">
        <v>418</v>
      </c>
      <c r="D275" s="19">
        <v>1319</v>
      </c>
      <c r="E275" s="19">
        <v>1199</v>
      </c>
      <c r="F275" s="44">
        <v>907</v>
      </c>
      <c r="G275" s="21"/>
      <c r="H275" s="22"/>
      <c r="I275" s="22"/>
      <c r="J275" s="23"/>
      <c r="K275" s="24"/>
      <c r="L275" s="21">
        <v>999</v>
      </c>
      <c r="M275" s="22">
        <f t="shared" si="60"/>
        <v>899</v>
      </c>
      <c r="N275" s="22">
        <v>149</v>
      </c>
      <c r="O275" s="23">
        <f>F275-N275</f>
        <v>758</v>
      </c>
      <c r="P275" s="54">
        <f t="shared" si="61"/>
        <v>0.15684093437152391</v>
      </c>
      <c r="Q275" s="21"/>
      <c r="R275" s="22"/>
      <c r="S275" s="22"/>
      <c r="T275" s="23"/>
      <c r="U275" s="24"/>
      <c r="V275" s="21"/>
      <c r="W275" s="22"/>
      <c r="X275" s="22"/>
      <c r="Y275" s="66"/>
      <c r="Z275" s="54"/>
      <c r="AE275" s="4"/>
      <c r="AF275" s="4"/>
      <c r="AG275" s="4"/>
      <c r="AH275" s="4"/>
      <c r="AI275" s="4"/>
    </row>
    <row r="276" spans="2:35">
      <c r="B276" s="17" t="s">
        <v>341</v>
      </c>
      <c r="C276" s="1" t="s">
        <v>421</v>
      </c>
      <c r="D276" s="19">
        <v>1429</v>
      </c>
      <c r="E276" s="19">
        <v>1299</v>
      </c>
      <c r="F276" s="44">
        <v>983</v>
      </c>
      <c r="G276" s="21"/>
      <c r="H276" s="22"/>
      <c r="I276" s="22"/>
      <c r="J276" s="23"/>
      <c r="K276" s="24"/>
      <c r="L276" s="21">
        <v>1110</v>
      </c>
      <c r="M276" s="22">
        <f t="shared" si="60"/>
        <v>999</v>
      </c>
      <c r="N276" s="22">
        <v>141</v>
      </c>
      <c r="O276" s="23">
        <f>F276-N276</f>
        <v>842</v>
      </c>
      <c r="P276" s="54">
        <f t="shared" si="61"/>
        <v>0.15715715715715717</v>
      </c>
      <c r="Q276" s="21"/>
      <c r="R276" s="22"/>
      <c r="S276" s="22"/>
      <c r="T276" s="23"/>
      <c r="U276" s="24"/>
      <c r="V276" s="21"/>
      <c r="W276" s="22"/>
      <c r="X276" s="22"/>
      <c r="Y276" s="66"/>
      <c r="Z276" s="54"/>
      <c r="AA276" s="1"/>
      <c r="AB276" s="1"/>
      <c r="AC276" s="1"/>
      <c r="AD276" s="1"/>
    </row>
    <row r="277" spans="2:35">
      <c r="B277" s="17" t="s">
        <v>187</v>
      </c>
      <c r="C277" s="1" t="s">
        <v>465</v>
      </c>
      <c r="D277" s="19">
        <v>1869.99</v>
      </c>
      <c r="E277" s="19">
        <v>1699.99</v>
      </c>
      <c r="F277" s="44">
        <v>1286</v>
      </c>
      <c r="G277" s="21"/>
      <c r="H277" s="22"/>
      <c r="I277" s="22"/>
      <c r="J277" s="23"/>
      <c r="K277" s="24"/>
      <c r="L277" s="21"/>
      <c r="M277" s="22"/>
      <c r="N277" s="22"/>
      <c r="O277" s="23"/>
      <c r="P277" s="54"/>
      <c r="Q277" s="21"/>
      <c r="R277" s="22"/>
      <c r="S277" s="22"/>
      <c r="T277" s="23"/>
      <c r="U277" s="24"/>
      <c r="V277" s="21"/>
      <c r="W277" s="22"/>
      <c r="X277" s="22"/>
      <c r="Y277" s="66"/>
      <c r="Z277" s="54"/>
      <c r="AA277" s="1"/>
      <c r="AB277" s="1"/>
      <c r="AC277" s="1"/>
      <c r="AD277" s="1"/>
    </row>
    <row r="278" spans="2:35">
      <c r="B278" s="17" t="s">
        <v>184</v>
      </c>
      <c r="C278" s="1" t="s">
        <v>600</v>
      </c>
      <c r="D278" s="19">
        <v>1539</v>
      </c>
      <c r="E278" s="19">
        <v>1399</v>
      </c>
      <c r="F278" s="44">
        <v>1050</v>
      </c>
      <c r="G278" s="21">
        <v>1166</v>
      </c>
      <c r="H278" s="22">
        <f t="shared" ref="H278:H305" si="62">G278*0.9</f>
        <v>1049.4000000000001</v>
      </c>
      <c r="I278" s="22">
        <v>173</v>
      </c>
      <c r="J278" s="23">
        <f t="shared" ref="J278:J283" si="63">F278-I278</f>
        <v>877</v>
      </c>
      <c r="K278" s="24">
        <f t="shared" ref="K278:K305" si="64">(H278-J278)/H278</f>
        <v>0.16428435296359831</v>
      </c>
      <c r="L278" s="21">
        <v>1166</v>
      </c>
      <c r="M278" s="22">
        <f t="shared" si="60"/>
        <v>1049</v>
      </c>
      <c r="N278" s="22">
        <v>173</v>
      </c>
      <c r="O278" s="23">
        <f t="shared" ref="O278:O283" si="65">F278-N278</f>
        <v>877</v>
      </c>
      <c r="P278" s="54">
        <f t="shared" si="61"/>
        <v>0.16396568160152525</v>
      </c>
      <c r="Q278" s="21"/>
      <c r="R278" s="22"/>
      <c r="S278" s="22"/>
      <c r="T278" s="23"/>
      <c r="U278" s="24"/>
      <c r="V278" s="21">
        <v>1166</v>
      </c>
      <c r="W278" s="22">
        <f t="shared" ref="W278:W316" si="66">V278*0.9</f>
        <v>1049.4000000000001</v>
      </c>
      <c r="X278" s="22">
        <v>173</v>
      </c>
      <c r="Y278" s="66">
        <f t="shared" ref="Y278:Y283" si="67">F278-X278</f>
        <v>877</v>
      </c>
      <c r="Z278" s="54">
        <f t="shared" ref="Z278:Z316" si="68">(W278-Y278)/W278</f>
        <v>0.16428435296359831</v>
      </c>
      <c r="AA278" s="1"/>
      <c r="AB278" s="1"/>
      <c r="AC278" s="1"/>
      <c r="AD278" s="1"/>
    </row>
    <row r="279" spans="2:35">
      <c r="B279" s="17" t="s">
        <v>190</v>
      </c>
      <c r="C279" s="1" t="s">
        <v>443</v>
      </c>
      <c r="D279" s="19">
        <v>1539</v>
      </c>
      <c r="E279" s="19">
        <v>1399.99</v>
      </c>
      <c r="F279" s="44">
        <v>1050</v>
      </c>
      <c r="G279" s="21">
        <v>1166</v>
      </c>
      <c r="H279" s="22">
        <f t="shared" si="62"/>
        <v>1049.4000000000001</v>
      </c>
      <c r="I279" s="22">
        <v>173</v>
      </c>
      <c r="J279" s="23">
        <f t="shared" si="63"/>
        <v>877</v>
      </c>
      <c r="K279" s="24">
        <f t="shared" si="64"/>
        <v>0.16428435296359831</v>
      </c>
      <c r="L279" s="21">
        <v>1166</v>
      </c>
      <c r="M279" s="22">
        <f t="shared" si="60"/>
        <v>1049</v>
      </c>
      <c r="N279" s="22">
        <v>173</v>
      </c>
      <c r="O279" s="23">
        <f t="shared" si="65"/>
        <v>877</v>
      </c>
      <c r="P279" s="54">
        <f t="shared" si="61"/>
        <v>0.16396568160152525</v>
      </c>
      <c r="Q279" s="21"/>
      <c r="R279" s="22"/>
      <c r="S279" s="22"/>
      <c r="T279" s="23"/>
      <c r="U279" s="24"/>
      <c r="V279" s="21">
        <v>1166</v>
      </c>
      <c r="W279" s="22">
        <f t="shared" si="66"/>
        <v>1049.4000000000001</v>
      </c>
      <c r="X279" s="22">
        <v>173</v>
      </c>
      <c r="Y279" s="66">
        <f t="shared" si="67"/>
        <v>877</v>
      </c>
      <c r="Z279" s="54">
        <f t="shared" si="68"/>
        <v>0.16428435296359831</v>
      </c>
      <c r="AA279" s="1"/>
      <c r="AB279" s="1"/>
      <c r="AC279" s="1"/>
      <c r="AD279" s="1"/>
    </row>
    <row r="280" spans="2:35">
      <c r="B280" s="17" t="s">
        <v>196</v>
      </c>
      <c r="C280" s="1" t="s">
        <v>457</v>
      </c>
      <c r="D280" s="19">
        <v>1649</v>
      </c>
      <c r="E280" s="19">
        <v>1499</v>
      </c>
      <c r="F280" s="44">
        <v>1125</v>
      </c>
      <c r="G280" s="21">
        <v>1277</v>
      </c>
      <c r="H280" s="22">
        <f t="shared" si="62"/>
        <v>1149.3</v>
      </c>
      <c r="I280" s="22">
        <v>165</v>
      </c>
      <c r="J280" s="23">
        <f t="shared" si="63"/>
        <v>960</v>
      </c>
      <c r="K280" s="24">
        <f t="shared" si="64"/>
        <v>0.16470895327590704</v>
      </c>
      <c r="L280" s="21">
        <v>1277</v>
      </c>
      <c r="M280" s="22">
        <f t="shared" si="60"/>
        <v>1149</v>
      </c>
      <c r="N280" s="22">
        <v>165</v>
      </c>
      <c r="O280" s="23">
        <f t="shared" si="65"/>
        <v>960</v>
      </c>
      <c r="P280" s="54">
        <f t="shared" si="61"/>
        <v>0.16449086161879894</v>
      </c>
      <c r="Q280" s="21"/>
      <c r="R280" s="22"/>
      <c r="S280" s="22"/>
      <c r="T280" s="23"/>
      <c r="U280" s="24"/>
      <c r="V280" s="21">
        <v>1277</v>
      </c>
      <c r="W280" s="22">
        <f t="shared" si="66"/>
        <v>1149.3</v>
      </c>
      <c r="X280" s="22">
        <v>165</v>
      </c>
      <c r="Y280" s="66">
        <f t="shared" si="67"/>
        <v>960</v>
      </c>
      <c r="Z280" s="54">
        <f t="shared" si="68"/>
        <v>0.16470895327590704</v>
      </c>
      <c r="AA280" s="1"/>
      <c r="AB280" s="1"/>
      <c r="AC280" s="1"/>
      <c r="AD280" s="1"/>
    </row>
    <row r="281" spans="2:35" s="1" customFormat="1">
      <c r="B281" s="17" t="s">
        <v>102</v>
      </c>
      <c r="C281" s="1" t="s">
        <v>600</v>
      </c>
      <c r="D281" s="19">
        <v>1649.99</v>
      </c>
      <c r="E281" s="19">
        <v>1499</v>
      </c>
      <c r="F281" s="44">
        <v>1125</v>
      </c>
      <c r="G281" s="21">
        <v>1221</v>
      </c>
      <c r="H281" s="22">
        <f t="shared" si="62"/>
        <v>1098.9000000000001</v>
      </c>
      <c r="I281" s="22">
        <v>206</v>
      </c>
      <c r="J281" s="23">
        <f t="shared" si="63"/>
        <v>919</v>
      </c>
      <c r="K281" s="24">
        <f t="shared" si="64"/>
        <v>0.16370916370916377</v>
      </c>
      <c r="L281" s="21">
        <v>1221</v>
      </c>
      <c r="M281" s="22">
        <f t="shared" si="60"/>
        <v>1099</v>
      </c>
      <c r="N281" s="22">
        <v>206</v>
      </c>
      <c r="O281" s="23">
        <f t="shared" si="65"/>
        <v>919</v>
      </c>
      <c r="P281" s="54">
        <f t="shared" si="61"/>
        <v>0.1637852593266606</v>
      </c>
      <c r="Q281" s="21"/>
      <c r="R281" s="22"/>
      <c r="S281" s="22"/>
      <c r="T281" s="23"/>
      <c r="U281" s="24"/>
      <c r="V281" s="21">
        <v>1221</v>
      </c>
      <c r="W281" s="22">
        <f t="shared" si="66"/>
        <v>1098.9000000000001</v>
      </c>
      <c r="X281" s="22">
        <v>206</v>
      </c>
      <c r="Y281" s="66">
        <f t="shared" si="67"/>
        <v>919</v>
      </c>
      <c r="Z281" s="54">
        <f t="shared" si="68"/>
        <v>0.16370916370916377</v>
      </c>
      <c r="AE281" s="4"/>
      <c r="AF281" s="4"/>
      <c r="AG281" s="4"/>
      <c r="AH281" s="4"/>
      <c r="AI281" s="4"/>
    </row>
    <row r="282" spans="2:35" s="1" customFormat="1">
      <c r="B282" s="17" t="s">
        <v>103</v>
      </c>
      <c r="C282" s="1" t="s">
        <v>443</v>
      </c>
      <c r="D282" s="19">
        <v>1649</v>
      </c>
      <c r="E282" s="19">
        <v>1499</v>
      </c>
      <c r="F282" s="44">
        <v>1125</v>
      </c>
      <c r="G282" s="21">
        <v>1221</v>
      </c>
      <c r="H282" s="22">
        <f t="shared" si="62"/>
        <v>1098.9000000000001</v>
      </c>
      <c r="I282" s="22">
        <v>206</v>
      </c>
      <c r="J282" s="23">
        <f t="shared" si="63"/>
        <v>919</v>
      </c>
      <c r="K282" s="24">
        <f t="shared" si="64"/>
        <v>0.16370916370916377</v>
      </c>
      <c r="L282" s="21">
        <v>1221</v>
      </c>
      <c r="M282" s="22">
        <f t="shared" si="60"/>
        <v>1099</v>
      </c>
      <c r="N282" s="22">
        <v>206</v>
      </c>
      <c r="O282" s="23">
        <f t="shared" si="65"/>
        <v>919</v>
      </c>
      <c r="P282" s="54">
        <f t="shared" si="61"/>
        <v>0.1637852593266606</v>
      </c>
      <c r="Q282" s="21"/>
      <c r="R282" s="22"/>
      <c r="S282" s="22"/>
      <c r="T282" s="23"/>
      <c r="U282" s="24"/>
      <c r="V282" s="21">
        <v>1221</v>
      </c>
      <c r="W282" s="22">
        <f t="shared" si="66"/>
        <v>1098.9000000000001</v>
      </c>
      <c r="X282" s="22">
        <v>206</v>
      </c>
      <c r="Y282" s="66">
        <f t="shared" si="67"/>
        <v>919</v>
      </c>
      <c r="Z282" s="54">
        <f t="shared" si="68"/>
        <v>0.16370916370916377</v>
      </c>
      <c r="AE282" s="4"/>
      <c r="AF282" s="4"/>
      <c r="AG282" s="4"/>
      <c r="AH282" s="4"/>
      <c r="AI282" s="4"/>
    </row>
    <row r="283" spans="2:35">
      <c r="B283" s="17" t="s">
        <v>104</v>
      </c>
      <c r="C283" s="1" t="s">
        <v>457</v>
      </c>
      <c r="D283" s="19">
        <v>1759</v>
      </c>
      <c r="E283" s="19">
        <v>1599.99</v>
      </c>
      <c r="F283" s="44">
        <v>1200</v>
      </c>
      <c r="G283" s="21">
        <v>1332</v>
      </c>
      <c r="H283" s="22">
        <f t="shared" si="62"/>
        <v>1198.8</v>
      </c>
      <c r="I283" s="22">
        <v>198</v>
      </c>
      <c r="J283" s="23">
        <f t="shared" si="63"/>
        <v>1002</v>
      </c>
      <c r="K283" s="24">
        <f t="shared" si="64"/>
        <v>0.16416416416416413</v>
      </c>
      <c r="L283" s="21">
        <v>1332</v>
      </c>
      <c r="M283" s="22">
        <f t="shared" si="60"/>
        <v>1199</v>
      </c>
      <c r="N283" s="22">
        <v>198</v>
      </c>
      <c r="O283" s="23">
        <f t="shared" si="65"/>
        <v>1002</v>
      </c>
      <c r="P283" s="54">
        <f t="shared" si="61"/>
        <v>0.16430358632193495</v>
      </c>
      <c r="Q283" s="21"/>
      <c r="R283" s="22"/>
      <c r="S283" s="22"/>
      <c r="T283" s="23"/>
      <c r="U283" s="24"/>
      <c r="V283" s="21">
        <v>1332</v>
      </c>
      <c r="W283" s="22">
        <f t="shared" si="66"/>
        <v>1198.8</v>
      </c>
      <c r="X283" s="22">
        <v>198</v>
      </c>
      <c r="Y283" s="66">
        <f t="shared" si="67"/>
        <v>1002</v>
      </c>
      <c r="Z283" s="54">
        <f t="shared" si="68"/>
        <v>0.16416416416416413</v>
      </c>
      <c r="AA283" s="1"/>
      <c r="AB283" s="1"/>
      <c r="AC283" s="1"/>
      <c r="AD283" s="1"/>
    </row>
    <row r="284" spans="2:35">
      <c r="B284" s="17" t="s">
        <v>88</v>
      </c>
      <c r="C284" s="1" t="s">
        <v>353</v>
      </c>
      <c r="D284" s="19">
        <v>1759.99</v>
      </c>
      <c r="E284" s="19">
        <v>0</v>
      </c>
      <c r="F284" s="44">
        <v>1162</v>
      </c>
      <c r="G284" s="21"/>
      <c r="H284" s="22"/>
      <c r="I284" s="22"/>
      <c r="J284" s="23"/>
      <c r="K284" s="24"/>
      <c r="L284" s="21"/>
      <c r="M284" s="22"/>
      <c r="N284" s="22"/>
      <c r="O284" s="23"/>
      <c r="P284" s="54"/>
      <c r="Q284" s="21"/>
      <c r="R284" s="22"/>
      <c r="S284" s="22"/>
      <c r="T284" s="23"/>
      <c r="U284" s="24"/>
      <c r="V284" s="21"/>
      <c r="W284" s="22"/>
      <c r="X284" s="22"/>
      <c r="Y284" s="66"/>
      <c r="Z284" s="54"/>
      <c r="AA284" s="1"/>
      <c r="AB284" s="1"/>
      <c r="AC284" s="1"/>
      <c r="AD284" s="1"/>
    </row>
    <row r="285" spans="2:35">
      <c r="B285" s="17" t="s">
        <v>89</v>
      </c>
      <c r="C285" s="1" t="s">
        <v>340</v>
      </c>
      <c r="D285" s="19">
        <v>1649.99</v>
      </c>
      <c r="E285" s="19">
        <v>0</v>
      </c>
      <c r="F285" s="44">
        <v>1162</v>
      </c>
      <c r="G285" s="21"/>
      <c r="H285" s="22"/>
      <c r="I285" s="22"/>
      <c r="J285" s="23"/>
      <c r="K285" s="24"/>
      <c r="L285" s="21"/>
      <c r="M285" s="22"/>
      <c r="N285" s="22"/>
      <c r="O285" s="23"/>
      <c r="P285" s="54"/>
      <c r="Q285" s="21"/>
      <c r="R285" s="22"/>
      <c r="S285" s="22"/>
      <c r="T285" s="23"/>
      <c r="U285" s="24"/>
      <c r="V285" s="21"/>
      <c r="W285" s="22"/>
      <c r="X285" s="22"/>
      <c r="Y285" s="66"/>
      <c r="Z285" s="54"/>
      <c r="AA285" s="1"/>
      <c r="AB285" s="1"/>
      <c r="AC285" s="1"/>
      <c r="AD285" s="1"/>
    </row>
    <row r="286" spans="2:35">
      <c r="B286" s="17" t="s">
        <v>90</v>
      </c>
      <c r="C286" s="1" t="s">
        <v>344</v>
      </c>
      <c r="D286" s="19">
        <v>1869.99</v>
      </c>
      <c r="E286" s="19">
        <v>0</v>
      </c>
      <c r="F286" s="44">
        <v>1227</v>
      </c>
      <c r="G286" s="21"/>
      <c r="H286" s="22"/>
      <c r="I286" s="22"/>
      <c r="J286" s="23"/>
      <c r="K286" s="24"/>
      <c r="L286" s="21"/>
      <c r="M286" s="22"/>
      <c r="N286" s="22"/>
      <c r="O286" s="23"/>
      <c r="P286" s="54"/>
      <c r="Q286" s="21"/>
      <c r="R286" s="22"/>
      <c r="S286" s="22"/>
      <c r="T286" s="23"/>
      <c r="U286" s="24"/>
      <c r="V286" s="21"/>
      <c r="W286" s="22"/>
      <c r="X286" s="22"/>
      <c r="Y286" s="66"/>
      <c r="Z286" s="54"/>
      <c r="AA286" s="1"/>
      <c r="AB286" s="1"/>
      <c r="AC286" s="1"/>
      <c r="AD286" s="1"/>
    </row>
    <row r="287" spans="2:35">
      <c r="B287" s="17" t="s">
        <v>85</v>
      </c>
      <c r="C287" s="1" t="s">
        <v>353</v>
      </c>
      <c r="D287" s="19">
        <v>1649.99</v>
      </c>
      <c r="E287" s="19">
        <v>0</v>
      </c>
      <c r="F287" s="44">
        <v>1089</v>
      </c>
      <c r="G287" s="21"/>
      <c r="H287" s="22"/>
      <c r="I287" s="22"/>
      <c r="J287" s="23"/>
      <c r="K287" s="24"/>
      <c r="L287" s="21"/>
      <c r="M287" s="22"/>
      <c r="N287" s="22"/>
      <c r="O287" s="23"/>
      <c r="P287" s="54"/>
      <c r="Q287" s="21"/>
      <c r="R287" s="22"/>
      <c r="S287" s="22"/>
      <c r="T287" s="23"/>
      <c r="U287" s="24"/>
      <c r="V287" s="21"/>
      <c r="W287" s="22"/>
      <c r="X287" s="22"/>
      <c r="Y287" s="66"/>
      <c r="Z287" s="54"/>
      <c r="AA287" s="1"/>
      <c r="AB287" s="1"/>
      <c r="AC287" s="1"/>
      <c r="AD287" s="1"/>
    </row>
    <row r="288" spans="2:35">
      <c r="B288" s="17" t="s">
        <v>86</v>
      </c>
      <c r="C288" s="1" t="s">
        <v>340</v>
      </c>
      <c r="D288" s="19">
        <v>1649.99</v>
      </c>
      <c r="E288" s="19">
        <v>0</v>
      </c>
      <c r="F288" s="44">
        <v>1089</v>
      </c>
      <c r="G288" s="21"/>
      <c r="H288" s="22"/>
      <c r="I288" s="22"/>
      <c r="J288" s="23"/>
      <c r="K288" s="24"/>
      <c r="L288" s="21"/>
      <c r="M288" s="22"/>
      <c r="N288" s="22"/>
      <c r="O288" s="23"/>
      <c r="P288" s="54"/>
      <c r="Q288" s="21"/>
      <c r="R288" s="22"/>
      <c r="S288" s="22"/>
      <c r="T288" s="23"/>
      <c r="U288" s="24"/>
      <c r="V288" s="21"/>
      <c r="W288" s="22"/>
      <c r="X288" s="22"/>
      <c r="Y288" s="66"/>
      <c r="Z288" s="54"/>
      <c r="AA288" s="1"/>
      <c r="AB288" s="1"/>
      <c r="AC288" s="1"/>
      <c r="AD288" s="1"/>
    </row>
    <row r="289" spans="2:30">
      <c r="B289" s="17" t="s">
        <v>87</v>
      </c>
      <c r="C289" s="1" t="s">
        <v>344</v>
      </c>
      <c r="D289" s="19">
        <v>1759.99</v>
      </c>
      <c r="E289" s="19">
        <v>0</v>
      </c>
      <c r="F289" s="44">
        <v>1153</v>
      </c>
      <c r="G289" s="21"/>
      <c r="H289" s="22"/>
      <c r="I289" s="22"/>
      <c r="J289" s="23"/>
      <c r="K289" s="24"/>
      <c r="L289" s="21"/>
      <c r="M289" s="22"/>
      <c r="N289" s="22"/>
      <c r="O289" s="23"/>
      <c r="P289" s="54"/>
      <c r="Q289" s="21"/>
      <c r="R289" s="22"/>
      <c r="S289" s="22"/>
      <c r="T289" s="23"/>
      <c r="U289" s="24"/>
      <c r="V289" s="21"/>
      <c r="W289" s="22"/>
      <c r="X289" s="22"/>
      <c r="Y289" s="66"/>
      <c r="Z289" s="54"/>
      <c r="AA289" s="1"/>
      <c r="AB289" s="1"/>
      <c r="AC289" s="1"/>
      <c r="AD289" s="1"/>
    </row>
    <row r="290" spans="2:30">
      <c r="B290" s="17" t="s">
        <v>300</v>
      </c>
      <c r="C290" s="1" t="s">
        <v>412</v>
      </c>
      <c r="D290" s="19">
        <v>1539</v>
      </c>
      <c r="E290" s="19">
        <v>1399</v>
      </c>
      <c r="F290" s="44">
        <v>1033</v>
      </c>
      <c r="G290" s="21"/>
      <c r="H290" s="22"/>
      <c r="I290" s="22"/>
      <c r="J290" s="23"/>
      <c r="K290" s="24"/>
      <c r="L290" s="73">
        <v>1166</v>
      </c>
      <c r="M290" s="41">
        <f t="shared" si="60"/>
        <v>1049</v>
      </c>
      <c r="N290" s="41">
        <v>170</v>
      </c>
      <c r="O290" s="42">
        <f t="shared" ref="O290:O301" si="69">F290-N290</f>
        <v>863</v>
      </c>
      <c r="P290" s="75">
        <f t="shared" si="61"/>
        <v>0.17731172545281221</v>
      </c>
      <c r="Q290" s="21"/>
      <c r="R290" s="22"/>
      <c r="S290" s="22"/>
      <c r="T290" s="23"/>
      <c r="U290" s="24"/>
      <c r="V290" s="21"/>
      <c r="W290" s="22"/>
      <c r="X290" s="22"/>
      <c r="Y290" s="66"/>
      <c r="Z290" s="54"/>
      <c r="AA290" s="1"/>
      <c r="AB290" s="1"/>
      <c r="AC290" s="1"/>
      <c r="AD290" s="1"/>
    </row>
    <row r="291" spans="2:30">
      <c r="B291" s="17" t="s">
        <v>303</v>
      </c>
      <c r="C291" s="1" t="s">
        <v>446</v>
      </c>
      <c r="D291" s="19">
        <v>1539</v>
      </c>
      <c r="E291" s="19">
        <v>1399</v>
      </c>
      <c r="F291" s="44">
        <v>1033</v>
      </c>
      <c r="G291" s="21"/>
      <c r="H291" s="22"/>
      <c r="I291" s="22"/>
      <c r="J291" s="23"/>
      <c r="K291" s="24"/>
      <c r="L291" s="73">
        <v>1166</v>
      </c>
      <c r="M291" s="41">
        <f t="shared" si="60"/>
        <v>1049</v>
      </c>
      <c r="N291" s="41">
        <v>170</v>
      </c>
      <c r="O291" s="42">
        <f t="shared" si="69"/>
        <v>863</v>
      </c>
      <c r="P291" s="75">
        <f t="shared" si="61"/>
        <v>0.17731172545281221</v>
      </c>
      <c r="Q291" s="21"/>
      <c r="R291" s="22"/>
      <c r="S291" s="22"/>
      <c r="T291" s="23"/>
      <c r="U291" s="24"/>
      <c r="V291" s="21"/>
      <c r="W291" s="22"/>
      <c r="X291" s="22"/>
      <c r="Y291" s="66"/>
      <c r="Z291" s="54"/>
      <c r="AA291" s="1"/>
      <c r="AB291" s="1"/>
      <c r="AC291" s="1"/>
      <c r="AD291" s="1"/>
    </row>
    <row r="292" spans="2:30">
      <c r="B292" s="17" t="s">
        <v>306</v>
      </c>
      <c r="C292" s="1" t="s">
        <v>446</v>
      </c>
      <c r="D292" s="19">
        <v>1649</v>
      </c>
      <c r="E292" s="19">
        <v>1499</v>
      </c>
      <c r="F292" s="44">
        <v>1106</v>
      </c>
      <c r="G292" s="21"/>
      <c r="H292" s="22"/>
      <c r="I292" s="22"/>
      <c r="J292" s="23"/>
      <c r="K292" s="24"/>
      <c r="L292" s="73">
        <v>1277</v>
      </c>
      <c r="M292" s="41">
        <f t="shared" si="60"/>
        <v>1149</v>
      </c>
      <c r="N292" s="41">
        <v>162</v>
      </c>
      <c r="O292" s="42">
        <f t="shared" si="69"/>
        <v>944</v>
      </c>
      <c r="P292" s="75">
        <f t="shared" si="61"/>
        <v>0.1784160139251523</v>
      </c>
      <c r="Q292" s="21"/>
      <c r="R292" s="22"/>
      <c r="S292" s="22"/>
      <c r="T292" s="23"/>
      <c r="U292" s="24"/>
      <c r="V292" s="21"/>
      <c r="W292" s="22"/>
      <c r="X292" s="22"/>
      <c r="Y292" s="66"/>
      <c r="Z292" s="54"/>
      <c r="AA292" s="1"/>
      <c r="AB292" s="1"/>
      <c r="AC292" s="1"/>
      <c r="AD292" s="1"/>
    </row>
    <row r="293" spans="2:30">
      <c r="B293" s="17" t="s">
        <v>299</v>
      </c>
      <c r="C293" s="1" t="s">
        <v>412</v>
      </c>
      <c r="D293" s="19">
        <v>1649</v>
      </c>
      <c r="E293" s="19">
        <v>1499</v>
      </c>
      <c r="F293" s="44">
        <v>1106</v>
      </c>
      <c r="G293" s="21"/>
      <c r="H293" s="22"/>
      <c r="I293" s="22"/>
      <c r="J293" s="23"/>
      <c r="K293" s="24"/>
      <c r="L293" s="73">
        <v>1221</v>
      </c>
      <c r="M293" s="41">
        <f t="shared" si="60"/>
        <v>1099</v>
      </c>
      <c r="N293" s="41">
        <v>203</v>
      </c>
      <c r="O293" s="42">
        <f t="shared" si="69"/>
        <v>903</v>
      </c>
      <c r="P293" s="75">
        <f t="shared" si="61"/>
        <v>0.17834394904458598</v>
      </c>
      <c r="Q293" s="21"/>
      <c r="R293" s="22"/>
      <c r="S293" s="22"/>
      <c r="T293" s="23"/>
      <c r="U293" s="24"/>
      <c r="V293" s="21"/>
      <c r="W293" s="22"/>
      <c r="X293" s="22"/>
      <c r="Y293" s="66"/>
      <c r="Z293" s="54"/>
      <c r="AA293" s="1"/>
      <c r="AB293" s="1"/>
      <c r="AC293" s="1"/>
      <c r="AD293" s="1"/>
    </row>
    <row r="294" spans="2:30">
      <c r="B294" s="17" t="s">
        <v>304</v>
      </c>
      <c r="C294" s="1" t="s">
        <v>446</v>
      </c>
      <c r="D294" s="19">
        <v>1649</v>
      </c>
      <c r="E294" s="19">
        <v>1499</v>
      </c>
      <c r="F294" s="44">
        <v>1106</v>
      </c>
      <c r="G294" s="21"/>
      <c r="H294" s="22"/>
      <c r="I294" s="22"/>
      <c r="J294" s="23"/>
      <c r="K294" s="24"/>
      <c r="L294" s="73">
        <v>1221</v>
      </c>
      <c r="M294" s="41">
        <f t="shared" si="60"/>
        <v>1099</v>
      </c>
      <c r="N294" s="41">
        <v>203</v>
      </c>
      <c r="O294" s="42">
        <f t="shared" si="69"/>
        <v>903</v>
      </c>
      <c r="P294" s="75">
        <f t="shared" si="61"/>
        <v>0.17834394904458598</v>
      </c>
      <c r="Q294" s="21"/>
      <c r="R294" s="22"/>
      <c r="S294" s="22"/>
      <c r="T294" s="23"/>
      <c r="U294" s="24"/>
      <c r="V294" s="21"/>
      <c r="W294" s="22"/>
      <c r="X294" s="22"/>
      <c r="Y294" s="66"/>
      <c r="Z294" s="54"/>
      <c r="AA294" s="1"/>
      <c r="AB294" s="1"/>
      <c r="AC294" s="1"/>
      <c r="AD294" s="1"/>
    </row>
    <row r="295" spans="2:30">
      <c r="B295" s="17" t="s">
        <v>307</v>
      </c>
      <c r="C295" s="1" t="s">
        <v>446</v>
      </c>
      <c r="D295" s="19">
        <v>1759</v>
      </c>
      <c r="E295" s="19">
        <v>1599</v>
      </c>
      <c r="F295" s="44">
        <v>1180</v>
      </c>
      <c r="G295" s="21"/>
      <c r="H295" s="22"/>
      <c r="I295" s="22"/>
      <c r="J295" s="23"/>
      <c r="K295" s="24"/>
      <c r="L295" s="73">
        <v>1332</v>
      </c>
      <c r="M295" s="41">
        <f t="shared" si="60"/>
        <v>1199</v>
      </c>
      <c r="N295" s="41">
        <v>195</v>
      </c>
      <c r="O295" s="42">
        <f t="shared" si="69"/>
        <v>985</v>
      </c>
      <c r="P295" s="75">
        <f t="shared" si="61"/>
        <v>0.17848206839032527</v>
      </c>
      <c r="Q295" s="21"/>
      <c r="R295" s="22"/>
      <c r="S295" s="22"/>
      <c r="T295" s="23"/>
      <c r="U295" s="24"/>
      <c r="V295" s="21"/>
      <c r="W295" s="22"/>
      <c r="X295" s="22"/>
      <c r="Y295" s="66"/>
      <c r="Z295" s="54"/>
      <c r="AA295" s="1"/>
      <c r="AB295" s="1"/>
      <c r="AC295" s="1"/>
      <c r="AD295" s="1"/>
    </row>
    <row r="296" spans="2:30">
      <c r="B296" s="17" t="s">
        <v>183</v>
      </c>
      <c r="C296" s="1" t="s">
        <v>413</v>
      </c>
      <c r="D296" s="19">
        <v>1869</v>
      </c>
      <c r="E296" s="19">
        <v>1699</v>
      </c>
      <c r="F296" s="44">
        <v>1241</v>
      </c>
      <c r="G296" s="21">
        <v>1388</v>
      </c>
      <c r="H296" s="22">
        <f t="shared" si="62"/>
        <v>1249.2</v>
      </c>
      <c r="I296" s="22">
        <v>225</v>
      </c>
      <c r="J296" s="23">
        <f t="shared" ref="J296:J301" si="70">F296-I296</f>
        <v>1016</v>
      </c>
      <c r="K296" s="24">
        <f t="shared" si="64"/>
        <v>0.18667947486391293</v>
      </c>
      <c r="L296" s="21">
        <v>1388</v>
      </c>
      <c r="M296" s="22">
        <f t="shared" si="60"/>
        <v>1249</v>
      </c>
      <c r="N296" s="22">
        <v>225</v>
      </c>
      <c r="O296" s="23">
        <f t="shared" si="69"/>
        <v>1016</v>
      </c>
      <c r="P296" s="54">
        <f t="shared" si="61"/>
        <v>0.18654923939151322</v>
      </c>
      <c r="Q296" s="21"/>
      <c r="R296" s="22"/>
      <c r="S296" s="22"/>
      <c r="T296" s="23"/>
      <c r="U296" s="24"/>
      <c r="V296" s="21">
        <v>1499</v>
      </c>
      <c r="W296" s="22">
        <f t="shared" si="66"/>
        <v>1349.1000000000001</v>
      </c>
      <c r="X296" s="22">
        <v>144</v>
      </c>
      <c r="Y296" s="66">
        <f t="shared" ref="Y296:Y301" si="71">F296-X296</f>
        <v>1097</v>
      </c>
      <c r="Z296" s="54">
        <f t="shared" si="68"/>
        <v>0.18686531761915359</v>
      </c>
      <c r="AA296" s="1"/>
      <c r="AB296" s="1"/>
      <c r="AC296" s="1"/>
      <c r="AD296" s="1"/>
    </row>
    <row r="297" spans="2:30">
      <c r="B297" s="17" t="s">
        <v>188</v>
      </c>
      <c r="C297" s="1" t="s">
        <v>447</v>
      </c>
      <c r="D297" s="19">
        <v>1869</v>
      </c>
      <c r="E297" s="19">
        <v>1699</v>
      </c>
      <c r="F297" s="44">
        <v>1241</v>
      </c>
      <c r="G297" s="21">
        <v>1388</v>
      </c>
      <c r="H297" s="22">
        <f t="shared" si="62"/>
        <v>1249.2</v>
      </c>
      <c r="I297" s="22">
        <v>225</v>
      </c>
      <c r="J297" s="23">
        <f t="shared" si="70"/>
        <v>1016</v>
      </c>
      <c r="K297" s="24">
        <f t="shared" si="64"/>
        <v>0.18667947486391293</v>
      </c>
      <c r="L297" s="21">
        <v>1388</v>
      </c>
      <c r="M297" s="22">
        <f t="shared" si="60"/>
        <v>1249</v>
      </c>
      <c r="N297" s="22">
        <v>225</v>
      </c>
      <c r="O297" s="23">
        <f t="shared" si="69"/>
        <v>1016</v>
      </c>
      <c r="P297" s="54">
        <f t="shared" si="61"/>
        <v>0.18654923939151322</v>
      </c>
      <c r="Q297" s="21"/>
      <c r="R297" s="22"/>
      <c r="S297" s="22"/>
      <c r="T297" s="23"/>
      <c r="U297" s="24"/>
      <c r="V297" s="21">
        <v>1499</v>
      </c>
      <c r="W297" s="22">
        <f t="shared" si="66"/>
        <v>1349.1000000000001</v>
      </c>
      <c r="X297" s="22">
        <v>144</v>
      </c>
      <c r="Y297" s="66">
        <f t="shared" si="71"/>
        <v>1097</v>
      </c>
      <c r="Z297" s="54">
        <f t="shared" si="68"/>
        <v>0.18686531761915359</v>
      </c>
      <c r="AA297" s="1"/>
      <c r="AB297" s="1"/>
      <c r="AC297" s="1"/>
      <c r="AD297" s="1"/>
    </row>
    <row r="298" spans="2:30">
      <c r="B298" s="17" t="s">
        <v>194</v>
      </c>
      <c r="C298" s="1" t="s">
        <v>460</v>
      </c>
      <c r="D298" s="19">
        <v>1979</v>
      </c>
      <c r="E298" s="19">
        <v>1799</v>
      </c>
      <c r="F298" s="44">
        <v>1315</v>
      </c>
      <c r="G298" s="21">
        <v>1499</v>
      </c>
      <c r="H298" s="22">
        <f t="shared" si="62"/>
        <v>1349.1000000000001</v>
      </c>
      <c r="I298" s="22">
        <v>217</v>
      </c>
      <c r="J298" s="23">
        <f t="shared" si="70"/>
        <v>1098</v>
      </c>
      <c r="K298" s="24">
        <f t="shared" si="64"/>
        <v>0.18612408272181463</v>
      </c>
      <c r="L298" s="21">
        <v>1499</v>
      </c>
      <c r="M298" s="22">
        <f t="shared" si="60"/>
        <v>1349</v>
      </c>
      <c r="N298" s="22">
        <v>217</v>
      </c>
      <c r="O298" s="23">
        <f t="shared" si="69"/>
        <v>1098</v>
      </c>
      <c r="P298" s="54">
        <f t="shared" si="61"/>
        <v>0.18606375092661231</v>
      </c>
      <c r="Q298" s="21"/>
      <c r="R298" s="22"/>
      <c r="S298" s="22"/>
      <c r="T298" s="23"/>
      <c r="U298" s="24"/>
      <c r="V298" s="21">
        <v>1610</v>
      </c>
      <c r="W298" s="22">
        <f t="shared" si="66"/>
        <v>1449</v>
      </c>
      <c r="X298" s="22">
        <v>136</v>
      </c>
      <c r="Y298" s="66">
        <f t="shared" si="71"/>
        <v>1179</v>
      </c>
      <c r="Z298" s="54">
        <f t="shared" si="68"/>
        <v>0.18633540372670807</v>
      </c>
      <c r="AA298" s="1"/>
      <c r="AB298" s="1"/>
      <c r="AC298" s="1"/>
      <c r="AD298" s="1"/>
    </row>
    <row r="299" spans="2:30">
      <c r="B299" s="17" t="s">
        <v>105</v>
      </c>
      <c r="C299" s="1" t="s">
        <v>413</v>
      </c>
      <c r="D299" s="19">
        <v>1979</v>
      </c>
      <c r="E299" s="19">
        <v>1799</v>
      </c>
      <c r="F299" s="44">
        <v>1315</v>
      </c>
      <c r="G299" s="21">
        <v>1443</v>
      </c>
      <c r="H299" s="22">
        <f t="shared" si="62"/>
        <v>1298.7</v>
      </c>
      <c r="I299" s="22">
        <v>257</v>
      </c>
      <c r="J299" s="23">
        <f t="shared" si="70"/>
        <v>1058</v>
      </c>
      <c r="K299" s="24">
        <f t="shared" si="64"/>
        <v>0.18533918533918536</v>
      </c>
      <c r="L299" s="21">
        <v>1443</v>
      </c>
      <c r="M299" s="22">
        <f t="shared" si="60"/>
        <v>1299</v>
      </c>
      <c r="N299" s="22">
        <v>258</v>
      </c>
      <c r="O299" s="23">
        <f t="shared" si="69"/>
        <v>1057</v>
      </c>
      <c r="P299" s="54">
        <f t="shared" si="61"/>
        <v>0.18629715165511931</v>
      </c>
      <c r="Q299" s="21"/>
      <c r="R299" s="22"/>
      <c r="S299" s="22"/>
      <c r="T299" s="23"/>
      <c r="U299" s="24"/>
      <c r="V299" s="21">
        <v>1554</v>
      </c>
      <c r="W299" s="22">
        <f t="shared" si="66"/>
        <v>1398.6000000000001</v>
      </c>
      <c r="X299" s="22">
        <v>177</v>
      </c>
      <c r="Y299" s="66">
        <f t="shared" si="71"/>
        <v>1138</v>
      </c>
      <c r="Z299" s="54">
        <f t="shared" si="68"/>
        <v>0.18632918632918641</v>
      </c>
      <c r="AA299" s="1"/>
      <c r="AB299" s="1"/>
      <c r="AC299" s="1"/>
      <c r="AD299" s="1"/>
    </row>
    <row r="300" spans="2:30">
      <c r="B300" s="17" t="s">
        <v>106</v>
      </c>
      <c r="C300" s="1" t="s">
        <v>447</v>
      </c>
      <c r="D300" s="19">
        <v>1979</v>
      </c>
      <c r="E300" s="19">
        <v>1799</v>
      </c>
      <c r="F300" s="44">
        <v>1315</v>
      </c>
      <c r="G300" s="21">
        <v>1443</v>
      </c>
      <c r="H300" s="22">
        <f t="shared" si="62"/>
        <v>1298.7</v>
      </c>
      <c r="I300" s="22">
        <v>257</v>
      </c>
      <c r="J300" s="23">
        <f t="shared" si="70"/>
        <v>1058</v>
      </c>
      <c r="K300" s="24">
        <f t="shared" si="64"/>
        <v>0.18533918533918536</v>
      </c>
      <c r="L300" s="21">
        <v>1443</v>
      </c>
      <c r="M300" s="22">
        <f t="shared" si="60"/>
        <v>1299</v>
      </c>
      <c r="N300" s="22">
        <v>258</v>
      </c>
      <c r="O300" s="23">
        <f t="shared" si="69"/>
        <v>1057</v>
      </c>
      <c r="P300" s="54">
        <f t="shared" si="61"/>
        <v>0.18629715165511931</v>
      </c>
      <c r="Q300" s="21"/>
      <c r="R300" s="22"/>
      <c r="S300" s="22"/>
      <c r="T300" s="23"/>
      <c r="U300" s="24"/>
      <c r="V300" s="21">
        <v>1554</v>
      </c>
      <c r="W300" s="22">
        <f t="shared" si="66"/>
        <v>1398.6000000000001</v>
      </c>
      <c r="X300" s="22">
        <v>177</v>
      </c>
      <c r="Y300" s="66">
        <f t="shared" si="71"/>
        <v>1138</v>
      </c>
      <c r="Z300" s="54">
        <f t="shared" si="68"/>
        <v>0.18632918632918641</v>
      </c>
      <c r="AA300" s="1"/>
      <c r="AB300" s="1"/>
      <c r="AC300" s="1"/>
      <c r="AD300" s="1"/>
    </row>
    <row r="301" spans="2:30">
      <c r="B301" s="17" t="s">
        <v>107</v>
      </c>
      <c r="C301" s="1" t="s">
        <v>460</v>
      </c>
      <c r="D301" s="19">
        <v>2089</v>
      </c>
      <c r="E301" s="19">
        <v>1899</v>
      </c>
      <c r="F301" s="44">
        <v>1387</v>
      </c>
      <c r="G301" s="21">
        <v>1554</v>
      </c>
      <c r="H301" s="22">
        <f t="shared" si="62"/>
        <v>1398.6000000000001</v>
      </c>
      <c r="I301" s="22">
        <v>249</v>
      </c>
      <c r="J301" s="23">
        <f t="shared" si="70"/>
        <v>1138</v>
      </c>
      <c r="K301" s="24">
        <f t="shared" si="64"/>
        <v>0.18632918632918641</v>
      </c>
      <c r="L301" s="21">
        <v>1554</v>
      </c>
      <c r="M301" s="22">
        <f t="shared" si="60"/>
        <v>1399</v>
      </c>
      <c r="N301" s="22">
        <v>249</v>
      </c>
      <c r="O301" s="23">
        <f t="shared" si="69"/>
        <v>1138</v>
      </c>
      <c r="P301" s="54">
        <f t="shared" si="61"/>
        <v>0.18656182987848463</v>
      </c>
      <c r="Q301" s="21"/>
      <c r="R301" s="22"/>
      <c r="S301" s="22"/>
      <c r="T301" s="23"/>
      <c r="U301" s="24"/>
      <c r="V301" s="21">
        <v>1666</v>
      </c>
      <c r="W301" s="22">
        <f t="shared" si="66"/>
        <v>1499.4</v>
      </c>
      <c r="X301" s="22">
        <v>167</v>
      </c>
      <c r="Y301" s="66">
        <f t="shared" si="71"/>
        <v>1220</v>
      </c>
      <c r="Z301" s="54">
        <f t="shared" si="68"/>
        <v>0.18634120314792588</v>
      </c>
      <c r="AA301" s="1"/>
      <c r="AB301" s="1"/>
      <c r="AC301" s="1"/>
      <c r="AD301" s="1"/>
    </row>
    <row r="302" spans="2:30" s="35" customFormat="1" ht="14.25" customHeight="1">
      <c r="B302" s="29" t="s">
        <v>391</v>
      </c>
      <c r="D302" s="46"/>
      <c r="E302" s="46"/>
      <c r="F302" s="47"/>
      <c r="G302" s="49"/>
      <c r="H302" s="50"/>
      <c r="I302" s="50"/>
      <c r="J302" s="51"/>
      <c r="K302" s="52"/>
      <c r="L302" s="49"/>
      <c r="M302" s="50"/>
      <c r="N302" s="50"/>
      <c r="O302" s="51"/>
      <c r="P302" s="55"/>
      <c r="Q302" s="49"/>
      <c r="R302" s="50"/>
      <c r="S302" s="50"/>
      <c r="T302" s="51"/>
      <c r="U302" s="52"/>
      <c r="V302" s="49"/>
      <c r="W302" s="50"/>
      <c r="X302" s="50"/>
      <c r="Y302" s="71"/>
      <c r="Z302" s="55"/>
    </row>
    <row r="303" spans="2:30">
      <c r="B303" s="17" t="s">
        <v>108</v>
      </c>
      <c r="C303" s="1" t="s">
        <v>601</v>
      </c>
      <c r="D303" s="19">
        <v>824</v>
      </c>
      <c r="E303" s="19">
        <v>749</v>
      </c>
      <c r="F303" s="44">
        <v>570</v>
      </c>
      <c r="G303" s="21">
        <v>610</v>
      </c>
      <c r="H303" s="22">
        <f t="shared" si="62"/>
        <v>549</v>
      </c>
      <c r="I303" s="22">
        <v>105</v>
      </c>
      <c r="J303" s="23">
        <f>F303-I303</f>
        <v>465</v>
      </c>
      <c r="K303" s="24">
        <f t="shared" si="64"/>
        <v>0.15300546448087432</v>
      </c>
      <c r="L303" s="21"/>
      <c r="M303" s="22"/>
      <c r="N303" s="22"/>
      <c r="O303" s="23"/>
      <c r="P303" s="54"/>
      <c r="Q303" s="21"/>
      <c r="R303" s="22"/>
      <c r="S303" s="22"/>
      <c r="T303" s="23"/>
      <c r="U303" s="24"/>
      <c r="V303" s="21"/>
      <c r="W303" s="22"/>
      <c r="X303" s="22"/>
      <c r="Y303" s="66"/>
      <c r="Z303" s="54"/>
      <c r="AA303" s="1"/>
      <c r="AB303" s="1"/>
      <c r="AC303" s="1"/>
      <c r="AD303" s="1"/>
    </row>
    <row r="304" spans="2:30">
      <c r="B304" s="17" t="s">
        <v>109</v>
      </c>
      <c r="C304" s="1" t="s">
        <v>451</v>
      </c>
      <c r="D304" s="19">
        <v>824.99</v>
      </c>
      <c r="E304" s="19">
        <v>749</v>
      </c>
      <c r="F304" s="44">
        <v>570</v>
      </c>
      <c r="G304" s="21">
        <v>610</v>
      </c>
      <c r="H304" s="22">
        <f t="shared" si="62"/>
        <v>549</v>
      </c>
      <c r="I304" s="22">
        <v>105</v>
      </c>
      <c r="J304" s="23">
        <f>F304-I304</f>
        <v>465</v>
      </c>
      <c r="K304" s="24">
        <f t="shared" si="64"/>
        <v>0.15300546448087432</v>
      </c>
      <c r="L304" s="21"/>
      <c r="M304" s="22"/>
      <c r="N304" s="22"/>
      <c r="O304" s="23"/>
      <c r="P304" s="54"/>
      <c r="Q304" s="21"/>
      <c r="R304" s="22"/>
      <c r="S304" s="22"/>
      <c r="T304" s="23"/>
      <c r="U304" s="24"/>
      <c r="V304" s="21"/>
      <c r="W304" s="22"/>
      <c r="X304" s="22"/>
      <c r="Y304" s="66"/>
      <c r="Z304" s="54"/>
      <c r="AA304" s="1"/>
      <c r="AB304" s="1"/>
      <c r="AC304" s="1"/>
      <c r="AD304" s="1"/>
    </row>
    <row r="305" spans="2:35">
      <c r="B305" s="17" t="s">
        <v>110</v>
      </c>
      <c r="C305" s="1" t="s">
        <v>451</v>
      </c>
      <c r="D305" s="19">
        <v>934</v>
      </c>
      <c r="E305" s="19">
        <v>849</v>
      </c>
      <c r="F305" s="44">
        <v>647</v>
      </c>
      <c r="G305" s="21">
        <v>721</v>
      </c>
      <c r="H305" s="22">
        <f t="shared" si="62"/>
        <v>648.9</v>
      </c>
      <c r="I305" s="22">
        <v>96</v>
      </c>
      <c r="J305" s="23">
        <f>F305-I305</f>
        <v>551</v>
      </c>
      <c r="K305" s="24">
        <f t="shared" si="64"/>
        <v>0.15087070426876248</v>
      </c>
      <c r="L305" s="21"/>
      <c r="M305" s="22"/>
      <c r="N305" s="22"/>
      <c r="O305" s="23"/>
      <c r="P305" s="54"/>
      <c r="Q305" s="21"/>
      <c r="R305" s="22"/>
      <c r="S305" s="22"/>
      <c r="T305" s="23"/>
      <c r="U305" s="24"/>
      <c r="V305" s="21"/>
      <c r="W305" s="22"/>
      <c r="X305" s="22"/>
      <c r="Y305" s="66"/>
      <c r="Z305" s="54"/>
      <c r="AA305" s="1"/>
      <c r="AB305" s="1"/>
      <c r="AC305" s="1"/>
      <c r="AD305" s="1"/>
    </row>
    <row r="306" spans="2:35">
      <c r="B306" s="43" t="s">
        <v>360</v>
      </c>
      <c r="C306" s="1" t="s">
        <v>392</v>
      </c>
      <c r="D306" s="19">
        <v>0</v>
      </c>
      <c r="E306" s="19">
        <v>699</v>
      </c>
      <c r="F306" s="44">
        <v>404</v>
      </c>
      <c r="G306" s="21"/>
      <c r="H306" s="22"/>
      <c r="I306" s="22"/>
      <c r="J306" s="23"/>
      <c r="K306" s="24"/>
      <c r="L306" s="21"/>
      <c r="M306" s="22"/>
      <c r="N306" s="22"/>
      <c r="O306" s="23"/>
      <c r="P306" s="54"/>
      <c r="Q306" s="21"/>
      <c r="R306" s="22"/>
      <c r="S306" s="22"/>
      <c r="T306" s="23"/>
      <c r="U306" s="24"/>
      <c r="V306" s="21"/>
      <c r="W306" s="22"/>
      <c r="X306" s="22"/>
      <c r="Y306" s="66"/>
      <c r="Z306" s="54"/>
      <c r="AA306" s="1"/>
      <c r="AB306" s="1"/>
      <c r="AC306" s="1"/>
      <c r="AD306" s="1"/>
    </row>
    <row r="307" spans="2:35" s="4" customFormat="1">
      <c r="B307" s="43" t="s">
        <v>207</v>
      </c>
      <c r="C307" s="1" t="s">
        <v>608</v>
      </c>
      <c r="D307" s="19">
        <v>659</v>
      </c>
      <c r="E307" s="19">
        <v>599</v>
      </c>
      <c r="F307" s="44">
        <v>465</v>
      </c>
      <c r="G307" s="21"/>
      <c r="H307" s="22"/>
      <c r="I307" s="22"/>
      <c r="J307" s="23"/>
      <c r="K307" s="24"/>
      <c r="L307" s="21"/>
      <c r="M307" s="22"/>
      <c r="N307" s="22"/>
      <c r="O307" s="23"/>
      <c r="P307" s="54"/>
      <c r="Q307" s="21"/>
      <c r="R307" s="22"/>
      <c r="S307" s="22"/>
      <c r="T307" s="23"/>
      <c r="U307" s="24"/>
      <c r="V307" s="21"/>
      <c r="W307" s="22"/>
      <c r="X307" s="22"/>
      <c r="Y307" s="66"/>
      <c r="Z307" s="54"/>
    </row>
    <row r="308" spans="2:35">
      <c r="B308" s="17" t="s">
        <v>213</v>
      </c>
      <c r="C308" s="1" t="s">
        <v>450</v>
      </c>
      <c r="D308" s="19">
        <v>769</v>
      </c>
      <c r="E308" s="19">
        <v>699</v>
      </c>
      <c r="F308" s="44">
        <v>541</v>
      </c>
      <c r="G308" s="21"/>
      <c r="H308" s="22"/>
      <c r="I308" s="22"/>
      <c r="J308" s="23"/>
      <c r="K308" s="24"/>
      <c r="L308" s="21"/>
      <c r="M308" s="22"/>
      <c r="N308" s="22"/>
      <c r="O308" s="23"/>
      <c r="P308" s="54"/>
      <c r="Q308" s="21"/>
      <c r="R308" s="22"/>
      <c r="S308" s="22"/>
      <c r="T308" s="23"/>
      <c r="U308" s="24"/>
      <c r="V308" s="21"/>
      <c r="W308" s="22"/>
      <c r="X308" s="22"/>
      <c r="Y308" s="66"/>
      <c r="Z308" s="54"/>
      <c r="AA308" s="1"/>
      <c r="AB308" s="1"/>
      <c r="AC308" s="1"/>
      <c r="AD308" s="1"/>
    </row>
    <row r="309" spans="2:35">
      <c r="B309" s="17" t="s">
        <v>218</v>
      </c>
      <c r="C309" s="1" t="s">
        <v>462</v>
      </c>
      <c r="D309" s="19">
        <v>879</v>
      </c>
      <c r="E309" s="19">
        <v>799</v>
      </c>
      <c r="F309" s="44">
        <v>619</v>
      </c>
      <c r="G309" s="21"/>
      <c r="H309" s="22"/>
      <c r="I309" s="22"/>
      <c r="J309" s="23"/>
      <c r="K309" s="24"/>
      <c r="L309" s="21"/>
      <c r="M309" s="22"/>
      <c r="N309" s="22"/>
      <c r="O309" s="23"/>
      <c r="P309" s="54"/>
      <c r="Q309" s="21"/>
      <c r="R309" s="22"/>
      <c r="S309" s="22"/>
      <c r="T309" s="23"/>
      <c r="U309" s="24"/>
      <c r="V309" s="21"/>
      <c r="W309" s="22"/>
      <c r="X309" s="22"/>
      <c r="Y309" s="66"/>
      <c r="Z309" s="54"/>
      <c r="AA309" s="1"/>
      <c r="AB309" s="1"/>
      <c r="AC309" s="1"/>
      <c r="AD309" s="1"/>
    </row>
    <row r="310" spans="2:35">
      <c r="B310" s="43" t="s">
        <v>204</v>
      </c>
      <c r="C310" s="1" t="s">
        <v>604</v>
      </c>
      <c r="D310" s="19">
        <v>879</v>
      </c>
      <c r="E310" s="19">
        <v>799</v>
      </c>
      <c r="F310" s="44">
        <v>611</v>
      </c>
      <c r="G310" s="21"/>
      <c r="H310" s="22"/>
      <c r="I310" s="22"/>
      <c r="J310" s="23"/>
      <c r="K310" s="24"/>
      <c r="L310" s="73" t="s">
        <v>620</v>
      </c>
      <c r="M310" s="41" t="e">
        <f t="shared" si="60"/>
        <v>#VALUE!</v>
      </c>
      <c r="N310" s="41">
        <v>0</v>
      </c>
      <c r="O310" s="42">
        <f>F310-N310</f>
        <v>611</v>
      </c>
      <c r="P310" s="75" t="e">
        <f t="shared" si="61"/>
        <v>#VALUE!</v>
      </c>
      <c r="Q310" s="21"/>
      <c r="R310" s="22"/>
      <c r="S310" s="22"/>
      <c r="T310" s="23"/>
      <c r="U310" s="24"/>
      <c r="V310" s="21"/>
      <c r="W310" s="22"/>
      <c r="X310" s="22"/>
      <c r="Y310" s="66"/>
      <c r="Z310" s="54"/>
      <c r="AA310" s="1"/>
      <c r="AB310" s="1"/>
      <c r="AC310" s="1"/>
      <c r="AD310" s="1"/>
    </row>
    <row r="311" spans="2:35">
      <c r="B311" s="43" t="s">
        <v>212</v>
      </c>
      <c r="C311" s="1" t="s">
        <v>453</v>
      </c>
      <c r="D311" s="19">
        <v>879</v>
      </c>
      <c r="E311" s="19">
        <v>799</v>
      </c>
      <c r="F311" s="44">
        <v>604</v>
      </c>
      <c r="G311" s="21"/>
      <c r="H311" s="22"/>
      <c r="I311" s="22"/>
      <c r="J311" s="23"/>
      <c r="K311" s="24"/>
      <c r="L311" s="73" t="s">
        <v>620</v>
      </c>
      <c r="M311" s="41" t="e">
        <f t="shared" si="60"/>
        <v>#VALUE!</v>
      </c>
      <c r="N311" s="41">
        <v>0</v>
      </c>
      <c r="O311" s="42">
        <f>F311-N311</f>
        <v>604</v>
      </c>
      <c r="P311" s="75" t="e">
        <f t="shared" si="61"/>
        <v>#VALUE!</v>
      </c>
      <c r="Q311" s="21"/>
      <c r="R311" s="22"/>
      <c r="S311" s="22"/>
      <c r="T311" s="23"/>
      <c r="U311" s="24"/>
      <c r="V311" s="21"/>
      <c r="W311" s="22"/>
      <c r="X311" s="22"/>
      <c r="Y311" s="66"/>
      <c r="Z311" s="54"/>
      <c r="AA311" s="1"/>
      <c r="AB311" s="1"/>
      <c r="AC311" s="1"/>
      <c r="AD311" s="1"/>
    </row>
    <row r="312" spans="2:35" s="1" customFormat="1">
      <c r="B312" s="43" t="s">
        <v>396</v>
      </c>
      <c r="C312" s="1" t="s">
        <v>425</v>
      </c>
      <c r="D312" s="19">
        <v>1209.99</v>
      </c>
      <c r="E312" s="19">
        <v>0</v>
      </c>
      <c r="F312" s="44">
        <v>408</v>
      </c>
      <c r="G312" s="21"/>
      <c r="H312" s="22"/>
      <c r="I312" s="22"/>
      <c r="J312" s="23"/>
      <c r="K312" s="24"/>
      <c r="L312" s="73"/>
      <c r="M312" s="41"/>
      <c r="N312" s="41"/>
      <c r="O312" s="42"/>
      <c r="P312" s="75"/>
      <c r="Q312" s="21"/>
      <c r="R312" s="22"/>
      <c r="S312" s="22"/>
      <c r="T312" s="23"/>
      <c r="U312" s="24"/>
      <c r="V312" s="21"/>
      <c r="W312" s="22"/>
      <c r="X312" s="22"/>
      <c r="Y312" s="66"/>
      <c r="Z312" s="54"/>
      <c r="AE312" s="4"/>
      <c r="AF312" s="4"/>
      <c r="AG312" s="4"/>
      <c r="AH312" s="4"/>
      <c r="AI312" s="4"/>
    </row>
    <row r="313" spans="2:35" s="4" customFormat="1">
      <c r="B313" s="43" t="s">
        <v>217</v>
      </c>
      <c r="C313" s="1" t="s">
        <v>464</v>
      </c>
      <c r="D313" s="19">
        <v>989</v>
      </c>
      <c r="E313" s="19">
        <v>899</v>
      </c>
      <c r="F313" s="44">
        <v>679</v>
      </c>
      <c r="G313" s="21"/>
      <c r="H313" s="22"/>
      <c r="I313" s="22"/>
      <c r="J313" s="23"/>
      <c r="K313" s="24"/>
      <c r="L313" s="73" t="s">
        <v>620</v>
      </c>
      <c r="M313" s="41" t="e">
        <f t="shared" si="60"/>
        <v>#VALUE!</v>
      </c>
      <c r="N313" s="41">
        <v>0</v>
      </c>
      <c r="O313" s="42">
        <f>F313-N313</f>
        <v>679</v>
      </c>
      <c r="P313" s="75" t="e">
        <f t="shared" si="61"/>
        <v>#VALUE!</v>
      </c>
      <c r="Q313" s="21"/>
      <c r="R313" s="22"/>
      <c r="S313" s="22"/>
      <c r="T313" s="23"/>
      <c r="U313" s="24"/>
      <c r="V313" s="21"/>
      <c r="W313" s="22"/>
      <c r="X313" s="22"/>
      <c r="Y313" s="66"/>
      <c r="Z313" s="54"/>
    </row>
    <row r="314" spans="2:35">
      <c r="B314" s="17" t="s">
        <v>201</v>
      </c>
      <c r="C314" s="1" t="s">
        <v>605</v>
      </c>
      <c r="D314" s="19">
        <v>1099</v>
      </c>
      <c r="E314" s="19">
        <v>999</v>
      </c>
      <c r="F314" s="44">
        <v>772</v>
      </c>
      <c r="G314" s="21"/>
      <c r="H314" s="22"/>
      <c r="I314" s="22"/>
      <c r="J314" s="23"/>
      <c r="K314" s="24"/>
      <c r="L314" s="21">
        <v>888</v>
      </c>
      <c r="M314" s="22">
        <f t="shared" si="60"/>
        <v>799</v>
      </c>
      <c r="N314" s="22">
        <v>85</v>
      </c>
      <c r="O314" s="23">
        <f>F314-N314</f>
        <v>687</v>
      </c>
      <c r="P314" s="54">
        <f t="shared" si="61"/>
        <v>0.14017521902377972</v>
      </c>
      <c r="Q314" s="21"/>
      <c r="R314" s="22"/>
      <c r="S314" s="22"/>
      <c r="T314" s="23"/>
      <c r="U314" s="24"/>
      <c r="V314" s="21">
        <v>888</v>
      </c>
      <c r="W314" s="22">
        <f t="shared" si="66"/>
        <v>799.2</v>
      </c>
      <c r="X314" s="22">
        <v>85</v>
      </c>
      <c r="Y314" s="66">
        <f>F314-X314</f>
        <v>687</v>
      </c>
      <c r="Z314" s="54">
        <f t="shared" si="68"/>
        <v>0.14039039039039045</v>
      </c>
      <c r="AA314" s="1"/>
      <c r="AB314" s="1"/>
      <c r="AC314" s="1"/>
      <c r="AD314" s="1"/>
    </row>
    <row r="315" spans="2:35">
      <c r="B315" s="17" t="s">
        <v>189</v>
      </c>
      <c r="C315" s="1" t="s">
        <v>444</v>
      </c>
      <c r="D315" s="19">
        <v>1154</v>
      </c>
      <c r="E315" s="19">
        <v>1049</v>
      </c>
      <c r="F315" s="44">
        <v>790</v>
      </c>
      <c r="G315" s="21"/>
      <c r="H315" s="22"/>
      <c r="I315" s="22"/>
      <c r="J315" s="23"/>
      <c r="K315" s="24"/>
      <c r="L315" s="21">
        <v>943</v>
      </c>
      <c r="M315" s="22">
        <f t="shared" si="60"/>
        <v>849</v>
      </c>
      <c r="N315" s="22">
        <v>78</v>
      </c>
      <c r="O315" s="23">
        <f>F315-N315</f>
        <v>712</v>
      </c>
      <c r="P315" s="54">
        <f t="shared" si="61"/>
        <v>0.16136631330977622</v>
      </c>
      <c r="Q315" s="21"/>
      <c r="R315" s="22"/>
      <c r="S315" s="22"/>
      <c r="T315" s="23"/>
      <c r="U315" s="24"/>
      <c r="V315" s="21">
        <v>943</v>
      </c>
      <c r="W315" s="22">
        <f t="shared" si="66"/>
        <v>848.7</v>
      </c>
      <c r="X315" s="22">
        <v>78</v>
      </c>
      <c r="Y315" s="66">
        <f>F315-X315</f>
        <v>712</v>
      </c>
      <c r="Z315" s="54">
        <f t="shared" si="68"/>
        <v>0.16106987156828095</v>
      </c>
      <c r="AA315" s="1"/>
      <c r="AB315" s="1"/>
      <c r="AC315" s="1"/>
      <c r="AD315" s="1"/>
    </row>
    <row r="316" spans="2:35">
      <c r="B316" s="17" t="s">
        <v>195</v>
      </c>
      <c r="C316" s="1" t="s">
        <v>458</v>
      </c>
      <c r="D316" s="19">
        <v>1264</v>
      </c>
      <c r="E316" s="19">
        <v>1149</v>
      </c>
      <c r="F316" s="44">
        <v>865</v>
      </c>
      <c r="G316" s="73"/>
      <c r="H316" s="41"/>
      <c r="I316" s="41"/>
      <c r="J316" s="42"/>
      <c r="K316" s="74"/>
      <c r="L316" s="21">
        <v>1054</v>
      </c>
      <c r="M316" s="22">
        <f t="shared" si="60"/>
        <v>949</v>
      </c>
      <c r="N316" s="22">
        <v>70</v>
      </c>
      <c r="O316" s="23">
        <f>F316-N316</f>
        <v>795</v>
      </c>
      <c r="P316" s="54">
        <f t="shared" si="61"/>
        <v>0.16227608008429925</v>
      </c>
      <c r="Q316" s="21"/>
      <c r="R316" s="22"/>
      <c r="S316" s="22"/>
      <c r="T316" s="23"/>
      <c r="U316" s="24"/>
      <c r="V316" s="21">
        <v>1054</v>
      </c>
      <c r="W316" s="22">
        <f t="shared" si="66"/>
        <v>948.6</v>
      </c>
      <c r="X316" s="22">
        <v>70</v>
      </c>
      <c r="Y316" s="66">
        <f>F316-X316</f>
        <v>795</v>
      </c>
      <c r="Z316" s="54">
        <f t="shared" si="68"/>
        <v>0.1619228336495889</v>
      </c>
      <c r="AA316" s="1"/>
      <c r="AB316" s="1"/>
      <c r="AC316" s="1"/>
      <c r="AD316" s="1"/>
    </row>
    <row r="317" spans="2:35">
      <c r="B317" s="17" t="s">
        <v>206</v>
      </c>
      <c r="C317" s="1" t="s">
        <v>602</v>
      </c>
      <c r="D317" s="19">
        <v>1044</v>
      </c>
      <c r="E317" s="19">
        <v>899</v>
      </c>
      <c r="F317" s="44">
        <v>683</v>
      </c>
      <c r="G317" s="73" t="s">
        <v>620</v>
      </c>
      <c r="H317" s="41" t="s">
        <v>620</v>
      </c>
      <c r="I317" s="41" t="s">
        <v>620</v>
      </c>
      <c r="J317" s="42" t="e">
        <f t="shared" ref="J317:J328" si="72">F317-I317</f>
        <v>#VALUE!</v>
      </c>
      <c r="K317" s="74" t="e">
        <f t="shared" ref="K317:K328" si="73">(H317-J317)/H317</f>
        <v>#VALUE!</v>
      </c>
      <c r="L317" s="21"/>
      <c r="M317" s="22"/>
      <c r="N317" s="22"/>
      <c r="O317" s="23"/>
      <c r="P317" s="54"/>
      <c r="Q317" s="21"/>
      <c r="R317" s="22"/>
      <c r="S317" s="22"/>
      <c r="T317" s="23"/>
      <c r="U317" s="24"/>
      <c r="V317" s="21"/>
      <c r="W317" s="22"/>
      <c r="X317" s="22"/>
      <c r="Y317" s="66"/>
      <c r="Z317" s="54"/>
      <c r="AA317" s="1"/>
      <c r="AB317" s="1"/>
      <c r="AC317" s="1"/>
      <c r="AD317" s="1"/>
    </row>
    <row r="318" spans="2:35" s="1" customFormat="1">
      <c r="B318" s="17" t="s">
        <v>112</v>
      </c>
      <c r="C318" s="1" t="s">
        <v>419</v>
      </c>
      <c r="D318" s="19">
        <v>1154</v>
      </c>
      <c r="E318" s="19">
        <v>999</v>
      </c>
      <c r="F318" s="44">
        <v>759</v>
      </c>
      <c r="G318" s="73" t="s">
        <v>620</v>
      </c>
      <c r="H318" s="41" t="s">
        <v>620</v>
      </c>
      <c r="I318" s="41" t="s">
        <v>620</v>
      </c>
      <c r="J318" s="42" t="e">
        <f t="shared" si="72"/>
        <v>#VALUE!</v>
      </c>
      <c r="K318" s="74" t="e">
        <f t="shared" si="73"/>
        <v>#VALUE!</v>
      </c>
      <c r="L318" s="21"/>
      <c r="M318" s="22"/>
      <c r="N318" s="22"/>
      <c r="O318" s="23"/>
      <c r="P318" s="54"/>
      <c r="Q318" s="21"/>
      <c r="R318" s="22"/>
      <c r="S318" s="22"/>
      <c r="T318" s="23"/>
      <c r="U318" s="24"/>
      <c r="V318" s="21"/>
      <c r="W318" s="22"/>
      <c r="X318" s="22"/>
      <c r="Y318" s="66"/>
      <c r="Z318" s="54"/>
      <c r="AE318" s="4"/>
      <c r="AF318" s="4"/>
      <c r="AG318" s="4"/>
      <c r="AH318" s="4"/>
      <c r="AI318" s="4"/>
    </row>
    <row r="319" spans="2:35">
      <c r="B319" s="17" t="s">
        <v>208</v>
      </c>
      <c r="C319" s="1" t="s">
        <v>449</v>
      </c>
      <c r="D319" s="19">
        <v>1099</v>
      </c>
      <c r="E319" s="19">
        <v>899</v>
      </c>
      <c r="F319" s="44">
        <v>683</v>
      </c>
      <c r="G319" s="73" t="s">
        <v>620</v>
      </c>
      <c r="H319" s="41" t="s">
        <v>620</v>
      </c>
      <c r="I319" s="41" t="s">
        <v>620</v>
      </c>
      <c r="J319" s="42" t="e">
        <f t="shared" si="72"/>
        <v>#VALUE!</v>
      </c>
      <c r="K319" s="74" t="e">
        <f t="shared" si="73"/>
        <v>#VALUE!</v>
      </c>
      <c r="L319" s="21"/>
      <c r="M319" s="22"/>
      <c r="N319" s="41"/>
      <c r="O319" s="23"/>
      <c r="P319" s="54"/>
      <c r="Q319" s="21"/>
      <c r="R319" s="22"/>
      <c r="S319" s="22"/>
      <c r="T319" s="23"/>
      <c r="U319" s="24"/>
      <c r="V319" s="21"/>
      <c r="W319" s="22"/>
      <c r="X319" s="22"/>
      <c r="Y319" s="66"/>
      <c r="Z319" s="54"/>
      <c r="AA319" s="1"/>
      <c r="AB319" s="1"/>
      <c r="AC319" s="1"/>
      <c r="AD319" s="1"/>
    </row>
    <row r="320" spans="2:35">
      <c r="B320" s="17" t="s">
        <v>113</v>
      </c>
      <c r="C320" s="1" t="s">
        <v>422</v>
      </c>
      <c r="D320" s="19">
        <v>1264</v>
      </c>
      <c r="E320" s="19">
        <v>1099</v>
      </c>
      <c r="F320" s="44">
        <v>835</v>
      </c>
      <c r="G320" s="73" t="s">
        <v>620</v>
      </c>
      <c r="H320" s="41" t="s">
        <v>620</v>
      </c>
      <c r="I320" s="41" t="s">
        <v>620</v>
      </c>
      <c r="J320" s="42" t="e">
        <f t="shared" si="72"/>
        <v>#VALUE!</v>
      </c>
      <c r="K320" s="74" t="e">
        <f t="shared" si="73"/>
        <v>#VALUE!</v>
      </c>
      <c r="L320" s="21"/>
      <c r="M320" s="22"/>
      <c r="N320" s="22"/>
      <c r="O320" s="23"/>
      <c r="P320" s="54"/>
      <c r="Q320" s="21"/>
      <c r="R320" s="22"/>
      <c r="S320" s="22"/>
      <c r="T320" s="23"/>
      <c r="U320" s="24"/>
      <c r="V320" s="21"/>
      <c r="W320" s="22"/>
      <c r="X320" s="22"/>
      <c r="Y320" s="66"/>
      <c r="Z320" s="54"/>
      <c r="AA320" s="1"/>
      <c r="AB320" s="1"/>
      <c r="AC320" s="1"/>
      <c r="AD320" s="1"/>
    </row>
    <row r="321" spans="2:35">
      <c r="B321" s="17" t="s">
        <v>214</v>
      </c>
      <c r="C321" s="1" t="s">
        <v>461</v>
      </c>
      <c r="D321" s="19">
        <v>1209</v>
      </c>
      <c r="E321" s="19">
        <v>999</v>
      </c>
      <c r="F321" s="44">
        <v>759</v>
      </c>
      <c r="G321" s="73" t="s">
        <v>620</v>
      </c>
      <c r="H321" s="41" t="s">
        <v>620</v>
      </c>
      <c r="I321" s="41" t="s">
        <v>620</v>
      </c>
      <c r="J321" s="42" t="e">
        <f t="shared" si="72"/>
        <v>#VALUE!</v>
      </c>
      <c r="K321" s="74" t="e">
        <f t="shared" si="73"/>
        <v>#VALUE!</v>
      </c>
      <c r="L321" s="21"/>
      <c r="M321" s="22"/>
      <c r="N321" s="22"/>
      <c r="O321" s="23"/>
      <c r="P321" s="54"/>
      <c r="Q321" s="21"/>
      <c r="R321" s="22"/>
      <c r="S321" s="22"/>
      <c r="T321" s="23"/>
      <c r="U321" s="24"/>
      <c r="V321" s="21"/>
      <c r="W321" s="22"/>
      <c r="X321" s="22"/>
      <c r="Y321" s="66"/>
      <c r="Z321" s="54"/>
      <c r="AA321" s="1"/>
      <c r="AB321" s="1"/>
      <c r="AC321" s="1"/>
      <c r="AD321" s="1"/>
    </row>
    <row r="322" spans="2:35" s="1" customFormat="1">
      <c r="B322" s="17" t="s">
        <v>205</v>
      </c>
      <c r="C322" s="1" t="s">
        <v>602</v>
      </c>
      <c r="D322" s="19">
        <v>1154</v>
      </c>
      <c r="E322" s="19">
        <v>999</v>
      </c>
      <c r="F322" s="44">
        <v>759</v>
      </c>
      <c r="G322" s="73" t="s">
        <v>620</v>
      </c>
      <c r="H322" s="41" t="s">
        <v>620</v>
      </c>
      <c r="I322" s="41" t="s">
        <v>620</v>
      </c>
      <c r="J322" s="42" t="e">
        <f t="shared" si="72"/>
        <v>#VALUE!</v>
      </c>
      <c r="K322" s="74" t="e">
        <f t="shared" si="73"/>
        <v>#VALUE!</v>
      </c>
      <c r="L322" s="21"/>
      <c r="M322" s="22"/>
      <c r="N322" s="22"/>
      <c r="O322" s="23"/>
      <c r="P322" s="54"/>
      <c r="Q322" s="21"/>
      <c r="R322" s="22"/>
      <c r="S322" s="22"/>
      <c r="T322" s="23"/>
      <c r="U322" s="24"/>
      <c r="V322" s="21"/>
      <c r="W322" s="22"/>
      <c r="X322" s="22"/>
      <c r="Y322" s="66"/>
      <c r="Z322" s="54"/>
      <c r="AE322" s="4"/>
      <c r="AF322" s="4"/>
      <c r="AG322" s="4"/>
      <c r="AH322" s="4"/>
      <c r="AI322" s="4"/>
    </row>
    <row r="323" spans="2:35">
      <c r="B323" s="17" t="s">
        <v>115</v>
      </c>
      <c r="C323" s="1" t="s">
        <v>419</v>
      </c>
      <c r="D323" s="19">
        <v>1264</v>
      </c>
      <c r="E323" s="19">
        <v>1099</v>
      </c>
      <c r="F323" s="44">
        <v>835</v>
      </c>
      <c r="G323" s="73" t="s">
        <v>620</v>
      </c>
      <c r="H323" s="41" t="s">
        <v>620</v>
      </c>
      <c r="I323" s="41" t="s">
        <v>620</v>
      </c>
      <c r="J323" s="42" t="e">
        <f t="shared" si="72"/>
        <v>#VALUE!</v>
      </c>
      <c r="K323" s="74" t="e">
        <f t="shared" si="73"/>
        <v>#VALUE!</v>
      </c>
      <c r="L323" s="21"/>
      <c r="M323" s="22"/>
      <c r="N323" s="22"/>
      <c r="O323" s="23"/>
      <c r="P323" s="54"/>
      <c r="Q323" s="21"/>
      <c r="R323" s="22"/>
      <c r="S323" s="22"/>
      <c r="T323" s="23"/>
      <c r="U323" s="24"/>
      <c r="V323" s="21"/>
      <c r="W323" s="22"/>
      <c r="X323" s="22"/>
      <c r="Y323" s="66"/>
      <c r="Z323" s="54"/>
      <c r="AA323" s="1"/>
      <c r="AB323" s="1"/>
      <c r="AC323" s="1"/>
      <c r="AD323" s="1"/>
    </row>
    <row r="324" spans="2:35">
      <c r="B324" s="17" t="s">
        <v>209</v>
      </c>
      <c r="C324" s="1" t="s">
        <v>448</v>
      </c>
      <c r="D324" s="19">
        <v>1209</v>
      </c>
      <c r="E324" s="19">
        <v>999</v>
      </c>
      <c r="F324" s="44">
        <v>759</v>
      </c>
      <c r="G324" s="73" t="s">
        <v>620</v>
      </c>
      <c r="H324" s="41" t="s">
        <v>620</v>
      </c>
      <c r="I324" s="41" t="s">
        <v>620</v>
      </c>
      <c r="J324" s="42" t="e">
        <f t="shared" si="72"/>
        <v>#VALUE!</v>
      </c>
      <c r="K324" s="74" t="e">
        <f t="shared" si="73"/>
        <v>#VALUE!</v>
      </c>
      <c r="L324" s="21"/>
      <c r="M324" s="22"/>
      <c r="N324" s="22"/>
      <c r="O324" s="23"/>
      <c r="P324" s="54"/>
      <c r="Q324" s="21"/>
      <c r="R324" s="22"/>
      <c r="S324" s="22"/>
      <c r="T324" s="23"/>
      <c r="U324" s="24"/>
      <c r="V324" s="21"/>
      <c r="W324" s="22"/>
      <c r="X324" s="22"/>
      <c r="Y324" s="66"/>
      <c r="Z324" s="54"/>
      <c r="AA324" s="1"/>
      <c r="AB324" s="1"/>
      <c r="AC324" s="1"/>
      <c r="AD324" s="1"/>
    </row>
    <row r="325" spans="2:35">
      <c r="B325" s="17" t="s">
        <v>116</v>
      </c>
      <c r="C325" s="1" t="s">
        <v>423</v>
      </c>
      <c r="D325" s="19">
        <v>1374</v>
      </c>
      <c r="E325" s="19">
        <v>1199</v>
      </c>
      <c r="F325" s="44">
        <v>911</v>
      </c>
      <c r="G325" s="73" t="s">
        <v>620</v>
      </c>
      <c r="H325" s="41" t="s">
        <v>620</v>
      </c>
      <c r="I325" s="41" t="s">
        <v>620</v>
      </c>
      <c r="J325" s="42" t="e">
        <f t="shared" si="72"/>
        <v>#VALUE!</v>
      </c>
      <c r="K325" s="74" t="e">
        <f t="shared" si="73"/>
        <v>#VALUE!</v>
      </c>
      <c r="L325" s="21"/>
      <c r="M325" s="22"/>
      <c r="N325" s="22"/>
      <c r="O325" s="23"/>
      <c r="P325" s="54"/>
      <c r="Q325" s="21"/>
      <c r="R325" s="22"/>
      <c r="S325" s="22"/>
      <c r="T325" s="23"/>
      <c r="U325" s="24"/>
      <c r="V325" s="21"/>
      <c r="W325" s="22"/>
      <c r="X325" s="22"/>
      <c r="Y325" s="66"/>
      <c r="Z325" s="54"/>
      <c r="AA325" s="1"/>
      <c r="AB325" s="1"/>
      <c r="AC325" s="1"/>
      <c r="AD325" s="1"/>
    </row>
    <row r="326" spans="2:35">
      <c r="B326" s="17" t="s">
        <v>215</v>
      </c>
      <c r="C326" s="1" t="s">
        <v>461</v>
      </c>
      <c r="D326" s="19">
        <v>1319</v>
      </c>
      <c r="E326" s="19">
        <v>1099</v>
      </c>
      <c r="F326" s="44">
        <v>835</v>
      </c>
      <c r="G326" s="73" t="s">
        <v>620</v>
      </c>
      <c r="H326" s="41" t="s">
        <v>620</v>
      </c>
      <c r="I326" s="41" t="s">
        <v>620</v>
      </c>
      <c r="J326" s="42" t="e">
        <f t="shared" si="72"/>
        <v>#VALUE!</v>
      </c>
      <c r="K326" s="74" t="e">
        <f t="shared" si="73"/>
        <v>#VALUE!</v>
      </c>
      <c r="L326" s="21"/>
      <c r="M326" s="22"/>
      <c r="N326" s="22"/>
      <c r="O326" s="23"/>
      <c r="P326" s="54"/>
      <c r="Q326" s="21"/>
      <c r="R326" s="22"/>
      <c r="S326" s="22"/>
      <c r="T326" s="23"/>
      <c r="U326" s="24"/>
      <c r="V326" s="21"/>
      <c r="W326" s="22"/>
      <c r="X326" s="22"/>
      <c r="Y326" s="66"/>
      <c r="Z326" s="54"/>
      <c r="AA326" s="1"/>
      <c r="AB326" s="1"/>
      <c r="AC326" s="1"/>
      <c r="AD326" s="1"/>
    </row>
    <row r="327" spans="2:35">
      <c r="B327" s="17" t="s">
        <v>111</v>
      </c>
      <c r="C327" s="1" t="s">
        <v>603</v>
      </c>
      <c r="D327" s="19">
        <v>1154</v>
      </c>
      <c r="E327" s="19">
        <v>999</v>
      </c>
      <c r="F327" s="44">
        <v>759</v>
      </c>
      <c r="G327" s="73" t="s">
        <v>620</v>
      </c>
      <c r="H327" s="41" t="s">
        <v>620</v>
      </c>
      <c r="I327" s="41" t="s">
        <v>620</v>
      </c>
      <c r="J327" s="42" t="e">
        <f t="shared" si="72"/>
        <v>#VALUE!</v>
      </c>
      <c r="K327" s="74" t="e">
        <f t="shared" si="73"/>
        <v>#VALUE!</v>
      </c>
      <c r="L327" s="21"/>
      <c r="M327" s="22"/>
      <c r="N327" s="22"/>
      <c r="O327" s="23"/>
      <c r="P327" s="54"/>
      <c r="Q327" s="21"/>
      <c r="R327" s="22"/>
      <c r="S327" s="22"/>
      <c r="T327" s="23"/>
      <c r="U327" s="24"/>
      <c r="V327" s="21"/>
      <c r="W327" s="22"/>
      <c r="X327" s="22"/>
      <c r="Y327" s="66"/>
      <c r="Z327" s="54"/>
      <c r="AA327" s="1"/>
      <c r="AB327" s="1"/>
      <c r="AC327" s="1"/>
      <c r="AD327" s="1"/>
    </row>
    <row r="328" spans="2:35">
      <c r="B328" s="17" t="s">
        <v>114</v>
      </c>
      <c r="C328" s="1" t="s">
        <v>603</v>
      </c>
      <c r="D328" s="19">
        <v>1264</v>
      </c>
      <c r="E328" s="19">
        <v>1099</v>
      </c>
      <c r="F328" s="44">
        <v>835</v>
      </c>
      <c r="G328" s="73" t="s">
        <v>620</v>
      </c>
      <c r="H328" s="41" t="s">
        <v>620</v>
      </c>
      <c r="I328" s="41" t="s">
        <v>620</v>
      </c>
      <c r="J328" s="42" t="e">
        <f t="shared" si="72"/>
        <v>#VALUE!</v>
      </c>
      <c r="K328" s="74" t="e">
        <f t="shared" si="73"/>
        <v>#VALUE!</v>
      </c>
      <c r="L328" s="21"/>
      <c r="M328" s="22"/>
      <c r="N328" s="22"/>
      <c r="O328" s="23"/>
      <c r="P328" s="54"/>
      <c r="Q328" s="21"/>
      <c r="R328" s="22"/>
      <c r="S328" s="22"/>
      <c r="T328" s="23"/>
      <c r="U328" s="24"/>
      <c r="V328" s="21"/>
      <c r="W328" s="22"/>
      <c r="X328" s="22"/>
      <c r="Y328" s="66"/>
      <c r="Z328" s="54"/>
      <c r="AA328" s="1"/>
      <c r="AB328" s="1"/>
      <c r="AC328" s="1"/>
      <c r="AD328" s="1"/>
    </row>
    <row r="329" spans="2:35">
      <c r="B329" s="43" t="s">
        <v>202</v>
      </c>
      <c r="C329" s="1" t="s">
        <v>355</v>
      </c>
      <c r="D329" s="19">
        <v>1319.99</v>
      </c>
      <c r="E329" s="19">
        <v>1199.99</v>
      </c>
      <c r="F329" s="44">
        <v>901</v>
      </c>
      <c r="G329" s="73"/>
      <c r="H329" s="41"/>
      <c r="I329" s="41"/>
      <c r="J329" s="42"/>
      <c r="K329" s="74"/>
      <c r="L329" s="21"/>
      <c r="M329" s="22"/>
      <c r="N329" s="22"/>
      <c r="O329" s="23"/>
      <c r="P329" s="54"/>
      <c r="Q329" s="21"/>
      <c r="R329" s="22"/>
      <c r="S329" s="22"/>
      <c r="T329" s="23"/>
      <c r="U329" s="24"/>
      <c r="V329" s="21"/>
      <c r="W329" s="22"/>
      <c r="X329" s="22"/>
      <c r="Y329" s="66"/>
      <c r="Z329" s="54"/>
      <c r="AA329" s="1"/>
      <c r="AB329" s="1"/>
      <c r="AC329" s="1"/>
      <c r="AD329" s="1"/>
    </row>
    <row r="330" spans="2:35">
      <c r="B330" s="43" t="s">
        <v>211</v>
      </c>
      <c r="C330" s="1" t="s">
        <v>339</v>
      </c>
      <c r="D330" s="19">
        <v>1319</v>
      </c>
      <c r="E330" s="19">
        <v>1199</v>
      </c>
      <c r="F330" s="44">
        <v>901</v>
      </c>
      <c r="G330" s="73"/>
      <c r="H330" s="41"/>
      <c r="I330" s="41"/>
      <c r="J330" s="42"/>
      <c r="K330" s="74"/>
      <c r="L330" s="21"/>
      <c r="M330" s="22"/>
      <c r="N330" s="22"/>
      <c r="O330" s="23"/>
      <c r="P330" s="54"/>
      <c r="Q330" s="21"/>
      <c r="R330" s="22"/>
      <c r="S330" s="22"/>
      <c r="T330" s="23"/>
      <c r="U330" s="24"/>
      <c r="V330" s="21"/>
      <c r="W330" s="22"/>
      <c r="X330" s="22"/>
      <c r="Y330" s="66"/>
      <c r="Z330" s="54"/>
      <c r="AA330" s="1"/>
      <c r="AB330" s="1"/>
      <c r="AC330" s="1"/>
      <c r="AD330" s="1"/>
    </row>
    <row r="331" spans="2:35">
      <c r="B331" s="43" t="s">
        <v>117</v>
      </c>
      <c r="C331" s="1" t="s">
        <v>354</v>
      </c>
      <c r="D331" s="19">
        <v>1099</v>
      </c>
      <c r="E331" s="19">
        <v>0</v>
      </c>
      <c r="F331" s="44">
        <v>764</v>
      </c>
      <c r="G331" s="21"/>
      <c r="H331" s="22"/>
      <c r="I331" s="22"/>
      <c r="J331" s="23"/>
      <c r="K331" s="24"/>
      <c r="L331" s="21"/>
      <c r="M331" s="22"/>
      <c r="N331" s="22"/>
      <c r="O331" s="23"/>
      <c r="P331" s="54"/>
      <c r="Q331" s="21"/>
      <c r="R331" s="22"/>
      <c r="S331" s="22"/>
      <c r="T331" s="23"/>
      <c r="U331" s="24"/>
      <c r="V331" s="21"/>
      <c r="W331" s="22"/>
      <c r="X331" s="22"/>
      <c r="Y331" s="66"/>
      <c r="Z331" s="54"/>
      <c r="AA331" s="1"/>
      <c r="AB331" s="1"/>
      <c r="AC331" s="1"/>
      <c r="AD331" s="1"/>
    </row>
    <row r="332" spans="2:35">
      <c r="B332" s="43" t="s">
        <v>203</v>
      </c>
      <c r="C332" s="1" t="s">
        <v>355</v>
      </c>
      <c r="D332" s="19">
        <v>1209.99</v>
      </c>
      <c r="E332" s="19">
        <v>1099.99</v>
      </c>
      <c r="F332" s="44">
        <v>826</v>
      </c>
      <c r="G332" s="21"/>
      <c r="H332" s="22"/>
      <c r="I332" s="22"/>
      <c r="J332" s="23"/>
      <c r="K332" s="24"/>
      <c r="L332" s="21"/>
      <c r="M332" s="22"/>
      <c r="N332" s="22"/>
      <c r="O332" s="23"/>
      <c r="P332" s="54"/>
      <c r="Q332" s="21"/>
      <c r="R332" s="22"/>
      <c r="S332" s="22"/>
      <c r="T332" s="23"/>
      <c r="U332" s="24"/>
      <c r="V332" s="21"/>
      <c r="W332" s="22"/>
      <c r="X332" s="22"/>
      <c r="Y332" s="66"/>
      <c r="Z332" s="54"/>
      <c r="AA332" s="1"/>
      <c r="AB332" s="1"/>
      <c r="AC332" s="1"/>
      <c r="AD332" s="1"/>
    </row>
    <row r="333" spans="2:35">
      <c r="B333" s="17" t="s">
        <v>118</v>
      </c>
      <c r="C333" s="1" t="s">
        <v>338</v>
      </c>
      <c r="D333" s="19">
        <v>1209</v>
      </c>
      <c r="E333" s="19">
        <v>0</v>
      </c>
      <c r="F333" s="44">
        <v>750</v>
      </c>
      <c r="G333" s="21"/>
      <c r="H333" s="22"/>
      <c r="I333" s="22"/>
      <c r="J333" s="23"/>
      <c r="K333" s="24"/>
      <c r="L333" s="21"/>
      <c r="M333" s="22"/>
      <c r="N333" s="22"/>
      <c r="O333" s="23"/>
      <c r="P333" s="54"/>
      <c r="Q333" s="21"/>
      <c r="R333" s="22"/>
      <c r="S333" s="22"/>
      <c r="T333" s="23"/>
      <c r="U333" s="24"/>
      <c r="V333" s="21"/>
      <c r="W333" s="22"/>
      <c r="X333" s="22"/>
      <c r="Y333" s="66"/>
      <c r="Z333" s="54"/>
      <c r="AA333" s="1"/>
      <c r="AB333" s="1"/>
      <c r="AC333" s="1"/>
      <c r="AD333" s="1"/>
    </row>
    <row r="334" spans="2:35">
      <c r="B334" s="17" t="s">
        <v>210</v>
      </c>
      <c r="C334" s="1" t="s">
        <v>339</v>
      </c>
      <c r="D334" s="19">
        <v>1209</v>
      </c>
      <c r="E334" s="19">
        <v>1099</v>
      </c>
      <c r="F334" s="44">
        <v>827</v>
      </c>
      <c r="G334" s="21"/>
      <c r="H334" s="22"/>
      <c r="I334" s="22"/>
      <c r="J334" s="23"/>
      <c r="K334" s="24"/>
      <c r="L334" s="21"/>
      <c r="M334" s="22"/>
      <c r="N334" s="22"/>
      <c r="O334" s="23"/>
      <c r="P334" s="54"/>
      <c r="Q334" s="21"/>
      <c r="R334" s="22"/>
      <c r="S334" s="22"/>
      <c r="T334" s="23"/>
      <c r="U334" s="24"/>
      <c r="V334" s="21"/>
      <c r="W334" s="22"/>
      <c r="X334" s="22"/>
      <c r="Y334" s="66"/>
      <c r="Z334" s="54"/>
      <c r="AA334" s="1"/>
      <c r="AB334" s="1"/>
      <c r="AC334" s="1"/>
      <c r="AD334" s="1"/>
    </row>
    <row r="335" spans="2:35">
      <c r="B335" s="17" t="s">
        <v>216</v>
      </c>
      <c r="C335" s="1" t="s">
        <v>343</v>
      </c>
      <c r="D335" s="19">
        <v>1319</v>
      </c>
      <c r="E335" s="19">
        <v>1199</v>
      </c>
      <c r="F335" s="44">
        <v>902</v>
      </c>
      <c r="G335" s="21"/>
      <c r="H335" s="22"/>
      <c r="I335" s="22"/>
      <c r="J335" s="23"/>
      <c r="K335" s="24"/>
      <c r="L335" s="21"/>
      <c r="M335" s="22"/>
      <c r="N335" s="22"/>
      <c r="O335" s="23"/>
      <c r="P335" s="54"/>
      <c r="Q335" s="21"/>
      <c r="R335" s="22"/>
      <c r="S335" s="22"/>
      <c r="T335" s="23"/>
      <c r="U335" s="24"/>
      <c r="V335" s="21"/>
      <c r="W335" s="22"/>
      <c r="X335" s="22"/>
      <c r="Y335" s="66"/>
      <c r="Z335" s="54"/>
      <c r="AA335" s="1"/>
      <c r="AB335" s="1"/>
      <c r="AC335" s="1"/>
      <c r="AD335" s="1"/>
    </row>
    <row r="336" spans="2:35">
      <c r="B336" s="17" t="s">
        <v>200</v>
      </c>
      <c r="C336" s="1" t="s">
        <v>606</v>
      </c>
      <c r="D336" s="19">
        <v>1209</v>
      </c>
      <c r="E336" s="19">
        <v>1099</v>
      </c>
      <c r="F336" s="44">
        <v>827</v>
      </c>
      <c r="G336" s="21"/>
      <c r="H336" s="22"/>
      <c r="I336" s="22"/>
      <c r="J336" s="23"/>
      <c r="K336" s="24"/>
      <c r="L336" s="21">
        <v>943</v>
      </c>
      <c r="M336" s="22">
        <f t="shared" ref="M336:M393" si="74">ROUND(L336*0.9,0)</f>
        <v>849</v>
      </c>
      <c r="N336" s="22">
        <v>116</v>
      </c>
      <c r="O336" s="23">
        <f t="shared" ref="O336:O347" si="75">F336-N336</f>
        <v>711</v>
      </c>
      <c r="P336" s="54">
        <f t="shared" ref="P336:P393" si="76">(M336-O336)/M336</f>
        <v>0.16254416961130741</v>
      </c>
      <c r="Q336" s="21"/>
      <c r="R336" s="22"/>
      <c r="S336" s="22"/>
      <c r="T336" s="23"/>
      <c r="U336" s="24"/>
      <c r="V336" s="21">
        <v>943</v>
      </c>
      <c r="W336" s="22">
        <f t="shared" ref="W336:W393" si="77">V336*0.9</f>
        <v>848.7</v>
      </c>
      <c r="X336" s="22">
        <v>116</v>
      </c>
      <c r="Y336" s="66">
        <f t="shared" ref="Y336:Y347" si="78">F336-X336</f>
        <v>711</v>
      </c>
      <c r="Z336" s="54">
        <f t="shared" ref="Z336:Z393" si="79">(W336-Y336)/W336</f>
        <v>0.16224814422057268</v>
      </c>
      <c r="AA336" s="1"/>
      <c r="AB336" s="1"/>
      <c r="AC336" s="1"/>
      <c r="AD336" s="1"/>
    </row>
    <row r="337" spans="2:35" s="1" customFormat="1">
      <c r="B337" s="17" t="s">
        <v>189</v>
      </c>
      <c r="C337" s="1" t="s">
        <v>444</v>
      </c>
      <c r="D337" s="19">
        <v>1154</v>
      </c>
      <c r="E337" s="19">
        <v>1049</v>
      </c>
      <c r="F337" s="44">
        <v>790</v>
      </c>
      <c r="G337" s="21"/>
      <c r="H337" s="22"/>
      <c r="I337" s="22"/>
      <c r="J337" s="23"/>
      <c r="K337" s="24"/>
      <c r="L337" s="21">
        <v>943</v>
      </c>
      <c r="M337" s="22">
        <f t="shared" si="74"/>
        <v>849</v>
      </c>
      <c r="N337" s="22">
        <v>78</v>
      </c>
      <c r="O337" s="23">
        <f t="shared" si="75"/>
        <v>712</v>
      </c>
      <c r="P337" s="54">
        <f t="shared" si="76"/>
        <v>0.16136631330977622</v>
      </c>
      <c r="Q337" s="21"/>
      <c r="R337" s="22"/>
      <c r="S337" s="22"/>
      <c r="T337" s="23"/>
      <c r="U337" s="24"/>
      <c r="V337" s="21">
        <v>943</v>
      </c>
      <c r="W337" s="22">
        <f t="shared" si="77"/>
        <v>848.7</v>
      </c>
      <c r="X337" s="22">
        <v>78</v>
      </c>
      <c r="Y337" s="66">
        <f t="shared" si="78"/>
        <v>712</v>
      </c>
      <c r="Z337" s="54">
        <f t="shared" si="79"/>
        <v>0.16106987156828095</v>
      </c>
      <c r="AE337" s="4"/>
      <c r="AF337" s="4"/>
      <c r="AG337" s="4"/>
      <c r="AH337" s="4"/>
      <c r="AI337" s="4"/>
    </row>
    <row r="338" spans="2:35" s="1" customFormat="1">
      <c r="B338" s="17" t="s">
        <v>195</v>
      </c>
      <c r="C338" s="1" t="s">
        <v>458</v>
      </c>
      <c r="D338" s="19">
        <v>1264</v>
      </c>
      <c r="E338" s="19">
        <v>1149</v>
      </c>
      <c r="F338" s="44">
        <v>865</v>
      </c>
      <c r="G338" s="21"/>
      <c r="H338" s="22"/>
      <c r="I338" s="22"/>
      <c r="J338" s="23"/>
      <c r="K338" s="24"/>
      <c r="L338" s="21">
        <v>1054</v>
      </c>
      <c r="M338" s="22">
        <f t="shared" si="74"/>
        <v>949</v>
      </c>
      <c r="N338" s="22">
        <v>70</v>
      </c>
      <c r="O338" s="23">
        <f t="shared" si="75"/>
        <v>795</v>
      </c>
      <c r="P338" s="54">
        <f t="shared" si="76"/>
        <v>0.16227608008429925</v>
      </c>
      <c r="Q338" s="21"/>
      <c r="R338" s="22"/>
      <c r="S338" s="22"/>
      <c r="T338" s="23"/>
      <c r="U338" s="24"/>
      <c r="V338" s="21">
        <v>1054</v>
      </c>
      <c r="W338" s="22">
        <f t="shared" si="77"/>
        <v>948.6</v>
      </c>
      <c r="X338" s="22">
        <v>70</v>
      </c>
      <c r="Y338" s="66">
        <f t="shared" si="78"/>
        <v>795</v>
      </c>
      <c r="Z338" s="54">
        <f t="shared" si="79"/>
        <v>0.1619228336495889</v>
      </c>
      <c r="AE338" s="4"/>
      <c r="AF338" s="4"/>
      <c r="AG338" s="4"/>
      <c r="AH338" s="4"/>
      <c r="AI338" s="4"/>
    </row>
    <row r="339" spans="2:35" s="1" customFormat="1">
      <c r="B339" s="17" t="s">
        <v>309</v>
      </c>
      <c r="C339" s="1" t="s">
        <v>606</v>
      </c>
      <c r="D339" s="19">
        <v>1319</v>
      </c>
      <c r="E339" s="19">
        <v>1199</v>
      </c>
      <c r="F339" s="44">
        <v>900</v>
      </c>
      <c r="G339" s="21"/>
      <c r="H339" s="22"/>
      <c r="I339" s="22"/>
      <c r="J339" s="23"/>
      <c r="K339" s="24"/>
      <c r="L339" s="21">
        <v>999</v>
      </c>
      <c r="M339" s="22">
        <f t="shared" si="74"/>
        <v>899</v>
      </c>
      <c r="N339" s="22">
        <v>149</v>
      </c>
      <c r="O339" s="23">
        <f t="shared" si="75"/>
        <v>751</v>
      </c>
      <c r="P339" s="54">
        <f t="shared" si="76"/>
        <v>0.1646273637374861</v>
      </c>
      <c r="Q339" s="21"/>
      <c r="R339" s="22"/>
      <c r="S339" s="22"/>
      <c r="T339" s="23"/>
      <c r="U339" s="24"/>
      <c r="V339" s="21">
        <v>999</v>
      </c>
      <c r="W339" s="22">
        <f t="shared" si="77"/>
        <v>899.1</v>
      </c>
      <c r="X339" s="22">
        <v>149</v>
      </c>
      <c r="Y339" s="66">
        <f t="shared" si="78"/>
        <v>751</v>
      </c>
      <c r="Z339" s="54">
        <f t="shared" si="79"/>
        <v>0.16472027583138696</v>
      </c>
      <c r="AE339" s="4"/>
      <c r="AF339" s="4"/>
      <c r="AG339" s="4"/>
      <c r="AH339" s="4"/>
      <c r="AI339" s="4"/>
    </row>
    <row r="340" spans="2:35">
      <c r="B340" s="17" t="s">
        <v>305</v>
      </c>
      <c r="C340" s="1" t="s">
        <v>444</v>
      </c>
      <c r="D340" s="19">
        <v>1264</v>
      </c>
      <c r="E340" s="19">
        <v>1149</v>
      </c>
      <c r="F340" s="44">
        <v>864</v>
      </c>
      <c r="G340" s="21"/>
      <c r="H340" s="22"/>
      <c r="I340" s="22"/>
      <c r="J340" s="23"/>
      <c r="K340" s="24"/>
      <c r="L340" s="21">
        <v>999</v>
      </c>
      <c r="M340" s="22">
        <f t="shared" si="74"/>
        <v>899</v>
      </c>
      <c r="N340" s="22">
        <v>111</v>
      </c>
      <c r="O340" s="23">
        <f t="shared" si="75"/>
        <v>753</v>
      </c>
      <c r="P340" s="54">
        <f t="shared" si="76"/>
        <v>0.16240266963292546</v>
      </c>
      <c r="Q340" s="21"/>
      <c r="R340" s="22"/>
      <c r="S340" s="22"/>
      <c r="T340" s="23"/>
      <c r="U340" s="24"/>
      <c r="V340" s="21">
        <v>999</v>
      </c>
      <c r="W340" s="22">
        <f t="shared" si="77"/>
        <v>899.1</v>
      </c>
      <c r="X340" s="22">
        <v>111</v>
      </c>
      <c r="Y340" s="66">
        <f t="shared" si="78"/>
        <v>753</v>
      </c>
      <c r="Z340" s="54">
        <f t="shared" si="79"/>
        <v>0.16249582916249586</v>
      </c>
      <c r="AA340" s="1"/>
      <c r="AB340" s="1"/>
      <c r="AC340" s="1"/>
      <c r="AD340" s="1"/>
    </row>
    <row r="341" spans="2:35">
      <c r="B341" s="17" t="s">
        <v>308</v>
      </c>
      <c r="C341" s="1" t="s">
        <v>458</v>
      </c>
      <c r="D341" s="19">
        <v>1374</v>
      </c>
      <c r="E341" s="19">
        <v>1249</v>
      </c>
      <c r="F341" s="44">
        <v>940</v>
      </c>
      <c r="G341" s="21"/>
      <c r="H341" s="22"/>
      <c r="I341" s="22"/>
      <c r="J341" s="23"/>
      <c r="K341" s="24"/>
      <c r="L341" s="21">
        <v>1110</v>
      </c>
      <c r="M341" s="22">
        <f t="shared" si="74"/>
        <v>999</v>
      </c>
      <c r="N341" s="22">
        <v>103</v>
      </c>
      <c r="O341" s="23">
        <f t="shared" si="75"/>
        <v>837</v>
      </c>
      <c r="P341" s="54">
        <f t="shared" si="76"/>
        <v>0.16216216216216217</v>
      </c>
      <c r="Q341" s="21"/>
      <c r="R341" s="22"/>
      <c r="S341" s="22"/>
      <c r="T341" s="23"/>
      <c r="U341" s="24"/>
      <c r="V341" s="21">
        <v>1110</v>
      </c>
      <c r="W341" s="22">
        <f t="shared" si="77"/>
        <v>999</v>
      </c>
      <c r="X341" s="22">
        <v>103</v>
      </c>
      <c r="Y341" s="66">
        <f t="shared" si="78"/>
        <v>837</v>
      </c>
      <c r="Z341" s="54">
        <f t="shared" si="79"/>
        <v>0.16216216216216217</v>
      </c>
      <c r="AA341" s="1"/>
      <c r="AB341" s="1"/>
      <c r="AC341" s="1"/>
      <c r="AD341" s="1"/>
    </row>
    <row r="342" spans="2:35">
      <c r="B342" s="17" t="s">
        <v>119</v>
      </c>
      <c r="C342" s="1" t="s">
        <v>415</v>
      </c>
      <c r="D342" s="19">
        <v>1649</v>
      </c>
      <c r="E342" s="19">
        <v>1499</v>
      </c>
      <c r="F342" s="44">
        <v>1095</v>
      </c>
      <c r="G342" s="21">
        <v>1277</v>
      </c>
      <c r="H342" s="22">
        <f t="shared" ref="H342:H393" si="80">G342*0.9</f>
        <v>1149.3</v>
      </c>
      <c r="I342" s="22">
        <v>160</v>
      </c>
      <c r="J342" s="23">
        <f t="shared" ref="J342:J347" si="81">F342-I342</f>
        <v>935</v>
      </c>
      <c r="K342" s="24">
        <f t="shared" ref="K342:K393" si="82">(H342-J342)/H342</f>
        <v>0.18646132428434697</v>
      </c>
      <c r="L342" s="21">
        <v>1277</v>
      </c>
      <c r="M342" s="22">
        <f t="shared" si="74"/>
        <v>1149</v>
      </c>
      <c r="N342" s="22">
        <v>160</v>
      </c>
      <c r="O342" s="23">
        <f t="shared" si="75"/>
        <v>935</v>
      </c>
      <c r="P342" s="54">
        <f t="shared" si="76"/>
        <v>0.18624891209747607</v>
      </c>
      <c r="Q342" s="21"/>
      <c r="R342" s="22"/>
      <c r="S342" s="22"/>
      <c r="T342" s="23"/>
      <c r="U342" s="24"/>
      <c r="V342" s="21">
        <v>1221</v>
      </c>
      <c r="W342" s="22">
        <f t="shared" si="77"/>
        <v>1098.9000000000001</v>
      </c>
      <c r="X342" s="22">
        <v>201</v>
      </c>
      <c r="Y342" s="66">
        <f t="shared" si="78"/>
        <v>894</v>
      </c>
      <c r="Z342" s="54">
        <f t="shared" si="79"/>
        <v>0.18645918645918652</v>
      </c>
      <c r="AA342" s="1"/>
      <c r="AB342" s="1"/>
      <c r="AC342" s="1"/>
      <c r="AD342" s="1"/>
    </row>
    <row r="343" spans="2:35">
      <c r="B343" s="17" t="s">
        <v>120</v>
      </c>
      <c r="C343" s="1" t="s">
        <v>445</v>
      </c>
      <c r="D343" s="19">
        <v>1649</v>
      </c>
      <c r="E343" s="19">
        <v>1499</v>
      </c>
      <c r="F343" s="44">
        <v>1095</v>
      </c>
      <c r="G343" s="21">
        <v>1277</v>
      </c>
      <c r="H343" s="22">
        <f t="shared" si="80"/>
        <v>1149.3</v>
      </c>
      <c r="I343" s="22">
        <v>160</v>
      </c>
      <c r="J343" s="23">
        <f t="shared" si="81"/>
        <v>935</v>
      </c>
      <c r="K343" s="24">
        <f t="shared" si="82"/>
        <v>0.18646132428434697</v>
      </c>
      <c r="L343" s="21">
        <v>1277</v>
      </c>
      <c r="M343" s="22">
        <f t="shared" si="74"/>
        <v>1149</v>
      </c>
      <c r="N343" s="22">
        <v>160</v>
      </c>
      <c r="O343" s="23">
        <f t="shared" si="75"/>
        <v>935</v>
      </c>
      <c r="P343" s="54">
        <f t="shared" si="76"/>
        <v>0.18624891209747607</v>
      </c>
      <c r="Q343" s="21"/>
      <c r="R343" s="22"/>
      <c r="S343" s="22"/>
      <c r="T343" s="23"/>
      <c r="U343" s="24"/>
      <c r="V343" s="21">
        <v>1221</v>
      </c>
      <c r="W343" s="22">
        <f t="shared" si="77"/>
        <v>1098.9000000000001</v>
      </c>
      <c r="X343" s="22">
        <v>201</v>
      </c>
      <c r="Y343" s="66">
        <f t="shared" si="78"/>
        <v>894</v>
      </c>
      <c r="Z343" s="54">
        <f t="shared" si="79"/>
        <v>0.18645918645918652</v>
      </c>
      <c r="AA343" s="1"/>
      <c r="AB343" s="1"/>
      <c r="AC343" s="1"/>
      <c r="AD343" s="1"/>
    </row>
    <row r="344" spans="2:35">
      <c r="B344" s="17" t="s">
        <v>121</v>
      </c>
      <c r="C344" s="1" t="s">
        <v>459</v>
      </c>
      <c r="D344" s="19">
        <v>1759</v>
      </c>
      <c r="E344" s="19">
        <v>1599</v>
      </c>
      <c r="F344" s="44">
        <v>1168</v>
      </c>
      <c r="G344" s="21">
        <v>1388</v>
      </c>
      <c r="H344" s="22">
        <f t="shared" si="80"/>
        <v>1249.2</v>
      </c>
      <c r="I344" s="22">
        <v>152</v>
      </c>
      <c r="J344" s="23">
        <f t="shared" si="81"/>
        <v>1016</v>
      </c>
      <c r="K344" s="24">
        <f t="shared" si="82"/>
        <v>0.18667947486391293</v>
      </c>
      <c r="L344" s="21">
        <v>1388</v>
      </c>
      <c r="M344" s="22">
        <f t="shared" si="74"/>
        <v>1249</v>
      </c>
      <c r="N344" s="22">
        <v>152</v>
      </c>
      <c r="O344" s="23">
        <f t="shared" si="75"/>
        <v>1016</v>
      </c>
      <c r="P344" s="54">
        <f t="shared" si="76"/>
        <v>0.18654923939151322</v>
      </c>
      <c r="Q344" s="21"/>
      <c r="R344" s="22"/>
      <c r="S344" s="22"/>
      <c r="T344" s="23"/>
      <c r="U344" s="24"/>
      <c r="V344" s="21">
        <v>1332</v>
      </c>
      <c r="W344" s="22">
        <f t="shared" si="77"/>
        <v>1198.8</v>
      </c>
      <c r="X344" s="22">
        <v>193</v>
      </c>
      <c r="Y344" s="66">
        <f t="shared" si="78"/>
        <v>975</v>
      </c>
      <c r="Z344" s="54">
        <f t="shared" si="79"/>
        <v>0.18668668668668664</v>
      </c>
      <c r="AA344" s="1"/>
      <c r="AB344" s="1"/>
      <c r="AC344" s="1"/>
      <c r="AD344" s="1"/>
    </row>
    <row r="345" spans="2:35">
      <c r="B345" s="17" t="s">
        <v>122</v>
      </c>
      <c r="C345" s="1" t="s">
        <v>607</v>
      </c>
      <c r="D345" s="19">
        <v>1869</v>
      </c>
      <c r="E345" s="19">
        <v>1699</v>
      </c>
      <c r="F345" s="44">
        <v>1168</v>
      </c>
      <c r="G345" s="21">
        <v>1332</v>
      </c>
      <c r="H345" s="22">
        <f t="shared" si="80"/>
        <v>1198.8</v>
      </c>
      <c r="I345" s="22">
        <v>193</v>
      </c>
      <c r="J345" s="23">
        <f t="shared" si="81"/>
        <v>975</v>
      </c>
      <c r="K345" s="24">
        <f t="shared" si="82"/>
        <v>0.18668668668668664</v>
      </c>
      <c r="L345" s="21">
        <v>1332</v>
      </c>
      <c r="M345" s="22">
        <f t="shared" si="74"/>
        <v>1199</v>
      </c>
      <c r="N345" s="22">
        <v>193</v>
      </c>
      <c r="O345" s="23">
        <f t="shared" si="75"/>
        <v>975</v>
      </c>
      <c r="P345" s="54">
        <f t="shared" si="76"/>
        <v>0.18682235195996663</v>
      </c>
      <c r="Q345" s="21"/>
      <c r="R345" s="22"/>
      <c r="S345" s="22"/>
      <c r="T345" s="23"/>
      <c r="U345" s="24"/>
      <c r="V345" s="21">
        <v>1277</v>
      </c>
      <c r="W345" s="22">
        <f t="shared" si="77"/>
        <v>1149.3</v>
      </c>
      <c r="X345" s="22">
        <v>233</v>
      </c>
      <c r="Y345" s="66">
        <f t="shared" si="78"/>
        <v>935</v>
      </c>
      <c r="Z345" s="54">
        <f t="shared" si="79"/>
        <v>0.18646132428434697</v>
      </c>
      <c r="AA345" s="1"/>
      <c r="AB345" s="1"/>
      <c r="AC345" s="1"/>
      <c r="AD345" s="1"/>
    </row>
    <row r="346" spans="2:35">
      <c r="B346" s="17" t="s">
        <v>123</v>
      </c>
      <c r="C346" s="1" t="s">
        <v>445</v>
      </c>
      <c r="D346" s="19">
        <v>1759</v>
      </c>
      <c r="E346" s="19">
        <v>1599</v>
      </c>
      <c r="F346" s="44">
        <v>1168</v>
      </c>
      <c r="G346" s="21">
        <v>1332</v>
      </c>
      <c r="H346" s="22">
        <f t="shared" si="80"/>
        <v>1198.8</v>
      </c>
      <c r="I346" s="22">
        <v>193</v>
      </c>
      <c r="J346" s="23">
        <f t="shared" si="81"/>
        <v>975</v>
      </c>
      <c r="K346" s="24">
        <f t="shared" si="82"/>
        <v>0.18668668668668664</v>
      </c>
      <c r="L346" s="21">
        <v>1332</v>
      </c>
      <c r="M346" s="22">
        <f t="shared" si="74"/>
        <v>1199</v>
      </c>
      <c r="N346" s="22">
        <v>193</v>
      </c>
      <c r="O346" s="23">
        <f t="shared" si="75"/>
        <v>975</v>
      </c>
      <c r="P346" s="54">
        <f t="shared" si="76"/>
        <v>0.18682235195996663</v>
      </c>
      <c r="Q346" s="21"/>
      <c r="R346" s="22"/>
      <c r="S346" s="22"/>
      <c r="T346" s="23"/>
      <c r="U346" s="24"/>
      <c r="V346" s="21">
        <v>1277</v>
      </c>
      <c r="W346" s="22">
        <f t="shared" si="77"/>
        <v>1149.3</v>
      </c>
      <c r="X346" s="22">
        <v>233</v>
      </c>
      <c r="Y346" s="66">
        <f t="shared" si="78"/>
        <v>935</v>
      </c>
      <c r="Z346" s="54">
        <f t="shared" si="79"/>
        <v>0.18646132428434697</v>
      </c>
      <c r="AA346" s="1"/>
      <c r="AB346" s="1"/>
      <c r="AC346" s="1"/>
      <c r="AD346" s="1"/>
    </row>
    <row r="347" spans="2:35">
      <c r="B347" s="17" t="s">
        <v>124</v>
      </c>
      <c r="C347" s="1" t="s">
        <v>459</v>
      </c>
      <c r="D347" s="19">
        <v>1869</v>
      </c>
      <c r="E347" s="19">
        <v>1699</v>
      </c>
      <c r="F347" s="44">
        <v>1241</v>
      </c>
      <c r="G347" s="21">
        <v>1443</v>
      </c>
      <c r="H347" s="22">
        <f t="shared" si="80"/>
        <v>1298.7</v>
      </c>
      <c r="I347" s="22">
        <v>185</v>
      </c>
      <c r="J347" s="23">
        <f t="shared" si="81"/>
        <v>1056</v>
      </c>
      <c r="K347" s="24">
        <f t="shared" si="82"/>
        <v>0.18687918687918692</v>
      </c>
      <c r="L347" s="21">
        <v>1443</v>
      </c>
      <c r="M347" s="22">
        <f t="shared" si="74"/>
        <v>1299</v>
      </c>
      <c r="N347" s="22">
        <v>185</v>
      </c>
      <c r="O347" s="23">
        <f t="shared" si="75"/>
        <v>1056</v>
      </c>
      <c r="P347" s="54">
        <f t="shared" si="76"/>
        <v>0.18706697459584296</v>
      </c>
      <c r="Q347" s="21"/>
      <c r="R347" s="22"/>
      <c r="S347" s="22"/>
      <c r="T347" s="23"/>
      <c r="U347" s="24"/>
      <c r="V347" s="21">
        <v>1388</v>
      </c>
      <c r="W347" s="22">
        <f t="shared" si="77"/>
        <v>1249.2</v>
      </c>
      <c r="X347" s="22">
        <v>225</v>
      </c>
      <c r="Y347" s="66">
        <f t="shared" si="78"/>
        <v>1016</v>
      </c>
      <c r="Z347" s="54">
        <f t="shared" si="79"/>
        <v>0.18667947486391293</v>
      </c>
      <c r="AA347" s="1"/>
      <c r="AB347" s="1"/>
      <c r="AC347" s="1"/>
      <c r="AD347" s="1"/>
    </row>
    <row r="348" spans="2:35" s="35" customFormat="1" ht="14.25" customHeight="1">
      <c r="B348" s="29" t="s">
        <v>393</v>
      </c>
      <c r="D348" s="46"/>
      <c r="E348" s="46"/>
      <c r="F348" s="47"/>
      <c r="G348" s="49"/>
      <c r="H348" s="50"/>
      <c r="I348" s="50"/>
      <c r="J348" s="51"/>
      <c r="K348" s="52"/>
      <c r="L348" s="49"/>
      <c r="M348" s="50"/>
      <c r="N348" s="50"/>
      <c r="O348" s="51"/>
      <c r="P348" s="55"/>
      <c r="Q348" s="49"/>
      <c r="R348" s="50"/>
      <c r="S348" s="50"/>
      <c r="T348" s="51"/>
      <c r="U348" s="52"/>
      <c r="V348" s="49"/>
      <c r="W348" s="50"/>
      <c r="X348" s="50"/>
      <c r="Y348" s="71"/>
      <c r="Z348" s="55"/>
    </row>
    <row r="349" spans="2:35">
      <c r="B349" s="17" t="s">
        <v>221</v>
      </c>
      <c r="C349" s="1" t="s">
        <v>416</v>
      </c>
      <c r="D349" s="19">
        <v>769</v>
      </c>
      <c r="E349" s="19">
        <v>699</v>
      </c>
      <c r="F349" s="44">
        <v>540</v>
      </c>
      <c r="G349" s="21">
        <v>554</v>
      </c>
      <c r="H349" s="22">
        <f t="shared" si="80"/>
        <v>498.6</v>
      </c>
      <c r="I349" s="22">
        <v>111</v>
      </c>
      <c r="J349" s="23">
        <f>F349-I349</f>
        <v>429</v>
      </c>
      <c r="K349" s="24">
        <f t="shared" si="82"/>
        <v>0.13959085439229849</v>
      </c>
      <c r="L349" s="21">
        <v>554</v>
      </c>
      <c r="M349" s="22">
        <f t="shared" si="74"/>
        <v>499</v>
      </c>
      <c r="N349" s="22">
        <v>111</v>
      </c>
      <c r="O349" s="23">
        <f>F349-N349</f>
        <v>429</v>
      </c>
      <c r="P349" s="54">
        <f t="shared" si="76"/>
        <v>0.14028056112224449</v>
      </c>
      <c r="Q349" s="21"/>
      <c r="R349" s="22"/>
      <c r="S349" s="22"/>
      <c r="T349" s="23"/>
      <c r="U349" s="24"/>
      <c r="V349" s="21">
        <v>554</v>
      </c>
      <c r="W349" s="22">
        <f t="shared" si="77"/>
        <v>498.6</v>
      </c>
      <c r="X349" s="22">
        <v>111</v>
      </c>
      <c r="Y349" s="66">
        <f>F349-X349</f>
        <v>429</v>
      </c>
      <c r="Z349" s="54">
        <f t="shared" si="79"/>
        <v>0.13959085439229849</v>
      </c>
      <c r="AA349" s="1"/>
      <c r="AB349" s="1"/>
      <c r="AC349" s="1"/>
      <c r="AD349" s="1"/>
    </row>
    <row r="350" spans="2:35">
      <c r="B350" s="17" t="s">
        <v>222</v>
      </c>
      <c r="C350" s="1" t="s">
        <v>416</v>
      </c>
      <c r="D350" s="19">
        <v>802</v>
      </c>
      <c r="E350" s="19">
        <v>729</v>
      </c>
      <c r="F350" s="44">
        <v>564</v>
      </c>
      <c r="G350" s="21">
        <v>588</v>
      </c>
      <c r="H350" s="22">
        <f t="shared" si="80"/>
        <v>529.20000000000005</v>
      </c>
      <c r="I350" s="22">
        <v>108</v>
      </c>
      <c r="J350" s="23">
        <f>F350-I350</f>
        <v>456</v>
      </c>
      <c r="K350" s="24">
        <f t="shared" si="82"/>
        <v>0.13832199546485269</v>
      </c>
      <c r="L350" s="21">
        <v>588</v>
      </c>
      <c r="M350" s="22">
        <f t="shared" si="74"/>
        <v>529</v>
      </c>
      <c r="N350" s="22">
        <v>108</v>
      </c>
      <c r="O350" s="23">
        <f>F350-N350</f>
        <v>456</v>
      </c>
      <c r="P350" s="54">
        <f t="shared" si="76"/>
        <v>0.13799621928166353</v>
      </c>
      <c r="Q350" s="21"/>
      <c r="R350" s="22"/>
      <c r="S350" s="22"/>
      <c r="T350" s="23"/>
      <c r="U350" s="24"/>
      <c r="V350" s="21">
        <v>588</v>
      </c>
      <c r="W350" s="22">
        <f t="shared" si="77"/>
        <v>529.20000000000005</v>
      </c>
      <c r="X350" s="22">
        <v>108</v>
      </c>
      <c r="Y350" s="66">
        <f>F350-X350</f>
        <v>456</v>
      </c>
      <c r="Z350" s="54">
        <f t="shared" si="79"/>
        <v>0.13832199546485269</v>
      </c>
      <c r="AA350" s="1"/>
      <c r="AB350" s="1"/>
      <c r="AC350" s="1"/>
      <c r="AD350" s="1"/>
    </row>
    <row r="351" spans="2:35">
      <c r="B351" s="17" t="s">
        <v>394</v>
      </c>
      <c r="C351" s="1" t="s">
        <v>416</v>
      </c>
      <c r="D351" s="19">
        <v>802</v>
      </c>
      <c r="E351" s="19">
        <v>729</v>
      </c>
      <c r="F351" s="44">
        <v>564</v>
      </c>
      <c r="G351" s="21"/>
      <c r="H351" s="22"/>
      <c r="I351" s="22"/>
      <c r="J351" s="23"/>
      <c r="K351" s="24"/>
      <c r="L351" s="21"/>
      <c r="M351" s="22"/>
      <c r="N351" s="22"/>
      <c r="O351" s="23"/>
      <c r="P351" s="54"/>
      <c r="Q351" s="21"/>
      <c r="R351" s="22"/>
      <c r="S351" s="22"/>
      <c r="T351" s="23"/>
      <c r="U351" s="24"/>
      <c r="V351" s="21"/>
      <c r="W351" s="22"/>
      <c r="X351" s="22"/>
      <c r="Y351" s="66"/>
      <c r="Z351" s="54"/>
      <c r="AA351" s="1"/>
      <c r="AB351" s="1"/>
      <c r="AC351" s="1"/>
      <c r="AD351" s="1"/>
    </row>
    <row r="352" spans="2:35">
      <c r="B352" s="17" t="s">
        <v>223</v>
      </c>
      <c r="C352" s="1" t="s">
        <v>589</v>
      </c>
      <c r="D352" s="19">
        <v>824</v>
      </c>
      <c r="E352" s="19">
        <v>749</v>
      </c>
      <c r="F352" s="44">
        <v>574</v>
      </c>
      <c r="G352" s="21">
        <v>610</v>
      </c>
      <c r="H352" s="22">
        <f t="shared" si="80"/>
        <v>549</v>
      </c>
      <c r="I352" s="22">
        <v>105</v>
      </c>
      <c r="J352" s="23">
        <f>F352-I352</f>
        <v>469</v>
      </c>
      <c r="K352" s="24">
        <f t="shared" si="82"/>
        <v>0.14571948998178508</v>
      </c>
      <c r="L352" s="21">
        <v>610</v>
      </c>
      <c r="M352" s="22">
        <f t="shared" si="74"/>
        <v>549</v>
      </c>
      <c r="N352" s="22">
        <v>105</v>
      </c>
      <c r="O352" s="23">
        <f>F352-N352</f>
        <v>469</v>
      </c>
      <c r="P352" s="54">
        <f t="shared" si="76"/>
        <v>0.14571948998178508</v>
      </c>
      <c r="Q352" s="21"/>
      <c r="R352" s="22"/>
      <c r="S352" s="22"/>
      <c r="T352" s="23"/>
      <c r="U352" s="24"/>
      <c r="V352" s="21">
        <v>610</v>
      </c>
      <c r="W352" s="22">
        <f t="shared" si="77"/>
        <v>549</v>
      </c>
      <c r="X352" s="22">
        <v>105</v>
      </c>
      <c r="Y352" s="66">
        <f>F352-X352</f>
        <v>469</v>
      </c>
      <c r="Z352" s="54">
        <f t="shared" si="79"/>
        <v>0.14571948998178508</v>
      </c>
      <c r="AA352" s="1"/>
      <c r="AB352" s="1"/>
      <c r="AC352" s="1"/>
      <c r="AD352" s="1"/>
    </row>
    <row r="353" spans="2:30">
      <c r="B353" s="17" t="s">
        <v>224</v>
      </c>
      <c r="C353" s="1" t="s">
        <v>589</v>
      </c>
      <c r="D353" s="19">
        <v>857</v>
      </c>
      <c r="E353" s="19">
        <v>779</v>
      </c>
      <c r="F353" s="44">
        <v>597</v>
      </c>
      <c r="G353" s="21">
        <v>643</v>
      </c>
      <c r="H353" s="22">
        <f t="shared" si="80"/>
        <v>578.70000000000005</v>
      </c>
      <c r="I353" s="22">
        <v>103</v>
      </c>
      <c r="J353" s="23">
        <f>F353-I353</f>
        <v>494</v>
      </c>
      <c r="K353" s="24">
        <f t="shared" si="82"/>
        <v>0.14636253672023508</v>
      </c>
      <c r="L353" s="21">
        <v>643</v>
      </c>
      <c r="M353" s="22">
        <f t="shared" si="74"/>
        <v>579</v>
      </c>
      <c r="N353" s="22">
        <v>103</v>
      </c>
      <c r="O353" s="23">
        <f>F353-N353</f>
        <v>494</v>
      </c>
      <c r="P353" s="54">
        <f t="shared" si="76"/>
        <v>0.14680483592400692</v>
      </c>
      <c r="Q353" s="21"/>
      <c r="R353" s="22"/>
      <c r="S353" s="22"/>
      <c r="T353" s="23"/>
      <c r="U353" s="24"/>
      <c r="V353" s="21">
        <v>643</v>
      </c>
      <c r="W353" s="22">
        <f t="shared" si="77"/>
        <v>578.70000000000005</v>
      </c>
      <c r="X353" s="22">
        <v>103</v>
      </c>
      <c r="Y353" s="66">
        <f>F353-X353</f>
        <v>494</v>
      </c>
      <c r="Z353" s="54">
        <f t="shared" si="79"/>
        <v>0.14636253672023508</v>
      </c>
      <c r="AA353" s="1"/>
      <c r="AB353" s="1"/>
      <c r="AC353" s="1"/>
      <c r="AD353" s="1"/>
    </row>
    <row r="354" spans="2:30">
      <c r="B354" s="17" t="s">
        <v>395</v>
      </c>
      <c r="C354" s="1" t="s">
        <v>616</v>
      </c>
      <c r="D354" s="19">
        <v>912</v>
      </c>
      <c r="E354" s="19">
        <v>829</v>
      </c>
      <c r="F354" s="44">
        <v>644</v>
      </c>
      <c r="G354" s="21"/>
      <c r="H354" s="22"/>
      <c r="I354" s="22"/>
      <c r="J354" s="23"/>
      <c r="K354" s="24"/>
      <c r="L354" s="21"/>
      <c r="M354" s="22"/>
      <c r="N354" s="22"/>
      <c r="O354" s="23"/>
      <c r="P354" s="54"/>
      <c r="Q354" s="21"/>
      <c r="R354" s="22"/>
      <c r="S354" s="22"/>
      <c r="T354" s="23"/>
      <c r="U354" s="24"/>
      <c r="V354" s="21"/>
      <c r="W354" s="22"/>
      <c r="X354" s="22"/>
      <c r="Y354" s="66"/>
      <c r="Z354" s="54"/>
      <c r="AA354" s="1"/>
      <c r="AB354" s="1"/>
      <c r="AC354" s="1"/>
      <c r="AD354" s="1"/>
    </row>
    <row r="355" spans="2:30">
      <c r="B355" s="17" t="s">
        <v>262</v>
      </c>
      <c r="C355" s="1" t="s">
        <v>584</v>
      </c>
      <c r="D355" s="19">
        <v>32</v>
      </c>
      <c r="E355" s="19">
        <v>29</v>
      </c>
      <c r="F355" s="44">
        <v>22</v>
      </c>
      <c r="G355" s="21"/>
      <c r="H355" s="22"/>
      <c r="I355" s="22"/>
      <c r="J355" s="23"/>
      <c r="K355" s="24"/>
      <c r="L355" s="21"/>
      <c r="M355" s="22"/>
      <c r="N355" s="22"/>
      <c r="O355" s="23"/>
      <c r="P355" s="54"/>
      <c r="Q355" s="21"/>
      <c r="R355" s="22"/>
      <c r="S355" s="22"/>
      <c r="T355" s="23"/>
      <c r="U355" s="24"/>
      <c r="V355" s="21"/>
      <c r="W355" s="22"/>
      <c r="X355" s="22"/>
      <c r="Y355" s="66"/>
      <c r="Z355" s="54"/>
      <c r="AA355" s="1"/>
      <c r="AB355" s="1"/>
      <c r="AC355" s="1"/>
      <c r="AD355" s="1"/>
    </row>
    <row r="356" spans="2:30" s="35" customFormat="1" ht="14.25" customHeight="1">
      <c r="B356" s="29" t="s">
        <v>397</v>
      </c>
      <c r="D356" s="46"/>
      <c r="E356" s="46"/>
      <c r="F356" s="47"/>
      <c r="G356" s="49"/>
      <c r="H356" s="50"/>
      <c r="I356" s="50"/>
      <c r="J356" s="51"/>
      <c r="K356" s="52"/>
      <c r="L356" s="49"/>
      <c r="M356" s="50"/>
      <c r="N356" s="50"/>
      <c r="O356" s="51"/>
      <c r="P356" s="55"/>
      <c r="Q356" s="49"/>
      <c r="R356" s="50"/>
      <c r="S356" s="50"/>
      <c r="T356" s="51"/>
      <c r="U356" s="52"/>
      <c r="V356" s="49"/>
      <c r="W356" s="50"/>
      <c r="X356" s="50"/>
      <c r="Y356" s="71"/>
      <c r="Z356" s="55"/>
    </row>
    <row r="357" spans="2:30">
      <c r="B357" s="17" t="s">
        <v>125</v>
      </c>
      <c r="C357" s="1" t="s">
        <v>585</v>
      </c>
      <c r="D357" s="19">
        <v>2199</v>
      </c>
      <c r="E357" s="19">
        <v>1999</v>
      </c>
      <c r="F357" s="44">
        <v>1520</v>
      </c>
      <c r="G357" s="21">
        <v>1777</v>
      </c>
      <c r="H357" s="22">
        <f t="shared" si="80"/>
        <v>1599.3</v>
      </c>
      <c r="I357" s="22">
        <v>166</v>
      </c>
      <c r="J357" s="23">
        <f>F357-I357</f>
        <v>1354</v>
      </c>
      <c r="K357" s="24">
        <f t="shared" si="82"/>
        <v>0.15337960357656472</v>
      </c>
      <c r="L357" s="21">
        <v>1777</v>
      </c>
      <c r="M357" s="22">
        <f t="shared" si="74"/>
        <v>1599</v>
      </c>
      <c r="N357" s="22">
        <v>166</v>
      </c>
      <c r="O357" s="23">
        <f>F357-N357</f>
        <v>1354</v>
      </c>
      <c r="P357" s="54">
        <f t="shared" si="76"/>
        <v>0.15322076297686055</v>
      </c>
      <c r="Q357" s="21"/>
      <c r="R357" s="22"/>
      <c r="S357" s="22"/>
      <c r="T357" s="23"/>
      <c r="U357" s="24"/>
      <c r="V357" s="21">
        <v>1666</v>
      </c>
      <c r="W357" s="22">
        <f t="shared" si="77"/>
        <v>1499.4</v>
      </c>
      <c r="X357" s="22">
        <v>250</v>
      </c>
      <c r="Y357" s="66">
        <f>F357-X357</f>
        <v>1270</v>
      </c>
      <c r="Z357" s="54">
        <f t="shared" si="79"/>
        <v>0.1529945311457917</v>
      </c>
      <c r="AA357" s="1"/>
      <c r="AB357" s="1"/>
      <c r="AC357" s="1"/>
      <c r="AD357" s="1"/>
    </row>
    <row r="358" spans="2:30" s="35" customFormat="1" ht="14.25" customHeight="1">
      <c r="B358" s="29" t="s">
        <v>398</v>
      </c>
      <c r="D358" s="46"/>
      <c r="E358" s="46"/>
      <c r="F358" s="47"/>
      <c r="G358" s="49"/>
      <c r="H358" s="50"/>
      <c r="I358" s="50"/>
      <c r="J358" s="51"/>
      <c r="K358" s="52"/>
      <c r="L358" s="49"/>
      <c r="M358" s="50"/>
      <c r="N358" s="50"/>
      <c r="O358" s="51"/>
      <c r="P358" s="55"/>
      <c r="Q358" s="49"/>
      <c r="R358" s="50"/>
      <c r="S358" s="50"/>
      <c r="T358" s="51"/>
      <c r="U358" s="52"/>
      <c r="V358" s="49"/>
      <c r="W358" s="50"/>
      <c r="X358" s="50"/>
      <c r="Y358" s="71"/>
      <c r="Z358" s="55"/>
    </row>
    <row r="359" spans="2:30">
      <c r="B359" s="17" t="s">
        <v>263</v>
      </c>
      <c r="C359" s="1" t="s">
        <v>587</v>
      </c>
      <c r="D359" s="19">
        <v>274.99</v>
      </c>
      <c r="E359" s="19">
        <v>249.99</v>
      </c>
      <c r="F359" s="44">
        <v>186</v>
      </c>
      <c r="G359" s="21"/>
      <c r="H359" s="22"/>
      <c r="I359" s="22"/>
      <c r="J359" s="23"/>
      <c r="K359" s="24"/>
      <c r="L359" s="21"/>
      <c r="M359" s="22"/>
      <c r="N359" s="22"/>
      <c r="O359" s="23"/>
      <c r="P359" s="54"/>
      <c r="Q359" s="21"/>
      <c r="R359" s="22"/>
      <c r="S359" s="22"/>
      <c r="T359" s="23"/>
      <c r="U359" s="24"/>
      <c r="V359" s="21"/>
      <c r="W359" s="22"/>
      <c r="X359" s="22"/>
      <c r="Y359" s="66"/>
      <c r="Z359" s="54"/>
      <c r="AA359" s="1"/>
      <c r="AB359" s="1"/>
      <c r="AC359" s="1"/>
      <c r="AD359" s="1"/>
    </row>
    <row r="360" spans="2:30">
      <c r="B360" s="17" t="s">
        <v>225</v>
      </c>
      <c r="C360" s="1" t="s">
        <v>587</v>
      </c>
      <c r="D360" s="19">
        <v>307.99</v>
      </c>
      <c r="E360" s="19">
        <v>279.99</v>
      </c>
      <c r="F360" s="44">
        <v>209</v>
      </c>
      <c r="G360" s="21"/>
      <c r="H360" s="22"/>
      <c r="I360" s="22"/>
      <c r="J360" s="23"/>
      <c r="K360" s="24"/>
      <c r="L360" s="21"/>
      <c r="M360" s="22"/>
      <c r="N360" s="22"/>
      <c r="O360" s="23"/>
      <c r="P360" s="54"/>
      <c r="Q360" s="21"/>
      <c r="R360" s="22"/>
      <c r="S360" s="22"/>
      <c r="T360" s="23"/>
      <c r="U360" s="24"/>
      <c r="V360" s="21"/>
      <c r="W360" s="22"/>
      <c r="X360" s="22"/>
      <c r="Y360" s="66"/>
      <c r="Z360" s="54"/>
      <c r="AA360" s="1"/>
      <c r="AB360" s="1"/>
      <c r="AC360" s="1"/>
      <c r="AD360" s="1"/>
    </row>
    <row r="361" spans="2:30">
      <c r="B361" s="17" t="s">
        <v>226</v>
      </c>
      <c r="C361" s="1" t="s">
        <v>587</v>
      </c>
      <c r="D361" s="19">
        <v>307.99</v>
      </c>
      <c r="E361" s="19">
        <v>279.99</v>
      </c>
      <c r="F361" s="44">
        <v>209</v>
      </c>
      <c r="G361" s="21"/>
      <c r="H361" s="22"/>
      <c r="I361" s="22"/>
      <c r="J361" s="23"/>
      <c r="K361" s="24"/>
      <c r="L361" s="21"/>
      <c r="M361" s="22"/>
      <c r="N361" s="22"/>
      <c r="O361" s="23"/>
      <c r="P361" s="54"/>
      <c r="Q361" s="21"/>
      <c r="R361" s="22"/>
      <c r="S361" s="22"/>
      <c r="T361" s="23"/>
      <c r="U361" s="24"/>
      <c r="V361" s="21"/>
      <c r="W361" s="22"/>
      <c r="X361" s="22"/>
      <c r="Y361" s="66"/>
      <c r="Z361" s="54"/>
      <c r="AA361" s="1"/>
      <c r="AB361" s="1"/>
      <c r="AC361" s="1"/>
      <c r="AD361" s="1"/>
    </row>
    <row r="362" spans="2:30">
      <c r="B362" s="17" t="s">
        <v>399</v>
      </c>
      <c r="C362" s="1" t="s">
        <v>587</v>
      </c>
      <c r="D362" s="19">
        <v>307</v>
      </c>
      <c r="E362" s="19">
        <v>279</v>
      </c>
      <c r="F362" s="44">
        <v>209</v>
      </c>
      <c r="G362" s="21"/>
      <c r="H362" s="22"/>
      <c r="I362" s="22"/>
      <c r="J362" s="23"/>
      <c r="K362" s="24"/>
      <c r="L362" s="21"/>
      <c r="M362" s="22"/>
      <c r="N362" s="22"/>
      <c r="O362" s="23"/>
      <c r="P362" s="54"/>
      <c r="Q362" s="21"/>
      <c r="R362" s="22"/>
      <c r="S362" s="22"/>
      <c r="T362" s="23"/>
      <c r="U362" s="24"/>
      <c r="V362" s="21"/>
      <c r="W362" s="22"/>
      <c r="X362" s="22"/>
      <c r="Y362" s="66"/>
      <c r="Z362" s="54"/>
      <c r="AA362" s="1"/>
      <c r="AB362" s="1"/>
      <c r="AC362" s="1"/>
      <c r="AD362" s="1"/>
    </row>
    <row r="363" spans="2:30">
      <c r="B363" s="17" t="s">
        <v>227</v>
      </c>
      <c r="C363" s="1" t="s">
        <v>588</v>
      </c>
      <c r="D363" s="19">
        <v>329.99</v>
      </c>
      <c r="E363" s="19">
        <v>299.99</v>
      </c>
      <c r="F363" s="44">
        <v>224</v>
      </c>
      <c r="G363" s="21"/>
      <c r="H363" s="22"/>
      <c r="I363" s="22"/>
      <c r="J363" s="23"/>
      <c r="K363" s="24"/>
      <c r="L363" s="21"/>
      <c r="M363" s="22"/>
      <c r="N363" s="22"/>
      <c r="O363" s="23"/>
      <c r="P363" s="54"/>
      <c r="Q363" s="21"/>
      <c r="R363" s="22"/>
      <c r="S363" s="22"/>
      <c r="T363" s="23"/>
      <c r="U363" s="24"/>
      <c r="V363" s="21"/>
      <c r="W363" s="22"/>
      <c r="X363" s="22"/>
      <c r="Y363" s="66"/>
      <c r="Z363" s="54"/>
      <c r="AA363" s="1"/>
      <c r="AB363" s="1"/>
      <c r="AC363" s="1"/>
      <c r="AD363" s="1"/>
    </row>
    <row r="364" spans="2:30">
      <c r="B364" s="17" t="s">
        <v>278</v>
      </c>
      <c r="C364" s="1" t="s">
        <v>588</v>
      </c>
      <c r="D364" s="19">
        <v>362.99</v>
      </c>
      <c r="E364" s="19">
        <v>329.99</v>
      </c>
      <c r="F364" s="44">
        <v>246</v>
      </c>
      <c r="G364" s="21"/>
      <c r="H364" s="22"/>
      <c r="I364" s="22"/>
      <c r="J364" s="23"/>
      <c r="K364" s="24"/>
      <c r="L364" s="21"/>
      <c r="M364" s="22"/>
      <c r="N364" s="22"/>
      <c r="O364" s="23"/>
      <c r="P364" s="54"/>
      <c r="Q364" s="21"/>
      <c r="R364" s="22"/>
      <c r="S364" s="22"/>
      <c r="T364" s="23"/>
      <c r="U364" s="24"/>
      <c r="V364" s="21"/>
      <c r="W364" s="22"/>
      <c r="X364" s="22"/>
      <c r="Y364" s="66"/>
      <c r="Z364" s="54"/>
      <c r="AA364" s="1"/>
      <c r="AB364" s="1"/>
      <c r="AC364" s="1"/>
      <c r="AD364" s="1"/>
    </row>
    <row r="365" spans="2:30">
      <c r="B365" s="17" t="s">
        <v>361</v>
      </c>
      <c r="C365" s="1" t="s">
        <v>588</v>
      </c>
      <c r="D365" s="19">
        <v>373</v>
      </c>
      <c r="E365" s="19">
        <v>339</v>
      </c>
      <c r="F365" s="44">
        <v>254</v>
      </c>
      <c r="G365" s="21"/>
      <c r="H365" s="22"/>
      <c r="I365" s="22"/>
      <c r="J365" s="23"/>
      <c r="K365" s="24"/>
      <c r="L365" s="21"/>
      <c r="M365" s="22"/>
      <c r="N365" s="22"/>
      <c r="O365" s="23"/>
      <c r="P365" s="54"/>
      <c r="Q365" s="21"/>
      <c r="R365" s="22"/>
      <c r="S365" s="22"/>
      <c r="T365" s="23"/>
      <c r="U365" s="24"/>
      <c r="V365" s="21"/>
      <c r="W365" s="22"/>
      <c r="X365" s="22"/>
      <c r="Y365" s="66"/>
      <c r="Z365" s="54"/>
      <c r="AA365" s="1"/>
      <c r="AB365" s="1"/>
      <c r="AC365" s="1"/>
      <c r="AD365" s="1"/>
    </row>
    <row r="366" spans="2:30" s="35" customFormat="1" ht="14.25" customHeight="1">
      <c r="B366" s="29" t="s">
        <v>400</v>
      </c>
      <c r="D366" s="46"/>
      <c r="E366" s="46"/>
      <c r="F366" s="47"/>
      <c r="G366" s="49"/>
      <c r="H366" s="50"/>
      <c r="I366" s="50"/>
      <c r="J366" s="51"/>
      <c r="K366" s="52"/>
      <c r="L366" s="49"/>
      <c r="M366" s="50"/>
      <c r="N366" s="50"/>
      <c r="O366" s="51"/>
      <c r="P366" s="55"/>
      <c r="Q366" s="49"/>
      <c r="R366" s="50"/>
      <c r="S366" s="50"/>
      <c r="T366" s="51"/>
      <c r="U366" s="52"/>
      <c r="V366" s="49"/>
      <c r="W366" s="50"/>
      <c r="X366" s="50"/>
      <c r="Y366" s="71"/>
      <c r="Z366" s="55"/>
    </row>
    <row r="367" spans="2:30">
      <c r="B367" s="17" t="s">
        <v>258</v>
      </c>
      <c r="C367" s="1" t="s">
        <v>466</v>
      </c>
      <c r="D367" s="19">
        <v>39.99</v>
      </c>
      <c r="E367" s="19">
        <v>35.99</v>
      </c>
      <c r="F367" s="44">
        <v>27</v>
      </c>
      <c r="G367" s="21"/>
      <c r="H367" s="22"/>
      <c r="I367" s="22"/>
      <c r="J367" s="23"/>
      <c r="K367" s="24"/>
      <c r="L367" s="21"/>
      <c r="M367" s="22"/>
      <c r="N367" s="22"/>
      <c r="O367" s="23"/>
      <c r="P367" s="54"/>
      <c r="Q367" s="21"/>
      <c r="R367" s="22"/>
      <c r="S367" s="22"/>
      <c r="T367" s="23"/>
      <c r="U367" s="24"/>
      <c r="V367" s="21"/>
      <c r="W367" s="22"/>
      <c r="X367" s="22"/>
      <c r="Y367" s="66"/>
      <c r="Z367" s="54"/>
      <c r="AA367" s="1"/>
      <c r="AB367" s="1"/>
      <c r="AC367" s="1"/>
      <c r="AD367" s="1"/>
    </row>
    <row r="368" spans="2:30">
      <c r="B368" s="17" t="s">
        <v>257</v>
      </c>
      <c r="C368" s="1" t="s">
        <v>467</v>
      </c>
      <c r="D368" s="19">
        <v>39.99</v>
      </c>
      <c r="E368" s="19">
        <v>35.99</v>
      </c>
      <c r="F368" s="44">
        <v>30</v>
      </c>
      <c r="G368" s="21"/>
      <c r="H368" s="22"/>
      <c r="I368" s="22"/>
      <c r="J368" s="23"/>
      <c r="K368" s="24"/>
      <c r="L368" s="21"/>
      <c r="M368" s="22"/>
      <c r="N368" s="22"/>
      <c r="O368" s="23"/>
      <c r="P368" s="54"/>
      <c r="Q368" s="21"/>
      <c r="R368" s="22"/>
      <c r="S368" s="22"/>
      <c r="T368" s="23"/>
      <c r="U368" s="24"/>
      <c r="V368" s="21"/>
      <c r="W368" s="22"/>
      <c r="X368" s="22"/>
      <c r="Y368" s="66"/>
      <c r="Z368" s="54"/>
      <c r="AA368" s="1"/>
      <c r="AB368" s="1"/>
      <c r="AC368" s="1"/>
      <c r="AD368" s="1"/>
    </row>
    <row r="369" spans="2:35">
      <c r="B369" s="17" t="s">
        <v>257</v>
      </c>
      <c r="C369" s="1" t="s">
        <v>467</v>
      </c>
      <c r="D369" s="19">
        <v>39.99</v>
      </c>
      <c r="E369" s="19">
        <v>35.99</v>
      </c>
      <c r="F369" s="44">
        <v>30</v>
      </c>
      <c r="G369" s="21"/>
      <c r="H369" s="22"/>
      <c r="I369" s="22"/>
      <c r="J369" s="23"/>
      <c r="K369" s="24"/>
      <c r="L369" s="21"/>
      <c r="M369" s="22"/>
      <c r="N369" s="22"/>
      <c r="O369" s="23"/>
      <c r="P369" s="54"/>
      <c r="Q369" s="21"/>
      <c r="R369" s="22"/>
      <c r="S369" s="22"/>
      <c r="T369" s="23"/>
      <c r="U369" s="24"/>
      <c r="V369" s="21"/>
      <c r="W369" s="22"/>
      <c r="X369" s="22"/>
      <c r="Y369" s="66"/>
      <c r="Z369" s="54"/>
      <c r="AA369" s="1"/>
      <c r="AB369" s="1"/>
      <c r="AC369" s="1"/>
      <c r="AD369" s="1"/>
    </row>
    <row r="370" spans="2:35" s="1" customFormat="1">
      <c r="B370" s="17" t="s">
        <v>434</v>
      </c>
      <c r="C370" s="1" t="s">
        <v>586</v>
      </c>
      <c r="D370" s="19">
        <v>307.99</v>
      </c>
      <c r="E370" s="19">
        <v>0</v>
      </c>
      <c r="F370" s="44">
        <v>27</v>
      </c>
      <c r="G370" s="21"/>
      <c r="H370" s="22"/>
      <c r="I370" s="22"/>
      <c r="J370" s="23"/>
      <c r="K370" s="24"/>
      <c r="L370" s="21"/>
      <c r="M370" s="22"/>
      <c r="N370" s="22"/>
      <c r="O370" s="23"/>
      <c r="P370" s="54"/>
      <c r="Q370" s="21"/>
      <c r="R370" s="22"/>
      <c r="S370" s="22"/>
      <c r="T370" s="23"/>
      <c r="U370" s="24"/>
      <c r="V370" s="21"/>
      <c r="W370" s="22"/>
      <c r="X370" s="22"/>
      <c r="Y370" s="66"/>
      <c r="Z370" s="54"/>
      <c r="AE370" s="4"/>
      <c r="AF370" s="4"/>
      <c r="AG370" s="4"/>
      <c r="AH370" s="4"/>
      <c r="AI370" s="4"/>
    </row>
    <row r="371" spans="2:35" s="1" customFormat="1">
      <c r="B371" s="17"/>
      <c r="D371" s="19"/>
      <c r="E371" s="19"/>
      <c r="F371" s="44"/>
      <c r="G371" s="21"/>
      <c r="H371" s="22"/>
      <c r="I371" s="22"/>
      <c r="J371" s="23"/>
      <c r="K371" s="24"/>
      <c r="L371" s="21"/>
      <c r="M371" s="22"/>
      <c r="N371" s="22"/>
      <c r="O371" s="23"/>
      <c r="P371" s="54"/>
      <c r="Q371" s="21"/>
      <c r="R371" s="22"/>
      <c r="S371" s="22"/>
      <c r="T371" s="23"/>
      <c r="U371" s="24"/>
      <c r="V371" s="21"/>
      <c r="W371" s="22"/>
      <c r="X371" s="22"/>
      <c r="Y371" s="66"/>
      <c r="Z371" s="54"/>
      <c r="AE371" s="4"/>
      <c r="AF371" s="4"/>
      <c r="AG371" s="4"/>
      <c r="AH371" s="4"/>
      <c r="AI371" s="4"/>
    </row>
    <row r="372" spans="2:35" s="1" customFormat="1" ht="18.75">
      <c r="B372" s="20" t="s">
        <v>401</v>
      </c>
      <c r="D372" s="19"/>
      <c r="E372" s="19"/>
      <c r="F372" s="44"/>
      <c r="G372" s="21"/>
      <c r="H372" s="22"/>
      <c r="I372" s="22"/>
      <c r="J372" s="23"/>
      <c r="K372" s="24"/>
      <c r="L372" s="21"/>
      <c r="M372" s="22"/>
      <c r="N372" s="22"/>
      <c r="O372" s="23"/>
      <c r="P372" s="54"/>
      <c r="Q372" s="21"/>
      <c r="R372" s="22"/>
      <c r="S372" s="22"/>
      <c r="T372" s="23"/>
      <c r="U372" s="24"/>
      <c r="V372" s="21"/>
      <c r="W372" s="22"/>
      <c r="X372" s="22"/>
      <c r="Y372" s="66"/>
      <c r="Z372" s="54"/>
      <c r="AE372" s="4"/>
      <c r="AF372" s="4"/>
      <c r="AG372" s="4"/>
      <c r="AH372" s="4"/>
      <c r="AI372" s="4"/>
    </row>
    <row r="373" spans="2:35" s="35" customFormat="1" ht="14.25" customHeight="1">
      <c r="B373" s="29" t="s">
        <v>365</v>
      </c>
      <c r="C373" s="30"/>
      <c r="D373" s="31"/>
      <c r="E373" s="31"/>
      <c r="F373" s="45"/>
      <c r="G373" s="49"/>
      <c r="H373" s="50"/>
      <c r="I373" s="50"/>
      <c r="J373" s="51"/>
      <c r="K373" s="52"/>
      <c r="L373" s="49"/>
      <c r="M373" s="50"/>
      <c r="N373" s="50"/>
      <c r="O373" s="51"/>
      <c r="P373" s="55"/>
      <c r="Q373" s="49"/>
      <c r="R373" s="50"/>
      <c r="S373" s="50"/>
      <c r="T373" s="51"/>
      <c r="U373" s="52"/>
      <c r="V373" s="49"/>
      <c r="W373" s="50"/>
      <c r="X373" s="50"/>
      <c r="Y373" s="71"/>
      <c r="Z373" s="55"/>
    </row>
    <row r="374" spans="2:35" s="1" customFormat="1">
      <c r="B374" s="17" t="s">
        <v>132</v>
      </c>
      <c r="C374" s="1" t="s">
        <v>552</v>
      </c>
      <c r="D374" s="19">
        <v>4179.99</v>
      </c>
      <c r="E374" s="19">
        <v>3799.99</v>
      </c>
      <c r="F374" s="44">
        <v>2849</v>
      </c>
      <c r="G374" s="73">
        <v>3554</v>
      </c>
      <c r="H374" s="41">
        <f t="shared" si="80"/>
        <v>3198.6</v>
      </c>
      <c r="I374" s="41">
        <v>178</v>
      </c>
      <c r="J374" s="42">
        <f>F374-I374</f>
        <v>2671</v>
      </c>
      <c r="K374" s="74">
        <f t="shared" si="82"/>
        <v>0.16494716438441817</v>
      </c>
      <c r="L374" s="73">
        <v>3554</v>
      </c>
      <c r="M374" s="41">
        <f t="shared" si="74"/>
        <v>3199</v>
      </c>
      <c r="N374" s="41">
        <v>181</v>
      </c>
      <c r="O374" s="42">
        <f>F374-N374</f>
        <v>2668</v>
      </c>
      <c r="P374" s="75">
        <f t="shared" si="76"/>
        <v>0.16598937167864958</v>
      </c>
      <c r="Q374" s="21">
        <v>3554</v>
      </c>
      <c r="R374" s="22">
        <f t="shared" ref="R374:R393" si="83">Q374*0.9</f>
        <v>3198.6</v>
      </c>
      <c r="S374" s="22">
        <v>178</v>
      </c>
      <c r="T374" s="23">
        <f>F374-S374</f>
        <v>2671</v>
      </c>
      <c r="U374" s="24">
        <f t="shared" ref="U374:U393" si="84">(R374-T374)/R374</f>
        <v>0.16494716438441817</v>
      </c>
      <c r="V374" s="21">
        <v>3554</v>
      </c>
      <c r="W374" s="22">
        <f t="shared" si="77"/>
        <v>3198.6</v>
      </c>
      <c r="X374" s="22">
        <v>179</v>
      </c>
      <c r="Y374" s="66">
        <f>F374-X374</f>
        <v>2670</v>
      </c>
      <c r="Z374" s="54">
        <f t="shared" si="79"/>
        <v>0.16525980116300878</v>
      </c>
      <c r="AE374" s="4"/>
      <c r="AF374" s="4"/>
      <c r="AG374" s="4"/>
      <c r="AH374" s="4"/>
      <c r="AI374" s="4"/>
    </row>
    <row r="375" spans="2:35" s="1" customFormat="1">
      <c r="B375" s="17" t="s">
        <v>133</v>
      </c>
      <c r="C375" s="1" t="s">
        <v>553</v>
      </c>
      <c r="D375" s="19">
        <v>4399</v>
      </c>
      <c r="E375" s="19">
        <v>3899</v>
      </c>
      <c r="F375" s="44">
        <v>2780</v>
      </c>
      <c r="G375" s="73">
        <v>3544</v>
      </c>
      <c r="H375" s="41">
        <f t="shared" si="80"/>
        <v>3189.6</v>
      </c>
      <c r="I375" s="41">
        <v>247</v>
      </c>
      <c r="J375" s="42">
        <f>F375-I375</f>
        <v>2533</v>
      </c>
      <c r="K375" s="74">
        <f t="shared" si="82"/>
        <v>0.20585653373463755</v>
      </c>
      <c r="L375" s="73">
        <v>3554</v>
      </c>
      <c r="M375" s="41">
        <f t="shared" si="74"/>
        <v>3199</v>
      </c>
      <c r="N375" s="41">
        <v>238</v>
      </c>
      <c r="O375" s="42">
        <f>F375-N375</f>
        <v>2542</v>
      </c>
      <c r="P375" s="75">
        <f t="shared" si="76"/>
        <v>0.20537668021256641</v>
      </c>
      <c r="Q375" s="21">
        <v>3554</v>
      </c>
      <c r="R375" s="22">
        <f t="shared" si="83"/>
        <v>3198.6</v>
      </c>
      <c r="S375" s="22">
        <v>243</v>
      </c>
      <c r="T375" s="23">
        <f>F375-S375</f>
        <v>2537</v>
      </c>
      <c r="U375" s="24">
        <f t="shared" si="84"/>
        <v>0.20684049271556304</v>
      </c>
      <c r="V375" s="21">
        <v>3554</v>
      </c>
      <c r="W375" s="22">
        <f t="shared" si="77"/>
        <v>3198.6</v>
      </c>
      <c r="X375" s="22">
        <v>239</v>
      </c>
      <c r="Y375" s="66">
        <f>F375-X375</f>
        <v>2541</v>
      </c>
      <c r="Z375" s="54">
        <f t="shared" si="79"/>
        <v>0.2055899456012005</v>
      </c>
      <c r="AE375" s="4"/>
      <c r="AF375" s="4"/>
      <c r="AG375" s="4"/>
      <c r="AH375" s="4"/>
      <c r="AI375" s="4"/>
    </row>
    <row r="376" spans="2:35" s="1" customFormat="1">
      <c r="B376" s="17" t="s">
        <v>317</v>
      </c>
      <c r="C376" s="1" t="s">
        <v>553</v>
      </c>
      <c r="D376" s="19">
        <v>4839</v>
      </c>
      <c r="E376" s="19">
        <v>4399</v>
      </c>
      <c r="F376" s="44">
        <v>3208</v>
      </c>
      <c r="G376" s="73">
        <v>3888</v>
      </c>
      <c r="H376" s="41">
        <f t="shared" si="80"/>
        <v>3499.2000000000003</v>
      </c>
      <c r="I376" s="41">
        <v>367</v>
      </c>
      <c r="J376" s="42">
        <f>F376-I376</f>
        <v>2841</v>
      </c>
      <c r="K376" s="74">
        <f t="shared" si="82"/>
        <v>0.18810013717421131</v>
      </c>
      <c r="L376" s="73">
        <v>3888</v>
      </c>
      <c r="M376" s="41">
        <f t="shared" si="74"/>
        <v>3499</v>
      </c>
      <c r="N376" s="41">
        <v>368</v>
      </c>
      <c r="O376" s="42">
        <f>F376-N376</f>
        <v>2840</v>
      </c>
      <c r="P376" s="75">
        <f t="shared" si="76"/>
        <v>0.18833952557873679</v>
      </c>
      <c r="Q376" s="21">
        <v>3888</v>
      </c>
      <c r="R376" s="22">
        <f t="shared" si="83"/>
        <v>3499.2000000000003</v>
      </c>
      <c r="S376" s="22">
        <v>368</v>
      </c>
      <c r="T376" s="23">
        <f>F376-S376</f>
        <v>2840</v>
      </c>
      <c r="U376" s="24">
        <f t="shared" si="84"/>
        <v>0.18838591678097857</v>
      </c>
      <c r="V376" s="21">
        <v>3888</v>
      </c>
      <c r="W376" s="22">
        <f t="shared" si="77"/>
        <v>3499.2000000000003</v>
      </c>
      <c r="X376" s="22">
        <v>367</v>
      </c>
      <c r="Y376" s="66">
        <f>F376-X376</f>
        <v>2841</v>
      </c>
      <c r="Z376" s="54">
        <f t="shared" si="79"/>
        <v>0.18810013717421131</v>
      </c>
      <c r="AE376" s="4"/>
      <c r="AF376" s="4"/>
      <c r="AG376" s="4"/>
      <c r="AH376" s="4"/>
      <c r="AI376" s="4"/>
    </row>
    <row r="377" spans="2:35" s="1" customFormat="1">
      <c r="B377" s="17" t="s">
        <v>561</v>
      </c>
      <c r="C377" s="1" t="s">
        <v>560</v>
      </c>
      <c r="D377" s="19">
        <v>10449</v>
      </c>
      <c r="E377" s="19">
        <v>9499</v>
      </c>
      <c r="F377" s="44">
        <v>6732</v>
      </c>
      <c r="G377" s="57" t="s">
        <v>620</v>
      </c>
      <c r="H377" s="58" t="s">
        <v>620</v>
      </c>
      <c r="I377" s="58" t="s">
        <v>620</v>
      </c>
      <c r="J377" s="59" t="e">
        <f>F377-I377</f>
        <v>#VALUE!</v>
      </c>
      <c r="K377" s="60" t="e">
        <f t="shared" si="82"/>
        <v>#VALUE!</v>
      </c>
      <c r="L377" s="73">
        <v>8888</v>
      </c>
      <c r="M377" s="41">
        <f t="shared" si="74"/>
        <v>7999</v>
      </c>
      <c r="N377" s="41">
        <v>417</v>
      </c>
      <c r="O377" s="42">
        <f>F377-N377</f>
        <v>6315</v>
      </c>
      <c r="P377" s="75">
        <f t="shared" si="76"/>
        <v>0.21052631578947367</v>
      </c>
      <c r="Q377" s="21">
        <v>8888</v>
      </c>
      <c r="R377" s="22">
        <f t="shared" si="83"/>
        <v>7999.2</v>
      </c>
      <c r="S377" s="22">
        <v>417</v>
      </c>
      <c r="T377" s="23">
        <f>F377-S377</f>
        <v>6315</v>
      </c>
      <c r="U377" s="24">
        <f t="shared" si="84"/>
        <v>0.21054605460546053</v>
      </c>
      <c r="V377" s="21">
        <v>8888</v>
      </c>
      <c r="W377" s="22">
        <f t="shared" si="77"/>
        <v>7999.2</v>
      </c>
      <c r="X377" s="22">
        <v>417</v>
      </c>
      <c r="Y377" s="66">
        <f>F377-X377</f>
        <v>6315</v>
      </c>
      <c r="Z377" s="54">
        <f t="shared" si="79"/>
        <v>0.21054605460546053</v>
      </c>
      <c r="AE377" s="4"/>
      <c r="AF377" s="4"/>
      <c r="AG377" s="4"/>
      <c r="AH377" s="4"/>
      <c r="AI377" s="4"/>
    </row>
    <row r="378" spans="2:35" s="35" customFormat="1" ht="14.25" customHeight="1">
      <c r="B378" s="29" t="s">
        <v>402</v>
      </c>
      <c r="D378" s="46"/>
      <c r="E378" s="46"/>
      <c r="F378" s="47"/>
      <c r="G378" s="49"/>
      <c r="H378" s="50"/>
      <c r="I378" s="50"/>
      <c r="J378" s="51"/>
      <c r="K378" s="52"/>
      <c r="L378" s="49"/>
      <c r="M378" s="50"/>
      <c r="N378" s="50"/>
      <c r="O378" s="51"/>
      <c r="P378" s="55"/>
      <c r="Q378" s="49"/>
      <c r="R378" s="50"/>
      <c r="S378" s="50"/>
      <c r="T378" s="51"/>
      <c r="U378" s="52"/>
      <c r="V378" s="49"/>
      <c r="W378" s="50"/>
      <c r="X378" s="50"/>
      <c r="Y378" s="71"/>
      <c r="Z378" s="55"/>
    </row>
    <row r="379" spans="2:35" s="1" customFormat="1">
      <c r="B379" s="17" t="s">
        <v>134</v>
      </c>
      <c r="C379" s="1" t="s">
        <v>560</v>
      </c>
      <c r="D379" s="19">
        <v>9999</v>
      </c>
      <c r="E379" s="19">
        <v>8999</v>
      </c>
      <c r="F379" s="44">
        <v>6460</v>
      </c>
      <c r="G379" s="21">
        <v>8332</v>
      </c>
      <c r="H379" s="22">
        <f t="shared" si="80"/>
        <v>7498.8</v>
      </c>
      <c r="I379" s="22">
        <v>330</v>
      </c>
      <c r="J379" s="23">
        <f>F379-I379</f>
        <v>6130</v>
      </c>
      <c r="K379" s="24">
        <f t="shared" si="82"/>
        <v>0.18253587240625169</v>
      </c>
      <c r="L379" s="21">
        <v>8332</v>
      </c>
      <c r="M379" s="22">
        <f t="shared" si="74"/>
        <v>7499</v>
      </c>
      <c r="N379" s="22">
        <v>332</v>
      </c>
      <c r="O379" s="23">
        <f>F379-N379</f>
        <v>6128</v>
      </c>
      <c r="P379" s="54">
        <f t="shared" si="76"/>
        <v>0.18282437658354447</v>
      </c>
      <c r="Q379" s="21">
        <v>8332</v>
      </c>
      <c r="R379" s="22">
        <f t="shared" si="83"/>
        <v>7498.8</v>
      </c>
      <c r="S379" s="22">
        <v>330</v>
      </c>
      <c r="T379" s="23">
        <f>F379-S379</f>
        <v>6130</v>
      </c>
      <c r="U379" s="24">
        <f t="shared" si="84"/>
        <v>0.18253587240625169</v>
      </c>
      <c r="V379" s="21">
        <v>8332</v>
      </c>
      <c r="W379" s="22">
        <f t="shared" si="77"/>
        <v>7498.8</v>
      </c>
      <c r="X379" s="22">
        <v>333</v>
      </c>
      <c r="Y379" s="66">
        <f>F379-X379</f>
        <v>6127</v>
      </c>
      <c r="Z379" s="54">
        <f t="shared" si="79"/>
        <v>0.18293593641649333</v>
      </c>
      <c r="AE379" s="4"/>
      <c r="AF379" s="4"/>
      <c r="AG379" s="4"/>
      <c r="AH379" s="4"/>
      <c r="AI379" s="4"/>
    </row>
    <row r="380" spans="2:35" s="35" customFormat="1" ht="14.25" customHeight="1">
      <c r="B380" s="29" t="s">
        <v>376</v>
      </c>
      <c r="D380" s="46"/>
      <c r="E380" s="46"/>
      <c r="F380" s="47"/>
      <c r="G380" s="49"/>
      <c r="H380" s="50"/>
      <c r="I380" s="50"/>
      <c r="J380" s="51"/>
      <c r="K380" s="52"/>
      <c r="L380" s="49"/>
      <c r="M380" s="50"/>
      <c r="N380" s="50"/>
      <c r="O380" s="51"/>
      <c r="P380" s="55"/>
      <c r="Q380" s="49"/>
      <c r="R380" s="50"/>
      <c r="S380" s="50"/>
      <c r="T380" s="51"/>
      <c r="U380" s="52"/>
      <c r="V380" s="49"/>
      <c r="W380" s="50"/>
      <c r="X380" s="50"/>
      <c r="Y380" s="71"/>
      <c r="Z380" s="55"/>
    </row>
    <row r="381" spans="2:35">
      <c r="B381" s="17" t="s">
        <v>135</v>
      </c>
      <c r="C381" s="1" t="s">
        <v>548</v>
      </c>
      <c r="D381" s="19">
        <v>1429</v>
      </c>
      <c r="E381" s="19">
        <v>1199</v>
      </c>
      <c r="F381" s="44">
        <v>855</v>
      </c>
      <c r="G381" s="21">
        <v>1110</v>
      </c>
      <c r="H381" s="22">
        <f t="shared" si="80"/>
        <v>999</v>
      </c>
      <c r="I381" s="22">
        <v>62</v>
      </c>
      <c r="J381" s="23">
        <f>F381-I381</f>
        <v>793</v>
      </c>
      <c r="K381" s="24">
        <f t="shared" si="82"/>
        <v>0.20620620620620619</v>
      </c>
      <c r="L381" s="21">
        <v>1110</v>
      </c>
      <c r="M381" s="22">
        <f t="shared" si="74"/>
        <v>999</v>
      </c>
      <c r="N381" s="22">
        <v>62</v>
      </c>
      <c r="O381" s="23">
        <f>F381-N381</f>
        <v>793</v>
      </c>
      <c r="P381" s="54">
        <f t="shared" si="76"/>
        <v>0.20620620620620619</v>
      </c>
      <c r="Q381" s="21">
        <v>1110</v>
      </c>
      <c r="R381" s="22">
        <f t="shared" si="83"/>
        <v>999</v>
      </c>
      <c r="S381" s="22">
        <v>62</v>
      </c>
      <c r="T381" s="23">
        <f>F381-S381</f>
        <v>793</v>
      </c>
      <c r="U381" s="24">
        <f t="shared" si="84"/>
        <v>0.20620620620620619</v>
      </c>
      <c r="V381" s="21">
        <v>1110</v>
      </c>
      <c r="W381" s="22">
        <f t="shared" si="77"/>
        <v>999</v>
      </c>
      <c r="X381" s="22">
        <v>62</v>
      </c>
      <c r="Y381" s="66">
        <f>F381-X381</f>
        <v>793</v>
      </c>
      <c r="Z381" s="54">
        <f t="shared" si="79"/>
        <v>0.20620620620620619</v>
      </c>
      <c r="AA381" s="1"/>
      <c r="AB381" s="1"/>
      <c r="AC381" s="1"/>
      <c r="AD381" s="1"/>
    </row>
    <row r="382" spans="2:35">
      <c r="B382" s="17" t="s">
        <v>316</v>
      </c>
      <c r="C382" s="1" t="s">
        <v>549</v>
      </c>
      <c r="D382" s="19">
        <v>1429</v>
      </c>
      <c r="E382" s="19">
        <v>1299</v>
      </c>
      <c r="F382" s="44">
        <v>925</v>
      </c>
      <c r="G382" s="21">
        <v>1221</v>
      </c>
      <c r="H382" s="22">
        <f t="shared" si="80"/>
        <v>1098.9000000000001</v>
      </c>
      <c r="I382" s="22">
        <v>53</v>
      </c>
      <c r="J382" s="23">
        <f>F382-I382</f>
        <v>872</v>
      </c>
      <c r="K382" s="24">
        <f t="shared" si="82"/>
        <v>0.20647920647920653</v>
      </c>
      <c r="L382" s="21">
        <v>1221</v>
      </c>
      <c r="M382" s="22">
        <f t="shared" si="74"/>
        <v>1099</v>
      </c>
      <c r="N382" s="22">
        <v>54</v>
      </c>
      <c r="O382" s="23">
        <f>F382-N382</f>
        <v>871</v>
      </c>
      <c r="P382" s="54">
        <f t="shared" si="76"/>
        <v>0.20746132848043677</v>
      </c>
      <c r="Q382" s="21">
        <v>1166</v>
      </c>
      <c r="R382" s="22">
        <f t="shared" si="83"/>
        <v>1049.4000000000001</v>
      </c>
      <c r="S382" s="22">
        <v>93</v>
      </c>
      <c r="T382" s="23">
        <f>F382-S382</f>
        <v>832</v>
      </c>
      <c r="U382" s="24">
        <f t="shared" si="84"/>
        <v>0.20716599961882987</v>
      </c>
      <c r="V382" s="21">
        <v>1166</v>
      </c>
      <c r="W382" s="22">
        <f t="shared" si="77"/>
        <v>1049.4000000000001</v>
      </c>
      <c r="X382" s="22">
        <v>93</v>
      </c>
      <c r="Y382" s="66">
        <f>F382-X382</f>
        <v>832</v>
      </c>
      <c r="Z382" s="54">
        <f t="shared" si="79"/>
        <v>0.20716599961882987</v>
      </c>
      <c r="AA382" s="1"/>
      <c r="AB382" s="1"/>
      <c r="AC382" s="1"/>
      <c r="AD382" s="1"/>
    </row>
    <row r="383" spans="2:35" s="35" customFormat="1" ht="14.25" customHeight="1">
      <c r="B383" s="29" t="s">
        <v>380</v>
      </c>
      <c r="D383" s="46"/>
      <c r="E383" s="46"/>
      <c r="F383" s="47"/>
      <c r="G383" s="49"/>
      <c r="H383" s="50"/>
      <c r="I383" s="50"/>
      <c r="J383" s="51"/>
      <c r="K383" s="52"/>
      <c r="L383" s="49"/>
      <c r="M383" s="50"/>
      <c r="N383" s="50"/>
      <c r="O383" s="51"/>
      <c r="P383" s="55"/>
      <c r="Q383" s="49"/>
      <c r="R383" s="50"/>
      <c r="S383" s="50"/>
      <c r="T383" s="51"/>
      <c r="U383" s="52"/>
      <c r="V383" s="49"/>
      <c r="W383" s="50"/>
      <c r="X383" s="50"/>
      <c r="Y383" s="71"/>
      <c r="Z383" s="55"/>
    </row>
    <row r="384" spans="2:35">
      <c r="B384" s="17" t="s">
        <v>136</v>
      </c>
      <c r="C384" s="1" t="s">
        <v>564</v>
      </c>
      <c r="D384" s="19">
        <v>3299</v>
      </c>
      <c r="E384" s="19">
        <v>2999</v>
      </c>
      <c r="F384" s="44">
        <v>2139</v>
      </c>
      <c r="G384" s="21">
        <v>2832</v>
      </c>
      <c r="H384" s="22">
        <f t="shared" si="80"/>
        <v>2548.8000000000002</v>
      </c>
      <c r="I384" s="22">
        <v>114</v>
      </c>
      <c r="J384" s="23">
        <f>F384-I384</f>
        <v>2025</v>
      </c>
      <c r="K384" s="24">
        <f t="shared" si="82"/>
        <v>0.20550847457627125</v>
      </c>
      <c r="L384" s="21">
        <v>2832</v>
      </c>
      <c r="M384" s="22">
        <f t="shared" si="74"/>
        <v>2549</v>
      </c>
      <c r="N384" s="22">
        <v>117</v>
      </c>
      <c r="O384" s="23">
        <f>F384-N384</f>
        <v>2022</v>
      </c>
      <c r="P384" s="54">
        <f t="shared" si="76"/>
        <v>0.20674774421341702</v>
      </c>
      <c r="Q384" s="21">
        <v>2666</v>
      </c>
      <c r="R384" s="22">
        <f t="shared" si="83"/>
        <v>2399.4</v>
      </c>
      <c r="S384" s="22">
        <v>234</v>
      </c>
      <c r="T384" s="23">
        <f>F384-S384</f>
        <v>1905</v>
      </c>
      <c r="U384" s="24">
        <f t="shared" si="84"/>
        <v>0.20605151287821957</v>
      </c>
      <c r="V384" s="21">
        <v>2666</v>
      </c>
      <c r="W384" s="22">
        <f t="shared" si="77"/>
        <v>2399.4</v>
      </c>
      <c r="X384" s="22">
        <v>234</v>
      </c>
      <c r="Y384" s="66">
        <f>F384-X384</f>
        <v>1905</v>
      </c>
      <c r="Z384" s="54">
        <f t="shared" si="79"/>
        <v>0.20605151287821957</v>
      </c>
      <c r="AA384" s="1"/>
      <c r="AB384" s="1"/>
      <c r="AC384" s="1"/>
      <c r="AD384" s="1"/>
    </row>
    <row r="385" spans="2:30">
      <c r="B385" s="17" t="s">
        <v>320</v>
      </c>
      <c r="C385" s="1" t="s">
        <v>565</v>
      </c>
      <c r="D385" s="19">
        <v>3519</v>
      </c>
      <c r="E385" s="19">
        <v>3199</v>
      </c>
      <c r="F385" s="44">
        <v>2281</v>
      </c>
      <c r="G385" s="21">
        <v>3054</v>
      </c>
      <c r="H385" s="22">
        <f t="shared" si="80"/>
        <v>2748.6</v>
      </c>
      <c r="I385" s="22">
        <v>98</v>
      </c>
      <c r="J385" s="23">
        <f>F385-I385</f>
        <v>2183</v>
      </c>
      <c r="K385" s="24">
        <f t="shared" si="82"/>
        <v>0.20577748672051224</v>
      </c>
      <c r="L385" s="21">
        <v>3054</v>
      </c>
      <c r="M385" s="22">
        <f t="shared" si="74"/>
        <v>2749</v>
      </c>
      <c r="N385" s="22">
        <v>100</v>
      </c>
      <c r="O385" s="23">
        <f>F385-N385</f>
        <v>2181</v>
      </c>
      <c r="P385" s="54">
        <f t="shared" si="76"/>
        <v>0.20662058930520188</v>
      </c>
      <c r="Q385" s="21">
        <v>2777</v>
      </c>
      <c r="R385" s="22">
        <f t="shared" si="83"/>
        <v>2499.3000000000002</v>
      </c>
      <c r="S385" s="22">
        <v>296</v>
      </c>
      <c r="T385" s="23">
        <f>F385-S385</f>
        <v>1985</v>
      </c>
      <c r="U385" s="24">
        <f t="shared" si="84"/>
        <v>0.2057776177329653</v>
      </c>
      <c r="V385" s="21">
        <v>2777</v>
      </c>
      <c r="W385" s="22">
        <f t="shared" si="77"/>
        <v>2499.3000000000002</v>
      </c>
      <c r="X385" s="22">
        <v>296</v>
      </c>
      <c r="Y385" s="66">
        <f>F385-X385</f>
        <v>1985</v>
      </c>
      <c r="Z385" s="54">
        <f t="shared" si="79"/>
        <v>0.2057776177329653</v>
      </c>
      <c r="AA385" s="1"/>
      <c r="AB385" s="1"/>
      <c r="AC385" s="1"/>
      <c r="AD385" s="1"/>
    </row>
    <row r="386" spans="2:30" s="35" customFormat="1" ht="14.25" customHeight="1">
      <c r="B386" s="29" t="s">
        <v>379</v>
      </c>
      <c r="D386" s="46"/>
      <c r="E386" s="46"/>
      <c r="F386" s="47"/>
      <c r="G386" s="49"/>
      <c r="H386" s="50"/>
      <c r="I386" s="50"/>
      <c r="J386" s="51"/>
      <c r="K386" s="52"/>
      <c r="L386" s="49"/>
      <c r="M386" s="50"/>
      <c r="N386" s="50"/>
      <c r="O386" s="51"/>
      <c r="P386" s="55"/>
      <c r="Q386" s="49"/>
      <c r="R386" s="50"/>
      <c r="S386" s="50"/>
      <c r="T386" s="51"/>
      <c r="U386" s="52"/>
      <c r="V386" s="49"/>
      <c r="W386" s="50"/>
      <c r="X386" s="50"/>
      <c r="Y386" s="71"/>
      <c r="Z386" s="55"/>
    </row>
    <row r="387" spans="2:30">
      <c r="B387" s="17" t="s">
        <v>137</v>
      </c>
      <c r="C387" s="1" t="s">
        <v>562</v>
      </c>
      <c r="D387" s="19">
        <v>3189</v>
      </c>
      <c r="E387" s="19">
        <v>2799</v>
      </c>
      <c r="F387" s="44">
        <v>1995</v>
      </c>
      <c r="G387" s="21">
        <v>2666</v>
      </c>
      <c r="H387" s="22">
        <f t="shared" si="80"/>
        <v>2399.4</v>
      </c>
      <c r="I387" s="22">
        <v>90</v>
      </c>
      <c r="J387" s="23">
        <f>F387-I387</f>
        <v>1905</v>
      </c>
      <c r="K387" s="24">
        <f t="shared" si="82"/>
        <v>0.20605151287821957</v>
      </c>
      <c r="L387" s="21">
        <v>2666</v>
      </c>
      <c r="M387" s="22">
        <f t="shared" si="74"/>
        <v>2399</v>
      </c>
      <c r="N387" s="22">
        <v>92</v>
      </c>
      <c r="O387" s="23">
        <f>F387-N387</f>
        <v>1903</v>
      </c>
      <c r="P387" s="54">
        <f t="shared" si="76"/>
        <v>0.20675281367236348</v>
      </c>
      <c r="Q387" s="21">
        <v>2554</v>
      </c>
      <c r="R387" s="22">
        <f t="shared" si="83"/>
        <v>2298.6</v>
      </c>
      <c r="S387" s="22">
        <v>170</v>
      </c>
      <c r="T387" s="23">
        <f>F387-S387</f>
        <v>1825</v>
      </c>
      <c r="U387" s="24">
        <f t="shared" si="84"/>
        <v>0.20603845819194289</v>
      </c>
      <c r="V387" s="21">
        <v>2554</v>
      </c>
      <c r="W387" s="22">
        <f t="shared" si="77"/>
        <v>2298.6</v>
      </c>
      <c r="X387" s="22">
        <v>170</v>
      </c>
      <c r="Y387" s="66">
        <f>F387-X387</f>
        <v>1825</v>
      </c>
      <c r="Z387" s="54">
        <f t="shared" si="79"/>
        <v>0.20603845819194289</v>
      </c>
      <c r="AA387" s="1"/>
      <c r="AB387" s="1"/>
      <c r="AC387" s="1"/>
      <c r="AD387" s="1"/>
    </row>
    <row r="388" spans="2:30">
      <c r="B388" s="17" t="s">
        <v>319</v>
      </c>
      <c r="C388" s="1" t="s">
        <v>563</v>
      </c>
      <c r="D388" s="19">
        <v>3299</v>
      </c>
      <c r="E388" s="19">
        <v>2999</v>
      </c>
      <c r="F388" s="44">
        <v>2138</v>
      </c>
      <c r="G388" s="21">
        <v>2832</v>
      </c>
      <c r="H388" s="22">
        <f t="shared" si="80"/>
        <v>2548.8000000000002</v>
      </c>
      <c r="I388" s="22">
        <v>114</v>
      </c>
      <c r="J388" s="23">
        <f>F388-I388</f>
        <v>2024</v>
      </c>
      <c r="K388" s="24">
        <f t="shared" si="82"/>
        <v>0.20590081607030766</v>
      </c>
      <c r="L388" s="21">
        <v>2832</v>
      </c>
      <c r="M388" s="22">
        <f t="shared" si="74"/>
        <v>2549</v>
      </c>
      <c r="N388" s="22">
        <v>117</v>
      </c>
      <c r="O388" s="23">
        <f>F388-N388</f>
        <v>2021</v>
      </c>
      <c r="P388" s="54">
        <f t="shared" si="76"/>
        <v>0.20714005492349941</v>
      </c>
      <c r="Q388" s="21">
        <v>2666</v>
      </c>
      <c r="R388" s="22">
        <f t="shared" si="83"/>
        <v>2399.4</v>
      </c>
      <c r="S388" s="22">
        <v>234</v>
      </c>
      <c r="T388" s="23">
        <f>F388-S388</f>
        <v>1904</v>
      </c>
      <c r="U388" s="24">
        <f t="shared" si="84"/>
        <v>0.20646828373760109</v>
      </c>
      <c r="V388" s="21">
        <v>2666</v>
      </c>
      <c r="W388" s="22">
        <f t="shared" si="77"/>
        <v>2399.4</v>
      </c>
      <c r="X388" s="22">
        <v>234</v>
      </c>
      <c r="Y388" s="66">
        <f>F388-X388</f>
        <v>1904</v>
      </c>
      <c r="Z388" s="54">
        <f t="shared" si="79"/>
        <v>0.20646828373760109</v>
      </c>
      <c r="AA388" s="1"/>
      <c r="AB388" s="1"/>
      <c r="AC388" s="1"/>
      <c r="AD388" s="1"/>
    </row>
    <row r="389" spans="2:30" s="35" customFormat="1" ht="14.25" customHeight="1">
      <c r="B389" s="29" t="s">
        <v>384</v>
      </c>
      <c r="D389" s="46"/>
      <c r="E389" s="46"/>
      <c r="F389" s="47"/>
      <c r="G389" s="49"/>
      <c r="H389" s="50"/>
      <c r="I389" s="50"/>
      <c r="J389" s="51"/>
      <c r="K389" s="52"/>
      <c r="L389" s="49"/>
      <c r="M389" s="50"/>
      <c r="N389" s="50"/>
      <c r="O389" s="51"/>
      <c r="P389" s="55"/>
      <c r="Q389" s="49"/>
      <c r="R389" s="50"/>
      <c r="S389" s="50"/>
      <c r="T389" s="51"/>
      <c r="U389" s="52"/>
      <c r="V389" s="49"/>
      <c r="W389" s="50"/>
      <c r="X389" s="50"/>
      <c r="Y389" s="71"/>
      <c r="Z389" s="55"/>
    </row>
    <row r="390" spans="2:30">
      <c r="B390" s="17" t="s">
        <v>138</v>
      </c>
      <c r="C390" s="1" t="s">
        <v>545</v>
      </c>
      <c r="D390" s="19">
        <v>1429</v>
      </c>
      <c r="E390" s="19">
        <v>1299</v>
      </c>
      <c r="F390" s="44">
        <v>926</v>
      </c>
      <c r="G390" s="57" t="s">
        <v>620</v>
      </c>
      <c r="H390" s="58" t="s">
        <v>620</v>
      </c>
      <c r="I390" s="58" t="s">
        <v>620</v>
      </c>
      <c r="J390" s="59" t="e">
        <f>F390-I390</f>
        <v>#VALUE!</v>
      </c>
      <c r="K390" s="60" t="e">
        <f t="shared" ref="K390" si="85">(H390-J390)/H390</f>
        <v>#VALUE!</v>
      </c>
      <c r="L390" s="21">
        <v>1221</v>
      </c>
      <c r="M390" s="22">
        <f t="shared" si="74"/>
        <v>1099</v>
      </c>
      <c r="N390" s="22">
        <v>54</v>
      </c>
      <c r="O390" s="23">
        <f>F390-N390</f>
        <v>872</v>
      </c>
      <c r="P390" s="54">
        <f t="shared" si="76"/>
        <v>0.20655141037306643</v>
      </c>
      <c r="Q390" s="21">
        <v>1166</v>
      </c>
      <c r="R390" s="22">
        <f t="shared" si="83"/>
        <v>1049.4000000000001</v>
      </c>
      <c r="S390" s="22">
        <v>94</v>
      </c>
      <c r="T390" s="23">
        <f>F390-S390</f>
        <v>832</v>
      </c>
      <c r="U390" s="24">
        <f t="shared" si="84"/>
        <v>0.20716599961882987</v>
      </c>
      <c r="V390" s="21">
        <v>1166</v>
      </c>
      <c r="W390" s="22">
        <f t="shared" si="77"/>
        <v>1049.4000000000001</v>
      </c>
      <c r="X390" s="22">
        <v>94</v>
      </c>
      <c r="Y390" s="66">
        <f>F390-X390</f>
        <v>832</v>
      </c>
      <c r="Z390" s="54">
        <f t="shared" si="79"/>
        <v>0.20716599961882987</v>
      </c>
      <c r="AA390" s="1"/>
      <c r="AB390" s="1"/>
      <c r="AC390" s="1"/>
      <c r="AD390" s="1"/>
    </row>
    <row r="391" spans="2:30">
      <c r="B391" s="17" t="s">
        <v>139</v>
      </c>
      <c r="C391" s="1" t="s">
        <v>544</v>
      </c>
      <c r="D391" s="19">
        <v>1209</v>
      </c>
      <c r="E391" s="19">
        <v>1099</v>
      </c>
      <c r="F391" s="44">
        <v>784</v>
      </c>
      <c r="G391" s="21">
        <v>1054</v>
      </c>
      <c r="H391" s="22">
        <f t="shared" si="80"/>
        <v>948.6</v>
      </c>
      <c r="I391" s="22">
        <v>30</v>
      </c>
      <c r="J391" s="23">
        <f>F391-I391</f>
        <v>754</v>
      </c>
      <c r="K391" s="24">
        <f t="shared" si="82"/>
        <v>0.20514442336074218</v>
      </c>
      <c r="L391" s="21">
        <v>1054</v>
      </c>
      <c r="M391" s="22">
        <f t="shared" si="74"/>
        <v>949</v>
      </c>
      <c r="N391" s="22">
        <v>31</v>
      </c>
      <c r="O391" s="23">
        <f>F391-N391</f>
        <v>753</v>
      </c>
      <c r="P391" s="54">
        <f t="shared" si="76"/>
        <v>0.2065331928345627</v>
      </c>
      <c r="Q391" s="21">
        <v>999</v>
      </c>
      <c r="R391" s="22">
        <f t="shared" si="83"/>
        <v>899.1</v>
      </c>
      <c r="S391" s="22">
        <v>70</v>
      </c>
      <c r="T391" s="23">
        <f>F391-S391</f>
        <v>714</v>
      </c>
      <c r="U391" s="24">
        <f t="shared" si="84"/>
        <v>0.20587253920587256</v>
      </c>
      <c r="V391" s="21">
        <v>999</v>
      </c>
      <c r="W391" s="22">
        <f t="shared" si="77"/>
        <v>899.1</v>
      </c>
      <c r="X391" s="22">
        <v>70</v>
      </c>
      <c r="Y391" s="66">
        <f>F391-X391</f>
        <v>714</v>
      </c>
      <c r="Z391" s="54">
        <f t="shared" si="79"/>
        <v>0.20587253920587256</v>
      </c>
      <c r="AA391" s="1"/>
      <c r="AB391" s="1"/>
      <c r="AC391" s="1"/>
      <c r="AD391" s="1"/>
    </row>
    <row r="392" spans="2:30" s="35" customFormat="1" ht="14.25" customHeight="1">
      <c r="B392" s="29" t="s">
        <v>385</v>
      </c>
      <c r="D392" s="46"/>
      <c r="E392" s="46"/>
      <c r="F392" s="47"/>
      <c r="G392" s="49"/>
      <c r="H392" s="50"/>
      <c r="I392" s="50"/>
      <c r="J392" s="51"/>
      <c r="K392" s="52"/>
      <c r="L392" s="49"/>
      <c r="M392" s="50"/>
      <c r="N392" s="50"/>
      <c r="O392" s="51"/>
      <c r="P392" s="55"/>
      <c r="Q392" s="49"/>
      <c r="R392" s="50"/>
      <c r="S392" s="50"/>
      <c r="T392" s="51"/>
      <c r="U392" s="52"/>
      <c r="V392" s="49"/>
      <c r="W392" s="50"/>
      <c r="X392" s="50"/>
      <c r="Y392" s="71"/>
      <c r="Z392" s="55"/>
    </row>
    <row r="393" spans="2:30">
      <c r="B393" s="17" t="s">
        <v>141</v>
      </c>
      <c r="C393" s="1" t="s">
        <v>546</v>
      </c>
      <c r="D393" s="19">
        <v>1429</v>
      </c>
      <c r="E393" s="19">
        <v>1299</v>
      </c>
      <c r="F393" s="44">
        <v>924</v>
      </c>
      <c r="G393" s="21">
        <v>1221</v>
      </c>
      <c r="H393" s="22">
        <f t="shared" si="80"/>
        <v>1098.9000000000001</v>
      </c>
      <c r="I393" s="22">
        <v>53</v>
      </c>
      <c r="J393" s="23">
        <f>F393-I393</f>
        <v>871</v>
      </c>
      <c r="K393" s="24">
        <f t="shared" si="82"/>
        <v>0.20738920738920746</v>
      </c>
      <c r="L393" s="21">
        <v>1221</v>
      </c>
      <c r="M393" s="22">
        <f t="shared" si="74"/>
        <v>1099</v>
      </c>
      <c r="N393" s="22">
        <v>54</v>
      </c>
      <c r="O393" s="23">
        <f>F393-N393</f>
        <v>870</v>
      </c>
      <c r="P393" s="54">
        <f t="shared" si="76"/>
        <v>0.20837124658780709</v>
      </c>
      <c r="Q393" s="21">
        <v>1166</v>
      </c>
      <c r="R393" s="22">
        <f t="shared" si="83"/>
        <v>1049.4000000000001</v>
      </c>
      <c r="S393" s="22">
        <v>94</v>
      </c>
      <c r="T393" s="23">
        <f>F393-S393</f>
        <v>830</v>
      </c>
      <c r="U393" s="24">
        <f t="shared" si="84"/>
        <v>0.20907185058128461</v>
      </c>
      <c r="V393" s="21">
        <v>1166</v>
      </c>
      <c r="W393" s="22">
        <f t="shared" si="77"/>
        <v>1049.4000000000001</v>
      </c>
      <c r="X393" s="22">
        <v>94</v>
      </c>
      <c r="Y393" s="66">
        <f>F393-X393</f>
        <v>830</v>
      </c>
      <c r="Z393" s="54">
        <f t="shared" si="79"/>
        <v>0.20907185058128461</v>
      </c>
      <c r="AA393" s="1"/>
      <c r="AB393" s="1"/>
      <c r="AC393" s="1"/>
      <c r="AD393" s="1"/>
    </row>
    <row r="394" spans="2:30">
      <c r="B394" s="17" t="s">
        <v>140</v>
      </c>
      <c r="C394" s="1" t="s">
        <v>547</v>
      </c>
      <c r="D394" s="19">
        <v>1649</v>
      </c>
      <c r="E394" s="19">
        <v>1499</v>
      </c>
      <c r="F394" s="44">
        <v>1069</v>
      </c>
      <c r="G394" s="21">
        <v>1443</v>
      </c>
      <c r="H394" s="22">
        <f t="shared" ref="H394:H402" si="86">G394*0.9</f>
        <v>1298.7</v>
      </c>
      <c r="I394" s="22">
        <v>37</v>
      </c>
      <c r="J394" s="23">
        <f>F394-I394</f>
        <v>1032</v>
      </c>
      <c r="K394" s="24">
        <f t="shared" ref="K394:K402" si="87">(H394-J394)/H394</f>
        <v>0.20535920535920538</v>
      </c>
      <c r="L394" s="21">
        <v>1443</v>
      </c>
      <c r="M394" s="22">
        <f t="shared" ref="M394:M402" si="88">ROUND(L394*0.9,0)</f>
        <v>1299</v>
      </c>
      <c r="N394" s="22">
        <v>38</v>
      </c>
      <c r="O394" s="23">
        <f>F394-N394</f>
        <v>1031</v>
      </c>
      <c r="P394" s="54">
        <f t="shared" ref="P394:P402" si="89">(M394-O394)/M394</f>
        <v>0.20631254811393379</v>
      </c>
      <c r="Q394" s="21">
        <v>1332</v>
      </c>
      <c r="R394" s="22">
        <f t="shared" ref="R394:R402" si="90">Q394*0.9</f>
        <v>1198.8</v>
      </c>
      <c r="S394" s="22">
        <v>117</v>
      </c>
      <c r="T394" s="23">
        <f>F394-S394</f>
        <v>952</v>
      </c>
      <c r="U394" s="24">
        <f t="shared" ref="U394:U402" si="91">(R394-T394)/R394</f>
        <v>0.20587253920587251</v>
      </c>
      <c r="V394" s="21">
        <v>1332</v>
      </c>
      <c r="W394" s="22">
        <f t="shared" ref="W394:W402" si="92">V394*0.9</f>
        <v>1198.8</v>
      </c>
      <c r="X394" s="22">
        <v>117</v>
      </c>
      <c r="Y394" s="66">
        <f>F394-X394</f>
        <v>952</v>
      </c>
      <c r="Z394" s="54">
        <f t="shared" ref="Z394:Z402" si="93">(W394-Y394)/W394</f>
        <v>0.20587253920587251</v>
      </c>
      <c r="AA394" s="1"/>
      <c r="AB394" s="1"/>
      <c r="AC394" s="1"/>
      <c r="AD394" s="1"/>
    </row>
    <row r="395" spans="2:30" s="35" customFormat="1" ht="14.25" customHeight="1">
      <c r="B395" s="29" t="s">
        <v>403</v>
      </c>
      <c r="D395" s="46"/>
      <c r="E395" s="46"/>
      <c r="F395" s="47"/>
      <c r="G395" s="49"/>
      <c r="H395" s="50"/>
      <c r="I395" s="50"/>
      <c r="J395" s="51"/>
      <c r="K395" s="52"/>
      <c r="L395" s="49"/>
      <c r="M395" s="50"/>
      <c r="N395" s="50"/>
      <c r="O395" s="51"/>
      <c r="P395" s="55"/>
      <c r="Q395" s="49"/>
      <c r="R395" s="50"/>
      <c r="S395" s="50"/>
      <c r="T395" s="51"/>
      <c r="U395" s="52"/>
      <c r="V395" s="49"/>
      <c r="W395" s="50"/>
      <c r="X395" s="50"/>
      <c r="Y395" s="71"/>
      <c r="Z395" s="55"/>
    </row>
    <row r="396" spans="2:30">
      <c r="B396" s="17" t="s">
        <v>142</v>
      </c>
      <c r="C396" s="1" t="s">
        <v>566</v>
      </c>
      <c r="D396" s="19">
        <v>3849</v>
      </c>
      <c r="E396" s="19">
        <v>3499</v>
      </c>
      <c r="F396" s="44">
        <v>2489</v>
      </c>
      <c r="G396" s="21">
        <v>3332</v>
      </c>
      <c r="H396" s="22">
        <f t="shared" si="86"/>
        <v>2998.8</v>
      </c>
      <c r="I396" s="22">
        <v>113</v>
      </c>
      <c r="J396" s="23">
        <f>F396-I396</f>
        <v>2376</v>
      </c>
      <c r="K396" s="24">
        <f t="shared" si="87"/>
        <v>0.20768307322929178</v>
      </c>
      <c r="L396" s="21">
        <v>3332</v>
      </c>
      <c r="M396" s="22">
        <f t="shared" si="88"/>
        <v>2999</v>
      </c>
      <c r="N396" s="22">
        <v>115</v>
      </c>
      <c r="O396" s="23">
        <f>F396-N396</f>
        <v>2374</v>
      </c>
      <c r="P396" s="54">
        <f t="shared" si="89"/>
        <v>0.20840280093364455</v>
      </c>
      <c r="Q396" s="21">
        <v>3110</v>
      </c>
      <c r="R396" s="22">
        <f t="shared" si="90"/>
        <v>2799</v>
      </c>
      <c r="S396" s="22">
        <v>273</v>
      </c>
      <c r="T396" s="23">
        <f>F396-S396</f>
        <v>2216</v>
      </c>
      <c r="U396" s="24">
        <f t="shared" si="91"/>
        <v>0.20828867452661665</v>
      </c>
      <c r="V396" s="21">
        <v>3110</v>
      </c>
      <c r="W396" s="22">
        <f t="shared" si="92"/>
        <v>2799</v>
      </c>
      <c r="X396" s="22">
        <v>273</v>
      </c>
      <c r="Y396" s="66">
        <f>F396-X396</f>
        <v>2216</v>
      </c>
      <c r="Z396" s="54">
        <f t="shared" si="93"/>
        <v>0.20828867452661665</v>
      </c>
      <c r="AA396" s="1"/>
      <c r="AB396" s="1"/>
      <c r="AC396" s="1"/>
      <c r="AD396" s="1"/>
    </row>
    <row r="397" spans="2:30">
      <c r="B397" s="17" t="s">
        <v>321</v>
      </c>
      <c r="C397" s="1" t="s">
        <v>567</v>
      </c>
      <c r="D397" s="19">
        <v>4069</v>
      </c>
      <c r="E397" s="19">
        <v>3699</v>
      </c>
      <c r="F397" s="44">
        <v>2638</v>
      </c>
      <c r="G397" s="21">
        <v>3610</v>
      </c>
      <c r="H397" s="22">
        <f t="shared" si="86"/>
        <v>3249</v>
      </c>
      <c r="I397" s="22">
        <v>125</v>
      </c>
      <c r="J397" s="23">
        <f>F397-I397</f>
        <v>2513</v>
      </c>
      <c r="K397" s="24">
        <f t="shared" si="87"/>
        <v>0.2265312403816559</v>
      </c>
      <c r="L397" s="21">
        <v>3610</v>
      </c>
      <c r="M397" s="22">
        <f t="shared" si="88"/>
        <v>3249</v>
      </c>
      <c r="N397" s="22">
        <v>127</v>
      </c>
      <c r="O397" s="23">
        <f>F397-N397</f>
        <v>2511</v>
      </c>
      <c r="P397" s="54">
        <f t="shared" si="89"/>
        <v>0.22714681440443213</v>
      </c>
      <c r="Q397" s="21">
        <v>3332</v>
      </c>
      <c r="R397" s="22">
        <f t="shared" si="90"/>
        <v>2998.8</v>
      </c>
      <c r="S397" s="22">
        <v>320</v>
      </c>
      <c r="T397" s="23">
        <f>F397-S397</f>
        <v>2318</v>
      </c>
      <c r="U397" s="24">
        <f t="shared" si="91"/>
        <v>0.22702414299052959</v>
      </c>
      <c r="V397" s="21">
        <v>3332</v>
      </c>
      <c r="W397" s="22">
        <f t="shared" si="92"/>
        <v>2998.8</v>
      </c>
      <c r="X397" s="22">
        <v>320</v>
      </c>
      <c r="Y397" s="66">
        <f>F397-X397</f>
        <v>2318</v>
      </c>
      <c r="Z397" s="54">
        <f t="shared" si="93"/>
        <v>0.22702414299052959</v>
      </c>
      <c r="AA397" s="1"/>
      <c r="AB397" s="1"/>
      <c r="AC397" s="1"/>
      <c r="AD397" s="1"/>
    </row>
    <row r="398" spans="2:30">
      <c r="B398" s="17" t="s">
        <v>311</v>
      </c>
      <c r="C398" s="1" t="s">
        <v>568</v>
      </c>
      <c r="D398" s="19">
        <v>2529</v>
      </c>
      <c r="E398" s="19">
        <v>2299</v>
      </c>
      <c r="F398" s="44">
        <v>1640</v>
      </c>
      <c r="G398" s="21">
        <v>2221</v>
      </c>
      <c r="H398" s="22">
        <f t="shared" si="86"/>
        <v>1998.9</v>
      </c>
      <c r="I398" s="22">
        <v>52</v>
      </c>
      <c r="J398" s="23">
        <f>F398-I398</f>
        <v>1588</v>
      </c>
      <c r="K398" s="24">
        <f t="shared" si="87"/>
        <v>0.20556305968282559</v>
      </c>
      <c r="L398" s="21">
        <v>2221</v>
      </c>
      <c r="M398" s="22">
        <f t="shared" si="88"/>
        <v>1999</v>
      </c>
      <c r="N398" s="22">
        <v>54</v>
      </c>
      <c r="O398" s="23">
        <f>F398-N398</f>
        <v>1586</v>
      </c>
      <c r="P398" s="54">
        <f t="shared" si="89"/>
        <v>0.20660330165082541</v>
      </c>
      <c r="Q398" s="21">
        <v>2110</v>
      </c>
      <c r="R398" s="22">
        <f t="shared" si="90"/>
        <v>1899</v>
      </c>
      <c r="S398" s="22">
        <v>131</v>
      </c>
      <c r="T398" s="23">
        <f>F398-S398</f>
        <v>1509</v>
      </c>
      <c r="U398" s="24">
        <f t="shared" si="91"/>
        <v>0.20537124802527645</v>
      </c>
      <c r="V398" s="21">
        <v>2110</v>
      </c>
      <c r="W398" s="22">
        <f t="shared" si="92"/>
        <v>1899</v>
      </c>
      <c r="X398" s="22">
        <v>132</v>
      </c>
      <c r="Y398" s="66">
        <f>F398-X398</f>
        <v>1508</v>
      </c>
      <c r="Z398" s="54">
        <f t="shared" si="93"/>
        <v>0.20589784096893102</v>
      </c>
      <c r="AA398" s="1"/>
      <c r="AB398" s="1"/>
      <c r="AC398" s="1"/>
      <c r="AD398" s="1"/>
    </row>
    <row r="399" spans="2:30">
      <c r="B399" s="17" t="s">
        <v>322</v>
      </c>
      <c r="C399" s="1" t="s">
        <v>569</v>
      </c>
      <c r="D399" s="19">
        <v>2749</v>
      </c>
      <c r="E399" s="19">
        <v>2499</v>
      </c>
      <c r="F399" s="44">
        <v>1799</v>
      </c>
      <c r="G399" s="21">
        <v>2443</v>
      </c>
      <c r="H399" s="22">
        <f t="shared" si="86"/>
        <v>2198.7000000000003</v>
      </c>
      <c r="I399" s="22">
        <v>102</v>
      </c>
      <c r="J399" s="23">
        <f>F399-I399</f>
        <v>1697</v>
      </c>
      <c r="K399" s="24">
        <f t="shared" si="87"/>
        <v>0.22818028835220822</v>
      </c>
      <c r="L399" s="21">
        <v>2443</v>
      </c>
      <c r="M399" s="22">
        <f t="shared" si="88"/>
        <v>2199</v>
      </c>
      <c r="N399" s="22">
        <v>104</v>
      </c>
      <c r="O399" s="23">
        <f>F399-N399</f>
        <v>1695</v>
      </c>
      <c r="P399" s="54">
        <f t="shared" si="89"/>
        <v>0.22919508867667121</v>
      </c>
      <c r="Q399" s="21">
        <v>2332</v>
      </c>
      <c r="R399" s="22">
        <f t="shared" si="90"/>
        <v>2098.8000000000002</v>
      </c>
      <c r="S399" s="22">
        <v>182</v>
      </c>
      <c r="T399" s="23">
        <f>F399-S399</f>
        <v>1617</v>
      </c>
      <c r="U399" s="24">
        <f t="shared" si="91"/>
        <v>0.22955974842767302</v>
      </c>
      <c r="V399" s="21">
        <v>2332</v>
      </c>
      <c r="W399" s="22">
        <f t="shared" si="92"/>
        <v>2098.8000000000002</v>
      </c>
      <c r="X399" s="22">
        <v>182</v>
      </c>
      <c r="Y399" s="66">
        <f>F399-X399</f>
        <v>1617</v>
      </c>
      <c r="Z399" s="54">
        <f t="shared" si="93"/>
        <v>0.22955974842767302</v>
      </c>
      <c r="AA399" s="1"/>
      <c r="AB399" s="1"/>
      <c r="AC399" s="1"/>
      <c r="AD399" s="1"/>
    </row>
    <row r="400" spans="2:30" s="35" customFormat="1" ht="14.25" customHeight="1">
      <c r="B400" s="29" t="s">
        <v>387</v>
      </c>
      <c r="D400" s="46"/>
      <c r="E400" s="46"/>
      <c r="F400" s="47"/>
      <c r="G400" s="49"/>
      <c r="H400" s="50"/>
      <c r="I400" s="50"/>
      <c r="J400" s="51"/>
      <c r="K400" s="52"/>
      <c r="L400" s="49"/>
      <c r="M400" s="50"/>
      <c r="N400" s="50"/>
      <c r="O400" s="51"/>
      <c r="P400" s="55"/>
      <c r="Q400" s="49"/>
      <c r="R400" s="50"/>
      <c r="S400" s="50"/>
      <c r="T400" s="51"/>
      <c r="U400" s="52"/>
      <c r="V400" s="49"/>
      <c r="W400" s="50"/>
      <c r="X400" s="50"/>
      <c r="Y400" s="71"/>
      <c r="Z400" s="55"/>
    </row>
    <row r="401" spans="2:35">
      <c r="B401" s="17" t="s">
        <v>143</v>
      </c>
      <c r="C401" s="1" t="s">
        <v>557</v>
      </c>
      <c r="D401" s="19">
        <v>825</v>
      </c>
      <c r="E401" s="19">
        <v>749</v>
      </c>
      <c r="F401" s="44">
        <v>534</v>
      </c>
      <c r="G401" s="21">
        <v>721</v>
      </c>
      <c r="H401" s="22">
        <f t="shared" si="86"/>
        <v>648.9</v>
      </c>
      <c r="I401" s="22">
        <v>20</v>
      </c>
      <c r="J401" s="23">
        <f>F401-I401</f>
        <v>514</v>
      </c>
      <c r="K401" s="24">
        <f t="shared" si="87"/>
        <v>0.20789027585144088</v>
      </c>
      <c r="L401" s="21">
        <v>721</v>
      </c>
      <c r="M401" s="22">
        <f t="shared" si="88"/>
        <v>649</v>
      </c>
      <c r="N401" s="22">
        <v>20</v>
      </c>
      <c r="O401" s="23">
        <f>F401-N401</f>
        <v>514</v>
      </c>
      <c r="P401" s="54">
        <f t="shared" si="89"/>
        <v>0.20801232665639446</v>
      </c>
      <c r="Q401" s="21">
        <v>666</v>
      </c>
      <c r="R401" s="22">
        <f t="shared" si="90"/>
        <v>599.4</v>
      </c>
      <c r="S401" s="22">
        <v>61</v>
      </c>
      <c r="T401" s="23">
        <f>F401-S401</f>
        <v>473</v>
      </c>
      <c r="U401" s="24">
        <f t="shared" si="91"/>
        <v>0.21087754421087751</v>
      </c>
      <c r="V401" s="21">
        <v>666</v>
      </c>
      <c r="W401" s="22">
        <f t="shared" si="92"/>
        <v>599.4</v>
      </c>
      <c r="X401" s="22">
        <v>61</v>
      </c>
      <c r="Y401" s="66">
        <f>F401-X401</f>
        <v>473</v>
      </c>
      <c r="Z401" s="54">
        <f t="shared" si="93"/>
        <v>0.21087754421087751</v>
      </c>
      <c r="AA401" s="1"/>
      <c r="AB401" s="1"/>
      <c r="AC401" s="1"/>
      <c r="AD401" s="1"/>
    </row>
    <row r="402" spans="2:35">
      <c r="B402" s="17" t="s">
        <v>318</v>
      </c>
      <c r="C402" s="1" t="s">
        <v>558</v>
      </c>
      <c r="D402" s="19">
        <v>879</v>
      </c>
      <c r="E402" s="19">
        <v>799</v>
      </c>
      <c r="F402" s="44">
        <v>569</v>
      </c>
      <c r="G402" s="21">
        <v>777</v>
      </c>
      <c r="H402" s="22">
        <f t="shared" si="86"/>
        <v>699.30000000000007</v>
      </c>
      <c r="I402" s="22">
        <v>14</v>
      </c>
      <c r="J402" s="23">
        <f>F402-I402</f>
        <v>555</v>
      </c>
      <c r="K402" s="24">
        <f t="shared" si="87"/>
        <v>0.20634920634920642</v>
      </c>
      <c r="L402" s="21">
        <v>777</v>
      </c>
      <c r="M402" s="22">
        <f t="shared" si="88"/>
        <v>699</v>
      </c>
      <c r="N402" s="22">
        <v>14</v>
      </c>
      <c r="O402" s="23">
        <f>F402-N402</f>
        <v>555</v>
      </c>
      <c r="P402" s="54">
        <f t="shared" si="89"/>
        <v>0.20600858369098712</v>
      </c>
      <c r="Q402" s="21">
        <v>721</v>
      </c>
      <c r="R402" s="22">
        <f t="shared" si="90"/>
        <v>648.9</v>
      </c>
      <c r="S402" s="22">
        <v>54</v>
      </c>
      <c r="T402" s="23">
        <f>F402-S402</f>
        <v>515</v>
      </c>
      <c r="U402" s="24">
        <f t="shared" si="91"/>
        <v>0.20634920634920631</v>
      </c>
      <c r="V402" s="21">
        <v>721</v>
      </c>
      <c r="W402" s="22">
        <f t="shared" si="92"/>
        <v>648.9</v>
      </c>
      <c r="X402" s="22">
        <v>54</v>
      </c>
      <c r="Y402" s="66">
        <f>F402-X402</f>
        <v>515</v>
      </c>
      <c r="Z402" s="54">
        <f t="shared" si="93"/>
        <v>0.20634920634920631</v>
      </c>
      <c r="AA402" s="1"/>
      <c r="AB402" s="1"/>
      <c r="AC402" s="1"/>
      <c r="AD402" s="1"/>
    </row>
    <row r="403" spans="2:35" s="35" customFormat="1" ht="14.25" customHeight="1">
      <c r="B403" s="29" t="s">
        <v>404</v>
      </c>
      <c r="D403" s="46"/>
      <c r="E403" s="46"/>
      <c r="F403" s="47"/>
      <c r="G403" s="49"/>
      <c r="H403" s="50"/>
      <c r="I403" s="50"/>
      <c r="J403" s="51"/>
      <c r="K403" s="52"/>
      <c r="L403" s="49"/>
      <c r="M403" s="50"/>
      <c r="N403" s="50"/>
      <c r="O403" s="51"/>
      <c r="P403" s="55"/>
      <c r="Q403" s="49"/>
      <c r="R403" s="50"/>
      <c r="S403" s="50"/>
      <c r="T403" s="51"/>
      <c r="U403" s="52"/>
      <c r="V403" s="49"/>
      <c r="W403" s="50"/>
      <c r="X403" s="50"/>
      <c r="Y403" s="71"/>
      <c r="Z403" s="55"/>
    </row>
    <row r="404" spans="2:35">
      <c r="B404" s="17" t="s">
        <v>259</v>
      </c>
      <c r="C404" s="1" t="s">
        <v>559</v>
      </c>
      <c r="D404" s="19">
        <v>219</v>
      </c>
      <c r="E404" s="19">
        <v>199</v>
      </c>
      <c r="F404" s="44">
        <v>142</v>
      </c>
      <c r="G404" s="21"/>
      <c r="H404" s="22"/>
      <c r="I404" s="22"/>
      <c r="J404" s="23"/>
      <c r="K404" s="24"/>
      <c r="L404" s="21"/>
      <c r="M404" s="22"/>
      <c r="N404" s="22"/>
      <c r="O404" s="23"/>
      <c r="P404" s="54"/>
      <c r="Q404" s="21"/>
      <c r="R404" s="22"/>
      <c r="S404" s="22"/>
      <c r="T404" s="23"/>
      <c r="U404" s="24"/>
      <c r="V404" s="21"/>
      <c r="W404" s="22"/>
      <c r="X404" s="22"/>
      <c r="Y404" s="66"/>
      <c r="Z404" s="54"/>
      <c r="AA404" s="1"/>
      <c r="AB404" s="1"/>
      <c r="AC404" s="1"/>
      <c r="AD404" s="1"/>
    </row>
    <row r="405" spans="2:35" s="1" customFormat="1">
      <c r="B405" s="17"/>
      <c r="D405" s="19"/>
      <c r="E405" s="19"/>
      <c r="F405" s="44"/>
      <c r="G405" s="21"/>
      <c r="H405" s="22"/>
      <c r="I405" s="22"/>
      <c r="J405" s="23"/>
      <c r="K405" s="24"/>
      <c r="L405" s="21"/>
      <c r="M405" s="22"/>
      <c r="N405" s="22"/>
      <c r="O405" s="23"/>
      <c r="P405" s="54"/>
      <c r="Q405" s="21"/>
      <c r="R405" s="22"/>
      <c r="S405" s="22"/>
      <c r="T405" s="23"/>
      <c r="U405" s="24"/>
      <c r="V405" s="21"/>
      <c r="W405" s="22"/>
      <c r="X405" s="22"/>
      <c r="Y405" s="66"/>
      <c r="Z405" s="54"/>
      <c r="AE405" s="4"/>
      <c r="AF405" s="4"/>
      <c r="AG405" s="4"/>
      <c r="AH405" s="4"/>
      <c r="AI405" s="4"/>
    </row>
    <row r="406" spans="2:35" ht="18.75">
      <c r="B406" s="20" t="s">
        <v>618</v>
      </c>
      <c r="C406" s="1"/>
      <c r="G406" s="21"/>
      <c r="H406" s="22"/>
      <c r="I406" s="22"/>
      <c r="J406" s="23"/>
      <c r="K406" s="24"/>
      <c r="L406" s="21"/>
      <c r="M406" s="22"/>
      <c r="N406" s="22"/>
      <c r="O406" s="23"/>
      <c r="P406" s="54"/>
      <c r="Q406" s="21"/>
      <c r="R406" s="22"/>
      <c r="S406" s="22"/>
      <c r="T406" s="23"/>
      <c r="U406" s="24"/>
      <c r="V406" s="21"/>
      <c r="W406" s="22"/>
      <c r="X406" s="22"/>
      <c r="Y406" s="66"/>
      <c r="Z406" s="54"/>
      <c r="AA406" s="1"/>
      <c r="AB406" s="1"/>
      <c r="AC406" s="1"/>
      <c r="AD406" s="1"/>
    </row>
    <row r="407" spans="2:35" s="35" customFormat="1">
      <c r="B407" s="29" t="s">
        <v>376</v>
      </c>
      <c r="D407" s="46"/>
      <c r="E407" s="46"/>
      <c r="F407" s="47"/>
      <c r="G407" s="49"/>
      <c r="H407" s="50"/>
      <c r="I407" s="50"/>
      <c r="J407" s="51"/>
      <c r="K407" s="52"/>
      <c r="L407" s="49"/>
      <c r="M407" s="50"/>
      <c r="N407" s="50"/>
      <c r="O407" s="51"/>
      <c r="P407" s="55"/>
      <c r="Q407" s="49"/>
      <c r="R407" s="50"/>
      <c r="S407" s="50"/>
      <c r="T407" s="51"/>
      <c r="U407" s="52"/>
      <c r="V407" s="49"/>
      <c r="W407" s="50"/>
      <c r="X407" s="50"/>
      <c r="Y407" s="71"/>
      <c r="Z407" s="55"/>
    </row>
    <row r="408" spans="2:35">
      <c r="B408" s="17" t="s">
        <v>378</v>
      </c>
      <c r="C408" s="1" t="s">
        <v>613</v>
      </c>
      <c r="D408" s="19">
        <v>1869</v>
      </c>
      <c r="E408" s="19">
        <v>1699</v>
      </c>
      <c r="F408" s="44">
        <v>1247</v>
      </c>
      <c r="G408" s="21"/>
      <c r="H408" s="22"/>
      <c r="I408" s="22"/>
      <c r="J408" s="23"/>
      <c r="K408" s="24"/>
      <c r="L408" s="21"/>
      <c r="M408" s="22"/>
      <c r="N408" s="22"/>
      <c r="O408" s="23"/>
      <c r="P408" s="54"/>
      <c r="Q408" s="21"/>
      <c r="R408" s="22"/>
      <c r="S408" s="22"/>
      <c r="T408" s="23"/>
      <c r="U408" s="24"/>
      <c r="V408" s="21"/>
      <c r="W408" s="22"/>
      <c r="X408" s="22"/>
      <c r="Y408" s="66"/>
      <c r="Z408" s="54"/>
      <c r="AA408" s="1"/>
      <c r="AB408" s="1"/>
      <c r="AC408" s="1"/>
      <c r="AD408" s="1"/>
    </row>
    <row r="409" spans="2:35" s="35" customFormat="1">
      <c r="B409" s="29" t="s">
        <v>365</v>
      </c>
      <c r="D409" s="46"/>
      <c r="E409" s="46"/>
      <c r="F409" s="47"/>
      <c r="G409" s="49"/>
      <c r="H409" s="50"/>
      <c r="I409" s="50"/>
      <c r="J409" s="51"/>
      <c r="K409" s="52"/>
      <c r="L409" s="49"/>
      <c r="M409" s="50"/>
      <c r="N409" s="50"/>
      <c r="O409" s="51"/>
      <c r="P409" s="55"/>
      <c r="Q409" s="49"/>
      <c r="R409" s="50"/>
      <c r="S409" s="50"/>
      <c r="T409" s="51"/>
      <c r="U409" s="52"/>
      <c r="V409" s="49"/>
      <c r="W409" s="50"/>
      <c r="X409" s="50"/>
      <c r="Y409" s="71"/>
      <c r="Z409" s="55"/>
    </row>
    <row r="410" spans="2:35">
      <c r="B410" s="17" t="s">
        <v>367</v>
      </c>
      <c r="C410" s="1" t="s">
        <v>614</v>
      </c>
      <c r="D410" s="19">
        <v>9349</v>
      </c>
      <c r="E410" s="19">
        <v>8499</v>
      </c>
      <c r="F410" s="44">
        <v>5820</v>
      </c>
      <c r="G410" s="21"/>
      <c r="H410" s="22"/>
      <c r="I410" s="22"/>
      <c r="J410" s="23"/>
      <c r="K410" s="24"/>
      <c r="L410" s="21"/>
      <c r="M410" s="22"/>
      <c r="N410" s="22"/>
      <c r="O410" s="23"/>
      <c r="P410" s="54"/>
      <c r="Q410" s="21"/>
      <c r="R410" s="22"/>
      <c r="S410" s="22"/>
      <c r="T410" s="23"/>
      <c r="U410" s="24"/>
      <c r="V410" s="21"/>
      <c r="W410" s="22"/>
      <c r="X410" s="22"/>
      <c r="Y410" s="66"/>
      <c r="Z410" s="54"/>
      <c r="AA410" s="1"/>
      <c r="AB410" s="1"/>
      <c r="AC410" s="1"/>
      <c r="AD410" s="1"/>
    </row>
    <row r="411" spans="2:35" s="35" customFormat="1">
      <c r="B411" s="29" t="s">
        <v>403</v>
      </c>
      <c r="D411" s="46"/>
      <c r="E411" s="46"/>
      <c r="F411" s="47"/>
      <c r="G411" s="49"/>
      <c r="H411" s="50"/>
      <c r="I411" s="50"/>
      <c r="J411" s="51"/>
      <c r="K411" s="52"/>
      <c r="L411" s="49"/>
      <c r="M411" s="50"/>
      <c r="N411" s="50"/>
      <c r="O411" s="51"/>
      <c r="P411" s="55"/>
      <c r="Q411" s="49"/>
      <c r="R411" s="50"/>
      <c r="S411" s="50"/>
      <c r="T411" s="51"/>
      <c r="U411" s="52"/>
      <c r="V411" s="49"/>
      <c r="W411" s="50"/>
      <c r="X411" s="50"/>
      <c r="Y411" s="71"/>
      <c r="Z411" s="55"/>
    </row>
    <row r="412" spans="2:35">
      <c r="B412" s="17" t="s">
        <v>383</v>
      </c>
      <c r="C412" s="1" t="s">
        <v>615</v>
      </c>
      <c r="D412" s="19">
        <v>3959</v>
      </c>
      <c r="E412" s="19">
        <v>3599</v>
      </c>
      <c r="F412" s="44">
        <v>2642</v>
      </c>
      <c r="G412" s="21"/>
      <c r="H412" s="22"/>
      <c r="I412" s="22"/>
      <c r="J412" s="23"/>
      <c r="K412" s="24"/>
      <c r="L412" s="21"/>
      <c r="M412" s="22"/>
      <c r="N412" s="22"/>
      <c r="O412" s="23"/>
      <c r="P412" s="54"/>
      <c r="Q412" s="21"/>
      <c r="R412" s="22"/>
      <c r="S412" s="22"/>
      <c r="T412" s="23"/>
      <c r="U412" s="24"/>
      <c r="V412" s="21"/>
      <c r="W412" s="22"/>
      <c r="X412" s="22"/>
      <c r="Y412" s="66"/>
      <c r="Z412" s="54"/>
      <c r="AA412" s="1"/>
      <c r="AB412" s="1"/>
      <c r="AC412" s="1"/>
      <c r="AD412" s="1"/>
    </row>
    <row r="413" spans="2:35" s="35" customFormat="1">
      <c r="B413" s="29" t="s">
        <v>390</v>
      </c>
      <c r="D413" s="46"/>
      <c r="E413" s="46"/>
      <c r="F413" s="47"/>
      <c r="G413" s="49"/>
      <c r="H413" s="50"/>
      <c r="I413" s="50"/>
      <c r="J413" s="51"/>
      <c r="K413" s="52"/>
      <c r="L413" s="49"/>
      <c r="M413" s="50"/>
      <c r="N413" s="50"/>
      <c r="O413" s="51"/>
      <c r="P413" s="55"/>
      <c r="Q413" s="49"/>
      <c r="R413" s="50"/>
      <c r="S413" s="50"/>
      <c r="T413" s="51"/>
      <c r="U413" s="52"/>
      <c r="V413" s="49"/>
      <c r="W413" s="50"/>
      <c r="X413" s="50"/>
      <c r="Y413" s="71"/>
      <c r="Z413" s="55"/>
    </row>
    <row r="414" spans="2:35">
      <c r="B414" s="17" t="s">
        <v>414</v>
      </c>
      <c r="C414" s="1" t="s">
        <v>617</v>
      </c>
      <c r="D414" s="19">
        <v>2199</v>
      </c>
      <c r="E414" s="19">
        <v>1999</v>
      </c>
      <c r="F414" s="44">
        <v>1460</v>
      </c>
      <c r="G414" s="21"/>
      <c r="H414" s="22"/>
      <c r="I414" s="22"/>
      <c r="J414" s="23"/>
      <c r="K414" s="24"/>
      <c r="L414" s="21"/>
      <c r="M414" s="22"/>
      <c r="N414" s="22"/>
      <c r="O414" s="23"/>
      <c r="P414" s="54"/>
      <c r="Q414" s="21"/>
      <c r="R414" s="22"/>
      <c r="S414" s="22"/>
      <c r="T414" s="23"/>
      <c r="U414" s="24"/>
      <c r="V414" s="21"/>
      <c r="W414" s="22"/>
      <c r="X414" s="22"/>
      <c r="Y414" s="66"/>
      <c r="Z414" s="54"/>
      <c r="AA414" s="1"/>
      <c r="AB414" s="1"/>
      <c r="AC414" s="1"/>
      <c r="AD414" s="1"/>
    </row>
    <row r="415" spans="2:35">
      <c r="B415" s="17" t="s">
        <v>420</v>
      </c>
      <c r="C415" s="1" t="s">
        <v>611</v>
      </c>
      <c r="D415" s="19">
        <v>2199</v>
      </c>
      <c r="E415" s="19">
        <v>1999</v>
      </c>
      <c r="F415" s="44">
        <v>1460</v>
      </c>
      <c r="G415" s="21"/>
      <c r="H415" s="22"/>
      <c r="I415" s="22"/>
      <c r="J415" s="23"/>
      <c r="K415" s="24"/>
      <c r="L415" s="21"/>
      <c r="M415" s="22"/>
      <c r="N415" s="22"/>
      <c r="O415" s="23"/>
      <c r="P415" s="54"/>
      <c r="Q415" s="21"/>
      <c r="R415" s="22"/>
      <c r="S415" s="22"/>
      <c r="T415" s="23"/>
      <c r="U415" s="24"/>
      <c r="V415" s="21"/>
      <c r="W415" s="22"/>
      <c r="X415" s="22"/>
      <c r="Y415" s="66"/>
      <c r="Z415" s="54"/>
      <c r="AA415" s="1"/>
      <c r="AB415" s="1"/>
      <c r="AC415" s="1"/>
      <c r="AD415" s="1"/>
    </row>
    <row r="416" spans="2:35">
      <c r="B416" s="17" t="s">
        <v>424</v>
      </c>
      <c r="C416" s="1" t="s">
        <v>612</v>
      </c>
      <c r="D416" s="19">
        <v>2309</v>
      </c>
      <c r="E416" s="19">
        <v>2099</v>
      </c>
      <c r="F416" s="44">
        <v>1533</v>
      </c>
      <c r="G416" s="21"/>
      <c r="H416" s="22"/>
      <c r="I416" s="22"/>
      <c r="J416" s="23"/>
      <c r="K416" s="24"/>
      <c r="L416" s="21"/>
      <c r="M416" s="22"/>
      <c r="N416" s="22"/>
      <c r="O416" s="23"/>
      <c r="P416" s="54"/>
      <c r="Q416" s="21"/>
      <c r="R416" s="22"/>
      <c r="S416" s="22"/>
      <c r="T416" s="23"/>
      <c r="U416" s="24"/>
      <c r="V416" s="21"/>
      <c r="W416" s="22"/>
      <c r="X416" s="22"/>
      <c r="Y416" s="66"/>
      <c r="Z416" s="54"/>
      <c r="AA416" s="1"/>
      <c r="AB416" s="1"/>
      <c r="AC416" s="1"/>
      <c r="AD416" s="1"/>
    </row>
    <row r="417" spans="2:30" ht="15.75" thickBot="1">
      <c r="B417" s="17" t="s">
        <v>395</v>
      </c>
      <c r="C417" s="1" t="s">
        <v>616</v>
      </c>
      <c r="D417" s="19">
        <v>912</v>
      </c>
      <c r="E417" s="19">
        <v>829</v>
      </c>
      <c r="F417" s="44">
        <v>644</v>
      </c>
      <c r="G417" s="25"/>
      <c r="H417" s="26"/>
      <c r="I417" s="26"/>
      <c r="J417" s="27"/>
      <c r="K417" s="28"/>
      <c r="L417" s="25"/>
      <c r="M417" s="26"/>
      <c r="N417" s="26"/>
      <c r="O417" s="27"/>
      <c r="P417" s="56"/>
      <c r="Q417" s="25"/>
      <c r="R417" s="26"/>
      <c r="S417" s="26"/>
      <c r="T417" s="27"/>
      <c r="U417" s="28"/>
      <c r="V417" s="25"/>
      <c r="W417" s="26"/>
      <c r="X417" s="26"/>
      <c r="Y417" s="72"/>
      <c r="Z417" s="56"/>
      <c r="AA417" s="1"/>
      <c r="AB417" s="1"/>
      <c r="AC417" s="1"/>
      <c r="AD417" s="1"/>
    </row>
    <row r="418" spans="2:30">
      <c r="C418" s="1"/>
      <c r="G418" s="14"/>
      <c r="H418" s="14"/>
      <c r="I418" s="14"/>
      <c r="J418" s="1"/>
      <c r="K418" s="1"/>
      <c r="L418" s="14"/>
      <c r="M418" s="14"/>
      <c r="N418" s="14"/>
      <c r="O418" s="63"/>
      <c r="P418" s="1"/>
      <c r="Q418" s="14"/>
      <c r="R418" s="14"/>
      <c r="S418" s="14"/>
      <c r="T418" s="63"/>
      <c r="U418" s="68"/>
      <c r="V418" s="14"/>
      <c r="W418" s="14"/>
      <c r="X418" s="14"/>
      <c r="Y418" s="67"/>
      <c r="Z418" s="70"/>
      <c r="AA418" s="1"/>
      <c r="AB418" s="1"/>
      <c r="AC418" s="1"/>
      <c r="AD418" s="1"/>
    </row>
    <row r="419" spans="2:30">
      <c r="C419" s="1"/>
      <c r="G419" s="14"/>
      <c r="H419" s="14"/>
      <c r="I419" s="14"/>
      <c r="J419" s="1"/>
      <c r="K419" s="1"/>
      <c r="L419" s="14"/>
      <c r="M419" s="14"/>
      <c r="N419" s="14"/>
      <c r="O419" s="63"/>
      <c r="P419" s="1"/>
      <c r="Q419" s="14"/>
      <c r="R419" s="14"/>
      <c r="S419" s="14"/>
      <c r="T419" s="63"/>
      <c r="U419" s="68"/>
      <c r="V419" s="14"/>
      <c r="W419" s="14"/>
      <c r="X419" s="14"/>
      <c r="Y419" s="67"/>
      <c r="Z419" s="70"/>
      <c r="AA419" s="1"/>
      <c r="AB419" s="1"/>
      <c r="AC419" s="1"/>
      <c r="AD419" s="1"/>
    </row>
    <row r="420" spans="2:30">
      <c r="C420" s="1"/>
      <c r="G420" s="14"/>
      <c r="H420" s="14"/>
      <c r="I420" s="14"/>
      <c r="J420" s="1"/>
      <c r="K420" s="1"/>
      <c r="L420" s="14"/>
      <c r="M420" s="14"/>
      <c r="N420" s="14"/>
      <c r="O420" s="63"/>
      <c r="P420" s="1"/>
      <c r="Q420" s="14"/>
      <c r="R420" s="14"/>
      <c r="S420" s="14"/>
      <c r="T420" s="63"/>
      <c r="U420" s="68"/>
      <c r="V420" s="14"/>
      <c r="W420" s="14"/>
      <c r="X420" s="14"/>
      <c r="Y420" s="67"/>
      <c r="Z420" s="70"/>
      <c r="AA420" s="1"/>
      <c r="AB420" s="1"/>
      <c r="AC420" s="1"/>
      <c r="AD420" s="1"/>
    </row>
    <row r="421" spans="2:30">
      <c r="C421" s="1"/>
      <c r="G421" s="14"/>
      <c r="H421" s="14"/>
      <c r="I421" s="14"/>
      <c r="J421" s="1"/>
      <c r="K421" s="1"/>
      <c r="L421" s="14"/>
      <c r="M421" s="14"/>
      <c r="N421" s="14"/>
      <c r="O421" s="63"/>
      <c r="P421" s="1"/>
      <c r="Q421" s="14"/>
      <c r="R421" s="14"/>
      <c r="S421" s="14"/>
      <c r="T421" s="63"/>
      <c r="U421" s="68"/>
      <c r="V421" s="14"/>
      <c r="W421" s="14"/>
      <c r="X421" s="14"/>
      <c r="Y421" s="67"/>
      <c r="Z421" s="70"/>
      <c r="AA421" s="1"/>
      <c r="AB421" s="1"/>
      <c r="AC421" s="1"/>
      <c r="AD421" s="1"/>
    </row>
    <row r="422" spans="2:30">
      <c r="C422" s="1"/>
      <c r="G422" s="14"/>
      <c r="H422" s="14"/>
      <c r="I422" s="14"/>
      <c r="J422" s="1"/>
      <c r="K422" s="1"/>
      <c r="L422" s="14"/>
      <c r="M422" s="14"/>
      <c r="N422" s="14"/>
      <c r="O422" s="63"/>
      <c r="P422" s="1"/>
      <c r="Q422" s="14"/>
      <c r="R422" s="14"/>
      <c r="S422" s="14"/>
      <c r="T422" s="63"/>
      <c r="U422" s="68"/>
      <c r="V422" s="14"/>
      <c r="W422" s="14"/>
      <c r="X422" s="14"/>
      <c r="Y422" s="67"/>
      <c r="Z422" s="70"/>
      <c r="AA422" s="1"/>
      <c r="AB422" s="1"/>
      <c r="AC422" s="1"/>
      <c r="AD422" s="1"/>
    </row>
    <row r="423" spans="2:30">
      <c r="C423" s="1"/>
      <c r="G423" s="14"/>
      <c r="H423" s="14"/>
      <c r="I423" s="14"/>
      <c r="J423" s="1"/>
      <c r="K423" s="1"/>
      <c r="L423" s="14"/>
      <c r="M423" s="14"/>
      <c r="N423" s="14"/>
      <c r="O423" s="63"/>
      <c r="P423" s="1"/>
      <c r="Q423" s="14"/>
      <c r="R423" s="14"/>
      <c r="S423" s="14"/>
      <c r="T423" s="63"/>
      <c r="U423" s="68"/>
      <c r="V423" s="14"/>
      <c r="W423" s="14"/>
      <c r="X423" s="14"/>
      <c r="Y423" s="67"/>
      <c r="Z423" s="70"/>
      <c r="AA423" s="1"/>
      <c r="AB423" s="1"/>
      <c r="AC423" s="1"/>
      <c r="AD423" s="1"/>
    </row>
    <row r="424" spans="2:30">
      <c r="C424" s="1"/>
      <c r="G424" s="14"/>
      <c r="H424" s="14"/>
      <c r="I424" s="14"/>
      <c r="J424" s="1"/>
      <c r="K424" s="1"/>
      <c r="L424" s="14"/>
      <c r="M424" s="14"/>
      <c r="N424" s="14"/>
      <c r="O424" s="63"/>
      <c r="P424" s="1"/>
      <c r="Q424" s="14"/>
      <c r="R424" s="14"/>
      <c r="S424" s="14"/>
      <c r="T424" s="63"/>
      <c r="U424" s="68"/>
      <c r="V424" s="14"/>
      <c r="W424" s="14"/>
      <c r="X424" s="14"/>
      <c r="Y424" s="67"/>
      <c r="Z424" s="70"/>
      <c r="AA424" s="1"/>
      <c r="AB424" s="1"/>
      <c r="AC424" s="1"/>
      <c r="AD424" s="1"/>
    </row>
    <row r="425" spans="2:30">
      <c r="C425" s="1"/>
      <c r="G425" s="14"/>
      <c r="H425" s="14"/>
      <c r="I425" s="14"/>
      <c r="J425" s="1"/>
      <c r="K425" s="1"/>
      <c r="L425" s="14"/>
      <c r="M425" s="14"/>
      <c r="N425" s="14"/>
      <c r="O425" s="63"/>
      <c r="P425" s="1"/>
      <c r="Q425" s="14"/>
      <c r="R425" s="14"/>
      <c r="S425" s="14"/>
      <c r="T425" s="63"/>
      <c r="U425" s="68"/>
      <c r="V425" s="14"/>
      <c r="W425" s="14"/>
      <c r="X425" s="14"/>
      <c r="Y425" s="67"/>
      <c r="Z425" s="70"/>
      <c r="AA425" s="1"/>
      <c r="AB425" s="1"/>
      <c r="AC425" s="1"/>
      <c r="AD425" s="1"/>
    </row>
    <row r="426" spans="2:30">
      <c r="C426" s="1"/>
      <c r="G426" s="14"/>
      <c r="H426" s="14"/>
      <c r="I426" s="14"/>
      <c r="J426" s="1"/>
      <c r="K426" s="1"/>
      <c r="L426" s="14"/>
      <c r="M426" s="14"/>
      <c r="N426" s="14"/>
      <c r="O426" s="63"/>
      <c r="P426" s="1"/>
      <c r="Q426" s="14"/>
      <c r="R426" s="14"/>
      <c r="S426" s="14"/>
      <c r="T426" s="63"/>
      <c r="U426" s="68"/>
      <c r="V426" s="14"/>
      <c r="W426" s="14"/>
      <c r="X426" s="14"/>
      <c r="Y426" s="67"/>
      <c r="Z426" s="70"/>
      <c r="AA426" s="1"/>
      <c r="AB426" s="1"/>
      <c r="AC426" s="1"/>
      <c r="AD426" s="1"/>
    </row>
  </sheetData>
  <mergeCells count="4">
    <mergeCell ref="H4:K4"/>
    <mergeCell ref="R4:U4"/>
    <mergeCell ref="M4:P4"/>
    <mergeCell ref="W4:Z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Denny Holtzapple</cp:lastModifiedBy>
  <cp:lastPrinted>2016-04-22T19:16:41Z</cp:lastPrinted>
  <dcterms:created xsi:type="dcterms:W3CDTF">2016-01-29T20:01:02Z</dcterms:created>
  <dcterms:modified xsi:type="dcterms:W3CDTF">2017-01-04T19:24:40Z</dcterms:modified>
</cp:coreProperties>
</file>