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195" windowHeight="11580"/>
  </bookViews>
  <sheets>
    <sheet name="Sheet1" sheetId="1" r:id="rId1"/>
  </sheets>
  <definedNames>
    <definedName name="_xlnm._FilterDatabase" localSheetId="0" hidden="1">Sheet1!$A$1:$AW$422</definedName>
  </definedNames>
  <calcPr calcId="145621"/>
</workbook>
</file>

<file path=xl/calcChain.xml><?xml version="1.0" encoding="utf-8"?>
<calcChain xmlns="http://schemas.openxmlformats.org/spreadsheetml/2006/main">
  <c r="X375" i="1" l="1"/>
  <c r="Y375" i="1" s="1"/>
  <c r="V375" i="1"/>
  <c r="O314" i="1" l="1"/>
  <c r="N314" i="1"/>
  <c r="L314" i="1"/>
  <c r="N343" i="1" l="1"/>
  <c r="L343" i="1"/>
  <c r="V343" i="1"/>
  <c r="N346" i="1"/>
  <c r="L346" i="1"/>
  <c r="V346" i="1"/>
  <c r="X343" i="1" l="1"/>
  <c r="Y343" i="1" s="1"/>
  <c r="X346" i="1"/>
  <c r="Y346" i="1" s="1"/>
  <c r="O343" i="1"/>
  <c r="O346" i="1"/>
  <c r="L341" i="1"/>
  <c r="V341" i="1"/>
  <c r="V339" i="1"/>
  <c r="L339" i="1"/>
  <c r="N339" i="1"/>
  <c r="V338" i="1"/>
  <c r="L338" i="1"/>
  <c r="V251" i="1"/>
  <c r="L251" i="1"/>
  <c r="N251" i="1"/>
  <c r="N341" i="1" l="1"/>
  <c r="O341" i="1" s="1"/>
  <c r="X341" i="1"/>
  <c r="Y341" i="1" s="1"/>
  <c r="O339" i="1"/>
  <c r="X338" i="1"/>
  <c r="Y338" i="1" s="1"/>
  <c r="N338" i="1"/>
  <c r="O338" i="1" s="1"/>
  <c r="X339" i="1"/>
  <c r="Y339" i="1" s="1"/>
  <c r="O251" i="1"/>
  <c r="X251" i="1"/>
  <c r="Y251" i="1" s="1"/>
  <c r="V400" i="1"/>
  <c r="V399" i="1"/>
  <c r="V397" i="1"/>
  <c r="V396" i="1"/>
  <c r="V395" i="1"/>
  <c r="V394" i="1"/>
  <c r="V392" i="1"/>
  <c r="V391" i="1"/>
  <c r="V389" i="1"/>
  <c r="V388" i="1"/>
  <c r="V386" i="1"/>
  <c r="V385" i="1"/>
  <c r="V383" i="1"/>
  <c r="V382" i="1"/>
  <c r="V380" i="1"/>
  <c r="V379" i="1"/>
  <c r="V377" i="1"/>
  <c r="V374" i="1"/>
  <c r="V373" i="1"/>
  <c r="V358" i="1"/>
  <c r="V303" i="1"/>
  <c r="V300" i="1"/>
  <c r="V297" i="1"/>
  <c r="V294" i="1"/>
  <c r="V348" i="1"/>
  <c r="V345" i="1"/>
  <c r="V285" i="1"/>
  <c r="V282" i="1"/>
  <c r="V342" i="1"/>
  <c r="V317" i="1"/>
  <c r="V278" i="1"/>
  <c r="V274" i="1"/>
  <c r="V255" i="1"/>
  <c r="V252" i="1"/>
  <c r="V302" i="1"/>
  <c r="V299" i="1"/>
  <c r="V296" i="1"/>
  <c r="V293" i="1"/>
  <c r="V347" i="1"/>
  <c r="V344" i="1"/>
  <c r="V284" i="1"/>
  <c r="V281" i="1"/>
  <c r="V316" i="1"/>
  <c r="V277" i="1"/>
  <c r="V273" i="1"/>
  <c r="V254" i="1"/>
  <c r="V354" i="1"/>
  <c r="V353" i="1"/>
  <c r="V351" i="1"/>
  <c r="V350" i="1"/>
  <c r="V340" i="1"/>
  <c r="V337" i="1"/>
  <c r="V315" i="1"/>
  <c r="V301" i="1"/>
  <c r="V298" i="1"/>
  <c r="V295" i="1"/>
  <c r="V292" i="1"/>
  <c r="V283" i="1"/>
  <c r="V280" i="1"/>
  <c r="V276" i="1"/>
  <c r="V272" i="1"/>
  <c r="V253" i="1"/>
  <c r="V250" i="1"/>
  <c r="V233" i="1"/>
  <c r="V231" i="1"/>
  <c r="V230" i="1"/>
  <c r="V229" i="1"/>
  <c r="V228" i="1"/>
  <c r="V227" i="1"/>
  <c r="V223" i="1"/>
  <c r="V220" i="1"/>
  <c r="V217" i="1"/>
  <c r="V216" i="1"/>
  <c r="V215" i="1"/>
  <c r="V214" i="1"/>
  <c r="V213" i="1"/>
  <c r="V212" i="1"/>
  <c r="V197" i="1"/>
  <c r="V196" i="1"/>
  <c r="V195" i="1"/>
  <c r="V194" i="1"/>
  <c r="V193" i="1"/>
  <c r="V192" i="1"/>
  <c r="V190" i="1"/>
  <c r="V189" i="1"/>
  <c r="V188" i="1"/>
  <c r="V187" i="1"/>
  <c r="V186" i="1"/>
  <c r="V183" i="1"/>
  <c r="V182" i="1"/>
  <c r="V181" i="1"/>
  <c r="V180" i="1"/>
  <c r="V179" i="1"/>
  <c r="V175" i="1"/>
  <c r="V174" i="1"/>
  <c r="V173" i="1"/>
  <c r="V172" i="1"/>
  <c r="V171" i="1"/>
  <c r="V167" i="1"/>
  <c r="V166" i="1"/>
  <c r="V165" i="1"/>
  <c r="V163" i="1"/>
  <c r="V162" i="1"/>
  <c r="V161" i="1"/>
  <c r="V158" i="1"/>
  <c r="V150" i="1"/>
  <c r="V143" i="1"/>
  <c r="V142" i="1"/>
  <c r="V141" i="1"/>
  <c r="V140" i="1"/>
  <c r="V114" i="1"/>
  <c r="V113" i="1"/>
  <c r="V111" i="1"/>
  <c r="V110" i="1"/>
  <c r="V109" i="1"/>
  <c r="V108" i="1"/>
  <c r="V107" i="1"/>
  <c r="V106" i="1"/>
  <c r="V103" i="1"/>
  <c r="V102" i="1"/>
  <c r="V93" i="1"/>
  <c r="V92" i="1"/>
  <c r="V91" i="1"/>
  <c r="V90" i="1"/>
  <c r="V89" i="1"/>
  <c r="V88" i="1"/>
  <c r="V87" i="1"/>
  <c r="V85" i="1"/>
  <c r="V83" i="1"/>
  <c r="V82" i="1"/>
  <c r="V81" i="1"/>
  <c r="V80" i="1"/>
  <c r="V79" i="1"/>
  <c r="V78" i="1"/>
  <c r="V75" i="1"/>
  <c r="V73" i="1"/>
  <c r="V72" i="1"/>
  <c r="V71" i="1"/>
  <c r="V70" i="1"/>
  <c r="V68" i="1"/>
  <c r="V67" i="1"/>
  <c r="V65" i="1"/>
  <c r="V64" i="1"/>
  <c r="V61" i="1"/>
  <c r="V58" i="1"/>
  <c r="V57" i="1"/>
  <c r="V54" i="1"/>
  <c r="V53" i="1"/>
  <c r="V51" i="1"/>
  <c r="V50" i="1"/>
  <c r="V46" i="1"/>
  <c r="V37" i="1"/>
  <c r="V29" i="1"/>
  <c r="V28" i="1"/>
  <c r="V27" i="1"/>
  <c r="V26" i="1"/>
  <c r="V19" i="1"/>
  <c r="V17" i="1"/>
  <c r="V16" i="1"/>
  <c r="V15" i="1"/>
  <c r="V14" i="1"/>
  <c r="V13" i="1"/>
  <c r="Q272" i="1"/>
  <c r="Q276" i="1"/>
  <c r="Q273" i="1"/>
  <c r="Q277" i="1"/>
  <c r="Q274" i="1"/>
  <c r="Q278" i="1"/>
  <c r="L12" i="1"/>
  <c r="L13" i="1"/>
  <c r="L14" i="1"/>
  <c r="L15" i="1"/>
  <c r="L16" i="1"/>
  <c r="L17" i="1"/>
  <c r="L19" i="1"/>
  <c r="L27" i="1"/>
  <c r="L28" i="1"/>
  <c r="L29" i="1"/>
  <c r="L31" i="1"/>
  <c r="L32" i="1"/>
  <c r="L33" i="1"/>
  <c r="L36" i="1"/>
  <c r="L37" i="1"/>
  <c r="L43" i="1"/>
  <c r="L44" i="1"/>
  <c r="L46" i="1"/>
  <c r="L47" i="1"/>
  <c r="L48" i="1"/>
  <c r="L49" i="1"/>
  <c r="L50" i="1"/>
  <c r="L51" i="1"/>
  <c r="L53" i="1"/>
  <c r="L54" i="1"/>
  <c r="L55" i="1"/>
  <c r="L56" i="1"/>
  <c r="L57" i="1"/>
  <c r="L58" i="1"/>
  <c r="L59" i="1"/>
  <c r="L60" i="1"/>
  <c r="L61" i="1"/>
  <c r="L64" i="1"/>
  <c r="L65" i="1"/>
  <c r="L67" i="1"/>
  <c r="L68" i="1"/>
  <c r="L70" i="1"/>
  <c r="L71" i="1"/>
  <c r="L72" i="1"/>
  <c r="L73" i="1"/>
  <c r="L75" i="1"/>
  <c r="L78" i="1"/>
  <c r="L81" i="1"/>
  <c r="L82" i="1"/>
  <c r="L83" i="1"/>
  <c r="L85" i="1"/>
  <c r="L87" i="1"/>
  <c r="L88" i="1"/>
  <c r="L89" i="1"/>
  <c r="L90" i="1"/>
  <c r="L91" i="1"/>
  <c r="L92" i="1"/>
  <c r="L93" i="1"/>
  <c r="L102" i="1"/>
  <c r="L103" i="1"/>
  <c r="L106" i="1"/>
  <c r="L107" i="1"/>
  <c r="L108" i="1"/>
  <c r="L109" i="1"/>
  <c r="L110" i="1"/>
  <c r="L111" i="1"/>
  <c r="L113" i="1"/>
  <c r="L114" i="1"/>
  <c r="L140" i="1"/>
  <c r="L141" i="1"/>
  <c r="L142" i="1"/>
  <c r="L143" i="1"/>
  <c r="L150" i="1"/>
  <c r="L152" i="1"/>
  <c r="L154" i="1"/>
  <c r="L158" i="1"/>
  <c r="L159" i="1"/>
  <c r="L160" i="1"/>
  <c r="L161" i="1"/>
  <c r="L162" i="1"/>
  <c r="L163" i="1"/>
  <c r="L165" i="1"/>
  <c r="L166" i="1"/>
  <c r="L171" i="1"/>
  <c r="L172" i="1"/>
  <c r="L173" i="1"/>
  <c r="L174" i="1"/>
  <c r="L175" i="1"/>
  <c r="L177" i="1"/>
  <c r="L178" i="1"/>
  <c r="L179" i="1"/>
  <c r="L180" i="1"/>
  <c r="L181" i="1"/>
  <c r="L182" i="1"/>
  <c r="L183" i="1"/>
  <c r="L186" i="1"/>
  <c r="L187" i="1"/>
  <c r="L188" i="1"/>
  <c r="L189" i="1"/>
  <c r="L190" i="1"/>
  <c r="L192" i="1"/>
  <c r="L193" i="1"/>
  <c r="L194" i="1"/>
  <c r="L195" i="1"/>
  <c r="L196" i="1"/>
  <c r="L197" i="1"/>
  <c r="L201" i="1"/>
  <c r="L202" i="1"/>
  <c r="L204" i="1"/>
  <c r="L205" i="1"/>
  <c r="L207" i="1"/>
  <c r="L208" i="1"/>
  <c r="L209" i="1"/>
  <c r="L210" i="1"/>
  <c r="L212" i="1"/>
  <c r="L213" i="1"/>
  <c r="L214" i="1"/>
  <c r="L220" i="1"/>
  <c r="L221" i="1"/>
  <c r="L222" i="1"/>
  <c r="L223" i="1"/>
  <c r="L227" i="1"/>
  <c r="L229" i="1"/>
  <c r="L230" i="1"/>
  <c r="L233" i="1"/>
  <c r="L234" i="1"/>
  <c r="L247" i="1"/>
  <c r="L250" i="1"/>
  <c r="L253" i="1"/>
  <c r="L259" i="1"/>
  <c r="L263" i="1"/>
  <c r="L280" i="1"/>
  <c r="L283" i="1"/>
  <c r="L292" i="1"/>
  <c r="L295" i="1"/>
  <c r="L298" i="1"/>
  <c r="L301" i="1"/>
  <c r="L308" i="1"/>
  <c r="L305" i="1"/>
  <c r="L312" i="1"/>
  <c r="L315" i="1"/>
  <c r="L318" i="1"/>
  <c r="L323" i="1"/>
  <c r="L328" i="1"/>
  <c r="L329" i="1"/>
  <c r="L337" i="1"/>
  <c r="L340" i="1"/>
  <c r="L350" i="1"/>
  <c r="L351" i="1"/>
  <c r="L352" i="1"/>
  <c r="L353" i="1"/>
  <c r="L354" i="1"/>
  <c r="L310" i="1"/>
  <c r="L306" i="1"/>
  <c r="L248" i="1"/>
  <c r="L313" i="1"/>
  <c r="L254" i="1"/>
  <c r="L260" i="1"/>
  <c r="L264" i="1"/>
  <c r="L320" i="1"/>
  <c r="L325" i="1"/>
  <c r="L319" i="1"/>
  <c r="L324" i="1"/>
  <c r="L316" i="1"/>
  <c r="L281" i="1"/>
  <c r="L284" i="1"/>
  <c r="L344" i="1"/>
  <c r="L347" i="1"/>
  <c r="L293" i="1"/>
  <c r="L296" i="1"/>
  <c r="L299" i="1"/>
  <c r="L302" i="1"/>
  <c r="L311" i="1"/>
  <c r="L307" i="1"/>
  <c r="L249" i="1"/>
  <c r="L252" i="1"/>
  <c r="L255" i="1"/>
  <c r="L261" i="1"/>
  <c r="L265" i="1"/>
  <c r="L322" i="1"/>
  <c r="L327" i="1"/>
  <c r="L321" i="1"/>
  <c r="L326" i="1"/>
  <c r="L317" i="1"/>
  <c r="L342" i="1"/>
  <c r="L282" i="1"/>
  <c r="L285" i="1"/>
  <c r="L345" i="1"/>
  <c r="L348" i="1"/>
  <c r="L294" i="1"/>
  <c r="L297" i="1"/>
  <c r="L300" i="1"/>
  <c r="L303" i="1"/>
  <c r="L358" i="1"/>
  <c r="L373" i="1"/>
  <c r="L374" i="1"/>
  <c r="L377" i="1"/>
  <c r="L379" i="1"/>
  <c r="L380" i="1"/>
  <c r="L382" i="1"/>
  <c r="L383" i="1"/>
  <c r="L385" i="1"/>
  <c r="L386" i="1"/>
  <c r="L388" i="1"/>
  <c r="L389" i="1"/>
  <c r="L391" i="1"/>
  <c r="L392" i="1"/>
  <c r="L394" i="1"/>
  <c r="L395" i="1"/>
  <c r="L396" i="1"/>
  <c r="L397" i="1"/>
  <c r="L399" i="1"/>
  <c r="L400" i="1"/>
  <c r="L11" i="1"/>
  <c r="G374" i="1" l="1"/>
  <c r="G377" i="1"/>
  <c r="G379" i="1"/>
  <c r="G382" i="1"/>
  <c r="G385" i="1"/>
  <c r="G388" i="1"/>
  <c r="G389" i="1"/>
  <c r="G391" i="1"/>
  <c r="G392" i="1"/>
  <c r="G394" i="1"/>
  <c r="G396" i="1"/>
  <c r="G399" i="1"/>
  <c r="G373" i="1"/>
  <c r="X379" i="1"/>
  <c r="Y379" i="1" s="1"/>
  <c r="X380" i="1"/>
  <c r="Y380" i="1" s="1"/>
  <c r="N382" i="1"/>
  <c r="O382" i="1" s="1"/>
  <c r="X383" i="1"/>
  <c r="Y383" i="1" s="1"/>
  <c r="X385" i="1"/>
  <c r="Y385" i="1" s="1"/>
  <c r="X386" i="1"/>
  <c r="Y386" i="1" s="1"/>
  <c r="N388" i="1"/>
  <c r="O388" i="1" s="1"/>
  <c r="X389" i="1"/>
  <c r="Y389" i="1" s="1"/>
  <c r="X391" i="1"/>
  <c r="Y391" i="1" s="1"/>
  <c r="X392" i="1"/>
  <c r="Y392" i="1" s="1"/>
  <c r="N394" i="1"/>
  <c r="O394" i="1" s="1"/>
  <c r="X395" i="1"/>
  <c r="Y395" i="1" s="1"/>
  <c r="X397" i="1"/>
  <c r="Y397" i="1" s="1"/>
  <c r="X399" i="1"/>
  <c r="Y399" i="1" s="1"/>
  <c r="X400" i="1"/>
  <c r="Y400" i="1" s="1"/>
  <c r="X382" i="1" l="1"/>
  <c r="Y382" i="1" s="1"/>
  <c r="N396" i="1"/>
  <c r="O396" i="1" s="1"/>
  <c r="X396" i="1"/>
  <c r="Y396" i="1" s="1"/>
  <c r="X388" i="1"/>
  <c r="Y388" i="1" s="1"/>
  <c r="X394" i="1"/>
  <c r="Y394" i="1" s="1"/>
  <c r="N397" i="1"/>
  <c r="O397" i="1" s="1"/>
  <c r="N400" i="1"/>
  <c r="O400" i="1" s="1"/>
  <c r="N395" i="1"/>
  <c r="O395" i="1" s="1"/>
  <c r="N392" i="1"/>
  <c r="O392" i="1" s="1"/>
  <c r="N386" i="1"/>
  <c r="O386" i="1" s="1"/>
  <c r="N380" i="1"/>
  <c r="O380" i="1" s="1"/>
  <c r="N391" i="1"/>
  <c r="O391" i="1" s="1"/>
  <c r="N385" i="1"/>
  <c r="O385" i="1" s="1"/>
  <c r="N379" i="1"/>
  <c r="O379" i="1" s="1"/>
  <c r="N383" i="1"/>
  <c r="O383" i="1" s="1"/>
  <c r="N399" i="1"/>
  <c r="O399" i="1" s="1"/>
  <c r="I389" i="1"/>
  <c r="J389" i="1" s="1"/>
  <c r="N389" i="1"/>
  <c r="O389" i="1" s="1"/>
  <c r="I392" i="1"/>
  <c r="J392" i="1" s="1"/>
  <c r="I388" i="1"/>
  <c r="J388" i="1" s="1"/>
  <c r="I394" i="1"/>
  <c r="J394" i="1" s="1"/>
  <c r="I382" i="1"/>
  <c r="J382" i="1" s="1"/>
  <c r="I396" i="1"/>
  <c r="J396" i="1" s="1"/>
  <c r="I385" i="1"/>
  <c r="J385" i="1" s="1"/>
  <c r="I399" i="1"/>
  <c r="J399" i="1" s="1"/>
  <c r="I391" i="1"/>
  <c r="J391" i="1" s="1"/>
  <c r="I379" i="1"/>
  <c r="J379" i="1" s="1"/>
  <c r="X26" i="1" l="1"/>
  <c r="Y26" i="1" s="1"/>
  <c r="X79" i="1"/>
  <c r="Y79" i="1" s="1"/>
  <c r="X80" i="1"/>
  <c r="Y80" i="1" s="1"/>
  <c r="X167" i="1"/>
  <c r="Y167" i="1" s="1"/>
  <c r="X215" i="1"/>
  <c r="Y215" i="1" s="1"/>
  <c r="X216" i="1"/>
  <c r="Y216" i="1" s="1"/>
  <c r="X217" i="1"/>
  <c r="Y217" i="1" s="1"/>
  <c r="X228" i="1"/>
  <c r="Y228" i="1" s="1"/>
  <c r="X231" i="1"/>
  <c r="Y231" i="1" s="1"/>
  <c r="X250" i="1"/>
  <c r="Y250" i="1" s="1"/>
  <c r="X253" i="1"/>
  <c r="Y253" i="1" s="1"/>
  <c r="X280" i="1"/>
  <c r="Y280" i="1" s="1"/>
  <c r="X283" i="1"/>
  <c r="Y283" i="1" s="1"/>
  <c r="X292" i="1"/>
  <c r="Y292" i="1" s="1"/>
  <c r="X295" i="1"/>
  <c r="Y295" i="1" s="1"/>
  <c r="X298" i="1"/>
  <c r="Y298" i="1" s="1"/>
  <c r="X301" i="1"/>
  <c r="Y301" i="1" s="1"/>
  <c r="X315" i="1"/>
  <c r="Y315" i="1" s="1"/>
  <c r="X337" i="1"/>
  <c r="Y337" i="1" s="1"/>
  <c r="X340" i="1"/>
  <c r="Y340" i="1" s="1"/>
  <c r="X350" i="1"/>
  <c r="Y350" i="1" s="1"/>
  <c r="X351" i="1"/>
  <c r="Y351" i="1" s="1"/>
  <c r="X353" i="1"/>
  <c r="Y353" i="1" s="1"/>
  <c r="X354" i="1"/>
  <c r="Y354" i="1" s="1"/>
  <c r="X254" i="1"/>
  <c r="Y254" i="1" s="1"/>
  <c r="X316" i="1"/>
  <c r="Y316" i="1" s="1"/>
  <c r="X281" i="1"/>
  <c r="Y281" i="1" s="1"/>
  <c r="X284" i="1"/>
  <c r="Y284" i="1" s="1"/>
  <c r="X344" i="1"/>
  <c r="Y344" i="1" s="1"/>
  <c r="X347" i="1"/>
  <c r="Y347" i="1" s="1"/>
  <c r="X293" i="1"/>
  <c r="Y293" i="1" s="1"/>
  <c r="X296" i="1"/>
  <c r="Y296" i="1" s="1"/>
  <c r="X299" i="1"/>
  <c r="Y299" i="1" s="1"/>
  <c r="X302" i="1"/>
  <c r="Y302" i="1" s="1"/>
  <c r="X252" i="1"/>
  <c r="Y252" i="1" s="1"/>
  <c r="X255" i="1"/>
  <c r="Y255" i="1" s="1"/>
  <c r="X317" i="1"/>
  <c r="Y317" i="1" s="1"/>
  <c r="X342" i="1"/>
  <c r="Y342" i="1" s="1"/>
  <c r="X282" i="1"/>
  <c r="Y282" i="1" s="1"/>
  <c r="X285" i="1"/>
  <c r="Y285" i="1" s="1"/>
  <c r="X345" i="1"/>
  <c r="Y345" i="1" s="1"/>
  <c r="X348" i="1"/>
  <c r="Y348" i="1" s="1"/>
  <c r="X294" i="1"/>
  <c r="Y294" i="1" s="1"/>
  <c r="X297" i="1"/>
  <c r="Y297" i="1" s="1"/>
  <c r="X300" i="1"/>
  <c r="Y300" i="1" s="1"/>
  <c r="X303" i="1"/>
  <c r="Y303" i="1" s="1"/>
  <c r="X358" i="1"/>
  <c r="Y358" i="1" s="1"/>
  <c r="X373" i="1"/>
  <c r="Y373" i="1" s="1"/>
  <c r="X374" i="1"/>
  <c r="Y374" i="1" s="1"/>
  <c r="X377" i="1"/>
  <c r="Y377" i="1" s="1"/>
  <c r="S272" i="1" l="1"/>
  <c r="T272" i="1" s="1"/>
  <c r="X272" i="1"/>
  <c r="Y272" i="1" s="1"/>
  <c r="N227" i="1"/>
  <c r="O227" i="1" s="1"/>
  <c r="X227" i="1"/>
  <c r="Y227" i="1" s="1"/>
  <c r="N223" i="1"/>
  <c r="O223" i="1" s="1"/>
  <c r="X223" i="1"/>
  <c r="Y223" i="1" s="1"/>
  <c r="N210" i="1"/>
  <c r="O210" i="1" s="1"/>
  <c r="N205" i="1"/>
  <c r="O205" i="1" s="1"/>
  <c r="N195" i="1"/>
  <c r="O195" i="1" s="1"/>
  <c r="X195" i="1"/>
  <c r="Y195" i="1" s="1"/>
  <c r="N190" i="1"/>
  <c r="O190" i="1" s="1"/>
  <c r="X190" i="1"/>
  <c r="Y190" i="1" s="1"/>
  <c r="N186" i="1"/>
  <c r="O186" i="1" s="1"/>
  <c r="X186" i="1"/>
  <c r="Y186" i="1" s="1"/>
  <c r="N182" i="1"/>
  <c r="O182" i="1" s="1"/>
  <c r="X182" i="1"/>
  <c r="Y182" i="1" s="1"/>
  <c r="N178" i="1"/>
  <c r="O178" i="1" s="1"/>
  <c r="N173" i="1"/>
  <c r="O173" i="1" s="1"/>
  <c r="X173" i="1"/>
  <c r="Y173" i="1" s="1"/>
  <c r="N165" i="1"/>
  <c r="O165" i="1" s="1"/>
  <c r="X165" i="1"/>
  <c r="Y165" i="1" s="1"/>
  <c r="N161" i="1"/>
  <c r="O161" i="1" s="1"/>
  <c r="X161" i="1"/>
  <c r="Y161" i="1" s="1"/>
  <c r="N143" i="1"/>
  <c r="O143" i="1" s="1"/>
  <c r="X143" i="1"/>
  <c r="Y143" i="1" s="1"/>
  <c r="N108" i="1"/>
  <c r="O108" i="1" s="1"/>
  <c r="X108" i="1"/>
  <c r="Y108" i="1" s="1"/>
  <c r="N90" i="1"/>
  <c r="O90" i="1" s="1"/>
  <c r="X90" i="1"/>
  <c r="Y90" i="1" s="1"/>
  <c r="N82" i="1"/>
  <c r="O82" i="1" s="1"/>
  <c r="X82" i="1"/>
  <c r="Y82" i="1" s="1"/>
  <c r="N78" i="1"/>
  <c r="O78" i="1" s="1"/>
  <c r="X78" i="1"/>
  <c r="Y78" i="1" s="1"/>
  <c r="N70" i="1"/>
  <c r="O70" i="1" s="1"/>
  <c r="X70" i="1"/>
  <c r="Y70" i="1" s="1"/>
  <c r="N58" i="1"/>
  <c r="O58" i="1" s="1"/>
  <c r="X58" i="1"/>
  <c r="Y58" i="1" s="1"/>
  <c r="N54" i="1"/>
  <c r="O54" i="1" s="1"/>
  <c r="X54" i="1"/>
  <c r="Y54" i="1" s="1"/>
  <c r="N50" i="1"/>
  <c r="O50" i="1" s="1"/>
  <c r="X50" i="1"/>
  <c r="Y50" i="1" s="1"/>
  <c r="N46" i="1"/>
  <c r="O46" i="1" s="1"/>
  <c r="X46" i="1"/>
  <c r="Y46" i="1" s="1"/>
  <c r="N29" i="1"/>
  <c r="O29" i="1" s="1"/>
  <c r="X29" i="1"/>
  <c r="Y29" i="1" s="1"/>
  <c r="N16" i="1"/>
  <c r="O16" i="1" s="1"/>
  <c r="X16" i="1"/>
  <c r="Y16" i="1" s="1"/>
  <c r="N12" i="1"/>
  <c r="O12" i="1" s="1"/>
  <c r="S278" i="1"/>
  <c r="T278" i="1" s="1"/>
  <c r="X278" i="1"/>
  <c r="Y278" i="1" s="1"/>
  <c r="S277" i="1"/>
  <c r="T277" i="1" s="1"/>
  <c r="X277" i="1"/>
  <c r="Y277" i="1" s="1"/>
  <c r="N230" i="1"/>
  <c r="O230" i="1" s="1"/>
  <c r="X230" i="1"/>
  <c r="Y230" i="1" s="1"/>
  <c r="N222" i="1"/>
  <c r="O222" i="1" s="1"/>
  <c r="N214" i="1"/>
  <c r="O214" i="1" s="1"/>
  <c r="X214" i="1"/>
  <c r="Y214" i="1" s="1"/>
  <c r="N209" i="1"/>
  <c r="O209" i="1" s="1"/>
  <c r="N204" i="1"/>
  <c r="O204" i="1" s="1"/>
  <c r="N194" i="1"/>
  <c r="O194" i="1" s="1"/>
  <c r="X194" i="1"/>
  <c r="Y194" i="1" s="1"/>
  <c r="N189" i="1"/>
  <c r="O189" i="1" s="1"/>
  <c r="X189" i="1"/>
  <c r="Y189" i="1" s="1"/>
  <c r="N181" i="1"/>
  <c r="O181" i="1" s="1"/>
  <c r="X181" i="1"/>
  <c r="Y181" i="1" s="1"/>
  <c r="N177" i="1"/>
  <c r="O177" i="1" s="1"/>
  <c r="N172" i="1"/>
  <c r="O172" i="1" s="1"/>
  <c r="X172" i="1"/>
  <c r="Y172" i="1" s="1"/>
  <c r="N160" i="1"/>
  <c r="O160" i="1" s="1"/>
  <c r="N154" i="1"/>
  <c r="O154" i="1" s="1"/>
  <c r="N150" i="1"/>
  <c r="O150" i="1" s="1"/>
  <c r="X150" i="1"/>
  <c r="Y150" i="1" s="1"/>
  <c r="N142" i="1"/>
  <c r="O142" i="1" s="1"/>
  <c r="X142" i="1"/>
  <c r="Y142" i="1" s="1"/>
  <c r="N111" i="1"/>
  <c r="O111" i="1" s="1"/>
  <c r="X111" i="1"/>
  <c r="Y111" i="1" s="1"/>
  <c r="N107" i="1"/>
  <c r="O107" i="1" s="1"/>
  <c r="X107" i="1"/>
  <c r="Y107" i="1" s="1"/>
  <c r="N103" i="1"/>
  <c r="O103" i="1" s="1"/>
  <c r="X103" i="1"/>
  <c r="Y103" i="1" s="1"/>
  <c r="N93" i="1"/>
  <c r="O93" i="1" s="1"/>
  <c r="X93" i="1"/>
  <c r="Y93" i="1" s="1"/>
  <c r="N89" i="1"/>
  <c r="O89" i="1" s="1"/>
  <c r="X89" i="1"/>
  <c r="Y89" i="1" s="1"/>
  <c r="N85" i="1"/>
  <c r="O85" i="1" s="1"/>
  <c r="X85" i="1"/>
  <c r="Y85" i="1" s="1"/>
  <c r="N81" i="1"/>
  <c r="O81" i="1" s="1"/>
  <c r="X81" i="1"/>
  <c r="Y81" i="1" s="1"/>
  <c r="N73" i="1"/>
  <c r="O73" i="1" s="1"/>
  <c r="X73" i="1"/>
  <c r="Y73" i="1" s="1"/>
  <c r="N65" i="1"/>
  <c r="O65" i="1" s="1"/>
  <c r="X65" i="1"/>
  <c r="Y65" i="1" s="1"/>
  <c r="N61" i="1"/>
  <c r="O61" i="1" s="1"/>
  <c r="X61" i="1"/>
  <c r="Y61" i="1" s="1"/>
  <c r="N57" i="1"/>
  <c r="O57" i="1" s="1"/>
  <c r="X57" i="1"/>
  <c r="Y57" i="1" s="1"/>
  <c r="N53" i="1"/>
  <c r="O53" i="1" s="1"/>
  <c r="X53" i="1"/>
  <c r="Y53" i="1" s="1"/>
  <c r="N49" i="1"/>
  <c r="O49" i="1" s="1"/>
  <c r="N37" i="1"/>
  <c r="O37" i="1" s="1"/>
  <c r="X37" i="1"/>
  <c r="Y37" i="1" s="1"/>
  <c r="N33" i="1"/>
  <c r="O33" i="1" s="1"/>
  <c r="N28" i="1"/>
  <c r="O28" i="1" s="1"/>
  <c r="X28" i="1"/>
  <c r="Y28" i="1" s="1"/>
  <c r="N15" i="1"/>
  <c r="O15" i="1" s="1"/>
  <c r="X15" i="1"/>
  <c r="Y15" i="1" s="1"/>
  <c r="S274" i="1"/>
  <c r="T274" i="1" s="1"/>
  <c r="X274" i="1"/>
  <c r="Y274" i="1" s="1"/>
  <c r="S273" i="1"/>
  <c r="T273" i="1" s="1"/>
  <c r="X273" i="1"/>
  <c r="Y273" i="1" s="1"/>
  <c r="N234" i="1"/>
  <c r="O234" i="1" s="1"/>
  <c r="N229" i="1"/>
  <c r="O229" i="1" s="1"/>
  <c r="X229" i="1"/>
  <c r="Y229" i="1" s="1"/>
  <c r="N221" i="1"/>
  <c r="O221" i="1" s="1"/>
  <c r="N213" i="1"/>
  <c r="O213" i="1" s="1"/>
  <c r="X213" i="1"/>
  <c r="Y213" i="1" s="1"/>
  <c r="N208" i="1"/>
  <c r="O208" i="1" s="1"/>
  <c r="N202" i="1"/>
  <c r="O202" i="1" s="1"/>
  <c r="N197" i="1"/>
  <c r="O197" i="1" s="1"/>
  <c r="X197" i="1"/>
  <c r="Y197" i="1" s="1"/>
  <c r="N193" i="1"/>
  <c r="O193" i="1" s="1"/>
  <c r="X193" i="1"/>
  <c r="Y193" i="1" s="1"/>
  <c r="N188" i="1"/>
  <c r="O188" i="1" s="1"/>
  <c r="X188" i="1"/>
  <c r="Y188" i="1" s="1"/>
  <c r="N180" i="1"/>
  <c r="O180" i="1" s="1"/>
  <c r="X180" i="1"/>
  <c r="Y180" i="1" s="1"/>
  <c r="N175" i="1"/>
  <c r="O175" i="1" s="1"/>
  <c r="X175" i="1"/>
  <c r="Y175" i="1" s="1"/>
  <c r="N171" i="1"/>
  <c r="O171" i="1" s="1"/>
  <c r="X171" i="1"/>
  <c r="Y171" i="1" s="1"/>
  <c r="N163" i="1"/>
  <c r="O163" i="1" s="1"/>
  <c r="X163" i="1"/>
  <c r="Y163" i="1" s="1"/>
  <c r="N159" i="1"/>
  <c r="O159" i="1" s="1"/>
  <c r="N141" i="1"/>
  <c r="O141" i="1" s="1"/>
  <c r="X141" i="1"/>
  <c r="Y141" i="1" s="1"/>
  <c r="N114" i="1"/>
  <c r="O114" i="1" s="1"/>
  <c r="X114" i="1"/>
  <c r="Y114" i="1" s="1"/>
  <c r="N110" i="1"/>
  <c r="O110" i="1" s="1"/>
  <c r="X110" i="1"/>
  <c r="Y110" i="1" s="1"/>
  <c r="N106" i="1"/>
  <c r="O106" i="1" s="1"/>
  <c r="X106" i="1"/>
  <c r="Y106" i="1" s="1"/>
  <c r="N102" i="1"/>
  <c r="O102" i="1" s="1"/>
  <c r="X102" i="1"/>
  <c r="Y102" i="1" s="1"/>
  <c r="N92" i="1"/>
  <c r="O92" i="1" s="1"/>
  <c r="X92" i="1"/>
  <c r="Y92" i="1" s="1"/>
  <c r="N88" i="1"/>
  <c r="O88" i="1" s="1"/>
  <c r="X88" i="1"/>
  <c r="Y88" i="1" s="1"/>
  <c r="N72" i="1"/>
  <c r="O72" i="1" s="1"/>
  <c r="X72" i="1"/>
  <c r="Y72" i="1" s="1"/>
  <c r="N68" i="1"/>
  <c r="O68" i="1" s="1"/>
  <c r="X68" i="1"/>
  <c r="Y68" i="1" s="1"/>
  <c r="N64" i="1"/>
  <c r="O64" i="1" s="1"/>
  <c r="X64" i="1"/>
  <c r="Y64" i="1" s="1"/>
  <c r="N60" i="1"/>
  <c r="O60" i="1" s="1"/>
  <c r="N56" i="1"/>
  <c r="O56" i="1" s="1"/>
  <c r="N48" i="1"/>
  <c r="O48" i="1" s="1"/>
  <c r="N44" i="1"/>
  <c r="O44" i="1" s="1"/>
  <c r="N36" i="1"/>
  <c r="O36" i="1" s="1"/>
  <c r="N32" i="1"/>
  <c r="O32" i="1" s="1"/>
  <c r="N27" i="1"/>
  <c r="O27" i="1" s="1"/>
  <c r="X27" i="1"/>
  <c r="Y27" i="1" s="1"/>
  <c r="N19" i="1"/>
  <c r="O19" i="1" s="1"/>
  <c r="X19" i="1"/>
  <c r="Y19" i="1" s="1"/>
  <c r="N14" i="1"/>
  <c r="O14" i="1" s="1"/>
  <c r="X14" i="1"/>
  <c r="Y14" i="1" s="1"/>
  <c r="S276" i="1"/>
  <c r="T276" i="1" s="1"/>
  <c r="X276" i="1"/>
  <c r="Y276" i="1" s="1"/>
  <c r="N233" i="1"/>
  <c r="O233" i="1" s="1"/>
  <c r="X233" i="1"/>
  <c r="Y233" i="1" s="1"/>
  <c r="N220" i="1"/>
  <c r="O220" i="1" s="1"/>
  <c r="X220" i="1"/>
  <c r="Y220" i="1" s="1"/>
  <c r="N212" i="1"/>
  <c r="O212" i="1" s="1"/>
  <c r="X212" i="1"/>
  <c r="Y212" i="1" s="1"/>
  <c r="N207" i="1"/>
  <c r="O207" i="1" s="1"/>
  <c r="N201" i="1"/>
  <c r="O201" i="1" s="1"/>
  <c r="N196" i="1"/>
  <c r="O196" i="1" s="1"/>
  <c r="X196" i="1"/>
  <c r="Y196" i="1" s="1"/>
  <c r="N192" i="1"/>
  <c r="O192" i="1" s="1"/>
  <c r="X192" i="1"/>
  <c r="Y192" i="1" s="1"/>
  <c r="N187" i="1"/>
  <c r="O187" i="1" s="1"/>
  <c r="X187" i="1"/>
  <c r="Y187" i="1" s="1"/>
  <c r="N183" i="1"/>
  <c r="O183" i="1" s="1"/>
  <c r="X183" i="1"/>
  <c r="Y183" i="1" s="1"/>
  <c r="N179" i="1"/>
  <c r="O179" i="1" s="1"/>
  <c r="X179" i="1"/>
  <c r="Y179" i="1" s="1"/>
  <c r="N174" i="1"/>
  <c r="O174" i="1" s="1"/>
  <c r="X174" i="1"/>
  <c r="Y174" i="1" s="1"/>
  <c r="N166" i="1"/>
  <c r="O166" i="1" s="1"/>
  <c r="X166" i="1"/>
  <c r="Y166" i="1" s="1"/>
  <c r="N162" i="1"/>
  <c r="O162" i="1" s="1"/>
  <c r="X162" i="1"/>
  <c r="Y162" i="1" s="1"/>
  <c r="N158" i="1"/>
  <c r="O158" i="1" s="1"/>
  <c r="X158" i="1"/>
  <c r="Y158" i="1" s="1"/>
  <c r="N152" i="1"/>
  <c r="O152" i="1" s="1"/>
  <c r="N140" i="1"/>
  <c r="O140" i="1" s="1"/>
  <c r="X140" i="1"/>
  <c r="Y140" i="1" s="1"/>
  <c r="N113" i="1"/>
  <c r="O113" i="1" s="1"/>
  <c r="X113" i="1"/>
  <c r="Y113" i="1" s="1"/>
  <c r="N109" i="1"/>
  <c r="O109" i="1" s="1"/>
  <c r="X109" i="1"/>
  <c r="Y109" i="1" s="1"/>
  <c r="N91" i="1"/>
  <c r="O91" i="1" s="1"/>
  <c r="X91" i="1"/>
  <c r="Y91" i="1" s="1"/>
  <c r="N87" i="1"/>
  <c r="O87" i="1" s="1"/>
  <c r="X87" i="1"/>
  <c r="Y87" i="1" s="1"/>
  <c r="N83" i="1"/>
  <c r="O83" i="1" s="1"/>
  <c r="X83" i="1"/>
  <c r="Y83" i="1" s="1"/>
  <c r="N75" i="1"/>
  <c r="O75" i="1" s="1"/>
  <c r="X75" i="1"/>
  <c r="Y75" i="1" s="1"/>
  <c r="N71" i="1"/>
  <c r="O71" i="1" s="1"/>
  <c r="X71" i="1"/>
  <c r="Y71" i="1" s="1"/>
  <c r="N67" i="1"/>
  <c r="O67" i="1" s="1"/>
  <c r="X67" i="1"/>
  <c r="Y67" i="1" s="1"/>
  <c r="N59" i="1"/>
  <c r="O59" i="1" s="1"/>
  <c r="N55" i="1"/>
  <c r="O55" i="1" s="1"/>
  <c r="N51" i="1"/>
  <c r="O51" i="1" s="1"/>
  <c r="X51" i="1"/>
  <c r="Y51" i="1" s="1"/>
  <c r="N47" i="1"/>
  <c r="O47" i="1" s="1"/>
  <c r="N43" i="1"/>
  <c r="O43" i="1" s="1"/>
  <c r="N31" i="1"/>
  <c r="O31" i="1" s="1"/>
  <c r="N17" i="1"/>
  <c r="O17" i="1" s="1"/>
  <c r="X17" i="1"/>
  <c r="Y17" i="1" s="1"/>
  <c r="N13" i="1"/>
  <c r="O13" i="1" s="1"/>
  <c r="X13" i="1"/>
  <c r="Y13" i="1" s="1"/>
  <c r="N303" i="1"/>
  <c r="O303" i="1" s="1"/>
  <c r="N307" i="1"/>
  <c r="O307" i="1" s="1"/>
  <c r="N347" i="1"/>
  <c r="O347" i="1" s="1"/>
  <c r="N260" i="1"/>
  <c r="O260" i="1" s="1"/>
  <c r="N248" i="1"/>
  <c r="O248" i="1" s="1"/>
  <c r="N352" i="1"/>
  <c r="O352" i="1" s="1"/>
  <c r="N259" i="1"/>
  <c r="O259" i="1" s="1"/>
  <c r="N358" i="1"/>
  <c r="O358" i="1" s="1"/>
  <c r="N326" i="1"/>
  <c r="O326" i="1" s="1"/>
  <c r="N293" i="1"/>
  <c r="O293" i="1" s="1"/>
  <c r="N316" i="1"/>
  <c r="O316" i="1" s="1"/>
  <c r="N340" i="1"/>
  <c r="O340" i="1" s="1"/>
  <c r="N318" i="1"/>
  <c r="O318" i="1" s="1"/>
  <c r="N295" i="1"/>
  <c r="O295" i="1" s="1"/>
  <c r="N247" i="1"/>
  <c r="O247" i="1" s="1"/>
  <c r="N297" i="1"/>
  <c r="O297" i="1" s="1"/>
  <c r="N348" i="1"/>
  <c r="O348" i="1" s="1"/>
  <c r="N342" i="1"/>
  <c r="O342" i="1" s="1"/>
  <c r="N321" i="1"/>
  <c r="O321" i="1" s="1"/>
  <c r="N261" i="1"/>
  <c r="O261" i="1" s="1"/>
  <c r="N302" i="1"/>
  <c r="O302" i="1" s="1"/>
  <c r="N284" i="1"/>
  <c r="O284" i="1" s="1"/>
  <c r="N319" i="1"/>
  <c r="O319" i="1" s="1"/>
  <c r="N310" i="1"/>
  <c r="O310" i="1" s="1"/>
  <c r="N354" i="1"/>
  <c r="O354" i="1" s="1"/>
  <c r="N350" i="1"/>
  <c r="O350" i="1" s="1"/>
  <c r="N337" i="1"/>
  <c r="O337" i="1" s="1"/>
  <c r="N329" i="1"/>
  <c r="O329" i="1" s="1"/>
  <c r="N315" i="1"/>
  <c r="O315" i="1" s="1"/>
  <c r="N308" i="1"/>
  <c r="O308" i="1" s="1"/>
  <c r="N292" i="1"/>
  <c r="O292" i="1" s="1"/>
  <c r="N280" i="1"/>
  <c r="O280" i="1" s="1"/>
  <c r="N285" i="1"/>
  <c r="O285" i="1" s="1"/>
  <c r="N322" i="1"/>
  <c r="O322" i="1" s="1"/>
  <c r="N255" i="1"/>
  <c r="O255" i="1" s="1"/>
  <c r="N296" i="1"/>
  <c r="O296" i="1" s="1"/>
  <c r="N320" i="1"/>
  <c r="O320" i="1" s="1"/>
  <c r="N254" i="1"/>
  <c r="O254" i="1" s="1"/>
  <c r="N323" i="1"/>
  <c r="O323" i="1" s="1"/>
  <c r="N298" i="1"/>
  <c r="O298" i="1" s="1"/>
  <c r="N250" i="1"/>
  <c r="O250" i="1" s="1"/>
  <c r="N300" i="1"/>
  <c r="O300" i="1" s="1"/>
  <c r="N282" i="1"/>
  <c r="O282" i="1" s="1"/>
  <c r="N265" i="1"/>
  <c r="O265" i="1" s="1"/>
  <c r="N252" i="1"/>
  <c r="O252" i="1" s="1"/>
  <c r="N311" i="1"/>
  <c r="O311" i="1" s="1"/>
  <c r="N344" i="1"/>
  <c r="O344" i="1" s="1"/>
  <c r="N324" i="1"/>
  <c r="O324" i="1" s="1"/>
  <c r="N306" i="1"/>
  <c r="O306" i="1" s="1"/>
  <c r="N351" i="1"/>
  <c r="O351" i="1" s="1"/>
  <c r="N305" i="1"/>
  <c r="O305" i="1" s="1"/>
  <c r="N283" i="1"/>
  <c r="O283" i="1" s="1"/>
  <c r="N294" i="1"/>
  <c r="O294" i="1" s="1"/>
  <c r="N345" i="1"/>
  <c r="O345" i="1" s="1"/>
  <c r="N317" i="1"/>
  <c r="O317" i="1" s="1"/>
  <c r="N327" i="1"/>
  <c r="O327" i="1" s="1"/>
  <c r="N249" i="1"/>
  <c r="O249" i="1" s="1"/>
  <c r="N299" i="1"/>
  <c r="O299" i="1" s="1"/>
  <c r="N281" i="1"/>
  <c r="O281" i="1" s="1"/>
  <c r="N325" i="1"/>
  <c r="O325" i="1" s="1"/>
  <c r="N264" i="1"/>
  <c r="O264" i="1" s="1"/>
  <c r="N313" i="1"/>
  <c r="O313" i="1" s="1"/>
  <c r="N353" i="1"/>
  <c r="O353" i="1" s="1"/>
  <c r="N328" i="1"/>
  <c r="O328" i="1" s="1"/>
  <c r="N312" i="1"/>
  <c r="O312" i="1" s="1"/>
  <c r="N301" i="1"/>
  <c r="O301" i="1" s="1"/>
  <c r="N263" i="1"/>
  <c r="O263" i="1" s="1"/>
  <c r="N253" i="1"/>
  <c r="O253" i="1" s="1"/>
  <c r="N11" i="1"/>
  <c r="O11" i="1" s="1"/>
  <c r="I377" i="1"/>
  <c r="J377" i="1" s="1"/>
  <c r="N377" i="1"/>
  <c r="O377" i="1" s="1"/>
  <c r="I374" i="1"/>
  <c r="J374" i="1" s="1"/>
  <c r="N374" i="1"/>
  <c r="O374" i="1" s="1"/>
  <c r="I373" i="1"/>
  <c r="J373" i="1" s="1"/>
  <c r="N373" i="1"/>
  <c r="O373" i="1" s="1"/>
</calcChain>
</file>

<file path=xl/sharedStrings.xml><?xml version="1.0" encoding="utf-8"?>
<sst xmlns="http://schemas.openxmlformats.org/spreadsheetml/2006/main" count="818" uniqueCount="706">
  <si>
    <t xml:space="preserve"> MSRP </t>
  </si>
  <si>
    <t xml:space="preserve"> MAP </t>
  </si>
  <si>
    <t xml:space="preserve"> Elite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</si>
  <si>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</si>
  <si>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</si>
  <si>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</si>
  <si>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</si>
  <si>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</si>
  <si>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</si>
  <si>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</si>
  <si>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</si>
  <si>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</si>
  <si>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</si>
  <si>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</si>
  <si>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</si>
  <si>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</si>
  <si>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</si>
  <si>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</si>
  <si>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</si>
  <si>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</si>
  <si>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</si>
  <si>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</si>
  <si>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</si>
  <si>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</si>
  <si>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</si>
  <si>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</si>
  <si>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</si>
  <si>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</si>
  <si>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</si>
  <si>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</si>
  <si>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</si>
  <si>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</si>
  <si>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</si>
  <si>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</si>
  <si>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</si>
  <si>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</si>
  <si>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</si>
  <si>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</si>
  <si>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</si>
  <si>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</si>
  <si>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</si>
  <si>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</si>
  <si>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</si>
  <si>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</si>
  <si>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</si>
  <si>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</si>
  <si>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</si>
  <si>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</si>
  <si>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</si>
  <si>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</si>
  <si>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</si>
  <si>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</si>
  <si>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</si>
  <si>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</si>
  <si>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</si>
  <si>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</si>
  <si>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</si>
  <si>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</si>
  <si>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</si>
  <si>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</si>
  <si>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</si>
  <si>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</si>
  <si>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</si>
  <si>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</si>
  <si>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</si>
  <si>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</si>
  <si>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</si>
  <si>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</si>
  <si>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</si>
  <si>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</si>
  <si>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</si>
  <si>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</si>
  <si>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</si>
  <si>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</si>
  <si>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</si>
  <si>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</si>
  <si>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</si>
  <si>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LMH2235ST</t>
  </si>
  <si>
    <t>LMHM2237BD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</si>
  <si>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</si>
  <si>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</si>
  <si>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</si>
  <si>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</si>
  <si>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</si>
  <si>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</si>
  <si>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</si>
  <si>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</si>
  <si>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</si>
  <si>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</si>
  <si>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</si>
  <si>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</si>
  <si>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DLEX3370W</t>
  </si>
  <si>
    <t>DLGX3371W</t>
  </si>
  <si>
    <t>DLEX3370V</t>
  </si>
  <si>
    <t>DLGX3371V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</si>
  <si>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</si>
  <si>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</si>
  <si>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</si>
  <si>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</si>
  <si>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</si>
  <si>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</si>
  <si>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</si>
  <si>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</si>
  <si>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</si>
  <si>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</si>
  <si>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</si>
  <si>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</si>
  <si>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</si>
  <si>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</si>
  <si>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</si>
  <si>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</si>
  <si>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</si>
  <si>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</si>
  <si>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</si>
  <si>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</si>
  <si>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</si>
  <si>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</si>
  <si>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</si>
  <si>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</si>
  <si>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</si>
  <si>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</si>
  <si>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</si>
  <si>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</si>
  <si>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</si>
  <si>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</si>
  <si>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</si>
  <si>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LDS5040ST</t>
  </si>
  <si>
    <t>LDS5540BB</t>
  </si>
  <si>
    <t>LDS5540WW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</si>
  <si>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</si>
  <si>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</si>
  <si>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</si>
  <si>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</si>
  <si>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</si>
  <si>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</si>
  <si>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</si>
  <si>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</si>
  <si>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</si>
  <si>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</si>
  <si>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</si>
  <si>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</si>
  <si>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</si>
  <si>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</si>
  <si>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</si>
  <si>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</si>
  <si>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</si>
  <si>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</si>
  <si>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</si>
  <si>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</si>
  <si>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</si>
  <si>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</si>
  <si>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</si>
  <si>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</si>
  <si>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</si>
  <si>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</si>
  <si>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</si>
  <si>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</si>
  <si>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</si>
  <si>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</si>
  <si>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</si>
  <si>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</si>
  <si>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</si>
  <si>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</si>
  <si>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</si>
  <si>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</si>
  <si>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</si>
  <si>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LBC24360ST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</si>
  <si>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</si>
  <si>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</si>
  <si>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</si>
  <si>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</si>
  <si>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</si>
  <si>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</si>
  <si>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</si>
  <si>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</si>
  <si>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</si>
  <si>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</si>
  <si>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</si>
  <si>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</si>
  <si>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</si>
  <si>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</si>
  <si>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</si>
  <si>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</si>
  <si>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</si>
  <si>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</si>
  <si>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LDS5040WW</t>
  </si>
  <si>
    <t>LDS5040BB</t>
  </si>
  <si>
    <t>LDF5545WW</t>
  </si>
  <si>
    <t>LDF5545BB</t>
  </si>
  <si>
    <t>LDF5545ST</t>
  </si>
  <si>
    <t>WM9000HWA</t>
  </si>
  <si>
    <t>WM5000HWA</t>
  </si>
  <si>
    <t>WM4270HVA</t>
  </si>
  <si>
    <t>DLHX4072W</t>
  </si>
  <si>
    <t>DLHX4072V</t>
  </si>
  <si>
    <t>DLEX9000W</t>
  </si>
  <si>
    <t>DLEX7600WE</t>
  </si>
  <si>
    <t>DLEX5000W</t>
  </si>
  <si>
    <t>DLEX4270W</t>
  </si>
  <si>
    <t>DLEX4270V</t>
  </si>
  <si>
    <t>DLE3170W</t>
  </si>
  <si>
    <t>DLGX9001W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</si>
  <si>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</si>
  <si>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</si>
  <si>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</si>
  <si>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</si>
  <si>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</si>
  <si>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</si>
  <si>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</si>
  <si>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</si>
  <si>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</si>
  <si>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</si>
  <si>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</si>
  <si>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</si>
  <si>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</si>
  <si>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</si>
  <si>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</si>
  <si>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</si>
  <si>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</si>
  <si>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</si>
  <si>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</si>
  <si>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</si>
  <si>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</si>
  <si>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</si>
  <si>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DLG1002W</t>
  </si>
  <si>
    <t>WM3997HWA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</si>
  <si>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</si>
  <si>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</si>
  <si>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</si>
  <si>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</si>
  <si>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</si>
  <si>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</si>
  <si>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</si>
  <si>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</si>
  <si>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</si>
  <si>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LDE4411SW</t>
  </si>
  <si>
    <t>LDE4411SB</t>
  </si>
  <si>
    <t>LRE4213ST</t>
  </si>
  <si>
    <t>LRE4215BD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</si>
  <si>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</si>
  <si>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</si>
  <si>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</si>
  <si>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</si>
  <si>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</si>
  <si>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</si>
  <si>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</si>
  <si>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</si>
  <si>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LRG4115BD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</si>
  <si>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</si>
  <si>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</si>
  <si>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</si>
  <si>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</si>
  <si>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</si>
  <si>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</si>
  <si>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</si>
  <si>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</si>
  <si>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</si>
  <si>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</si>
  <si>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</si>
  <si>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</si>
  <si>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</si>
  <si>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</si>
  <si>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</si>
  <si>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</si>
  <si>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</si>
  <si>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</si>
  <si>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</si>
  <si>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</si>
  <si>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</si>
  <si>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</si>
  <si>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</si>
  <si>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</si>
  <si>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</si>
  <si>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LCE3610SB</t>
  </si>
  <si>
    <t>LCE3010SB</t>
  </si>
  <si>
    <t>LCG3611ST</t>
  </si>
  <si>
    <t>LCG3011ST</t>
  </si>
  <si>
    <t>LWS3063BD</t>
  </si>
  <si>
    <t>LWS3063ST</t>
  </si>
  <si>
    <t>LWD3063BD</t>
  </si>
  <si>
    <t>LWD3063ST</t>
  </si>
  <si>
    <t xml:space="preserve"> </t>
  </si>
  <si>
    <t>Model</t>
  </si>
  <si>
    <t>Description</t>
  </si>
  <si>
    <t>LDF8874ST</t>
  </si>
  <si>
    <t>WM4270HWA</t>
  </si>
  <si>
    <t>WM3570HVA</t>
  </si>
  <si>
    <t>WDP5V</t>
  </si>
  <si>
    <t>LDE4415BD</t>
  </si>
  <si>
    <t>Promo MAP</t>
  </si>
  <si>
    <t>LFXS32736D</t>
  </si>
  <si>
    <t>LSXS26336D</t>
  </si>
  <si>
    <t>LSXS26336V</t>
  </si>
  <si>
    <t>LMV1762SW</t>
  </si>
  <si>
    <t>LMV1762SB</t>
  </si>
  <si>
    <t>LMV1762ST</t>
  </si>
  <si>
    <t>LNXS30866D</t>
  </si>
  <si>
    <t>LMXS30796D</t>
  </si>
  <si>
    <t>LMXS27676D</t>
  </si>
  <si>
    <t>LMXC23796D</t>
  </si>
  <si>
    <t>LFXS30796D</t>
  </si>
  <si>
    <t>LFXS24626D</t>
  </si>
  <si>
    <t>LFXC24796D</t>
  </si>
  <si>
    <t>LFCS25426D</t>
  </si>
  <si>
    <t>LFCS22520B</t>
  </si>
  <si>
    <t>LFCS22520W</t>
  </si>
  <si>
    <t>LSXC22386D</t>
  </si>
  <si>
    <t>LSXC22386S</t>
  </si>
  <si>
    <t>LSXC22326S</t>
  </si>
  <si>
    <t>WM8100HVA</t>
  </si>
  <si>
    <t>WM8100HWA</t>
  </si>
  <si>
    <t>WM3670HWA</t>
  </si>
  <si>
    <t>WM3670HVA</t>
  </si>
  <si>
    <t>DLEX8100W</t>
  </si>
  <si>
    <t>DLEX8100V</t>
  </si>
  <si>
    <t>DLEX7600KE</t>
  </si>
  <si>
    <t>DLGX8101W</t>
  </si>
  <si>
    <t>DLGX8101V</t>
  </si>
  <si>
    <t>DLGX7601KE</t>
  </si>
  <si>
    <t>WT7600HKA</t>
  </si>
  <si>
    <t>WM3488HW</t>
  </si>
  <si>
    <t>LSWS306ST</t>
  </si>
  <si>
    <t>WM1388HW</t>
  </si>
  <si>
    <t>WM3488HS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</si>
  <si>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</si>
  <si>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</si>
  <si>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</si>
  <si>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</si>
  <si>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</si>
  <si>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</si>
  <si>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</si>
  <si>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</si>
  <si>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</si>
  <si>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LRE4211ST</t>
  </si>
  <si>
    <t>LFX28968D</t>
  </si>
  <si>
    <t>LTNS16121V</t>
  </si>
  <si>
    <t>WM3270CW</t>
  </si>
  <si>
    <t>LDE4413BD</t>
  </si>
  <si>
    <t>LSE4611ST</t>
  </si>
  <si>
    <t>LDG4313BD</t>
  </si>
  <si>
    <t>LSG4511ST</t>
  </si>
  <si>
    <t>LFC21776D</t>
  </si>
  <si>
    <t>WM3770HVA</t>
  </si>
  <si>
    <t>WM3770HWA</t>
  </si>
  <si>
    <t>4.2 cuft 24 Cmpct Front LED Disp Dial-A-Cycle Wrinkle Care</t>
  </si>
  <si>
    <t>DLEC888W</t>
  </si>
  <si>
    <t>DLEX4370K</t>
  </si>
  <si>
    <t>DLEX4370W</t>
  </si>
  <si>
    <t>7.3cu.ft. Top Control Electric SteamDryer NeveRust STS Dru</t>
  </si>
  <si>
    <t>7.3 cu. ft. Ultra Large High Efficiency Electric Steam Dryer</t>
  </si>
  <si>
    <t>9.0 cu.ft. Ultra Large Electric SteamDryer with Dual LED Dis</t>
  </si>
  <si>
    <t>DLGX4371K</t>
  </si>
  <si>
    <t>DLGX4371W</t>
  </si>
  <si>
    <t>7.3 cu. ft. Ultra Large High Efficiency Gas Steam Dryer LG E</t>
  </si>
  <si>
    <t>9.0 cu.ft. Ultra Large Gas SteamDryer Dual LED Display</t>
  </si>
  <si>
    <t>24 cu. ft. 33" wide Bottom Mount; Swing Freezer Door</t>
  </si>
  <si>
    <t>24 cu. ft. Bottom Mount Refer; 33" Wide; 2014 E-Star Qualifi</t>
  </si>
  <si>
    <t>22 cu. ft.FD Refrigerator 30 Wide Icemaker in Freezer</t>
  </si>
  <si>
    <t>25.4 cu.ft. 3 Door French Door DOE</t>
  </si>
  <si>
    <t>LFCS25426S</t>
  </si>
  <si>
    <t>LNXC23766D</t>
  </si>
  <si>
    <t>WM4370HKA</t>
  </si>
  <si>
    <t>WM4370HWA</t>
  </si>
  <si>
    <t>5.0 cu.ft. Ultra Large Capacity SteamWasher with TurboWash</t>
  </si>
  <si>
    <t>5.0 CU. FT. Mega Capacity Top Load Washer With Turbowash Tec</t>
  </si>
  <si>
    <t>5.0cu.ft. HE Top Load Washer Heater WaveForce Steam</t>
  </si>
  <si>
    <t>MK2030DA</t>
  </si>
  <si>
    <t>30" Black Stainless Steel Built-In Trim Kit</t>
  </si>
  <si>
    <t>MK2030F</t>
  </si>
  <si>
    <t>30" Stainless Steel Built-In Trim Kit</t>
  </si>
  <si>
    <t>WT1150CW</t>
  </si>
  <si>
    <t>LG Studio Columbus Day</t>
  </si>
  <si>
    <t>Black Friday</t>
  </si>
  <si>
    <t>Black Friday Laundry Event</t>
  </si>
  <si>
    <t>X-13</t>
  </si>
  <si>
    <t>WDP5K</t>
  </si>
  <si>
    <t>TOP FREEZER REFRIGERATORS</t>
  </si>
  <si>
    <t>11 cu.ft. Top-Mount, 24" Wide</t>
  </si>
  <si>
    <t>16 cu.ft. Top-Mount, 27" Wide</t>
  </si>
  <si>
    <t>24 cu.ft. Top-Mount, 33" Wide, Smooth White</t>
  </si>
  <si>
    <t>24 cu.ft. Top-Mount, 33" Wide, Smooth Black</t>
  </si>
  <si>
    <t>24 cu.ft. Top-Mount, 33" Wide, Stainless Steel</t>
  </si>
  <si>
    <t>20 cu.ft. Top-Mount, 30" Wide, Smooth White</t>
  </si>
  <si>
    <t>20 cu.ft. Top-Mount, 30" Wide, Smooth Black</t>
  </si>
  <si>
    <t>20 cu.ft. Top-Mount, 30" Wide, Stainless Steel</t>
  </si>
  <si>
    <t>24 cu.ft. Top-Mount, 33" Wide, Black Stainless Steel</t>
  </si>
  <si>
    <t>BOTTOM FREEZER REFRIGERATORS</t>
  </si>
  <si>
    <t>10 cu.ft. 2 Door Bottom Mount Compact, Non-Dispensing</t>
  </si>
  <si>
    <t>LDCS22220W</t>
  </si>
  <si>
    <t>22 cu.ft. 2 Door Bottom Mount, 30" Wide, Drawer, Smooth White</t>
  </si>
  <si>
    <t>22 cu.ft. 2 Door Bottom Mount, 30" Wide, Drawer, Stainless Steel</t>
  </si>
  <si>
    <t>24 cu.ft. 2D Bottom Mount, 33" Wide, Drawer, Smooth White</t>
  </si>
  <si>
    <t>24 cu.ft. 2D Bottom Mount, 33" Wide, Drawer, Smooth Black</t>
  </si>
  <si>
    <t>24 cu.ft. 2D Bottom Mount, 33" Wide, Drawer, Stainless Steel</t>
  </si>
  <si>
    <t>FRENCH DOOR REFRIGERATORS</t>
  </si>
  <si>
    <t xml:space="preserve">22 cu.ft. 3 Door French Door Refrigerator, 30" Width, Smooth White </t>
  </si>
  <si>
    <t>22 cu.ft. 3 Door French Door Refrigerator, 30" Width, Smooth Black</t>
  </si>
  <si>
    <t>22 cu.ft. 3 Door French Door Refrigerator, 30" Width, Stainless Steel</t>
  </si>
  <si>
    <t>25 cu.ft. 3 Door French Door, DOE, Black Stainless Steel</t>
  </si>
  <si>
    <t>28 cu.ft. Ultra-Large Capacity, 3 Door French Door Refrigerator, Non Dispensing, Energy Star</t>
  </si>
  <si>
    <t>24 cu.ft. 3 Door French Door Refrigerator, 33" Wide Non-Dispensing, Energy Star</t>
  </si>
  <si>
    <t>30 cu.ft. 3 Door French Door, Non-Dispense, Stainless Steel</t>
  </si>
  <si>
    <t>21 cu.ft. 3 Door French Door, Non-Dispensing, Counter-Depth, Energy Star</t>
  </si>
  <si>
    <t>21 cu.ft. 3 Door French Door, Counter Depth, Black Stainless Steel</t>
  </si>
  <si>
    <t xml:space="preserve">25 cu.ft. Slim SpacePlus™, Tall Ice &amp;Water Dispenser, LED Lighting, Energy Star  </t>
  </si>
  <si>
    <t xml:space="preserve">25 cu.ft. Dual Ice Maker, Slim SpacePlus, Tall Ice &amp; Water Dispenser, LED lighting </t>
  </si>
  <si>
    <t>24 cu.ft. 3 Door French Door, Ice &amp; Water Dispenser, Energy Star, Stainless Steel</t>
  </si>
  <si>
    <t>24 cu.ft. 3 Door French Door, Ice &amp; Water Dispenser, Energy star, Black Stainless Steel</t>
  </si>
  <si>
    <t>24 cu.ft. 3 Door French Door, Dual Ice maker, Black Stainless Steel</t>
  </si>
  <si>
    <t xml:space="preserve">28 cu.ft. New Tall Dispenser, Slim SpacePlus, 3 Comparment Crisper System, Energy Star </t>
  </si>
  <si>
    <t>27 cu.ft. 3 Door French Door, Ice &amp; Water Dispenser, Black Stainless Steel</t>
  </si>
  <si>
    <t>24 cu.ft. 3 Door French Door, Slim SpacePlus, Ice &amp; Water Dispenser, 33" Wide, Smooth White</t>
  </si>
  <si>
    <t>24 cu.ft. 3 Door French Door, Slim SpacePlus, Ice &amp; Water Dispenser, 33" Wide, Smooth Black</t>
  </si>
  <si>
    <t>24 cu.ft. 3 Door French Door, Slim SpacePlus, Ice &amp; Water Dispenser, 33" Wide, Stainless Steel</t>
  </si>
  <si>
    <t>29 cu.ft. 3 Door French Door, Slim SpacePlus, Ice &amp; Water Dispenser, Dual Ice Makers, Smooth White</t>
  </si>
  <si>
    <t>29 cu.ft. 3 Door French Door, Slim SpacePlus, Ice &amp; Water Dispenser, Dual Ice Makers, Smooth Black</t>
  </si>
  <si>
    <t>29 cu.ft. 3 Door French Door, Slim SpacePlus, Ice &amp; Water Dispenser, Dual Ice Makers, Stainless Steel</t>
  </si>
  <si>
    <t>24 cu.ft. 3 Door French Door, Ice &amp; Water Dispenser, Black Stainless Steel</t>
  </si>
  <si>
    <t>24 cu.ft. 3 Door French Door, Door-in-Door, Ice &amp; Water Dispenser, Stainless Steel</t>
  </si>
  <si>
    <t>21 cu.ft. 3 Door French Door Refrigerator, Tall Dispenser, Slim SpacePlus, Counter-Depth, Energy Star, Stainless Steel</t>
  </si>
  <si>
    <t>24 cu.ft. 3 Door French Door, Slim SpacePlus, Ice &amp; Water Dispenser, Counter-Depth, Stainless Steel</t>
  </si>
  <si>
    <t>27 cu.ft. 3 Door French Door, Door-in-Door, Ice &amp; Water Dispenser, Stainless Steel</t>
  </si>
  <si>
    <t>24 cu.ft. 3 Door French Door, Door-in-Door, Ice &amp; Water Dispenser, 33" Wide, Stainless Steel</t>
  </si>
  <si>
    <t>29 cu.ft. 3 Door French Door, Door-in-Door, Ice &amp; Water Dispenser, Dual Ice, Stainless Steel</t>
  </si>
  <si>
    <t>30c u.ft. 3 Door French Door, Slim SpacePlus, Ice &amp; Water Dispenser, Stainless Steel</t>
  </si>
  <si>
    <t>24 cu.ft. 3 Door French Door, Slim SpacePlus, Ice &amp; Water Dispenser, Counter-Depth, Black Stainless Steel</t>
  </si>
  <si>
    <t>32 cu.ft. 3 Door French Door,  Slim SpacePlus, Ice &amp; Water Dispenser, Stainless Steel</t>
  </si>
  <si>
    <t>30 cu.ft. 3 Door French Door, Door-in-Door, Ice &amp; Water Dispenser, Stainless Steel</t>
  </si>
  <si>
    <t>32 cu.ft. 3 Door French Door, Ice &amp; Water Dispenser, Black Stainless Steel</t>
  </si>
  <si>
    <t>32 cu.ft. 3 Door French Door, Door-in-Door, Ice &amp; Water Dispenser, Stainless Steel</t>
  </si>
  <si>
    <t>30 cu.ft. 3 Door French Door, Door-in-Door, Ice &amp; Water Dispenser, Black Stainless Steel</t>
  </si>
  <si>
    <t>24 cu.ft. 3 Door French Door, InstaView DID, Counter Depth, Black Stainless Steel</t>
  </si>
  <si>
    <t xml:space="preserve">30 cu.ft. 3 Door French Door, InstaView, Black Stainless Steel </t>
  </si>
  <si>
    <t>27 cu.ft. 4 Door French Door, Door-in-Door, Ice &amp; Water Dispenser, Double Freezer Drawers, Stainless Steel</t>
  </si>
  <si>
    <t>27 cu.ft. 4 Door French Door Ice &amp; Water Dispenser, Black Stainless Steel</t>
  </si>
  <si>
    <t>27 cu.ft. 4 Door French Door Ice &amp; Water Dispenser, Door in Door, Black Stainless Steel</t>
  </si>
  <si>
    <t>30 cu.ft. 4 Door French Door, Ice &amp; Water Dispenser, Convertible Drawer, Stainless Steel</t>
  </si>
  <si>
    <t>23 cu.ft. 4 Door French Door, Counter Depth, Energy Star, Stainless Steel</t>
  </si>
  <si>
    <t>30 cu.ft. 4 Door French Door, Slim SpacePlus, CEE Tier II with CustomChill Drawer, Energy Star, Stainless Steel</t>
  </si>
  <si>
    <t>24 cu.ft. 4 Door French Door, Counter-Depth, Ice &amp; Water Dispenser, Convertible Drawer</t>
  </si>
  <si>
    <t>23 cu.ft. 4 Door French Door, Slim SpacePlus, Counter-Depth, Ice &amp; Water Dispenser, Black Stainless Steel</t>
  </si>
  <si>
    <t>30 cu.ft. 4 Door French Door, Door-in-Door, CustomChill Drawer, Ice &amp; Water Dispenser, Stainless Steel</t>
  </si>
  <si>
    <t>30 cu.ft. 4 Door French Door, Door-in-Door, CustomChill Drawer, Ice &amp; Water Dispenser, Black Stainless Steel</t>
  </si>
  <si>
    <t>30 cu.ft. 4 Door Refrigerator, Door-in-Door, Ice &amp; Water Dispenser, Black Stainless Steel</t>
  </si>
  <si>
    <t>23 cu.ft. 4 Door French Door, Door-in-Door, Counter Depth, Black Stainless Steel</t>
  </si>
  <si>
    <t>30 cu.ft. 4 Door French Door, InstaView, Black Stainless Steel</t>
  </si>
  <si>
    <t>23 cu.ft. 4 Door French Door, InstaView, Counter Depth, Black Stainless Steel</t>
  </si>
  <si>
    <t>LG SIGNATURE REFRIGERATOR</t>
  </si>
  <si>
    <t>LUPXC2386N</t>
  </si>
  <si>
    <t>23 cu.ft. LG Signature Refrigerator, Counter Depth, Diffused Reflection Stainless Steel</t>
  </si>
  <si>
    <t>SIDE BY SIDE REFRIGERATOR</t>
  </si>
  <si>
    <t xml:space="preserve">26 cu.ft. SxS, DOE, VCM </t>
  </si>
  <si>
    <t>26 cu.ft. SxS Ultra-Large Capacity, Smooth White</t>
  </si>
  <si>
    <t>26 cu.ft. SxS Ultra-Large Capacity, Smooth Black</t>
  </si>
  <si>
    <t>26 cu.ft. SxS Ultra-Large Capacity, Stainless Steel</t>
  </si>
  <si>
    <t>26 cu.ft. SxS, DOE, Black Stainless Steel</t>
  </si>
  <si>
    <t>22 cu.ft. SxS 33" Wide 66" Height, SpacePlus Ice System, Tall Ice &amp; Water Dispenser, Smooth White</t>
  </si>
  <si>
    <t>22 cu.ft. SxS 33" Wide 66" Height, SpacePlus Ice System, Tall Ice &amp; Water Dispenser, Smooth Black</t>
  </si>
  <si>
    <t>22 cu.ft. SxS 33" Wide 66" Height, SpacePlus Ice System, Tall Ice &amp; Water Dispenser, Stainless Steel</t>
  </si>
  <si>
    <t>26 cu.ft. SxS Door-in-Door, SpacePlus Ice System, Ice &amp; Water Dispenser, Stainless Steel</t>
  </si>
  <si>
    <t>26 cu.ft. SxS Door-in-Door, Black Stainless Steel</t>
  </si>
  <si>
    <t>26 cu.ft. SxS Ultra-Large Door-in-Door, Energy Star, Stainless Steel</t>
  </si>
  <si>
    <t>26 cu.ft. SxS Ultra-Large Door-in-Door, Energy Star, Black Stainless Steel</t>
  </si>
  <si>
    <t>22 cu.ft. SxS, Counter Depth, Stainless Steel</t>
  </si>
  <si>
    <t>LSXC22336S</t>
  </si>
  <si>
    <t>22 cu.ft. SxS, Counter Depth, Door in Door,  Stainless Steel</t>
  </si>
  <si>
    <t>22 cu.ft. SxS, Counter Depth, Door in Door, Black Stainless Steel</t>
  </si>
  <si>
    <t>WATER FILTER</t>
  </si>
  <si>
    <t>Water Filter 500 Gallon Capacity, Vertical Type - Order in Quantities of 12</t>
  </si>
  <si>
    <t>LT500PC</t>
  </si>
  <si>
    <t>Water Filter 300 Gallon Capacity, Horizontal Type - Order in Quantities of 6</t>
  </si>
  <si>
    <t>LT600PC</t>
  </si>
  <si>
    <t>LT700PC</t>
  </si>
  <si>
    <t>Water Filter 200 Gallon Capacity, Horizontal Type - Order in Quantities of 6</t>
  </si>
  <si>
    <t>LT800PC</t>
  </si>
  <si>
    <t>AIR FILTER</t>
  </si>
  <si>
    <t>Fresh Air Filter - Deodorization</t>
  </si>
  <si>
    <t>DISHWASHERS</t>
  </si>
  <si>
    <t>Semi-Integrated, Stainless Interior, EasyRack™, 50 dB, White</t>
  </si>
  <si>
    <t>Semi-Integrated, Stainless Interior, EasyRack™, 50 dB, Black</t>
  </si>
  <si>
    <t>Semi-Integrated, Stainless Interior, EasyRack™, 50 dB, Stainless Steel</t>
  </si>
  <si>
    <t>Semi-Integrated, Tall Tub, Stainless Interior, Electronic Cycle Display, Discreet Control Panel, EasyRack™ Plus, 48dB, White</t>
  </si>
  <si>
    <t>Semi-Integrated, Tall Tub, Stainless Interior, Electronic Cycle Display, Discreet Control Panel, EasyRack™ Plus, 48dB, Black</t>
  </si>
  <si>
    <t>Semi-Integrated, Tall Tub, Stainless Interior, Electronic Cycle Display, Discreet Control Panel, EasyRack™ Plus, 48dB, Stainless Steel</t>
  </si>
  <si>
    <t>Top control with bar handle, TurboMotion™, Stainless Interior, EasyRack™, 46dB, White</t>
  </si>
  <si>
    <t>Top control with bar handle, TurboMotion™, Stainless Interior, EasyRack™, 46dB, Black</t>
  </si>
  <si>
    <t>Top control with bar handle, TurboMotion™, Stainless Interior, EasyRack™, 46dB, Stainless Steel</t>
  </si>
  <si>
    <t>Top control with bar handle, TurboMotion™, Stainless Interior, EasyRack™, 46dB, Black Stainless Steel</t>
  </si>
  <si>
    <t xml:space="preserve">Semi-Integrated Dishwasher™ 3rd Rack, EasyRack™ Plus, 44 dB, Stainless Steel </t>
  </si>
  <si>
    <t>Front control, Stainless Interior, EasyRack™, 48dB, White</t>
  </si>
  <si>
    <t>Front control, Stainless Interior, EasyRack™, 48dB, Black</t>
  </si>
  <si>
    <t>Front control, Stainless Interior, EasyRack™, 48dB, Stainless Steel</t>
  </si>
  <si>
    <t>Fully Integrated, Stainless Interior, EasyRack™ Plus with Height Adjustable 3rd Rack, 44db, White</t>
  </si>
  <si>
    <t>Fully Integrated, Stainless Interior, EasyRack™ Plus with Height Adjustable 3rd Rack, 44db, Black</t>
  </si>
  <si>
    <t>Fully Integrated, Stainless Interior, EasyRack™ Plus with Height Adjustable 3rd Rack, 44db, Stainless Steel</t>
  </si>
  <si>
    <t>Top control with pocket handle, TurboSteam™, TurboMotion™, Stainless Interior, EasyRack™ Plus, 3rd rack, 44dB, White</t>
  </si>
  <si>
    <t>Top control with pocket handle, TurboSteam™, TurboMotion™, Stainless Interior, EasyRack™ Plus, 3rd rack, 44dB, Black</t>
  </si>
  <si>
    <t>Top control with pocket handle, TurboSteam™, TurboMotion™, Stainless Interior, EasyRack™ Plus, 3rd rack, 44dB, Stainless Steel</t>
  </si>
  <si>
    <t>Top control with pocket handle, TurboMotion™, Stainless Interior, EasyRack™, 3rd rack, 46dB, Black Stainless Steel</t>
  </si>
  <si>
    <t>Fully Integrated, TrueSteam™, Stainless Interior, EasyRack™ Plus, 44 dB, Stainless Steel</t>
  </si>
  <si>
    <t>Top control with bar handle, TurboSteam™, TurboMotion™, Stainless Interior, EasyRack™ Plus, 3rd rack, 44dB, Stainless Steel</t>
  </si>
  <si>
    <t>Fully Integrated, Stainless Interior, EasyRack™ Plus with Height Adjustable 3rd Rack, 44db, Black Stainless Steel</t>
  </si>
  <si>
    <t>Top control with pocket handle, TurboSteam™, TurboMotion™, Stainless Interior, EasyRack™ Plus, 3rd rack, 44dB, Black Stainless Steel</t>
  </si>
  <si>
    <t>Fully Integrated, TrueSteam™, Stainless Interior, EasyRack™ Plus, 3rd Rack, 42 dB, Stainless Steel</t>
  </si>
  <si>
    <t>Top control with bar handle, TurboSteam™, TurboMotion™, Gliding upper rack, Stainless Interior, EasyRack™ Plus, 3rd rack, 44dB, Black Stainless Steel</t>
  </si>
  <si>
    <t>Fully Integrated TrueSteam™, Stainless Interior, 3rd Rack, 42 dB, Black Stainless Steel</t>
  </si>
  <si>
    <t xml:space="preserve">LG SIGNATURE DISHWASHERS </t>
  </si>
  <si>
    <t>LUDP8996SN</t>
  </si>
  <si>
    <t>Top control with pocket handle, TrueSteam®, QuadWash™, Glide Rail, Stainless Interior, EasyRack™ Plus, 3rd rack, 40dB</t>
  </si>
  <si>
    <t>ELECTRIC RANGES</t>
  </si>
  <si>
    <t>6.3 cu.ft. Electric Single Oven Range, 4 Elements, Self Clean, Storage Drawer, Stainless Steel</t>
  </si>
  <si>
    <t>6.3 cu.ft. Electric Single Oven with EasyClean® Technology, Stainless Steel</t>
  </si>
  <si>
    <t>6.3 cu.ft. Electric Single Oven Range with Fan Convection, EasyClean®, Black Stainless Steel</t>
  </si>
  <si>
    <t>6.3 cu.ft. Electric Single Oven Range, True Convection, EasyClean™, Smooth White</t>
  </si>
  <si>
    <t>6.3 cu.ft. Electric Single Oven Range, True Convection, EasyClean™, Smooth Black</t>
  </si>
  <si>
    <t xml:space="preserve">6.3 cu.ft. Electric Single Oven Range, True Convection, EasyClean™, Stainless Steel </t>
  </si>
  <si>
    <t>6.3 cu.ft. Electric Single Oven Range, True Convection, 5 Elements, w/ EasyClean® Technology, Stainless Steel</t>
  </si>
  <si>
    <t>6.3 cu.ft. Electric Single Oven Range with ProBake Convection™, EasyClean®, UltraHeat™, Stainless Steel</t>
  </si>
  <si>
    <t>6.3 cu.ft. Electric Single Oven Range, True Convection, EasyClean™, Black Stainless Steel</t>
  </si>
  <si>
    <t>6.3 cu.ft. Electric Single Oven Range with ProBake Convection™, EasyClean®, SmoothTouch™, 5 Element with Drawer, Stainless Steel</t>
  </si>
  <si>
    <t xml:space="preserve">6.3 cu.ft. Electric Sinlge Oven Range with ProBake Convection™, EasyClean®, UltraHeat™, Infrared Grill, Warming Drawer, Black Stainless Steel </t>
  </si>
  <si>
    <t>7.3 cu.ft. Electric Double Oven Range with ProBake Convection™, EasyClean®, Smooth White</t>
  </si>
  <si>
    <t>7.3 cu.ft. Electric Double Oven Range with ProBake Convection™, EasyClean®, Smooth Black</t>
  </si>
  <si>
    <t>7.3 cu.ft. Electric Double Oven Range with ProBake Convection™, EasyClean®, Stainless Steel</t>
  </si>
  <si>
    <t>7.3 cu.ft. Electric Double Oven Range with ProBake Convection™, EasyClean®, SmoothTouch™, 5 Element, Stainless Steel</t>
  </si>
  <si>
    <t>7.3 cu.ft. Electric Double Oven Range with ProBake Convection™, EasyClean® Technology, Black Stainless Steel</t>
  </si>
  <si>
    <t>7.3 cu.ft. Electric Double Oven Range with ProBake Convection™, EasyClean®, Infrared Grill System, Stainless Steel</t>
  </si>
  <si>
    <t>7.3 cu.ft. Electric Double Oven Range with ProBake Convection™, EasyClean®, UltraHeat™, Gliding Rack, Infrared Grill, Speed Roast, Black Stainless Steel</t>
  </si>
  <si>
    <t>GAS RANGES</t>
  </si>
  <si>
    <t>5.4 cu.ft. Gas Single Oven Range with 5 BNR, EasyClean®, Griddle, Stainless Steel</t>
  </si>
  <si>
    <t>5.4 cu.ft. Gas Single Oven Range with 5 BNR, EasyClean®, Griddle, Black Stainless Steel</t>
  </si>
  <si>
    <t>5.4 cu.ft. Gas Single Oven Range with EasyClean®, Easyclean, Fan Convection, Stainless Steel</t>
  </si>
  <si>
    <t>5.4 cu.ft. Gas Single Oven Range with EasyClean®, Easyclean, Fan Convection, Black Stainless Steel</t>
  </si>
  <si>
    <t>6.3 cu.ft. Gas Single Oven Range with ProBake Convection™, EasyClean®, Stainless Steel</t>
  </si>
  <si>
    <t>6.3 cu.ft. Gas Single Oven Range with ProBake Convection™, EasyClean®, SmoothTouch™, 5 Burner, Stainless Steel</t>
  </si>
  <si>
    <t>6.3 cu.ft. Gas Single Oven Range with ProBake Convection™, EasyClean®, SmoothTouch™, 5 Burner, Griddle Plate, Stainless Steel</t>
  </si>
  <si>
    <t>6.3 cu.ft. Gas Single Oven Range with ProBake Convection™, EasyClean®, UltraHeat™, Warming Drawer, Black Stainless Steel</t>
  </si>
  <si>
    <t>6.9 cu.ft. Gas Double Oven Range with ProBake Convection™, EasyClean®, Smooth Black</t>
  </si>
  <si>
    <t>6.9 cu.ft. Gas Double Oven Range with ProBake Convection™, EasyClean®, Stainless Steel</t>
  </si>
  <si>
    <t>6.9 cu.ft. Gas Double Oven Range with ProBake Convection™/ EasyClean®/ SmoothTouch™/ 5 BNR, Stainless Steel</t>
  </si>
  <si>
    <t>6.9 cu.ft. Gas Double Oven Range with ProBake Convection™, EasyClean® Technology, UltraHeat™ Power Burner, Black Stainless Steel</t>
  </si>
  <si>
    <t>6.9 cu.ft. Gas Double Oven Range with ProBake Convection™/ EasyClean®/ SmoothTouch™/ 5 BNR/Griddle Plate, Stainless Steel</t>
  </si>
  <si>
    <t>6.9 cu.ft. Gas Double Oven Range with ProBake Convection™, EasyClean®, UltraHeat™, Gliding Rack, Black Stainless Steel</t>
  </si>
  <si>
    <t>SLIDE IN RANGE</t>
  </si>
  <si>
    <t>6.3 cu.ft. Electric Single Oven Slige-in Range with ProBake Convection™, EasyClean® Only, 1-9" Dual Element, Storage Drawer, Stainless Steel</t>
  </si>
  <si>
    <t>6.3 cu.ft. Electric Single Oven Slide-in Range, ProBake Convection™, EasyClean®, UltraHeat™ 3,200 Watt Power Element, Stainless Steel</t>
  </si>
  <si>
    <t>6.3 cu.ft. Electric Slide-in Range with ProBake Convection™, EasyClean®, Infrared Grill, Black Stainless Steel</t>
  </si>
  <si>
    <t>6.3 cu.ft. Gas Single Oven Slide-in Range with ProBake Convection™, EasyClean® Only, 5 Burners, Storage Drawer, Stainless Steel</t>
  </si>
  <si>
    <t>6.3 cu.ft. Gas Slide-in Range with ProBake Convection™, EasyClean®, STS Ctop, Stainless Steel</t>
  </si>
  <si>
    <t>6.3 cu.ft. Gas Slide-in Range with ProBake Convection™, EasyClean®, STS Ctop, Black Stainless Steel</t>
  </si>
  <si>
    <t>LG SIGNATURE RANGES</t>
  </si>
  <si>
    <t>LUTD4919SN</t>
  </si>
  <si>
    <t>Dual Fuel Double Oven Range with ProBake Convection, Infrared Heating, WiFi Connectivity, Metal Touch Display, EasyClean® Technology, Self-Clean, 2 –Gliding Racks and 1 –Standard, Stainless Steel Cooktop, Temperature Probe and Griddle Accessories</t>
  </si>
  <si>
    <t>RADIANT COOKTOPS</t>
  </si>
  <si>
    <t>30" Radiant Cooktop, Black</t>
  </si>
  <si>
    <t>36" Radiant Cooktop, Black</t>
  </si>
  <si>
    <t>GAS COOKTOPS</t>
  </si>
  <si>
    <t>30” gas cooktop with 17K BTU center burner</t>
  </si>
  <si>
    <t>36” Gas cooktop with 17K BTU center burner</t>
  </si>
  <si>
    <t>WALL OVENS</t>
  </si>
  <si>
    <t>30" Single Wall Oven with ProBake Convection™, EasyClean®, Stainless Steel</t>
  </si>
  <si>
    <t>30" Single Wall Oven with ProBake Convection™, 4.7 cu.ft. Capacity, EasyClean®, NFC TagOn, Black Stainless Steel</t>
  </si>
  <si>
    <t>30" Double Wall Oven with ProBake Convection™, EasyClean®, Stainless Steel</t>
  </si>
  <si>
    <t>30" Double Wall Oven with ProBake Convection™, 4.7 cu.ft. Capacity, EasyClean®, NFC TagOn, Black Stainless Steel</t>
  </si>
  <si>
    <t>OVER THE RANGE MICROWAVE OVENS</t>
  </si>
  <si>
    <t>1.6 cu.ft. 1000W, with Turntable On/Off, plus Energy Saving Button, White</t>
  </si>
  <si>
    <t>1.6 cu.ft. 1000W, with Turntable On/Off, plus Energy Saving Button, Black</t>
  </si>
  <si>
    <t>1.6 cu.ft. 1000W, with Turntable On/Off, plus Energy Saving Button, Stainless</t>
  </si>
  <si>
    <t>1.7 cu.ft. 300 CFM, EasyClean® Interior, Smooth White</t>
  </si>
  <si>
    <t>1.7 cu.ft. 300 CFM, EasyClean® Interior, Smooth Black</t>
  </si>
  <si>
    <t>1.7 cu.ft. 300 CFM, EasyClean® Interior, Stainless Steel</t>
  </si>
  <si>
    <t>1.8 cu.ft. OTR, 400 CFM, sensor</t>
  </si>
  <si>
    <t>2.0 cu.ft. OTR, 400 CFM, Sensor</t>
  </si>
  <si>
    <t>2.0 cu.ft. OTR, 400 CFM, Sensor Black Stainless Steel</t>
  </si>
  <si>
    <t xml:space="preserve">2.2 cu.ft. OTR w/ ExtendaVent™ 2.0, EasyClean®, and QuietPower™ Ventilation System </t>
  </si>
  <si>
    <t>2.2 cu.ft. OTR w/ ExtendaVent™ 2.0, bottom control, 400 CFM, sensor</t>
  </si>
  <si>
    <t>2.2 cu.ft. OTR w/ ExtendaVent™ 2.0, bottom control, 400 CFM, sensor Black Stainless Steel</t>
  </si>
  <si>
    <t xml:space="preserve">1.7 cu. Ft. 950W (MWO) 1500W (Convection), Sensor </t>
  </si>
  <si>
    <t>2.0 cu ft CMO Microwave w/ True Cook Plus and EZ Clean - Optional Trim Kit Avail</t>
  </si>
  <si>
    <t>2.0 cu ft CMO Microwave w/ True Cook Plus and EZ Clean Black Stainless Steels</t>
  </si>
  <si>
    <t>TRIM KIT FOR CMO</t>
  </si>
  <si>
    <t>SPECIALTY LAUNDRY</t>
  </si>
  <si>
    <t>2.3 cu.ft. 24" Compact, Large All-In-One Combo, White</t>
  </si>
  <si>
    <t>2.3 cu.ft. 24" Compact, Large All-In-One Combo, Silver</t>
  </si>
  <si>
    <t>4.3 cu.ft. Ultra Large TurboWash™ All-In-One Combo</t>
  </si>
  <si>
    <t>2.3 cu. ft. 24" Compact, Large Front Load Washer, White</t>
  </si>
  <si>
    <t>4.2 cu.ft. 24” compact Front LED display with Dial-A-Cycle™, Wrinkle care, Ventless condensing system, White</t>
  </si>
  <si>
    <t>FRONT LOAD WASHERS</t>
  </si>
  <si>
    <t>4.3 cu.ft. Ultra Large Capacity Front Load Washer with Coldwash™ Technology and NFC Tag On, White</t>
  </si>
  <si>
    <t>4.5 cu.ft. Ultra Large Capacity Front Load Washer with Coldwash™ Technology and NFC Tag On, White</t>
  </si>
  <si>
    <t>4.5 cu.ft. Ultra Large Capacity Front Load Washer with Steam and NFC Tag On, White</t>
  </si>
  <si>
    <t>4.5 cu.ft. Ultra Large Capacity Front Load Washer with Steam and NFC Tag On, Graphite Steel</t>
  </si>
  <si>
    <t>4.3 cu.ft. Ultra Large TurboWash™ Washer with Allergiene™, White</t>
  </si>
  <si>
    <t>4.3 cu.ft. Ultra Large TurboWash™ Washer with Allergiene™, Graphite Steel</t>
  </si>
  <si>
    <t>4.5 cu.ft. Ultra Large TurboWash™ Washer with Allergiene™, White</t>
  </si>
  <si>
    <t>4.5 cu.ft. Ultra Large TurboWash™ Washer with Allergiene™, Graphite Steel</t>
  </si>
  <si>
    <t>4.5 cu.ft. Ultra Large Capacity Front Load Washer with Coldwash™ Technology and NFC Tag On, Black Stainless Steel</t>
  </si>
  <si>
    <t>4.5 cu.ft. Mega Capacity TurboWash™ Washer with Steam™ Technology, White</t>
  </si>
  <si>
    <t>4.5 cu.ft. Mega Capacity TurboWash™ Washer with Steam™ Technology, Graphite Steel</t>
  </si>
  <si>
    <t>5.2 cu.ft. Mega Capacity TurboWash™ Washer with Steam™ Technology, White</t>
  </si>
  <si>
    <t>5.2 cu.ft. Mega Capacity TurboWash™ Washer with Steam™ Technology, Graphite Steel</t>
  </si>
  <si>
    <t>TOP LOAD WASHERS</t>
  </si>
  <si>
    <t>4.5 cu.ft. Ultra Large Top Load Washer</t>
  </si>
  <si>
    <t>4.5 cu.ft. Ultra Large High Efficiency Top Load Washer, White</t>
  </si>
  <si>
    <t>4.7 cu.ft. Ultra Large Washer with WaveForce™, White</t>
  </si>
  <si>
    <t>4.9 cu.ft Ultra High Efficiency Top Load Washer, White</t>
  </si>
  <si>
    <t>5.0 cu.ft. Mega Capacity Front Control Top Load Washer with Steam and Turbowash™ Technology, White</t>
  </si>
  <si>
    <t>5.0 cu.ft. Mega Capacity Front Control TurboWash™ Washer, White</t>
  </si>
  <si>
    <t>5.0 cu.ft. Mega Capacity Front Control TurboWash™ Washer, Graphite Steel</t>
  </si>
  <si>
    <t>5.0 cu.ft. Mega Capacity Front Control Top Load Washer with Steam and Turbowash™ Technology, Graphite Steel</t>
  </si>
  <si>
    <t>5.2 cu.ft. Mega Capacity TurboWash™ Washer with Steam, White</t>
  </si>
  <si>
    <t>5.2 cu.ft. Mega Capacity TurboWash™ Washer with Steam, Black Stainless Steel</t>
  </si>
  <si>
    <t>5.7 cu.ft. Mega Capacity Top Load Washer with Turbowash™ Technology, White</t>
  </si>
  <si>
    <t>5.7 cu.ft. Mega Capacity Top Load Washer with Turbowash™ Technology, Graphite Steel</t>
  </si>
  <si>
    <t>PEDESTAL WASHERS</t>
  </si>
  <si>
    <t>1 cu.ft. Pedestal Washer 27" Width, White</t>
  </si>
  <si>
    <t>1 cu.ft. Pedestal Washer 27" Width, Graphite</t>
  </si>
  <si>
    <t>WD100CK</t>
  </si>
  <si>
    <t>1 cu.ft. Pedestal Washer 27" Width, Black Stainless Steel</t>
  </si>
  <si>
    <t>1 cu.ft. Pedestal Washer 29" Width, White</t>
  </si>
  <si>
    <t>1 cu.ft. Pedestal Washer 29" Width, Graphite</t>
  </si>
  <si>
    <t>WD205CK</t>
  </si>
  <si>
    <t>1 cu.ft. Pedestal Washer 29" Width, Black Stainless Steel</t>
  </si>
  <si>
    <t>Pedestal Washer Remote Control</t>
  </si>
  <si>
    <t>7.3 cu.ft. Ultra Large High Efficiency Dryer with FlowSense™ Technology, White</t>
  </si>
  <si>
    <t>7.3 cu.ft. Ultra Large Dryer with Sensor Dry, White</t>
  </si>
  <si>
    <t>7.4 cu.ft. Ultra Large High Efficiency Dryer with Sensor Dry and  NFC Tag On , White</t>
  </si>
  <si>
    <t>7.3 cu.ft. Ultra Large High Efficiency Electric Dryer with Sensor Dry Technology, White</t>
  </si>
  <si>
    <t>7.4 cu.ft. Ultra Large High Efficiency Dryer with Truesteam™ Technology and NFC Tag On, White</t>
  </si>
  <si>
    <t>7.4 cu.ft. Ultra Large High Efficiency Dryer with Truesteam™ Technology and NFC Tag On, Graphite Steel</t>
  </si>
  <si>
    <t>7.4 cu.ft. Ultra Large High Efficiency Dryer with Truesteam™ Technology and NFC Tag On, Red</t>
  </si>
  <si>
    <t>7.4 cu.ft. Ultra Large High Efficiency Electric SteamDryer™ with SteamSanitary™, White</t>
  </si>
  <si>
    <t>7.4 cu.ft. Ultra Large High Efficiency Electric SteamDryer™ with SteamSanitary™, Black Stainless Steel</t>
  </si>
  <si>
    <t>7.4 cu.ft. Ultra Large High Efficiency Electric SteamDryer™ with SteamSanitary™, Graphite Steel</t>
  </si>
  <si>
    <t>7.3 cu.ft. Ultra Large High Efficiency Front Control Electric SteamDryer™ with SteamFresh™, White</t>
  </si>
  <si>
    <t>7.3 cu.ft. Ultra Large High Efficiency Front Control  Electric SteamDryer™ with SteamFresh™, Graphite Steel</t>
  </si>
  <si>
    <t>7.3 cu.ft. Ultra Large High Efficiency Front Control Electric SteamDryer™ with LG EasyLoad™ Door, White</t>
  </si>
  <si>
    <t>7.3 cu.ft. Ultra Large High Efficiency Front Control Electric SteamDryer™ with LG EasyLoad™ Door, Graphite Steel</t>
  </si>
  <si>
    <t>7.3 cu.ft. Ultra Large High Efficiency Electric SteamDryer™ LG EasyLoad™ Door, White</t>
  </si>
  <si>
    <t>7.3 cu.ft. Ultra Large High Efficiency Electric SteamDryer™ LG EasyLoad™ Door, Black Stainless Steel</t>
  </si>
  <si>
    <t>7.4 cu.ft. Ultra Large High Efficiency Electric SteamDryer™ with SteamSanitary™ Turbo Steam, White</t>
  </si>
  <si>
    <t>7.4 cu.ft. Ultra Large High Efficiency Electric SteamDryer™ with SteamSanitary™ Turbo Steam, Graphite Steel</t>
  </si>
  <si>
    <t>9.0 cu.ft. Mega Capacity Steamdryer™ with LG EASYLOAD™ Door, White</t>
  </si>
  <si>
    <t>9.0 cu.ft. Mega Capacity Steamdryer™ with LG EASYLOAD™ Door, Graphite Steel</t>
  </si>
  <si>
    <t>9.0 cu.ft. Mega Capacity SteamDryer™ with SteamFresh™ Cycle, White</t>
  </si>
  <si>
    <t>9.0 cu.ft. Mega Capacity SteamDryer™ with SteamFresh™ Cycle, Graphite Steel</t>
  </si>
  <si>
    <t>9.0 cu.ft. Ultra Large High Efficiency Electric SteamDryer™ with SteamSanitary™ Turbo Steam, White</t>
  </si>
  <si>
    <t>9.0 cu.ft. Ultra Large High Efficiency Electric SteamDryer™ with SteamSanitary™ Turbo Steam, Graphite Steel</t>
  </si>
  <si>
    <t>7.4 cu.ft. Ultra Large High Efficiency Dryer with Sensor Dry and NFC Tag On, White</t>
  </si>
  <si>
    <t>7.4 cu.ft. Ultra Large High Efficiency Gas SteamDryer™ with SteamSanitary™, White</t>
  </si>
  <si>
    <t>7.4 cu.ft. Ultra Large High Efficiency Gas SteamDryer™ with SteamSanitary™, Black Stainless Steel</t>
  </si>
  <si>
    <t>7.4 cu.ft. Ultra Large High Efficiency Gas SteamDryer™ with SteamSanitary™, Graphite Steel</t>
  </si>
  <si>
    <t>7.3 cu.ft. Ultra Large High Efficiency Front Control Gas SteamDryer™ with SteamFresh™, White</t>
  </si>
  <si>
    <t>7.3 cu.ft. Ultra Large High Efficiency Front Control Gas SteamDryer™ with SteamFresh™, Graphite Steel</t>
  </si>
  <si>
    <t>7.3 cu.ft. Ultra Large High Efficiency Front Control Gas SteamDryer™ with LG EasyLoad™ Door, White</t>
  </si>
  <si>
    <t>7.3 cu.ft. Ultra Large High Efficiency Front Control Gas SteamDryer™ with LG EasyLoad™ Door, Graphite Steel</t>
  </si>
  <si>
    <t>7.3 cu.ft. Ultra Large High Efficiency Gas SteamDryer™ LG EasyLoad™ Door, White</t>
  </si>
  <si>
    <t>7.3 cu.ft. Ultra Large High Efficiency Gas SteamDryer™ LG EasyLoad™ Door, Black Stainless Steel</t>
  </si>
  <si>
    <t>7.4 cu.ft. Ultra Large High Efficiency Gas SteamDryer™ with SteamSanitary™ Turbo Steam, White</t>
  </si>
  <si>
    <t>7.4 cu.ft. Ultra Large High Efficiency Gas SteamDryer™ with SteamSanitary™ Turbo Steam, Graphite Steel</t>
  </si>
  <si>
    <t>9.0 cu.ft. Ultra Large High Efficiency Gas SteamDryer™ with SteamSanitary™ Turbo Steam, White</t>
  </si>
  <si>
    <t>9.0 cu.ft. Ultra Large High Efficiency Gas SteamDryer™ with SteamSanitary™ Turbo Steam, Graphite Steel</t>
  </si>
  <si>
    <t>7.4 cu.ft. Ultra Large High Efficiency Hybrid Heat Pump SteamDryer™ with SteamSanitary™, White</t>
  </si>
  <si>
    <t>7.4 cu.ft. Ultra Large High Efficiency Hybrid Heat Pump SteamDryer™ with SteamSanitary™, Graphite Steel</t>
  </si>
  <si>
    <t>CLOTHES STYLER</t>
  </si>
  <si>
    <t>Clothes_Styler_Built In Steam Clothing Care System</t>
  </si>
  <si>
    <t>PEDESTALS</t>
  </si>
  <si>
    <t xml:space="preserve">Tall Pedestal with Drawer, White </t>
  </si>
  <si>
    <t xml:space="preserve">Tall Pedestal with Drawer, Graphite Steel </t>
  </si>
  <si>
    <t xml:space="preserve">Tall Pedestal with Drawer, Wild Cherry Red </t>
  </si>
  <si>
    <t>WDP4K</t>
  </si>
  <si>
    <t>Tall Pedestal with Drawer, Black Stainless Steel</t>
  </si>
  <si>
    <t>29" Pedestal, White</t>
  </si>
  <si>
    <t>29" Pedestal, Graphite Steel</t>
  </si>
  <si>
    <t>29" Pedestal, Black Stainless Steel</t>
  </si>
  <si>
    <t>LAUNDRY STACK KIT</t>
  </si>
  <si>
    <t>27” Chrome Stacking Kit</t>
  </si>
  <si>
    <t xml:space="preserve">29” Chrome Stacking Kit </t>
  </si>
  <si>
    <t>STUDIO</t>
  </si>
  <si>
    <t xml:space="preserve">23.7 cu. Ft. Counter Depth French Door Refrigerator, Door-in-door, Tall Dispenser, SmoothTouch Controls, LED Lighting, 4 Compartment Crisper system, Energy Star </t>
  </si>
  <si>
    <t xml:space="preserve">24 cu. Ft. Counter Depth French Door Refrigerator, Flat Door-in-door, Stainless Steel Tall Dispenser, SmoothTouch Controls, 
LED Lighting, 4 Compartment Crisper system, Energy Star </t>
  </si>
  <si>
    <t>24 cu. Ft. Counter Depth French Door Refrigerator with XID Door, Flat Door-in-door, Stainless Steel Tall Dispenser, SmoothTouch Controls, LED Lighting, 4 Compartment Crisper system, Energy Star, Black Stainless Steel</t>
  </si>
  <si>
    <t>SIDE BY SIDE REFRIGERATORS</t>
  </si>
  <si>
    <t>26.5 cu. ft. Cabinet Depth 42" Built-in Side by Side Refrigeration, Linear compressor, Surrounding LED, Sliding baskets, Pull-out drawers, SpacePlus™ in-door ice, Stainless Steel Dispenser</t>
  </si>
  <si>
    <t>Full Integrated, 14 place settings, STS Interior, Triple Filter, EasyRack™ Plus with Height Adjustable 3rd Rack, plus TrueSteamTM, LCD display, 42dB</t>
  </si>
  <si>
    <t>6.3 cu. ft. Large Capacity 30" Slide-in Gas Range, ProBake™ Convection, UltraHeat™ 19,000 BTU Burner,
New Advanced EasyClean®, Smart Function, Warming Drawer</t>
  </si>
  <si>
    <t>6.3 cu. ft. Large Capacity 30" Slide-in Gas Range, ProBake™ Convection, UltraHeat™ 19,000 BTU Burner, New Advanced EasyClean®, Smart Function, Warming Drawer</t>
  </si>
  <si>
    <t>6.3 cu. ft. Large Capacity 30" Slide-in Electric Range, ProBake™ Convection, Infrared Grill™  System, Fastest Boiling Dual Cooktop Elements (3.2 kW), New Advanced EasyClean®, Smart Function, Warming Drawer</t>
  </si>
  <si>
    <t>36" Radiant Cooktop, SmoothTouch™ Controls, Stainless Steel Trim</t>
  </si>
  <si>
    <t>30" Radiant Cooktop, SmoothTouch™ Controls, Stainless Steel Trim</t>
  </si>
  <si>
    <t>30" Gas Cooktop, Red LED Knob Accents, 19,000 BTU UltraHeat™ center burner, 5 Sealed Burners and 3 Continuous Heavy-Duty cast iron grates, Metal Knob</t>
  </si>
  <si>
    <t>36" Gas Cooktop, Red LED Knob Accents, 19,000 BTU UltraHeat™ center burner, 5 Sealed Burners and 3 Continuous Heavy-Duty cast iron grates, Metal Knob</t>
  </si>
  <si>
    <t>BUILT IN OVENS</t>
  </si>
  <si>
    <t>30" Double Wall Oven, 4.7 cu. ft.  6.3" LCD Touch-Screen Control, 4 Convection Options, Easy Clean, Gliding Rack</t>
  </si>
  <si>
    <t>30" Double Wall Oven, 4.7 cu. ft.  6.3" Pro-Style Knob Control, 4 Convection Options</t>
  </si>
  <si>
    <t>30" Single Wall Oven, 4.7 cu. ft.  6.3" LCD Touch-Screen Control, 4 Convection Options, Easy Clean</t>
  </si>
  <si>
    <t>30" Single Wall Oven, 4.7 cu. ft.  6.3" Pro-Style Knob Control, 4 Convection Options</t>
  </si>
  <si>
    <t>1.7 cu. ft. Large Capacity Over-The-Range Microwave, Metal Dial Knob, Convection system, Sensor Cooking, 
QuietPower™ Ventilation System, Smart Function</t>
  </si>
  <si>
    <t xml:space="preserve">1.7 cu. ft. Large Capacity Over-The-Range Microwave, Metal Dial Knob, Convection system, Sensor Cooking, 
QuietPower™ Ventilation System, Smart Function
</t>
  </si>
  <si>
    <t>COUNTERTOP MICROWAVE OVENS</t>
  </si>
  <si>
    <t>2.0 cu ft Microwave, 16" turnable and round cavity design, Built-in Capability, Easy clean, True Cook Plus, Designed for Countertop use or Built-in Application with Optional Trim Kit Accessory</t>
  </si>
  <si>
    <t>MICROWAVES</t>
  </si>
  <si>
    <t>Q4  2016</t>
  </si>
  <si>
    <t>DLG47971W</t>
  </si>
  <si>
    <t>7.3 cu. ft. Ultra Large High Efficiency Gas Dryer with Sensor Dry Technology, White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</si>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</sst>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4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" fillId="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3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" fillId="5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1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10" fillId="33" borderId="10" applyNumberFormat="0" applyAlignment="0" applyProtection="0"/>
    <xf numFmtId="0" fontId="10" fillId="33" borderId="10" applyNumberFormat="0" applyAlignment="0" applyProtection="0"/>
    <xf numFmtId="41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167" fontId="6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3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2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169" fontId="31" fillId="0" borderId="0" applyFont="0" applyFill="0" applyBorder="0" applyAlignment="0" applyProtection="0">
      <alignment vertical="center"/>
    </xf>
    <xf numFmtId="0" fontId="3" fillId="0" borderId="0"/>
    <xf numFmtId="0" fontId="23" fillId="0" borderId="0"/>
    <xf numFmtId="44" fontId="1" fillId="0" borderId="0" applyFont="0" applyFill="0" applyBorder="0" applyAlignment="0" applyProtection="0"/>
  </cellStyleXfs>
  <cellXfs count="99">
    <xf numFmtId="0" fontId="0" fillId="0" borderId="0" xfId="0"/>
    <xf numFmtId="166" fontId="0" fillId="0" borderId="3" xfId="1" applyNumberFormat="1" applyFont="1" applyBorder="1"/>
    <xf numFmtId="0" fontId="0" fillId="0" borderId="0" xfId="0"/>
    <xf numFmtId="0" fontId="32" fillId="0" borderId="0" xfId="0" applyFont="1" applyAlignment="1">
      <alignment horizontal="center"/>
    </xf>
    <xf numFmtId="14" fontId="2" fillId="0" borderId="5" xfId="1" applyNumberFormat="1" applyFont="1" applyBorder="1"/>
    <xf numFmtId="0" fontId="33" fillId="36" borderId="0" xfId="0" applyFont="1" applyFill="1"/>
    <xf numFmtId="166" fontId="33" fillId="36" borderId="5" xfId="1" applyNumberFormat="1" applyFont="1" applyFill="1" applyBorder="1" applyAlignment="1">
      <alignment horizontal="center" wrapText="1"/>
    </xf>
    <xf numFmtId="14" fontId="2" fillId="0" borderId="0" xfId="1" applyNumberFormat="1" applyFont="1" applyBorder="1"/>
    <xf numFmtId="0" fontId="0" fillId="0" borderId="0" xfId="0" applyFill="1"/>
    <xf numFmtId="0" fontId="0" fillId="0" borderId="0" xfId="0" applyFont="1" applyFill="1"/>
    <xf numFmtId="14" fontId="34" fillId="0" borderId="0" xfId="0" applyNumberFormat="1" applyFont="1" applyAlignment="1">
      <alignment horizontal="center"/>
    </xf>
    <xf numFmtId="166" fontId="33" fillId="36" borderId="0" xfId="1" applyNumberFormat="1" applyFont="1" applyFill="1" applyBorder="1" applyAlignment="1">
      <alignment horizontal="center" wrapText="1"/>
    </xf>
    <xf numFmtId="166" fontId="0" fillId="0" borderId="0" xfId="1" applyNumberFormat="1" applyFont="1" applyFill="1"/>
    <xf numFmtId="165" fontId="0" fillId="0" borderId="0" xfId="1" applyNumberFormat="1" applyFont="1" applyFill="1"/>
    <xf numFmtId="164" fontId="0" fillId="0" borderId="0" xfId="1" applyNumberFormat="1" applyFont="1" applyFill="1"/>
    <xf numFmtId="165" fontId="0" fillId="0" borderId="2" xfId="56373" applyNumberFormat="1" applyFont="1" applyBorder="1"/>
    <xf numFmtId="165" fontId="33" fillId="0" borderId="0" xfId="56373" applyNumberFormat="1" applyFont="1" applyBorder="1"/>
    <xf numFmtId="165" fontId="2" fillId="0" borderId="0" xfId="56373" applyNumberFormat="1" applyFont="1" applyBorder="1"/>
    <xf numFmtId="165" fontId="33" fillId="36" borderId="0" xfId="56373" applyNumberFormat="1" applyFont="1" applyFill="1" applyBorder="1" applyAlignment="1">
      <alignment horizontal="center" wrapText="1"/>
    </xf>
    <xf numFmtId="165" fontId="0" fillId="0" borderId="0" xfId="56373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4" fontId="2" fillId="0" borderId="0" xfId="56373" applyNumberFormat="1" applyFont="1" applyBorder="1"/>
    <xf numFmtId="165" fontId="0" fillId="0" borderId="2" xfId="1" applyNumberFormat="1" applyFont="1" applyFill="1" applyBorder="1"/>
    <xf numFmtId="164" fontId="0" fillId="0" borderId="2" xfId="1" applyNumberFormat="1" applyFont="1" applyFill="1" applyBorder="1"/>
    <xf numFmtId="165" fontId="0" fillId="0" borderId="1" xfId="1" applyNumberFormat="1" applyFont="1" applyFill="1" applyBorder="1"/>
    <xf numFmtId="166" fontId="0" fillId="0" borderId="3" xfId="1" applyNumberFormat="1" applyFont="1" applyFill="1" applyBorder="1"/>
    <xf numFmtId="165" fontId="2" fillId="0" borderId="0" xfId="1" applyNumberFormat="1" applyFont="1" applyFill="1" applyBorder="1"/>
    <xf numFmtId="14" fontId="2" fillId="0" borderId="0" xfId="1" applyNumberFormat="1" applyFont="1" applyFill="1" applyBorder="1"/>
    <xf numFmtId="164" fontId="33" fillId="0" borderId="0" xfId="1" applyNumberFormat="1" applyFont="1" applyFill="1" applyBorder="1"/>
    <xf numFmtId="165" fontId="33" fillId="0" borderId="4" xfId="1" applyNumberFormat="1" applyFont="1" applyFill="1" applyBorder="1"/>
    <xf numFmtId="14" fontId="2" fillId="0" borderId="5" xfId="1" applyNumberFormat="1" applyFont="1" applyFill="1" applyBorder="1"/>
    <xf numFmtId="165" fontId="33" fillId="0" borderId="4" xfId="0" applyNumberFormat="1" applyFont="1" applyFill="1" applyBorder="1" applyAlignment="1">
      <alignment horizontal="center"/>
    </xf>
    <xf numFmtId="165" fontId="33" fillId="36" borderId="4" xfId="56373" applyNumberFormat="1" applyFont="1" applyFill="1" applyBorder="1" applyAlignment="1">
      <alignment horizontal="center" wrapText="1"/>
    </xf>
    <xf numFmtId="165" fontId="0" fillId="0" borderId="0" xfId="56373" applyNumberFormat="1" applyFont="1"/>
    <xf numFmtId="165" fontId="0" fillId="0" borderId="1" xfId="56373" applyNumberFormat="1" applyFont="1" applyBorder="1"/>
    <xf numFmtId="165" fontId="33" fillId="0" borderId="4" xfId="56373" applyNumberFormat="1" applyFont="1" applyBorder="1"/>
    <xf numFmtId="165" fontId="33" fillId="0" borderId="4" xfId="56373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4" fontId="0" fillId="0" borderId="0" xfId="56373" applyFont="1"/>
    <xf numFmtId="42" fontId="0" fillId="0" borderId="0" xfId="56373" applyNumberFormat="1" applyFont="1"/>
    <xf numFmtId="42" fontId="33" fillId="36" borderId="0" xfId="56373" applyNumberFormat="1" applyFont="1" applyFill="1"/>
    <xf numFmtId="0" fontId="33" fillId="36" borderId="0" xfId="0" applyFont="1" applyFill="1" applyAlignment="1">
      <alignment horizontal="center" vertical="center"/>
    </xf>
    <xf numFmtId="0" fontId="32" fillId="0" borderId="0" xfId="0" applyFont="1"/>
    <xf numFmtId="166" fontId="0" fillId="0" borderId="0" xfId="1" applyNumberFormat="1" applyFont="1"/>
    <xf numFmtId="164" fontId="0" fillId="0" borderId="2" xfId="56373" applyNumberFormat="1" applyFont="1" applyBorder="1"/>
    <xf numFmtId="164" fontId="33" fillId="0" borderId="0" xfId="56373" applyNumberFormat="1" applyFont="1" applyBorder="1"/>
    <xf numFmtId="164" fontId="33" fillId="36" borderId="0" xfId="56373" applyNumberFormat="1" applyFont="1" applyFill="1" applyBorder="1" applyAlignment="1">
      <alignment horizontal="center" wrapText="1"/>
    </xf>
    <xf numFmtId="164" fontId="0" fillId="0" borderId="0" xfId="56373" applyNumberFormat="1" applyFont="1"/>
    <xf numFmtId="164" fontId="0" fillId="0" borderId="0" xfId="56373" applyNumberFormat="1" applyFont="1" applyAlignment="1">
      <alignment horizontal="center"/>
    </xf>
    <xf numFmtId="165" fontId="0" fillId="0" borderId="4" xfId="56373" applyNumberFormat="1" applyFont="1" applyBorder="1"/>
    <xf numFmtId="165" fontId="0" fillId="0" borderId="0" xfId="56373" applyNumberFormat="1" applyFont="1" applyBorder="1"/>
    <xf numFmtId="164" fontId="0" fillId="0" borderId="0" xfId="56373" applyNumberFormat="1" applyFont="1" applyBorder="1"/>
    <xf numFmtId="166" fontId="0" fillId="0" borderId="5" xfId="1" applyNumberFormat="1" applyFont="1" applyBorder="1"/>
    <xf numFmtId="165" fontId="0" fillId="0" borderId="6" xfId="56373" applyNumberFormat="1" applyFont="1" applyBorder="1"/>
    <xf numFmtId="165" fontId="0" fillId="0" borderId="7" xfId="56373" applyNumberFormat="1" applyFont="1" applyBorder="1"/>
    <xf numFmtId="164" fontId="0" fillId="0" borderId="7" xfId="56373" applyNumberFormat="1" applyFont="1" applyBorder="1"/>
    <xf numFmtId="166" fontId="0" fillId="0" borderId="8" xfId="1" applyNumberFormat="1" applyFont="1" applyBorder="1"/>
    <xf numFmtId="165" fontId="33" fillId="0" borderId="4" xfId="56373" applyNumberFormat="1" applyFont="1" applyFill="1" applyBorder="1" applyAlignment="1">
      <alignment horizontal="center" wrapText="1"/>
    </xf>
    <xf numFmtId="165" fontId="33" fillId="0" borderId="0" xfId="56373" applyNumberFormat="1" applyFont="1" applyFill="1" applyBorder="1" applyAlignment="1">
      <alignment horizontal="center" wrapText="1"/>
    </xf>
    <xf numFmtId="166" fontId="33" fillId="0" borderId="5" xfId="1" applyNumberFormat="1" applyFont="1" applyFill="1" applyBorder="1" applyAlignment="1">
      <alignment horizontal="center" wrapText="1"/>
    </xf>
    <xf numFmtId="0" fontId="33" fillId="38" borderId="0" xfId="0" applyFont="1" applyFill="1" applyAlignment="1">
      <alignment horizontal="center" vertical="center"/>
    </xf>
    <xf numFmtId="0" fontId="33" fillId="38" borderId="0" xfId="0" applyFont="1" applyFill="1"/>
    <xf numFmtId="42" fontId="33" fillId="38" borderId="0" xfId="56373" applyNumberFormat="1" applyFont="1" applyFill="1"/>
    <xf numFmtId="165" fontId="33" fillId="38" borderId="4" xfId="56373" applyNumberFormat="1" applyFont="1" applyFill="1" applyBorder="1" applyAlignment="1">
      <alignment horizontal="center" wrapText="1"/>
    </xf>
    <xf numFmtId="165" fontId="33" fillId="38" borderId="0" xfId="56373" applyNumberFormat="1" applyFont="1" applyFill="1" applyBorder="1" applyAlignment="1">
      <alignment horizontal="center" wrapText="1"/>
    </xf>
    <xf numFmtId="164" fontId="33" fillId="38" borderId="0" xfId="56373" applyNumberFormat="1" applyFont="1" applyFill="1" applyBorder="1" applyAlignment="1">
      <alignment horizontal="center" wrapText="1"/>
    </xf>
    <xf numFmtId="166" fontId="33" fillId="38" borderId="5" xfId="1" applyNumberFormat="1" applyFont="1" applyFill="1" applyBorder="1" applyAlignment="1">
      <alignment horizontal="center" wrapText="1"/>
    </xf>
    <xf numFmtId="166" fontId="33" fillId="38" borderId="0" xfId="1" applyNumberFormat="1" applyFont="1" applyFill="1" applyBorder="1" applyAlignment="1">
      <alignment horizontal="center" wrapText="1"/>
    </xf>
    <xf numFmtId="0" fontId="0" fillId="38" borderId="0" xfId="0" applyFill="1"/>
    <xf numFmtId="165" fontId="0" fillId="0" borderId="0" xfId="56373" applyNumberFormat="1" applyFont="1" applyFill="1"/>
    <xf numFmtId="0" fontId="0" fillId="0" borderId="0" xfId="0" applyBorder="1"/>
    <xf numFmtId="0" fontId="0" fillId="0" borderId="5" xfId="0" applyBorder="1"/>
    <xf numFmtId="0" fontId="0" fillId="0" borderId="4" xfId="0" applyBorder="1"/>
    <xf numFmtId="165" fontId="33" fillId="0" borderId="0" xfId="1" applyNumberFormat="1" applyFont="1" applyFill="1" applyBorder="1"/>
    <xf numFmtId="165" fontId="33" fillId="0" borderId="0" xfId="0" applyNumberFormat="1" applyFont="1" applyFill="1" applyBorder="1" applyAlignment="1">
      <alignment horizontal="center"/>
    </xf>
    <xf numFmtId="165" fontId="0" fillId="0" borderId="1" xfId="56373" applyNumberFormat="1" applyFont="1" applyFill="1" applyBorder="1"/>
    <xf numFmtId="165" fontId="0" fillId="0" borderId="2" xfId="56373" applyNumberFormat="1" applyFont="1" applyFill="1" applyBorder="1"/>
    <xf numFmtId="165" fontId="0" fillId="37" borderId="4" xfId="56373" applyNumberFormat="1" applyFont="1" applyFill="1" applyBorder="1"/>
    <xf numFmtId="165" fontId="0" fillId="37" borderId="0" xfId="56373" applyNumberFormat="1" applyFont="1" applyFill="1" applyBorder="1"/>
    <xf numFmtId="164" fontId="0" fillId="37" borderId="0" xfId="56373" applyNumberFormat="1" applyFont="1" applyFill="1" applyBorder="1"/>
    <xf numFmtId="166" fontId="0" fillId="37" borderId="5" xfId="1" applyNumberFormat="1" applyFont="1" applyFill="1" applyBorder="1"/>
    <xf numFmtId="165" fontId="0" fillId="0" borderId="4" xfId="56373" applyNumberFormat="1" applyFont="1" applyFill="1" applyBorder="1"/>
    <xf numFmtId="165" fontId="0" fillId="0" borderId="0" xfId="56373" applyNumberFormat="1" applyFont="1" applyFill="1" applyBorder="1"/>
    <xf numFmtId="164" fontId="0" fillId="0" borderId="0" xfId="56373" applyNumberFormat="1" applyFont="1" applyFill="1" applyBorder="1"/>
    <xf numFmtId="166" fontId="0" fillId="0" borderId="5" xfId="1" applyNumberFormat="1" applyFont="1" applyFill="1" applyBorder="1"/>
    <xf numFmtId="0" fontId="0" fillId="0" borderId="0" xfId="0" applyFill="1" applyAlignment="1">
      <alignment horizontal="center" vertical="center"/>
    </xf>
    <xf numFmtId="42" fontId="0" fillId="0" borderId="0" xfId="56373" applyNumberFormat="1" applyFont="1" applyFill="1"/>
    <xf numFmtId="42" fontId="0" fillId="0" borderId="0" xfId="56373" applyNumberFormat="1" applyFont="1" applyAlignment="1">
      <alignment horizontal="center" vertical="center"/>
    </xf>
    <xf numFmtId="42" fontId="33" fillId="36" borderId="0" xfId="56373" applyNumberFormat="1" applyFont="1" applyFill="1" applyAlignment="1">
      <alignment horizontal="center" vertical="center"/>
    </xf>
    <xf numFmtId="42" fontId="33" fillId="38" borderId="0" xfId="56373" applyNumberFormat="1" applyFont="1" applyFill="1" applyAlignment="1">
      <alignment horizontal="center" vertical="center"/>
    </xf>
    <xf numFmtId="42" fontId="0" fillId="0" borderId="0" xfId="56373" applyNumberFormat="1" applyFont="1" applyFill="1" applyAlignment="1">
      <alignment horizontal="center" vertical="center"/>
    </xf>
    <xf numFmtId="0" fontId="0" fillId="37" borderId="0" xfId="0" applyFill="1" applyAlignment="1">
      <alignment horizontal="center" vertical="center"/>
    </xf>
    <xf numFmtId="42" fontId="0" fillId="37" borderId="0" xfId="56373" applyNumberFormat="1" applyFont="1" applyFill="1"/>
    <xf numFmtId="42" fontId="0" fillId="37" borderId="0" xfId="56373" applyNumberFormat="1" applyFont="1" applyFill="1" applyAlignment="1">
      <alignment horizontal="center" vertical="center"/>
    </xf>
    <xf numFmtId="0" fontId="0" fillId="37" borderId="0" xfId="0" applyFill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colors>
    <mruColors>
      <color rgb="FF99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22"/>
  <sheetViews>
    <sheetView tabSelected="1" zoomScaleNormal="100" workbookViewId="0">
      <pane xSplit="5" ySplit="6" topLeftCell="S7" activePane="bottomRight" state="frozen"/>
      <selection pane="topRight" activeCell="F1" sqref="F1"/>
      <selection pane="bottomLeft" activeCell="A7" sqref="A7"/>
      <selection pane="bottomRight" activeCell="C360" sqref="C360"/>
    </sheetView>
  </sheetViews>
  <sheetFormatPr defaultRowHeight="15"/>
  <cols>
    <col min="1" max="1" width="35.85546875" style="37" bestFit="1" customWidth="1"/>
    <col min="2" max="2" width="34" customWidth="1"/>
    <col min="3" max="3" width="9" style="39" customWidth="1"/>
    <col min="4" max="4" width="7.7109375" style="39" customWidth="1"/>
    <col min="5" max="5" width="11.28515625" style="87" customWidth="1"/>
    <col min="6" max="8" width="11.7109375" style="19" hidden="1" customWidth="1"/>
    <col min="9" max="9" width="11.7109375" style="48" hidden="1" customWidth="1"/>
    <col min="10" max="10" width="11.7109375" style="20" hidden="1" customWidth="1"/>
    <col min="11" max="11" width="9.140625" style="69" hidden="1" customWidth="1"/>
    <col min="12" max="12" width="12.42578125" style="69" hidden="1" customWidth="1"/>
    <col min="13" max="13" width="11.5703125" style="69" hidden="1" customWidth="1"/>
    <col min="14" max="14" width="10" style="14" hidden="1" customWidth="1"/>
    <col min="15" max="15" width="10.7109375" style="12" hidden="1" customWidth="1"/>
    <col min="16" max="16" width="9.140625" style="13" hidden="1" customWidth="1"/>
    <col min="17" max="17" width="10.42578125" style="13" hidden="1" customWidth="1"/>
    <col min="18" max="18" width="10.7109375" style="13" hidden="1" customWidth="1"/>
    <col min="19" max="19" width="10" style="14" hidden="1" customWidth="1"/>
    <col min="20" max="20" width="10.7109375" style="12" hidden="1" customWidth="1"/>
    <col min="21" max="21" width="9.140625" style="69" customWidth="1"/>
    <col min="22" max="22" width="10.42578125" style="69" customWidth="1"/>
    <col min="23" max="23" width="11.5703125" style="69" bestFit="1" customWidth="1"/>
    <col min="24" max="24" width="10" style="14" customWidth="1"/>
    <col min="25" max="25" width="10.7109375" style="12" bestFit="1" customWidth="1"/>
    <col min="26" max="26" width="9.140625" style="13" customWidth="1"/>
    <col min="27" max="27" width="10.42578125" style="13" customWidth="1"/>
    <col min="28" max="28" width="10.28515625" style="13" customWidth="1"/>
    <col min="29" max="29" width="10" style="14" customWidth="1"/>
    <col min="30" max="30" width="10.7109375" style="12" bestFit="1" customWidth="1"/>
    <col min="31" max="31" width="9.140625" style="13" customWidth="1"/>
    <col min="32" max="32" width="13.5703125" style="13" customWidth="1"/>
    <col min="33" max="33" width="10.28515625" style="13" customWidth="1"/>
    <col min="34" max="34" width="10" style="14" customWidth="1"/>
    <col min="35" max="35" width="10.7109375" style="12" bestFit="1" customWidth="1"/>
    <col min="36" max="49" width="9.140625" style="8"/>
  </cols>
  <sheetData>
    <row r="1" spans="1:44" ht="18.75">
      <c r="B1" s="3" t="s">
        <v>702</v>
      </c>
      <c r="F1" s="34"/>
      <c r="G1" s="15"/>
      <c r="H1" s="15"/>
      <c r="I1" s="44"/>
      <c r="J1" s="1"/>
      <c r="K1" s="34"/>
      <c r="L1" s="15"/>
      <c r="M1" s="15"/>
      <c r="N1" s="15"/>
      <c r="O1" s="1"/>
      <c r="P1" s="34"/>
      <c r="Q1" s="15"/>
      <c r="R1" s="15"/>
      <c r="S1" s="15"/>
      <c r="T1" s="1"/>
      <c r="U1" s="75"/>
      <c r="V1" s="76"/>
      <c r="W1" s="76"/>
      <c r="X1" s="23"/>
      <c r="Y1" s="25"/>
      <c r="Z1" s="22"/>
      <c r="AA1" s="22"/>
      <c r="AB1" s="22"/>
      <c r="AC1" s="23"/>
      <c r="AD1" s="25"/>
      <c r="AE1" s="24"/>
      <c r="AF1" s="22"/>
      <c r="AG1" s="22"/>
      <c r="AH1" s="23"/>
      <c r="AI1" s="25"/>
    </row>
    <row r="2" spans="1:44" ht="15.75">
      <c r="B2" s="10">
        <v>42704</v>
      </c>
      <c r="F2" s="35" t="s">
        <v>7</v>
      </c>
      <c r="G2" s="17"/>
      <c r="H2" s="21">
        <v>42663</v>
      </c>
      <c r="I2" s="45" t="s">
        <v>8</v>
      </c>
      <c r="J2" s="4">
        <v>42669</v>
      </c>
      <c r="K2" s="35" t="s">
        <v>7</v>
      </c>
      <c r="L2" s="17"/>
      <c r="M2" s="21">
        <v>42676</v>
      </c>
      <c r="N2" s="16" t="s">
        <v>8</v>
      </c>
      <c r="O2" s="4">
        <v>42704</v>
      </c>
      <c r="P2" s="35" t="s">
        <v>7</v>
      </c>
      <c r="Q2" s="17"/>
      <c r="R2" s="7">
        <v>42690</v>
      </c>
      <c r="S2" s="16" t="s">
        <v>8</v>
      </c>
      <c r="T2" s="4">
        <v>42704</v>
      </c>
      <c r="U2" s="35" t="s">
        <v>7</v>
      </c>
      <c r="V2" s="17"/>
      <c r="W2" s="21">
        <v>42725</v>
      </c>
      <c r="X2" s="16" t="s">
        <v>8</v>
      </c>
      <c r="Y2" s="4">
        <v>42739</v>
      </c>
      <c r="Z2" s="73"/>
      <c r="AA2" s="26"/>
      <c r="AB2" s="27"/>
      <c r="AC2" s="28"/>
      <c r="AD2" s="30"/>
      <c r="AE2" s="29"/>
      <c r="AF2" s="26"/>
      <c r="AG2" s="27"/>
      <c r="AH2" s="28"/>
      <c r="AI2" s="30"/>
    </row>
    <row r="3" spans="1:44">
      <c r="C3" s="39" t="s">
        <v>281</v>
      </c>
      <c r="F3" s="35" t="s">
        <v>9</v>
      </c>
      <c r="G3" s="17"/>
      <c r="H3" s="21">
        <v>42663</v>
      </c>
      <c r="I3" s="45" t="s">
        <v>8</v>
      </c>
      <c r="J3" s="4">
        <v>42669</v>
      </c>
      <c r="K3" s="35" t="s">
        <v>9</v>
      </c>
      <c r="L3" s="17"/>
      <c r="M3" s="21">
        <v>42676</v>
      </c>
      <c r="N3" s="16" t="s">
        <v>8</v>
      </c>
      <c r="O3" s="4">
        <v>42704</v>
      </c>
      <c r="P3" s="35" t="s">
        <v>9</v>
      </c>
      <c r="Q3" s="17"/>
      <c r="R3" s="7">
        <v>42690</v>
      </c>
      <c r="S3" s="16" t="s">
        <v>8</v>
      </c>
      <c r="T3" s="4">
        <v>42704</v>
      </c>
      <c r="U3" s="35" t="s">
        <v>9</v>
      </c>
      <c r="V3" s="17"/>
      <c r="W3" s="21">
        <v>42725</v>
      </c>
      <c r="X3" s="16" t="s">
        <v>8</v>
      </c>
      <c r="Y3" s="4">
        <v>42739</v>
      </c>
      <c r="Z3" s="73"/>
      <c r="AA3" s="26"/>
      <c r="AB3" s="27"/>
      <c r="AC3" s="28"/>
      <c r="AD3" s="30"/>
      <c r="AE3" s="29"/>
      <c r="AF3" s="26"/>
      <c r="AG3" s="27"/>
      <c r="AH3" s="28"/>
      <c r="AI3" s="30"/>
    </row>
    <row r="4" spans="1:44" ht="15" customHeight="1">
      <c r="F4" s="36" t="s">
        <v>10</v>
      </c>
      <c r="G4" s="95" t="s">
        <v>371</v>
      </c>
      <c r="H4" s="95"/>
      <c r="I4" s="95"/>
      <c r="J4" s="96"/>
      <c r="K4" s="36" t="s">
        <v>10</v>
      </c>
      <c r="L4" s="95" t="s">
        <v>372</v>
      </c>
      <c r="M4" s="95"/>
      <c r="N4" s="95"/>
      <c r="O4" s="96"/>
      <c r="P4" s="36" t="s">
        <v>10</v>
      </c>
      <c r="Q4" s="95" t="s">
        <v>373</v>
      </c>
      <c r="R4" s="95"/>
      <c r="S4" s="95"/>
      <c r="T4" s="96"/>
      <c r="U4" s="36" t="s">
        <v>10</v>
      </c>
      <c r="V4" s="95" t="s">
        <v>374</v>
      </c>
      <c r="W4" s="95"/>
      <c r="X4" s="95"/>
      <c r="Y4" s="96"/>
      <c r="Z4" s="74"/>
      <c r="AA4" s="97"/>
      <c r="AB4" s="97"/>
      <c r="AC4" s="97"/>
      <c r="AD4" s="98"/>
      <c r="AE4" s="31"/>
      <c r="AF4" s="97"/>
      <c r="AG4" s="97"/>
      <c r="AH4" s="97"/>
      <c r="AI4" s="98"/>
    </row>
    <row r="5" spans="1:44" ht="48" customHeight="1">
      <c r="A5" s="41"/>
      <c r="B5" s="5"/>
      <c r="C5" s="40" t="s">
        <v>0</v>
      </c>
      <c r="D5" s="40" t="s">
        <v>1</v>
      </c>
      <c r="E5" s="88" t="s">
        <v>2</v>
      </c>
      <c r="F5" s="32" t="s">
        <v>289</v>
      </c>
      <c r="G5" s="18" t="s">
        <v>3</v>
      </c>
      <c r="H5" s="18" t="s">
        <v>4</v>
      </c>
      <c r="I5" s="46" t="s">
        <v>5</v>
      </c>
      <c r="J5" s="6" t="s">
        <v>6</v>
      </c>
      <c r="K5" s="32" t="s">
        <v>289</v>
      </c>
      <c r="L5" s="18" t="s">
        <v>3</v>
      </c>
      <c r="M5" s="18" t="s">
        <v>4</v>
      </c>
      <c r="N5" s="18" t="s">
        <v>5</v>
      </c>
      <c r="O5" s="6" t="s">
        <v>6</v>
      </c>
      <c r="P5" s="32" t="s">
        <v>289</v>
      </c>
      <c r="Q5" s="18" t="s">
        <v>3</v>
      </c>
      <c r="R5" s="18" t="s">
        <v>4</v>
      </c>
      <c r="S5" s="18" t="s">
        <v>5</v>
      </c>
      <c r="T5" s="6" t="s">
        <v>6</v>
      </c>
      <c r="U5" s="32" t="s">
        <v>289</v>
      </c>
      <c r="V5" s="18" t="s">
        <v>3</v>
      </c>
      <c r="W5" s="18" t="s">
        <v>4</v>
      </c>
      <c r="X5" s="18" t="s">
        <v>5</v>
      </c>
      <c r="Y5" s="6" t="s">
        <v>6</v>
      </c>
      <c r="Z5" s="18" t="s">
        <v>289</v>
      </c>
      <c r="AA5" s="18" t="s">
        <v>3</v>
      </c>
      <c r="AB5" s="18" t="s">
        <v>4</v>
      </c>
      <c r="AC5" s="18" t="s">
        <v>5</v>
      </c>
      <c r="AD5" s="11" t="s">
        <v>6</v>
      </c>
      <c r="AE5" s="18" t="s">
        <v>289</v>
      </c>
      <c r="AF5" s="18" t="s">
        <v>3</v>
      </c>
      <c r="AG5" s="18" t="s">
        <v>4</v>
      </c>
      <c r="AH5" s="18" t="s">
        <v>5</v>
      </c>
      <c r="AI5" s="11" t="s">
        <v>6</v>
      </c>
    </row>
    <row r="6" spans="1:44" ht="15" customHeight="1">
      <c r="B6" s="2"/>
      <c r="F6" s="49"/>
      <c r="G6" s="50"/>
      <c r="H6" s="50"/>
      <c r="I6" s="51"/>
      <c r="J6" s="52"/>
      <c r="K6" s="49"/>
      <c r="L6" s="50"/>
      <c r="M6" s="50"/>
      <c r="N6" s="70"/>
      <c r="O6" s="71"/>
      <c r="P6" s="72"/>
      <c r="Q6" s="70"/>
      <c r="R6" s="70"/>
      <c r="S6" s="70"/>
      <c r="T6" s="71"/>
      <c r="U6" s="49"/>
      <c r="V6" s="50"/>
      <c r="W6" s="50"/>
      <c r="X6" s="70"/>
      <c r="Y6" s="71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ht="15" customHeight="1">
      <c r="A7" s="37" t="s">
        <v>282</v>
      </c>
      <c r="B7" s="38" t="s">
        <v>283</v>
      </c>
      <c r="F7" s="49"/>
      <c r="G7" s="50"/>
      <c r="H7" s="50"/>
      <c r="I7" s="51"/>
      <c r="J7" s="52"/>
      <c r="K7" s="49"/>
      <c r="L7" s="50"/>
      <c r="M7" s="50"/>
      <c r="N7" s="70"/>
      <c r="O7" s="71"/>
      <c r="P7" s="72"/>
      <c r="Q7" s="70"/>
      <c r="R7" s="70"/>
      <c r="S7" s="70"/>
      <c r="T7" s="71"/>
      <c r="U7" s="49"/>
      <c r="V7" s="50"/>
      <c r="W7" s="50"/>
      <c r="X7" s="70"/>
      <c r="Y7" s="71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8" customFormat="1" ht="14.25" customHeight="1">
      <c r="A8" s="60" t="s">
        <v>376</v>
      </c>
      <c r="B8" s="61"/>
      <c r="C8" s="62"/>
      <c r="D8" s="62"/>
      <c r="E8" s="89"/>
      <c r="F8" s="63"/>
      <c r="G8" s="64"/>
      <c r="H8" s="64"/>
      <c r="I8" s="65"/>
      <c r="J8" s="66"/>
      <c r="K8" s="63"/>
      <c r="L8" s="64"/>
      <c r="M8" s="64"/>
      <c r="N8" s="64"/>
      <c r="O8" s="66"/>
      <c r="P8" s="63"/>
      <c r="Q8" s="64"/>
      <c r="R8" s="64"/>
      <c r="S8" s="65"/>
      <c r="T8" s="66"/>
      <c r="U8" s="63"/>
      <c r="V8" s="64"/>
      <c r="W8" s="64"/>
      <c r="X8" s="64"/>
      <c r="Y8" s="66"/>
      <c r="Z8" s="64"/>
      <c r="AA8" s="64"/>
      <c r="AB8" s="64"/>
      <c r="AC8" s="64"/>
      <c r="AD8" s="67"/>
      <c r="AE8" s="64"/>
      <c r="AF8" s="64"/>
      <c r="AG8" s="64"/>
      <c r="AH8" s="64"/>
      <c r="AI8" s="67"/>
    </row>
    <row r="9" spans="1:44" ht="15" customHeight="1">
      <c r="A9" s="37" t="s">
        <v>163</v>
      </c>
      <c r="B9" s="2" t="s">
        <v>377</v>
      </c>
      <c r="C9" s="39">
        <v>769</v>
      </c>
      <c r="D9" s="39">
        <v>699</v>
      </c>
      <c r="E9" s="87">
        <v>542</v>
      </c>
      <c r="F9" s="49"/>
      <c r="G9" s="50"/>
      <c r="H9" s="50"/>
      <c r="I9" s="51"/>
      <c r="J9" s="52"/>
      <c r="K9" s="49"/>
      <c r="L9" s="50"/>
      <c r="M9" s="50"/>
      <c r="N9" s="51"/>
      <c r="O9" s="52"/>
      <c r="P9" s="72"/>
      <c r="Q9" s="70"/>
      <c r="R9" s="70"/>
      <c r="S9" s="70"/>
      <c r="T9" s="71"/>
      <c r="U9" s="49"/>
      <c r="V9" s="50"/>
      <c r="W9" s="50"/>
      <c r="X9" s="51"/>
      <c r="Y9" s="5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ht="15" customHeight="1">
      <c r="A10" s="37" t="s">
        <v>335</v>
      </c>
      <c r="B10" s="2" t="s">
        <v>378</v>
      </c>
      <c r="C10" s="39">
        <v>879</v>
      </c>
      <c r="D10" s="39">
        <v>799</v>
      </c>
      <c r="E10" s="87">
        <v>628</v>
      </c>
      <c r="F10" s="49"/>
      <c r="G10" s="50"/>
      <c r="H10" s="50"/>
      <c r="I10" s="51"/>
      <c r="J10" s="52"/>
      <c r="K10" s="49"/>
      <c r="L10" s="50"/>
      <c r="M10" s="50"/>
      <c r="N10" s="51"/>
      <c r="O10" s="52"/>
      <c r="P10" s="72"/>
      <c r="Q10" s="70"/>
      <c r="R10" s="70"/>
      <c r="S10" s="70"/>
      <c r="T10" s="71"/>
      <c r="U10" s="49"/>
      <c r="V10" s="50"/>
      <c r="W10" s="50"/>
      <c r="X10" s="51"/>
      <c r="Y10" s="5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ht="15" customHeight="1">
      <c r="A11" s="37" t="s">
        <v>161</v>
      </c>
      <c r="B11" s="2" t="s">
        <v>379</v>
      </c>
      <c r="C11" s="39">
        <v>1209</v>
      </c>
      <c r="D11" s="39">
        <v>1099</v>
      </c>
      <c r="E11" s="87">
        <v>857</v>
      </c>
      <c r="F11" s="49"/>
      <c r="G11" s="50"/>
      <c r="H11" s="50"/>
      <c r="I11" s="51"/>
      <c r="J11" s="52"/>
      <c r="K11" s="49">
        <v>999</v>
      </c>
      <c r="L11" s="50">
        <f t="shared" ref="L11:L72" si="0">ROUND(K11*0.9,0)</f>
        <v>899</v>
      </c>
      <c r="M11" s="50">
        <v>93</v>
      </c>
      <c r="N11" s="51">
        <f t="shared" ref="N11:N17" si="1">E11-M11</f>
        <v>764</v>
      </c>
      <c r="O11" s="52">
        <f t="shared" ref="O11" si="2">(L11-N11)/L11</f>
        <v>0.15016685205784205</v>
      </c>
      <c r="P11" s="72"/>
      <c r="Q11" s="70"/>
      <c r="R11" s="70"/>
      <c r="S11" s="70"/>
      <c r="T11" s="71"/>
      <c r="U11" s="49"/>
      <c r="V11" s="50"/>
      <c r="W11" s="50"/>
      <c r="X11" s="51"/>
      <c r="Y11" s="5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ht="15" customHeight="1">
      <c r="A12" s="37" t="s">
        <v>162</v>
      </c>
      <c r="B12" s="2" t="s">
        <v>380</v>
      </c>
      <c r="C12" s="39">
        <v>1209</v>
      </c>
      <c r="D12" s="39">
        <v>1099</v>
      </c>
      <c r="E12" s="87">
        <v>857</v>
      </c>
      <c r="F12" s="49"/>
      <c r="G12" s="50"/>
      <c r="H12" s="50"/>
      <c r="I12" s="51"/>
      <c r="J12" s="52"/>
      <c r="K12" s="49">
        <v>999</v>
      </c>
      <c r="L12" s="50">
        <f t="shared" si="0"/>
        <v>899</v>
      </c>
      <c r="M12" s="50">
        <v>93</v>
      </c>
      <c r="N12" s="51">
        <f t="shared" si="1"/>
        <v>764</v>
      </c>
      <c r="O12" s="52">
        <f t="shared" ref="O12:O75" si="3">(L12-N12)/L12</f>
        <v>0.15016685205784205</v>
      </c>
      <c r="P12" s="72"/>
      <c r="Q12" s="70"/>
      <c r="R12" s="70"/>
      <c r="S12" s="70"/>
      <c r="T12" s="71"/>
      <c r="U12" s="49"/>
      <c r="V12" s="50"/>
      <c r="W12" s="50"/>
      <c r="X12" s="51"/>
      <c r="Y12" s="5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ht="15" customHeight="1">
      <c r="A13" s="37" t="s">
        <v>57</v>
      </c>
      <c r="B13" s="2" t="s">
        <v>381</v>
      </c>
      <c r="C13" s="39">
        <v>1319</v>
      </c>
      <c r="D13" s="39">
        <v>1199</v>
      </c>
      <c r="E13" s="87">
        <v>936</v>
      </c>
      <c r="F13" s="49"/>
      <c r="G13" s="50"/>
      <c r="H13" s="50"/>
      <c r="I13" s="51"/>
      <c r="J13" s="52"/>
      <c r="K13" s="49">
        <v>999</v>
      </c>
      <c r="L13" s="50">
        <f t="shared" si="0"/>
        <v>899</v>
      </c>
      <c r="M13" s="50">
        <v>154</v>
      </c>
      <c r="N13" s="51">
        <f t="shared" si="1"/>
        <v>782</v>
      </c>
      <c r="O13" s="52">
        <f t="shared" si="3"/>
        <v>0.13014460511679643</v>
      </c>
      <c r="P13" s="72"/>
      <c r="Q13" s="70"/>
      <c r="R13" s="70"/>
      <c r="S13" s="70"/>
      <c r="T13" s="71"/>
      <c r="U13" s="49">
        <v>1110</v>
      </c>
      <c r="V13" s="50">
        <f>ROUND(U13*0.9,0)</f>
        <v>999</v>
      </c>
      <c r="W13" s="50">
        <v>68</v>
      </c>
      <c r="X13" s="51">
        <f>E13-W13</f>
        <v>868</v>
      </c>
      <c r="Y13" s="52">
        <f t="shared" ref="Y13:Y73" si="4">(V13-X13)/V13</f>
        <v>0.13113113113113112</v>
      </c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>
      <c r="A14" s="37" t="s">
        <v>58</v>
      </c>
      <c r="B14" s="2" t="s">
        <v>382</v>
      </c>
      <c r="C14" s="39">
        <v>978</v>
      </c>
      <c r="D14" s="39">
        <v>889</v>
      </c>
      <c r="E14" s="87">
        <v>691</v>
      </c>
      <c r="F14" s="49"/>
      <c r="G14" s="50"/>
      <c r="H14" s="50"/>
      <c r="I14" s="51"/>
      <c r="J14" s="52"/>
      <c r="K14" s="49">
        <v>832</v>
      </c>
      <c r="L14" s="50">
        <f t="shared" si="0"/>
        <v>749</v>
      </c>
      <c r="M14" s="50">
        <v>55</v>
      </c>
      <c r="N14" s="51">
        <f t="shared" si="1"/>
        <v>636</v>
      </c>
      <c r="O14" s="52">
        <f t="shared" si="3"/>
        <v>0.15086782376502003</v>
      </c>
      <c r="P14" s="72"/>
      <c r="Q14" s="70"/>
      <c r="R14" s="70"/>
      <c r="S14" s="70"/>
      <c r="T14" s="71"/>
      <c r="U14" s="49">
        <v>832</v>
      </c>
      <c r="V14" s="50">
        <f t="shared" ref="V14:V75" si="5">ROUND(U14*0.9,0)</f>
        <v>749</v>
      </c>
      <c r="W14" s="50">
        <v>43</v>
      </c>
      <c r="X14" s="51">
        <f>E14-W14</f>
        <v>648</v>
      </c>
      <c r="Y14" s="52">
        <f t="shared" si="4"/>
        <v>0.13484646194926569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>
      <c r="A15" s="37" t="s">
        <v>59</v>
      </c>
      <c r="B15" s="2" t="s">
        <v>383</v>
      </c>
      <c r="C15" s="39">
        <v>978</v>
      </c>
      <c r="D15" s="39">
        <v>889</v>
      </c>
      <c r="E15" s="87">
        <v>691</v>
      </c>
      <c r="F15" s="49"/>
      <c r="G15" s="50"/>
      <c r="H15" s="50"/>
      <c r="I15" s="51"/>
      <c r="J15" s="52"/>
      <c r="K15" s="49">
        <v>832</v>
      </c>
      <c r="L15" s="50">
        <f t="shared" si="0"/>
        <v>749</v>
      </c>
      <c r="M15" s="50">
        <v>55</v>
      </c>
      <c r="N15" s="51">
        <f t="shared" si="1"/>
        <v>636</v>
      </c>
      <c r="O15" s="52">
        <f t="shared" si="3"/>
        <v>0.15086782376502003</v>
      </c>
      <c r="P15" s="72"/>
      <c r="Q15" s="70"/>
      <c r="R15" s="70"/>
      <c r="S15" s="70"/>
      <c r="T15" s="71"/>
      <c r="U15" s="49">
        <v>832</v>
      </c>
      <c r="V15" s="50">
        <f t="shared" si="5"/>
        <v>749</v>
      </c>
      <c r="W15" s="50">
        <v>43</v>
      </c>
      <c r="X15" s="51">
        <f>E15-W15</f>
        <v>648</v>
      </c>
      <c r="Y15" s="52">
        <f t="shared" si="4"/>
        <v>0.13484646194926569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>
      <c r="A16" s="37" t="s">
        <v>60</v>
      </c>
      <c r="B16" s="2" t="s">
        <v>384</v>
      </c>
      <c r="C16" s="39">
        <v>1099</v>
      </c>
      <c r="D16" s="39">
        <v>999</v>
      </c>
      <c r="E16" s="87">
        <v>806</v>
      </c>
      <c r="F16" s="49"/>
      <c r="G16" s="50"/>
      <c r="H16" s="50"/>
      <c r="I16" s="51"/>
      <c r="J16" s="52"/>
      <c r="K16" s="49">
        <v>888</v>
      </c>
      <c r="L16" s="50">
        <f t="shared" si="0"/>
        <v>799</v>
      </c>
      <c r="M16" s="50">
        <v>127</v>
      </c>
      <c r="N16" s="51">
        <f t="shared" si="1"/>
        <v>679</v>
      </c>
      <c r="O16" s="52">
        <f t="shared" si="3"/>
        <v>0.15018773466833543</v>
      </c>
      <c r="P16" s="72"/>
      <c r="Q16" s="70"/>
      <c r="R16" s="70"/>
      <c r="S16" s="70"/>
      <c r="T16" s="71"/>
      <c r="U16" s="49">
        <v>943</v>
      </c>
      <c r="V16" s="50">
        <f t="shared" si="5"/>
        <v>849</v>
      </c>
      <c r="W16" s="50">
        <v>44</v>
      </c>
      <c r="X16" s="51">
        <f>E16-W16</f>
        <v>762</v>
      </c>
      <c r="Y16" s="52">
        <f t="shared" si="4"/>
        <v>0.10247349823321555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9" s="2" customFormat="1">
      <c r="A17" s="37" t="s">
        <v>160</v>
      </c>
      <c r="B17" s="2" t="s">
        <v>385</v>
      </c>
      <c r="C17" s="39">
        <v>1429</v>
      </c>
      <c r="D17" s="39">
        <v>1299</v>
      </c>
      <c r="E17" s="87">
        <v>1012</v>
      </c>
      <c r="F17" s="49"/>
      <c r="G17" s="50"/>
      <c r="H17" s="50"/>
      <c r="I17" s="51"/>
      <c r="J17" s="52"/>
      <c r="K17" s="49">
        <v>1110</v>
      </c>
      <c r="L17" s="50">
        <f t="shared" si="0"/>
        <v>999</v>
      </c>
      <c r="M17" s="50">
        <v>143</v>
      </c>
      <c r="N17" s="51">
        <f t="shared" si="1"/>
        <v>869</v>
      </c>
      <c r="O17" s="52">
        <f t="shared" si="3"/>
        <v>0.13013013013013014</v>
      </c>
      <c r="P17" s="72"/>
      <c r="Q17" s="70"/>
      <c r="R17" s="70"/>
      <c r="S17" s="70"/>
      <c r="T17" s="71"/>
      <c r="U17" s="49">
        <v>1221</v>
      </c>
      <c r="V17" s="50">
        <f t="shared" si="5"/>
        <v>1099</v>
      </c>
      <c r="W17" s="50">
        <v>59</v>
      </c>
      <c r="X17" s="51">
        <f>E17-W17</f>
        <v>953</v>
      </c>
      <c r="Y17" s="52">
        <f t="shared" si="4"/>
        <v>0.13284804367606914</v>
      </c>
      <c r="AS17" s="8"/>
      <c r="AT17" s="8"/>
      <c r="AU17" s="8"/>
      <c r="AV17" s="8"/>
      <c r="AW17" s="8"/>
    </row>
    <row r="18" spans="1:49" s="68" customFormat="1" ht="14.25" customHeight="1">
      <c r="A18" s="60" t="s">
        <v>386</v>
      </c>
      <c r="B18" s="61"/>
      <c r="C18" s="62"/>
      <c r="D18" s="62"/>
      <c r="E18" s="89"/>
      <c r="F18" s="63"/>
      <c r="G18" s="64"/>
      <c r="H18" s="64"/>
      <c r="I18" s="65"/>
      <c r="J18" s="66"/>
      <c r="K18" s="63"/>
      <c r="L18" s="64"/>
      <c r="M18" s="64"/>
      <c r="N18" s="64"/>
      <c r="O18" s="66"/>
      <c r="P18" s="63"/>
      <c r="Q18" s="64"/>
      <c r="R18" s="64"/>
      <c r="S18" s="65"/>
      <c r="T18" s="66"/>
      <c r="U18" s="63"/>
      <c r="V18" s="64"/>
      <c r="W18" s="64"/>
      <c r="X18" s="64"/>
      <c r="Y18" s="66"/>
      <c r="Z18" s="64"/>
      <c r="AA18" s="64"/>
      <c r="AB18" s="64"/>
      <c r="AC18" s="64"/>
      <c r="AD18" s="67"/>
      <c r="AE18" s="64"/>
      <c r="AF18" s="64"/>
      <c r="AG18" s="64"/>
      <c r="AH18" s="64"/>
      <c r="AI18" s="67"/>
    </row>
    <row r="19" spans="1:49" ht="14.25" customHeight="1">
      <c r="A19" s="37" t="s">
        <v>165</v>
      </c>
      <c r="B19" s="2" t="s">
        <v>387</v>
      </c>
      <c r="C19" s="39">
        <v>989</v>
      </c>
      <c r="D19" s="39">
        <v>899</v>
      </c>
      <c r="E19" s="87">
        <v>708</v>
      </c>
      <c r="F19" s="49"/>
      <c r="G19" s="50"/>
      <c r="H19" s="50"/>
      <c r="I19" s="51"/>
      <c r="J19" s="52"/>
      <c r="K19" s="77">
        <v>777</v>
      </c>
      <c r="L19" s="78">
        <f t="shared" si="0"/>
        <v>699</v>
      </c>
      <c r="M19" s="78">
        <v>81</v>
      </c>
      <c r="N19" s="79">
        <f>E19-M19</f>
        <v>627</v>
      </c>
      <c r="O19" s="80">
        <f t="shared" si="3"/>
        <v>0.10300429184549356</v>
      </c>
      <c r="P19" s="72"/>
      <c r="Q19" s="70"/>
      <c r="R19" s="70"/>
      <c r="S19" s="70"/>
      <c r="T19" s="71"/>
      <c r="U19" s="49">
        <v>777</v>
      </c>
      <c r="V19" s="50">
        <f t="shared" si="5"/>
        <v>699</v>
      </c>
      <c r="W19" s="50">
        <v>95</v>
      </c>
      <c r="X19" s="51">
        <f>E19-W19</f>
        <v>613</v>
      </c>
      <c r="Y19" s="52">
        <f t="shared" si="4"/>
        <v>0.12303290414878398</v>
      </c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9">
      <c r="A20" s="37" t="s">
        <v>166</v>
      </c>
      <c r="B20" s="2" t="s">
        <v>355</v>
      </c>
      <c r="C20" s="39">
        <v>3299.99</v>
      </c>
      <c r="D20" s="39">
        <v>1499</v>
      </c>
      <c r="E20" s="87">
        <v>1075</v>
      </c>
      <c r="F20" s="49"/>
      <c r="G20" s="50"/>
      <c r="H20" s="50"/>
      <c r="I20" s="51"/>
      <c r="J20" s="52"/>
      <c r="K20" s="49"/>
      <c r="L20" s="50"/>
      <c r="M20" s="50"/>
      <c r="N20" s="51"/>
      <c r="O20" s="52"/>
      <c r="P20" s="72"/>
      <c r="Q20" s="70"/>
      <c r="R20" s="70"/>
      <c r="S20" s="70"/>
      <c r="T20" s="71"/>
      <c r="U20" s="49"/>
      <c r="V20" s="50"/>
      <c r="W20" s="50"/>
      <c r="X20" s="51"/>
      <c r="Y20" s="5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9">
      <c r="A21" s="37" t="s">
        <v>167</v>
      </c>
      <c r="B21" s="2" t="s">
        <v>355</v>
      </c>
      <c r="C21" s="39">
        <v>3299.99</v>
      </c>
      <c r="D21" s="39">
        <v>1399</v>
      </c>
      <c r="E21" s="87">
        <v>1000</v>
      </c>
      <c r="F21" s="49"/>
      <c r="G21" s="50"/>
      <c r="H21" s="50"/>
      <c r="I21" s="51"/>
      <c r="J21" s="52"/>
      <c r="K21" s="49"/>
      <c r="L21" s="50"/>
      <c r="M21" s="50"/>
      <c r="N21" s="51"/>
      <c r="O21" s="52"/>
      <c r="P21" s="72"/>
      <c r="Q21" s="70"/>
      <c r="R21" s="70"/>
      <c r="S21" s="70"/>
      <c r="T21" s="71"/>
      <c r="U21" s="49"/>
      <c r="V21" s="50"/>
      <c r="W21" s="50"/>
      <c r="X21" s="51"/>
      <c r="Y21" s="5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9">
      <c r="A22" s="37" t="s">
        <v>55</v>
      </c>
      <c r="B22" s="2" t="s">
        <v>356</v>
      </c>
      <c r="C22" s="39">
        <v>1979</v>
      </c>
      <c r="D22" s="39">
        <v>1799</v>
      </c>
      <c r="E22" s="87">
        <v>1330</v>
      </c>
      <c r="F22" s="49"/>
      <c r="G22" s="50"/>
      <c r="H22" s="50"/>
      <c r="I22" s="51"/>
      <c r="J22" s="52"/>
      <c r="K22" s="49"/>
      <c r="L22" s="50"/>
      <c r="M22" s="50"/>
      <c r="N22" s="51"/>
      <c r="O22" s="52"/>
      <c r="P22" s="72"/>
      <c r="Q22" s="70"/>
      <c r="R22" s="70"/>
      <c r="S22" s="70"/>
      <c r="T22" s="71"/>
      <c r="U22" s="49"/>
      <c r="V22" s="50"/>
      <c r="W22" s="50"/>
      <c r="X22" s="51"/>
      <c r="Y22" s="5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9">
      <c r="A23" s="37" t="s">
        <v>56</v>
      </c>
      <c r="B23" s="2" t="s">
        <v>356</v>
      </c>
      <c r="C23" s="39">
        <v>1869</v>
      </c>
      <c r="D23" s="39">
        <v>1699</v>
      </c>
      <c r="E23" s="87">
        <v>1255</v>
      </c>
      <c r="F23" s="49"/>
      <c r="G23" s="50"/>
      <c r="H23" s="50"/>
      <c r="I23" s="51"/>
      <c r="J23" s="52"/>
      <c r="K23" s="49"/>
      <c r="L23" s="50"/>
      <c r="M23" s="50"/>
      <c r="N23" s="51"/>
      <c r="O23" s="52"/>
      <c r="P23" s="72"/>
      <c r="Q23" s="70"/>
      <c r="R23" s="70"/>
      <c r="S23" s="70"/>
      <c r="T23" s="71"/>
      <c r="U23" s="49"/>
      <c r="V23" s="50"/>
      <c r="W23" s="50"/>
      <c r="X23" s="51"/>
      <c r="Y23" s="5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9">
      <c r="A24" s="37" t="s">
        <v>164</v>
      </c>
      <c r="B24" s="2" t="s">
        <v>387</v>
      </c>
      <c r="C24" s="39">
        <v>879</v>
      </c>
      <c r="D24" s="39">
        <v>799</v>
      </c>
      <c r="E24" s="87">
        <v>630</v>
      </c>
      <c r="F24" s="49"/>
      <c r="G24" s="50"/>
      <c r="H24" s="50"/>
      <c r="I24" s="51"/>
      <c r="J24" s="52"/>
      <c r="K24" s="49"/>
      <c r="L24" s="50"/>
      <c r="M24" s="50"/>
      <c r="N24" s="51"/>
      <c r="O24" s="52"/>
      <c r="P24" s="72"/>
      <c r="Q24" s="70"/>
      <c r="R24" s="70"/>
      <c r="S24" s="70"/>
      <c r="T24" s="71"/>
      <c r="U24" s="49"/>
      <c r="V24" s="50"/>
      <c r="W24" s="50"/>
      <c r="X24" s="51"/>
      <c r="Y24" s="5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9">
      <c r="A25" s="37" t="s">
        <v>388</v>
      </c>
      <c r="B25" s="2" t="s">
        <v>389</v>
      </c>
      <c r="C25" s="39">
        <v>1539</v>
      </c>
      <c r="D25" s="39">
        <v>1399</v>
      </c>
      <c r="E25" s="87">
        <v>1059</v>
      </c>
      <c r="F25" s="49"/>
      <c r="G25" s="50"/>
      <c r="H25" s="50"/>
      <c r="I25" s="51"/>
      <c r="J25" s="52"/>
      <c r="K25" s="49"/>
      <c r="L25" s="50"/>
      <c r="M25" s="50"/>
      <c r="N25" s="51"/>
      <c r="O25" s="52"/>
      <c r="P25" s="72"/>
      <c r="Q25" s="70"/>
      <c r="R25" s="70"/>
      <c r="S25" s="70"/>
      <c r="T25" s="71"/>
      <c r="U25" s="49"/>
      <c r="V25" s="50"/>
      <c r="W25" s="50"/>
      <c r="X25" s="51"/>
      <c r="Y25" s="5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9">
      <c r="A26" s="37" t="s">
        <v>324</v>
      </c>
      <c r="B26" s="2" t="s">
        <v>390</v>
      </c>
      <c r="C26" s="39">
        <v>1649</v>
      </c>
      <c r="D26" s="39">
        <v>1499</v>
      </c>
      <c r="E26" s="87">
        <v>1139</v>
      </c>
      <c r="F26" s="49"/>
      <c r="G26" s="50"/>
      <c r="H26" s="50"/>
      <c r="I26" s="51"/>
      <c r="J26" s="52"/>
      <c r="K26" s="49"/>
      <c r="L26" s="50"/>
      <c r="M26" s="50"/>
      <c r="N26" s="51"/>
      <c r="O26" s="52"/>
      <c r="P26" s="72"/>
      <c r="Q26" s="70"/>
      <c r="R26" s="70"/>
      <c r="S26" s="70"/>
      <c r="T26" s="71"/>
      <c r="U26" s="49">
        <v>1332</v>
      </c>
      <c r="V26" s="50">
        <f t="shared" si="5"/>
        <v>1199</v>
      </c>
      <c r="W26" s="50">
        <v>125</v>
      </c>
      <c r="X26" s="51">
        <f>E26-W26</f>
        <v>1014</v>
      </c>
      <c r="Y26" s="52">
        <f t="shared" si="4"/>
        <v>0.15429524603836531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9">
      <c r="A27" s="37" t="s">
        <v>169</v>
      </c>
      <c r="B27" s="2" t="s">
        <v>391</v>
      </c>
      <c r="C27" s="39">
        <v>1649</v>
      </c>
      <c r="D27" s="39">
        <v>1499</v>
      </c>
      <c r="E27" s="87">
        <v>1162</v>
      </c>
      <c r="F27" s="49"/>
      <c r="G27" s="50"/>
      <c r="H27" s="50"/>
      <c r="I27" s="51"/>
      <c r="J27" s="52"/>
      <c r="K27" s="49">
        <v>1221</v>
      </c>
      <c r="L27" s="50">
        <f t="shared" si="0"/>
        <v>1099</v>
      </c>
      <c r="M27" s="50">
        <v>228</v>
      </c>
      <c r="N27" s="51">
        <f>E27-M27</f>
        <v>934</v>
      </c>
      <c r="O27" s="52">
        <f t="shared" si="3"/>
        <v>0.15013648771610555</v>
      </c>
      <c r="P27" s="72"/>
      <c r="Q27" s="70"/>
      <c r="R27" s="70"/>
      <c r="S27" s="70"/>
      <c r="T27" s="71"/>
      <c r="U27" s="49">
        <v>1443</v>
      </c>
      <c r="V27" s="50">
        <f t="shared" si="5"/>
        <v>1299</v>
      </c>
      <c r="W27" s="50">
        <v>41</v>
      </c>
      <c r="X27" s="51">
        <f>E27-W27</f>
        <v>1121</v>
      </c>
      <c r="Y27" s="52">
        <f t="shared" si="4"/>
        <v>0.13702848344880678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9">
      <c r="A28" s="37" t="s">
        <v>170</v>
      </c>
      <c r="B28" s="2" t="s">
        <v>392</v>
      </c>
      <c r="C28" s="39">
        <v>1649</v>
      </c>
      <c r="D28" s="39">
        <v>1499</v>
      </c>
      <c r="E28" s="87">
        <v>1162</v>
      </c>
      <c r="F28" s="49"/>
      <c r="G28" s="50"/>
      <c r="H28" s="50"/>
      <c r="I28" s="51"/>
      <c r="J28" s="52"/>
      <c r="K28" s="49">
        <v>1221</v>
      </c>
      <c r="L28" s="50">
        <f t="shared" si="0"/>
        <v>1099</v>
      </c>
      <c r="M28" s="50">
        <v>228</v>
      </c>
      <c r="N28" s="51">
        <f>E28-M28</f>
        <v>934</v>
      </c>
      <c r="O28" s="52">
        <f t="shared" si="3"/>
        <v>0.15013648771610555</v>
      </c>
      <c r="P28" s="72"/>
      <c r="Q28" s="70"/>
      <c r="R28" s="70"/>
      <c r="S28" s="70"/>
      <c r="T28" s="71"/>
      <c r="U28" s="49">
        <v>1443</v>
      </c>
      <c r="V28" s="50">
        <f t="shared" si="5"/>
        <v>1299</v>
      </c>
      <c r="W28" s="50">
        <v>41</v>
      </c>
      <c r="X28" s="51">
        <f>E28-W28</f>
        <v>1121</v>
      </c>
      <c r="Y28" s="52">
        <f t="shared" si="4"/>
        <v>0.13702848344880678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9">
      <c r="A29" s="37" t="s">
        <v>168</v>
      </c>
      <c r="B29" s="2" t="s">
        <v>393</v>
      </c>
      <c r="C29" s="39">
        <v>1759</v>
      </c>
      <c r="D29" s="39">
        <v>1599</v>
      </c>
      <c r="E29" s="87">
        <v>1237</v>
      </c>
      <c r="F29" s="49"/>
      <c r="G29" s="50"/>
      <c r="H29" s="50"/>
      <c r="I29" s="51"/>
      <c r="J29" s="52"/>
      <c r="K29" s="49">
        <v>1221</v>
      </c>
      <c r="L29" s="50">
        <f t="shared" si="0"/>
        <v>1099</v>
      </c>
      <c r="M29" s="50">
        <v>302</v>
      </c>
      <c r="N29" s="51">
        <f>E29-M29</f>
        <v>935</v>
      </c>
      <c r="O29" s="52">
        <f t="shared" si="3"/>
        <v>0.1492265696087352</v>
      </c>
      <c r="P29" s="72"/>
      <c r="Q29" s="70"/>
      <c r="R29" s="70"/>
      <c r="S29" s="70"/>
      <c r="T29" s="71"/>
      <c r="U29" s="49">
        <v>1443</v>
      </c>
      <c r="V29" s="50">
        <f t="shared" si="5"/>
        <v>1299</v>
      </c>
      <c r="W29" s="50">
        <v>119</v>
      </c>
      <c r="X29" s="51">
        <f>E29-W29</f>
        <v>1118</v>
      </c>
      <c r="Y29" s="52">
        <f t="shared" si="4"/>
        <v>0.13933795227097767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9" s="68" customFormat="1" ht="14.25" customHeight="1">
      <c r="A30" s="60" t="s">
        <v>394</v>
      </c>
      <c r="B30" s="61"/>
      <c r="C30" s="62"/>
      <c r="D30" s="62"/>
      <c r="E30" s="89"/>
      <c r="F30" s="63"/>
      <c r="G30" s="64"/>
      <c r="H30" s="64"/>
      <c r="I30" s="65"/>
      <c r="J30" s="66"/>
      <c r="K30" s="63"/>
      <c r="L30" s="64"/>
      <c r="M30" s="64"/>
      <c r="N30" s="64"/>
      <c r="O30" s="66"/>
      <c r="P30" s="63"/>
      <c r="Q30" s="64"/>
      <c r="R30" s="64"/>
      <c r="S30" s="65"/>
      <c r="T30" s="66"/>
      <c r="U30" s="63"/>
      <c r="V30" s="64"/>
      <c r="W30" s="64"/>
      <c r="X30" s="64"/>
      <c r="Y30" s="66"/>
      <c r="Z30" s="64"/>
      <c r="AA30" s="64"/>
      <c r="AB30" s="64"/>
      <c r="AC30" s="64"/>
      <c r="AD30" s="67"/>
      <c r="AE30" s="64"/>
      <c r="AF30" s="64"/>
      <c r="AG30" s="64"/>
      <c r="AH30" s="64"/>
      <c r="AI30" s="67"/>
    </row>
    <row r="31" spans="1:49">
      <c r="A31" s="37" t="s">
        <v>304</v>
      </c>
      <c r="B31" s="2" t="s">
        <v>357</v>
      </c>
      <c r="C31" s="39">
        <v>1979.99</v>
      </c>
      <c r="D31" s="39">
        <v>1699</v>
      </c>
      <c r="E31" s="87">
        <v>1325</v>
      </c>
      <c r="F31" s="49"/>
      <c r="G31" s="50"/>
      <c r="H31" s="50"/>
      <c r="I31" s="51"/>
      <c r="J31" s="52"/>
      <c r="K31" s="49">
        <v>1110</v>
      </c>
      <c r="L31" s="50">
        <f t="shared" si="0"/>
        <v>999</v>
      </c>
      <c r="M31" s="50">
        <v>446</v>
      </c>
      <c r="N31" s="51">
        <f>E31-M31</f>
        <v>879</v>
      </c>
      <c r="O31" s="52">
        <f t="shared" si="3"/>
        <v>0.12012012012012012</v>
      </c>
      <c r="P31" s="72"/>
      <c r="Q31" s="70"/>
      <c r="R31" s="70"/>
      <c r="S31" s="70"/>
      <c r="T31" s="71"/>
      <c r="U31" s="49"/>
      <c r="V31" s="50"/>
      <c r="W31" s="50"/>
      <c r="X31" s="51"/>
      <c r="Y31" s="5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9" s="2" customFormat="1">
      <c r="A32" s="37" t="s">
        <v>154</v>
      </c>
      <c r="B32" s="2" t="s">
        <v>357</v>
      </c>
      <c r="C32" s="39">
        <v>1979.99</v>
      </c>
      <c r="D32" s="39">
        <v>1699</v>
      </c>
      <c r="E32" s="87">
        <v>1325</v>
      </c>
      <c r="F32" s="49"/>
      <c r="G32" s="50"/>
      <c r="H32" s="50"/>
      <c r="I32" s="51"/>
      <c r="J32" s="52"/>
      <c r="K32" s="49">
        <v>1110</v>
      </c>
      <c r="L32" s="50">
        <f t="shared" si="0"/>
        <v>999</v>
      </c>
      <c r="M32" s="50">
        <v>446</v>
      </c>
      <c r="N32" s="51">
        <f>E32-M32</f>
        <v>879</v>
      </c>
      <c r="O32" s="52">
        <f t="shared" si="3"/>
        <v>0.12012012012012012</v>
      </c>
      <c r="P32" s="72"/>
      <c r="Q32" s="70"/>
      <c r="R32" s="70"/>
      <c r="S32" s="70"/>
      <c r="T32" s="71"/>
      <c r="U32" s="49"/>
      <c r="V32" s="50"/>
      <c r="W32" s="50"/>
      <c r="X32" s="51"/>
      <c r="Y32" s="52"/>
      <c r="AS32" s="8"/>
      <c r="AT32" s="8"/>
      <c r="AU32" s="8"/>
      <c r="AV32" s="8"/>
      <c r="AW32" s="8"/>
    </row>
    <row r="33" spans="1:49">
      <c r="A33" s="37" t="s">
        <v>305</v>
      </c>
      <c r="B33" s="2" t="s">
        <v>357</v>
      </c>
      <c r="C33" s="39">
        <v>1979.99</v>
      </c>
      <c r="D33" s="39">
        <v>1699</v>
      </c>
      <c r="E33" s="87">
        <v>1325</v>
      </c>
      <c r="F33" s="49"/>
      <c r="G33" s="50"/>
      <c r="H33" s="50"/>
      <c r="I33" s="51"/>
      <c r="J33" s="52"/>
      <c r="K33" s="49">
        <v>1110</v>
      </c>
      <c r="L33" s="50">
        <f t="shared" si="0"/>
        <v>999</v>
      </c>
      <c r="M33" s="50">
        <v>446</v>
      </c>
      <c r="N33" s="51">
        <f>E33-M33</f>
        <v>879</v>
      </c>
      <c r="O33" s="52">
        <f t="shared" si="3"/>
        <v>0.12012012012012012</v>
      </c>
      <c r="P33" s="72"/>
      <c r="Q33" s="70"/>
      <c r="R33" s="70"/>
      <c r="S33" s="70"/>
      <c r="T33" s="71"/>
      <c r="U33" s="49"/>
      <c r="V33" s="50"/>
      <c r="W33" s="50"/>
      <c r="X33" s="51"/>
      <c r="Y33" s="5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9">
      <c r="A34" s="37" t="s">
        <v>46</v>
      </c>
      <c r="B34" s="2" t="s">
        <v>395</v>
      </c>
      <c r="C34" s="39">
        <v>1869</v>
      </c>
      <c r="D34" s="39">
        <v>1699</v>
      </c>
      <c r="E34" s="87">
        <v>1324</v>
      </c>
      <c r="F34" s="49"/>
      <c r="G34" s="50"/>
      <c r="H34" s="50"/>
      <c r="I34" s="51"/>
      <c r="J34" s="52"/>
      <c r="K34" s="49"/>
      <c r="L34" s="50"/>
      <c r="M34" s="50"/>
      <c r="N34" s="51"/>
      <c r="O34" s="52"/>
      <c r="P34" s="72"/>
      <c r="Q34" s="70"/>
      <c r="R34" s="70"/>
      <c r="S34" s="70"/>
      <c r="T34" s="71"/>
      <c r="U34" s="49"/>
      <c r="V34" s="50"/>
      <c r="W34" s="50"/>
      <c r="X34" s="51"/>
      <c r="Y34" s="5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9">
      <c r="A35" s="37" t="s">
        <v>47</v>
      </c>
      <c r="B35" s="2" t="s">
        <v>396</v>
      </c>
      <c r="C35" s="39">
        <v>1869</v>
      </c>
      <c r="D35" s="39">
        <v>1699</v>
      </c>
      <c r="E35" s="87">
        <v>1324</v>
      </c>
      <c r="F35" s="49"/>
      <c r="G35" s="50"/>
      <c r="H35" s="50"/>
      <c r="I35" s="51"/>
      <c r="J35" s="52"/>
      <c r="K35" s="49"/>
      <c r="L35" s="50"/>
      <c r="M35" s="50"/>
      <c r="N35" s="51"/>
      <c r="O35" s="52"/>
      <c r="P35" s="72"/>
      <c r="Q35" s="70"/>
      <c r="R35" s="70"/>
      <c r="S35" s="70"/>
      <c r="T35" s="71"/>
      <c r="U35" s="49"/>
      <c r="V35" s="50"/>
      <c r="W35" s="50"/>
      <c r="X35" s="51"/>
      <c r="Y35" s="5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9">
      <c r="A36" s="37" t="s">
        <v>48</v>
      </c>
      <c r="B36" s="2" t="s">
        <v>397</v>
      </c>
      <c r="C36" s="39">
        <v>1979</v>
      </c>
      <c r="D36" s="39">
        <v>1799</v>
      </c>
      <c r="E36" s="87">
        <v>1393</v>
      </c>
      <c r="F36" s="49"/>
      <c r="G36" s="50"/>
      <c r="H36" s="50"/>
      <c r="I36" s="51"/>
      <c r="J36" s="52"/>
      <c r="K36" s="49">
        <v>1221</v>
      </c>
      <c r="L36" s="50">
        <f t="shared" si="0"/>
        <v>1099</v>
      </c>
      <c r="M36" s="50">
        <v>426</v>
      </c>
      <c r="N36" s="51">
        <f>E36-M36</f>
        <v>967</v>
      </c>
      <c r="O36" s="52">
        <f t="shared" si="3"/>
        <v>0.12010919017288443</v>
      </c>
      <c r="P36" s="72"/>
      <c r="Q36" s="70"/>
      <c r="R36" s="70"/>
      <c r="S36" s="70"/>
      <c r="T36" s="71"/>
      <c r="U36" s="49"/>
      <c r="V36" s="50"/>
      <c r="W36" s="50"/>
      <c r="X36" s="51"/>
      <c r="Y36" s="5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9">
      <c r="A37" s="37" t="s">
        <v>303</v>
      </c>
      <c r="B37" s="2" t="s">
        <v>398</v>
      </c>
      <c r="C37" s="39">
        <v>2089</v>
      </c>
      <c r="D37" s="39">
        <v>1899</v>
      </c>
      <c r="E37" s="87">
        <v>1504</v>
      </c>
      <c r="F37" s="49"/>
      <c r="G37" s="50"/>
      <c r="H37" s="50"/>
      <c r="I37" s="51"/>
      <c r="J37" s="52"/>
      <c r="K37" s="49">
        <v>1221</v>
      </c>
      <c r="L37" s="50">
        <f t="shared" si="0"/>
        <v>1099</v>
      </c>
      <c r="M37" s="50">
        <v>513</v>
      </c>
      <c r="N37" s="51">
        <f>E37-M37</f>
        <v>991</v>
      </c>
      <c r="O37" s="52">
        <f t="shared" si="3"/>
        <v>9.8271155595996362E-2</v>
      </c>
      <c r="P37" s="72"/>
      <c r="Q37" s="70"/>
      <c r="R37" s="70"/>
      <c r="S37" s="70"/>
      <c r="T37" s="71"/>
      <c r="U37" s="49">
        <v>1332</v>
      </c>
      <c r="V37" s="50">
        <f t="shared" si="5"/>
        <v>1199</v>
      </c>
      <c r="W37" s="50">
        <v>444</v>
      </c>
      <c r="X37" s="51">
        <f>E37-W37</f>
        <v>1060</v>
      </c>
      <c r="Y37" s="52">
        <f t="shared" si="4"/>
        <v>0.11592994161801501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9">
      <c r="A38" s="37" t="s">
        <v>40</v>
      </c>
      <c r="B38" s="2" t="s">
        <v>399</v>
      </c>
      <c r="C38" s="39">
        <v>2199</v>
      </c>
      <c r="D38" s="39">
        <v>1999</v>
      </c>
      <c r="E38" s="87">
        <v>1532</v>
      </c>
      <c r="F38" s="49"/>
      <c r="G38" s="50"/>
      <c r="H38" s="50"/>
      <c r="I38" s="51"/>
      <c r="J38" s="52"/>
      <c r="K38" s="49"/>
      <c r="L38" s="50"/>
      <c r="M38" s="50"/>
      <c r="N38" s="51"/>
      <c r="O38" s="52"/>
      <c r="P38" s="72"/>
      <c r="Q38" s="70"/>
      <c r="R38" s="70"/>
      <c r="S38" s="70"/>
      <c r="T38" s="71"/>
      <c r="U38" s="49"/>
      <c r="V38" s="50"/>
      <c r="W38" s="50"/>
      <c r="X38" s="51"/>
      <c r="Y38" s="5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9">
      <c r="A39" s="37" t="s">
        <v>41</v>
      </c>
      <c r="B39" s="2" t="s">
        <v>399</v>
      </c>
      <c r="C39" s="39">
        <v>2199</v>
      </c>
      <c r="D39" s="39">
        <v>1999</v>
      </c>
      <c r="E39" s="87">
        <v>1532</v>
      </c>
      <c r="F39" s="49"/>
      <c r="G39" s="50"/>
      <c r="H39" s="50"/>
      <c r="I39" s="51"/>
      <c r="J39" s="52"/>
      <c r="K39" s="49"/>
      <c r="L39" s="50"/>
      <c r="M39" s="50"/>
      <c r="N39" s="51"/>
      <c r="O39" s="52"/>
      <c r="P39" s="72"/>
      <c r="Q39" s="70"/>
      <c r="R39" s="70"/>
      <c r="S39" s="70"/>
      <c r="T39" s="71"/>
      <c r="U39" s="49"/>
      <c r="V39" s="50"/>
      <c r="W39" s="50"/>
      <c r="X39" s="51"/>
      <c r="Y39" s="5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9" s="2" customFormat="1">
      <c r="A40" s="37" t="s">
        <v>42</v>
      </c>
      <c r="B40" s="2" t="s">
        <v>399</v>
      </c>
      <c r="C40" s="39">
        <v>2309</v>
      </c>
      <c r="D40" s="39">
        <v>2099</v>
      </c>
      <c r="E40" s="87">
        <v>1610</v>
      </c>
      <c r="F40" s="49"/>
      <c r="G40" s="50"/>
      <c r="H40" s="50"/>
      <c r="I40" s="51"/>
      <c r="J40" s="52"/>
      <c r="K40" s="49"/>
      <c r="L40" s="50"/>
      <c r="M40" s="50"/>
      <c r="N40" s="51"/>
      <c r="O40" s="52"/>
      <c r="P40" s="72"/>
      <c r="Q40" s="70"/>
      <c r="R40" s="70"/>
      <c r="S40" s="70"/>
      <c r="T40" s="71"/>
      <c r="U40" s="49"/>
      <c r="V40" s="50"/>
      <c r="W40" s="50"/>
      <c r="X40" s="51"/>
      <c r="Y40" s="52"/>
      <c r="AS40" s="8"/>
      <c r="AT40" s="8"/>
      <c r="AU40" s="8"/>
      <c r="AV40" s="8"/>
      <c r="AW40" s="8"/>
    </row>
    <row r="41" spans="1:49">
      <c r="A41" s="37" t="s">
        <v>43</v>
      </c>
      <c r="B41" s="2" t="s">
        <v>400</v>
      </c>
      <c r="C41" s="39">
        <v>1979</v>
      </c>
      <c r="D41" s="39">
        <v>1799</v>
      </c>
      <c r="E41" s="87">
        <v>1355</v>
      </c>
      <c r="F41" s="49"/>
      <c r="G41" s="50"/>
      <c r="H41" s="50"/>
      <c r="I41" s="51"/>
      <c r="J41" s="52"/>
      <c r="K41" s="49"/>
      <c r="L41" s="50"/>
      <c r="M41" s="50"/>
      <c r="N41" s="51"/>
      <c r="O41" s="52"/>
      <c r="P41" s="72"/>
      <c r="Q41" s="70"/>
      <c r="R41" s="70"/>
      <c r="S41" s="70"/>
      <c r="T41" s="71"/>
      <c r="U41" s="49"/>
      <c r="V41" s="50"/>
      <c r="W41" s="50"/>
      <c r="X41" s="51"/>
      <c r="Y41" s="5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9">
      <c r="A42" s="37" t="s">
        <v>44</v>
      </c>
      <c r="B42" s="2" t="s">
        <v>400</v>
      </c>
      <c r="C42" s="39">
        <v>1979</v>
      </c>
      <c r="D42" s="39">
        <v>1799</v>
      </c>
      <c r="E42" s="87">
        <v>1355</v>
      </c>
      <c r="F42" s="49"/>
      <c r="G42" s="50"/>
      <c r="H42" s="50"/>
      <c r="I42" s="51"/>
      <c r="J42" s="52"/>
      <c r="K42" s="49"/>
      <c r="L42" s="50"/>
      <c r="M42" s="50"/>
      <c r="N42" s="51"/>
      <c r="O42" s="52"/>
      <c r="P42" s="72"/>
      <c r="Q42" s="70"/>
      <c r="R42" s="70"/>
      <c r="S42" s="70"/>
      <c r="T42" s="71"/>
      <c r="U42" s="49"/>
      <c r="V42" s="50"/>
      <c r="W42" s="50"/>
      <c r="X42" s="51"/>
      <c r="Y42" s="5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9">
      <c r="A43" s="37" t="s">
        <v>45</v>
      </c>
      <c r="B43" s="2" t="s">
        <v>400</v>
      </c>
      <c r="C43" s="39">
        <v>2089</v>
      </c>
      <c r="D43" s="39">
        <v>1899</v>
      </c>
      <c r="E43" s="87">
        <v>1430</v>
      </c>
      <c r="F43" s="49"/>
      <c r="G43" s="50"/>
      <c r="H43" s="50"/>
      <c r="I43" s="51"/>
      <c r="J43" s="52"/>
      <c r="K43" s="49">
        <v>1554</v>
      </c>
      <c r="L43" s="50">
        <f t="shared" si="0"/>
        <v>1399</v>
      </c>
      <c r="M43" s="50">
        <v>241</v>
      </c>
      <c r="N43" s="51">
        <f>E43-M43</f>
        <v>1189</v>
      </c>
      <c r="O43" s="52">
        <f t="shared" si="3"/>
        <v>0.15010721944245889</v>
      </c>
      <c r="P43" s="72"/>
      <c r="Q43" s="70"/>
      <c r="R43" s="70"/>
      <c r="S43" s="70"/>
      <c r="T43" s="71"/>
      <c r="U43" s="49"/>
      <c r="V43" s="50"/>
      <c r="W43" s="50"/>
      <c r="X43" s="51"/>
      <c r="Y43" s="5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9">
      <c r="A44" s="37" t="s">
        <v>359</v>
      </c>
      <c r="B44" s="2" t="s">
        <v>358</v>
      </c>
      <c r="C44" s="39">
        <v>1099</v>
      </c>
      <c r="D44" s="39">
        <v>999</v>
      </c>
      <c r="E44" s="87">
        <v>868</v>
      </c>
      <c r="F44" s="49"/>
      <c r="G44" s="50"/>
      <c r="H44" s="50"/>
      <c r="I44" s="51"/>
      <c r="J44" s="52"/>
      <c r="K44" s="49">
        <v>1110</v>
      </c>
      <c r="L44" s="50">
        <f t="shared" si="0"/>
        <v>999</v>
      </c>
      <c r="M44" s="50">
        <v>0</v>
      </c>
      <c r="N44" s="51">
        <f>E44-M44</f>
        <v>868</v>
      </c>
      <c r="O44" s="52">
        <f t="shared" si="3"/>
        <v>0.13113113113113112</v>
      </c>
      <c r="P44" s="72"/>
      <c r="Q44" s="70"/>
      <c r="R44" s="70"/>
      <c r="S44" s="70"/>
      <c r="T44" s="71"/>
      <c r="U44" s="49"/>
      <c r="V44" s="50"/>
      <c r="W44" s="50"/>
      <c r="X44" s="51"/>
      <c r="Y44" s="5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9">
      <c r="A45" s="37" t="s">
        <v>39</v>
      </c>
      <c r="B45" s="2" t="s">
        <v>401</v>
      </c>
      <c r="C45" s="39">
        <v>2969</v>
      </c>
      <c r="D45" s="39">
        <v>2699</v>
      </c>
      <c r="E45" s="87">
        <v>1977</v>
      </c>
      <c r="F45" s="49"/>
      <c r="G45" s="50"/>
      <c r="H45" s="50"/>
      <c r="I45" s="51"/>
      <c r="J45" s="52"/>
      <c r="K45" s="49"/>
      <c r="L45" s="50"/>
      <c r="M45" s="50"/>
      <c r="N45" s="51"/>
      <c r="O45" s="52"/>
      <c r="P45" s="72"/>
      <c r="Q45" s="70"/>
      <c r="R45" s="70"/>
      <c r="S45" s="70"/>
      <c r="T45" s="71"/>
      <c r="U45" s="49"/>
      <c r="V45" s="50"/>
      <c r="W45" s="50"/>
      <c r="X45" s="51"/>
      <c r="Y45" s="5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9">
      <c r="A46" s="37" t="s">
        <v>155</v>
      </c>
      <c r="B46" s="2" t="s">
        <v>402</v>
      </c>
      <c r="C46" s="39">
        <v>2199</v>
      </c>
      <c r="D46" s="39">
        <v>1999</v>
      </c>
      <c r="E46" s="87">
        <v>1435</v>
      </c>
      <c r="F46" s="49"/>
      <c r="G46" s="50"/>
      <c r="H46" s="50"/>
      <c r="I46" s="51"/>
      <c r="J46" s="52"/>
      <c r="K46" s="49">
        <v>1332</v>
      </c>
      <c r="L46" s="50">
        <f t="shared" si="0"/>
        <v>1199</v>
      </c>
      <c r="M46" s="50">
        <v>416</v>
      </c>
      <c r="N46" s="51">
        <f t="shared" ref="N46:N51" si="6">E46-M46</f>
        <v>1019</v>
      </c>
      <c r="O46" s="52">
        <f t="shared" si="3"/>
        <v>0.15012510425354461</v>
      </c>
      <c r="P46" s="72"/>
      <c r="Q46" s="70"/>
      <c r="R46" s="70"/>
      <c r="S46" s="70"/>
      <c r="T46" s="71"/>
      <c r="U46" s="49">
        <v>1777</v>
      </c>
      <c r="V46" s="50">
        <f t="shared" si="5"/>
        <v>1599</v>
      </c>
      <c r="W46" s="50">
        <v>157</v>
      </c>
      <c r="X46" s="51">
        <f>E46-W46</f>
        <v>1278</v>
      </c>
      <c r="Y46" s="52">
        <f t="shared" si="4"/>
        <v>0.20075046904315197</v>
      </c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spans="1:49">
      <c r="A47" s="37" t="s">
        <v>341</v>
      </c>
      <c r="B47" s="2" t="s">
        <v>403</v>
      </c>
      <c r="C47" s="39">
        <v>2419</v>
      </c>
      <c r="D47" s="39">
        <v>2199</v>
      </c>
      <c r="E47" s="87">
        <v>1596</v>
      </c>
      <c r="F47" s="49"/>
      <c r="G47" s="50"/>
      <c r="H47" s="50"/>
      <c r="I47" s="51"/>
      <c r="J47" s="52"/>
      <c r="K47" s="49">
        <v>1443</v>
      </c>
      <c r="L47" s="50">
        <f t="shared" si="0"/>
        <v>1299</v>
      </c>
      <c r="M47" s="50">
        <v>492</v>
      </c>
      <c r="N47" s="51">
        <f t="shared" si="6"/>
        <v>1104</v>
      </c>
      <c r="O47" s="52">
        <f t="shared" si="3"/>
        <v>0.15011547344110854</v>
      </c>
      <c r="P47" s="72"/>
      <c r="Q47" s="70"/>
      <c r="R47" s="70"/>
      <c r="S47" s="70"/>
      <c r="T47" s="71"/>
      <c r="U47" s="49"/>
      <c r="V47" s="50"/>
      <c r="W47" s="50"/>
      <c r="X47" s="51"/>
      <c r="Y47" s="5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spans="1:49">
      <c r="A48" s="37" t="s">
        <v>35</v>
      </c>
      <c r="B48" s="2" t="s">
        <v>404</v>
      </c>
      <c r="C48" s="39">
        <v>2309</v>
      </c>
      <c r="D48" s="39">
        <v>2099</v>
      </c>
      <c r="E48" s="87">
        <v>1652</v>
      </c>
      <c r="F48" s="49"/>
      <c r="G48" s="50"/>
      <c r="H48" s="50"/>
      <c r="I48" s="51"/>
      <c r="J48" s="52"/>
      <c r="K48" s="77">
        <v>1666</v>
      </c>
      <c r="L48" s="78">
        <f t="shared" si="0"/>
        <v>1499</v>
      </c>
      <c r="M48" s="78">
        <v>328</v>
      </c>
      <c r="N48" s="79">
        <f t="shared" si="6"/>
        <v>1324</v>
      </c>
      <c r="O48" s="80">
        <f t="shared" si="3"/>
        <v>0.11674449633088725</v>
      </c>
      <c r="P48" s="72"/>
      <c r="Q48" s="70"/>
      <c r="R48" s="70"/>
      <c r="S48" s="70"/>
      <c r="T48" s="71"/>
      <c r="U48" s="49"/>
      <c r="V48" s="50"/>
      <c r="W48" s="50"/>
      <c r="X48" s="51"/>
      <c r="Y48" s="5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spans="1:44">
      <c r="A49" s="37" t="s">
        <v>36</v>
      </c>
      <c r="B49" s="2" t="s">
        <v>404</v>
      </c>
      <c r="C49" s="39">
        <v>2309</v>
      </c>
      <c r="D49" s="39">
        <v>2099</v>
      </c>
      <c r="E49" s="87">
        <v>1652</v>
      </c>
      <c r="F49" s="49"/>
      <c r="G49" s="50"/>
      <c r="H49" s="50"/>
      <c r="I49" s="51"/>
      <c r="J49" s="52"/>
      <c r="K49" s="77">
        <v>1666</v>
      </c>
      <c r="L49" s="78">
        <f t="shared" si="0"/>
        <v>1499</v>
      </c>
      <c r="M49" s="78">
        <v>328</v>
      </c>
      <c r="N49" s="79">
        <f t="shared" si="6"/>
        <v>1324</v>
      </c>
      <c r="O49" s="80">
        <f t="shared" si="3"/>
        <v>0.11674449633088725</v>
      </c>
      <c r="P49" s="72"/>
      <c r="Q49" s="70"/>
      <c r="R49" s="70"/>
      <c r="S49" s="70"/>
      <c r="T49" s="71"/>
      <c r="U49" s="49"/>
      <c r="V49" s="50"/>
      <c r="W49" s="50"/>
      <c r="X49" s="51"/>
      <c r="Y49" s="5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spans="1:44">
      <c r="A50" s="37" t="s">
        <v>37</v>
      </c>
      <c r="B50" s="2" t="s">
        <v>404</v>
      </c>
      <c r="C50" s="39">
        <v>2419</v>
      </c>
      <c r="D50" s="39">
        <v>2199</v>
      </c>
      <c r="E50" s="87">
        <v>1731</v>
      </c>
      <c r="F50" s="49"/>
      <c r="G50" s="50"/>
      <c r="H50" s="50"/>
      <c r="I50" s="51"/>
      <c r="J50" s="52"/>
      <c r="K50" s="49">
        <v>1666</v>
      </c>
      <c r="L50" s="50">
        <f t="shared" si="0"/>
        <v>1499</v>
      </c>
      <c r="M50" s="50">
        <v>409</v>
      </c>
      <c r="N50" s="51">
        <f t="shared" si="6"/>
        <v>1322</v>
      </c>
      <c r="O50" s="52">
        <f t="shared" si="3"/>
        <v>0.1180787191460974</v>
      </c>
      <c r="P50" s="72"/>
      <c r="Q50" s="70"/>
      <c r="R50" s="70"/>
      <c r="S50" s="70"/>
      <c r="T50" s="71"/>
      <c r="U50" s="49">
        <v>1888</v>
      </c>
      <c r="V50" s="50">
        <f t="shared" si="5"/>
        <v>1699</v>
      </c>
      <c r="W50" s="50">
        <v>242</v>
      </c>
      <c r="X50" s="51">
        <f>E50-W50</f>
        <v>1489</v>
      </c>
      <c r="Y50" s="52">
        <f t="shared" si="4"/>
        <v>0.12360211889346674</v>
      </c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spans="1:44">
      <c r="A51" s="37" t="s">
        <v>38</v>
      </c>
      <c r="B51" s="2" t="s">
        <v>405</v>
      </c>
      <c r="C51" s="39">
        <v>2474</v>
      </c>
      <c r="D51" s="39">
        <v>2249</v>
      </c>
      <c r="E51" s="87">
        <v>1770</v>
      </c>
      <c r="F51" s="49"/>
      <c r="G51" s="50"/>
      <c r="H51" s="50"/>
      <c r="I51" s="51"/>
      <c r="J51" s="52"/>
      <c r="K51" s="77">
        <v>1666</v>
      </c>
      <c r="L51" s="78">
        <f t="shared" si="0"/>
        <v>1499</v>
      </c>
      <c r="M51" s="78">
        <v>460</v>
      </c>
      <c r="N51" s="79">
        <f t="shared" si="6"/>
        <v>1310</v>
      </c>
      <c r="O51" s="80">
        <f t="shared" si="3"/>
        <v>0.12608405603735823</v>
      </c>
      <c r="P51" s="72"/>
      <c r="Q51" s="70"/>
      <c r="R51" s="70"/>
      <c r="S51" s="70"/>
      <c r="T51" s="71"/>
      <c r="U51" s="49">
        <v>1943</v>
      </c>
      <c r="V51" s="50">
        <f t="shared" si="5"/>
        <v>1749</v>
      </c>
      <c r="W51" s="50">
        <v>232</v>
      </c>
      <c r="X51" s="51">
        <f>E51-W51</f>
        <v>1538</v>
      </c>
      <c r="Y51" s="52">
        <f t="shared" si="4"/>
        <v>0.12064036592338478</v>
      </c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spans="1:44">
      <c r="A52" s="37" t="s">
        <v>29</v>
      </c>
      <c r="B52" s="2" t="s">
        <v>406</v>
      </c>
      <c r="C52" s="39">
        <v>2529</v>
      </c>
      <c r="D52" s="39">
        <v>2299</v>
      </c>
      <c r="E52" s="87">
        <v>1810</v>
      </c>
      <c r="F52" s="49"/>
      <c r="G52" s="50"/>
      <c r="H52" s="50"/>
      <c r="I52" s="51"/>
      <c r="J52" s="52"/>
      <c r="K52" s="49"/>
      <c r="L52" s="50"/>
      <c r="M52" s="50"/>
      <c r="N52" s="51"/>
      <c r="O52" s="52"/>
      <c r="P52" s="72"/>
      <c r="Q52" s="70"/>
      <c r="R52" s="70"/>
      <c r="S52" s="70"/>
      <c r="T52" s="71"/>
      <c r="U52" s="49"/>
      <c r="V52" s="50"/>
      <c r="W52" s="50"/>
      <c r="X52" s="51"/>
      <c r="Y52" s="5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spans="1:44">
      <c r="A53" s="37" t="s">
        <v>301</v>
      </c>
      <c r="B53" s="2" t="s">
        <v>407</v>
      </c>
      <c r="C53" s="39">
        <v>2749</v>
      </c>
      <c r="D53" s="39">
        <v>2499</v>
      </c>
      <c r="E53" s="87">
        <v>1979</v>
      </c>
      <c r="F53" s="49"/>
      <c r="G53" s="50"/>
      <c r="H53" s="50"/>
      <c r="I53" s="51"/>
      <c r="J53" s="52"/>
      <c r="K53" s="49">
        <v>1888</v>
      </c>
      <c r="L53" s="50">
        <f t="shared" si="0"/>
        <v>1699</v>
      </c>
      <c r="M53" s="50">
        <v>450</v>
      </c>
      <c r="N53" s="51">
        <f t="shared" ref="N53:N61" si="7">E53-M53</f>
        <v>1529</v>
      </c>
      <c r="O53" s="52">
        <f t="shared" si="3"/>
        <v>0.10005885815185403</v>
      </c>
      <c r="P53" s="72"/>
      <c r="Q53" s="70"/>
      <c r="R53" s="70"/>
      <c r="S53" s="70"/>
      <c r="T53" s="71"/>
      <c r="U53" s="49">
        <v>1999</v>
      </c>
      <c r="V53" s="50">
        <f t="shared" si="5"/>
        <v>1799</v>
      </c>
      <c r="W53" s="50">
        <v>391</v>
      </c>
      <c r="X53" s="51">
        <f>E53-W53</f>
        <v>1588</v>
      </c>
      <c r="Y53" s="52">
        <f t="shared" si="4"/>
        <v>0.11728738187882157</v>
      </c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spans="1:44">
      <c r="A54" s="37" t="s">
        <v>152</v>
      </c>
      <c r="B54" s="2" t="s">
        <v>408</v>
      </c>
      <c r="C54" s="39">
        <v>2694</v>
      </c>
      <c r="D54" s="39">
        <v>2449</v>
      </c>
      <c r="E54" s="87">
        <v>1928</v>
      </c>
      <c r="F54" s="49"/>
      <c r="G54" s="50"/>
      <c r="H54" s="50"/>
      <c r="I54" s="51"/>
      <c r="J54" s="52"/>
      <c r="K54" s="77">
        <v>1777</v>
      </c>
      <c r="L54" s="78">
        <f t="shared" si="0"/>
        <v>1599</v>
      </c>
      <c r="M54" s="78">
        <v>495</v>
      </c>
      <c r="N54" s="79">
        <f t="shared" si="7"/>
        <v>1433</v>
      </c>
      <c r="O54" s="80">
        <f t="shared" si="3"/>
        <v>0.10381488430268918</v>
      </c>
      <c r="P54" s="72"/>
      <c r="Q54" s="70"/>
      <c r="R54" s="70"/>
      <c r="S54" s="70"/>
      <c r="T54" s="71"/>
      <c r="U54" s="49">
        <v>2054</v>
      </c>
      <c r="V54" s="50">
        <f t="shared" si="5"/>
        <v>1849</v>
      </c>
      <c r="W54" s="50">
        <v>308</v>
      </c>
      <c r="X54" s="51">
        <f>E54-W54</f>
        <v>1620</v>
      </c>
      <c r="Y54" s="52">
        <f t="shared" si="4"/>
        <v>0.12385073012439156</v>
      </c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spans="1:44">
      <c r="A55" s="37" t="s">
        <v>32</v>
      </c>
      <c r="B55" s="2" t="s">
        <v>409</v>
      </c>
      <c r="C55" s="39">
        <v>2749</v>
      </c>
      <c r="D55" s="39">
        <v>2499</v>
      </c>
      <c r="E55" s="87">
        <v>1901</v>
      </c>
      <c r="F55" s="49"/>
      <c r="G55" s="50"/>
      <c r="H55" s="50"/>
      <c r="I55" s="51"/>
      <c r="J55" s="52"/>
      <c r="K55" s="77">
        <v>1888</v>
      </c>
      <c r="L55" s="78">
        <f t="shared" si="0"/>
        <v>1699</v>
      </c>
      <c r="M55" s="78">
        <v>474</v>
      </c>
      <c r="N55" s="79">
        <f t="shared" si="7"/>
        <v>1427</v>
      </c>
      <c r="O55" s="80">
        <f t="shared" si="3"/>
        <v>0.16009417304296644</v>
      </c>
      <c r="P55" s="72"/>
      <c r="Q55" s="70"/>
      <c r="R55" s="70"/>
      <c r="S55" s="70"/>
      <c r="T55" s="71"/>
      <c r="U55" s="49"/>
      <c r="V55" s="50"/>
      <c r="W55" s="50"/>
      <c r="X55" s="51"/>
      <c r="Y55" s="5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spans="1:44">
      <c r="A56" s="37" t="s">
        <v>33</v>
      </c>
      <c r="B56" s="2" t="s">
        <v>409</v>
      </c>
      <c r="C56" s="39">
        <v>2749</v>
      </c>
      <c r="D56" s="39">
        <v>2499</v>
      </c>
      <c r="E56" s="87">
        <v>1901</v>
      </c>
      <c r="F56" s="49"/>
      <c r="G56" s="50"/>
      <c r="H56" s="50"/>
      <c r="I56" s="51"/>
      <c r="J56" s="52"/>
      <c r="K56" s="77">
        <v>1888</v>
      </c>
      <c r="L56" s="78">
        <f t="shared" si="0"/>
        <v>1699</v>
      </c>
      <c r="M56" s="78">
        <v>474</v>
      </c>
      <c r="N56" s="79">
        <f t="shared" si="7"/>
        <v>1427</v>
      </c>
      <c r="O56" s="80">
        <f t="shared" si="3"/>
        <v>0.16009417304296644</v>
      </c>
      <c r="P56" s="72"/>
      <c r="Q56" s="70"/>
      <c r="R56" s="70"/>
      <c r="S56" s="70"/>
      <c r="T56" s="71"/>
      <c r="U56" s="49"/>
      <c r="V56" s="50"/>
      <c r="W56" s="50"/>
      <c r="X56" s="51"/>
      <c r="Y56" s="5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spans="1:44">
      <c r="A57" s="37" t="s">
        <v>34</v>
      </c>
      <c r="B57" s="2" t="s">
        <v>409</v>
      </c>
      <c r="C57" s="39">
        <v>2859</v>
      </c>
      <c r="D57" s="39">
        <v>2599</v>
      </c>
      <c r="E57" s="87">
        <v>1977</v>
      </c>
      <c r="F57" s="49"/>
      <c r="G57" s="50"/>
      <c r="H57" s="50"/>
      <c r="I57" s="51"/>
      <c r="J57" s="52"/>
      <c r="K57" s="77">
        <v>1888</v>
      </c>
      <c r="L57" s="78">
        <f t="shared" si="0"/>
        <v>1699</v>
      </c>
      <c r="M57" s="78">
        <v>516</v>
      </c>
      <c r="N57" s="79">
        <f t="shared" si="7"/>
        <v>1461</v>
      </c>
      <c r="O57" s="80">
        <f t="shared" si="3"/>
        <v>0.14008240141259565</v>
      </c>
      <c r="P57" s="72"/>
      <c r="Q57" s="70"/>
      <c r="R57" s="70"/>
      <c r="S57" s="70"/>
      <c r="T57" s="71"/>
      <c r="U57" s="49">
        <v>2110</v>
      </c>
      <c r="V57" s="50">
        <f t="shared" si="5"/>
        <v>1899</v>
      </c>
      <c r="W57" s="50">
        <v>382</v>
      </c>
      <c r="X57" s="51">
        <f>E57-W57</f>
        <v>1595</v>
      </c>
      <c r="Y57" s="52">
        <f t="shared" si="4"/>
        <v>0.16008425487098474</v>
      </c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spans="1:44">
      <c r="A58" s="37" t="s">
        <v>334</v>
      </c>
      <c r="B58" s="2" t="s">
        <v>410</v>
      </c>
      <c r="C58" s="39">
        <v>3079</v>
      </c>
      <c r="D58" s="39">
        <v>2799</v>
      </c>
      <c r="E58" s="87">
        <v>2192</v>
      </c>
      <c r="F58" s="49"/>
      <c r="G58" s="50"/>
      <c r="H58" s="50"/>
      <c r="I58" s="51"/>
      <c r="J58" s="52"/>
      <c r="K58" s="77">
        <v>1999</v>
      </c>
      <c r="L58" s="78">
        <f t="shared" si="0"/>
        <v>1799</v>
      </c>
      <c r="M58" s="78">
        <v>603</v>
      </c>
      <c r="N58" s="79">
        <f t="shared" si="7"/>
        <v>1589</v>
      </c>
      <c r="O58" s="80">
        <f t="shared" si="3"/>
        <v>0.11673151750972763</v>
      </c>
      <c r="P58" s="72"/>
      <c r="Q58" s="70"/>
      <c r="R58" s="70"/>
      <c r="S58" s="70"/>
      <c r="T58" s="71"/>
      <c r="U58" s="49">
        <v>2221</v>
      </c>
      <c r="V58" s="50">
        <f t="shared" si="5"/>
        <v>1999</v>
      </c>
      <c r="W58" s="50">
        <v>440</v>
      </c>
      <c r="X58" s="51">
        <f>E58-W58</f>
        <v>1752</v>
      </c>
      <c r="Y58" s="52">
        <f t="shared" si="4"/>
        <v>0.12356178089044523</v>
      </c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spans="1:44">
      <c r="A59" s="37" t="s">
        <v>150</v>
      </c>
      <c r="B59" s="2" t="s">
        <v>411</v>
      </c>
      <c r="C59" s="39">
        <v>2859</v>
      </c>
      <c r="D59" s="39">
        <v>2599</v>
      </c>
      <c r="E59" s="87">
        <v>1965</v>
      </c>
      <c r="F59" s="49"/>
      <c r="G59" s="50"/>
      <c r="H59" s="50"/>
      <c r="I59" s="51"/>
      <c r="J59" s="52"/>
      <c r="K59" s="49">
        <v>1999</v>
      </c>
      <c r="L59" s="50">
        <f t="shared" si="0"/>
        <v>1799</v>
      </c>
      <c r="M59" s="50">
        <v>483</v>
      </c>
      <c r="N59" s="51">
        <f t="shared" si="7"/>
        <v>1482</v>
      </c>
      <c r="O59" s="52">
        <f t="shared" si="3"/>
        <v>0.17620900500277933</v>
      </c>
      <c r="P59" s="72"/>
      <c r="Q59" s="70"/>
      <c r="R59" s="70"/>
      <c r="S59" s="70"/>
      <c r="T59" s="71"/>
      <c r="U59" s="49"/>
      <c r="V59" s="50"/>
      <c r="W59" s="50"/>
      <c r="X59" s="51"/>
      <c r="Y59" s="5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spans="1:44">
      <c r="A60" s="37" t="s">
        <v>151</v>
      </c>
      <c r="B60" s="2" t="s">
        <v>412</v>
      </c>
      <c r="C60" s="39">
        <v>2859</v>
      </c>
      <c r="D60" s="39">
        <v>2599</v>
      </c>
      <c r="E60" s="87">
        <v>1965</v>
      </c>
      <c r="F60" s="49"/>
      <c r="G60" s="50"/>
      <c r="H60" s="50"/>
      <c r="I60" s="51"/>
      <c r="J60" s="52"/>
      <c r="K60" s="49">
        <v>1999</v>
      </c>
      <c r="L60" s="50">
        <f t="shared" si="0"/>
        <v>1799</v>
      </c>
      <c r="M60" s="50">
        <v>524</v>
      </c>
      <c r="N60" s="51">
        <f t="shared" si="7"/>
        <v>1441</v>
      </c>
      <c r="O60" s="52">
        <f t="shared" si="3"/>
        <v>0.19899944413563089</v>
      </c>
      <c r="P60" s="72"/>
      <c r="Q60" s="70"/>
      <c r="R60" s="70"/>
      <c r="S60" s="70"/>
      <c r="T60" s="71"/>
      <c r="U60" s="49"/>
      <c r="V60" s="50"/>
      <c r="W60" s="50"/>
      <c r="X60" s="51"/>
      <c r="Y60" s="5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spans="1:44">
      <c r="A61" s="37" t="s">
        <v>31</v>
      </c>
      <c r="B61" s="2" t="s">
        <v>413</v>
      </c>
      <c r="C61" s="39">
        <v>2969</v>
      </c>
      <c r="D61" s="39">
        <v>2699</v>
      </c>
      <c r="E61" s="87">
        <v>2041</v>
      </c>
      <c r="F61" s="49"/>
      <c r="G61" s="50"/>
      <c r="H61" s="50"/>
      <c r="I61" s="51"/>
      <c r="J61" s="52"/>
      <c r="K61" s="49">
        <v>1999</v>
      </c>
      <c r="L61" s="50">
        <f t="shared" si="0"/>
        <v>1799</v>
      </c>
      <c r="M61" s="50">
        <v>603</v>
      </c>
      <c r="N61" s="51">
        <f t="shared" si="7"/>
        <v>1438</v>
      </c>
      <c r="O61" s="52">
        <f t="shared" si="3"/>
        <v>0.20066703724291274</v>
      </c>
      <c r="P61" s="72"/>
      <c r="Q61" s="70"/>
      <c r="R61" s="70"/>
      <c r="S61" s="70"/>
      <c r="T61" s="71"/>
      <c r="U61" s="49">
        <v>2221</v>
      </c>
      <c r="V61" s="50">
        <f t="shared" si="5"/>
        <v>1999</v>
      </c>
      <c r="W61" s="50">
        <v>350</v>
      </c>
      <c r="X61" s="51">
        <f>E61-W61</f>
        <v>1691</v>
      </c>
      <c r="Y61" s="52">
        <f t="shared" si="4"/>
        <v>0.15407703851925963</v>
      </c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spans="1:44">
      <c r="A62" s="37" t="s">
        <v>269</v>
      </c>
      <c r="B62" s="2" t="s">
        <v>414</v>
      </c>
      <c r="C62" s="39">
        <v>3189</v>
      </c>
      <c r="D62" s="39">
        <v>2899</v>
      </c>
      <c r="E62" s="87">
        <v>2199</v>
      </c>
      <c r="F62" s="49"/>
      <c r="G62" s="50"/>
      <c r="H62" s="50"/>
      <c r="I62" s="51"/>
      <c r="J62" s="52"/>
      <c r="K62" s="49"/>
      <c r="L62" s="50"/>
      <c r="M62" s="50"/>
      <c r="N62" s="51"/>
      <c r="O62" s="52"/>
      <c r="P62" s="72"/>
      <c r="Q62" s="70"/>
      <c r="R62" s="70"/>
      <c r="S62" s="70"/>
      <c r="T62" s="71"/>
      <c r="U62" s="49"/>
      <c r="V62" s="50"/>
      <c r="W62" s="50"/>
      <c r="X62" s="51"/>
      <c r="Y62" s="5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spans="1:44">
      <c r="A63" s="37" t="s">
        <v>148</v>
      </c>
      <c r="B63" s="2" t="s">
        <v>415</v>
      </c>
      <c r="C63" s="39">
        <v>3189</v>
      </c>
      <c r="D63" s="39">
        <v>2899</v>
      </c>
      <c r="E63" s="87">
        <v>2199</v>
      </c>
      <c r="F63" s="49"/>
      <c r="G63" s="50"/>
      <c r="H63" s="50"/>
      <c r="I63" s="51"/>
      <c r="J63" s="52"/>
      <c r="K63" s="49"/>
      <c r="L63" s="50"/>
      <c r="M63" s="50"/>
      <c r="N63" s="51"/>
      <c r="O63" s="52"/>
      <c r="P63" s="72"/>
      <c r="Q63" s="70"/>
      <c r="R63" s="70"/>
      <c r="S63" s="70"/>
      <c r="T63" s="71"/>
      <c r="U63" s="49"/>
      <c r="V63" s="50"/>
      <c r="W63" s="50"/>
      <c r="X63" s="51"/>
      <c r="Y63" s="5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spans="1:44">
      <c r="A64" s="37" t="s">
        <v>24</v>
      </c>
      <c r="B64" s="2" t="s">
        <v>416</v>
      </c>
      <c r="C64" s="39">
        <v>3299</v>
      </c>
      <c r="D64" s="39">
        <v>2999</v>
      </c>
      <c r="E64" s="87">
        <v>2252</v>
      </c>
      <c r="F64" s="49"/>
      <c r="G64" s="50"/>
      <c r="H64" s="50"/>
      <c r="I64" s="51"/>
      <c r="J64" s="52"/>
      <c r="K64" s="49">
        <v>2221</v>
      </c>
      <c r="L64" s="50">
        <f t="shared" si="0"/>
        <v>1999</v>
      </c>
      <c r="M64" s="50">
        <v>552</v>
      </c>
      <c r="N64" s="51">
        <f>E64-M64</f>
        <v>1700</v>
      </c>
      <c r="O64" s="52">
        <f t="shared" si="3"/>
        <v>0.14957478739369684</v>
      </c>
      <c r="P64" s="72"/>
      <c r="Q64" s="70"/>
      <c r="R64" s="70"/>
      <c r="S64" s="70"/>
      <c r="T64" s="71"/>
      <c r="U64" s="49">
        <v>2443</v>
      </c>
      <c r="V64" s="50">
        <f t="shared" si="5"/>
        <v>2199</v>
      </c>
      <c r="W64" s="50">
        <v>414</v>
      </c>
      <c r="X64" s="51">
        <f>E64-W64</f>
        <v>1838</v>
      </c>
      <c r="Y64" s="52">
        <f t="shared" si="4"/>
        <v>0.16416552978626647</v>
      </c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spans="1:49">
      <c r="A65" s="37" t="s">
        <v>149</v>
      </c>
      <c r="B65" s="2" t="s">
        <v>417</v>
      </c>
      <c r="C65" s="39">
        <v>3189</v>
      </c>
      <c r="D65" s="39">
        <v>2899</v>
      </c>
      <c r="E65" s="87">
        <v>2192</v>
      </c>
      <c r="F65" s="49"/>
      <c r="G65" s="50"/>
      <c r="H65" s="50"/>
      <c r="I65" s="51"/>
      <c r="J65" s="52"/>
      <c r="K65" s="77">
        <v>2110</v>
      </c>
      <c r="L65" s="78">
        <f t="shared" si="0"/>
        <v>1899</v>
      </c>
      <c r="M65" s="78">
        <v>537</v>
      </c>
      <c r="N65" s="79">
        <f>E65-M65</f>
        <v>1655</v>
      </c>
      <c r="O65" s="80">
        <f t="shared" si="3"/>
        <v>0.12848867825171142</v>
      </c>
      <c r="P65" s="72"/>
      <c r="Q65" s="70"/>
      <c r="R65" s="70"/>
      <c r="S65" s="70"/>
      <c r="T65" s="71"/>
      <c r="U65" s="81">
        <v>2332</v>
      </c>
      <c r="V65" s="82">
        <f t="shared" si="5"/>
        <v>2099</v>
      </c>
      <c r="W65" s="82">
        <v>370</v>
      </c>
      <c r="X65" s="83">
        <f>E65-W65</f>
        <v>1822</v>
      </c>
      <c r="Y65" s="84">
        <f t="shared" si="4"/>
        <v>0.13196760362077178</v>
      </c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spans="1:49">
      <c r="A66" s="37" t="s">
        <v>28</v>
      </c>
      <c r="B66" s="2" t="s">
        <v>418</v>
      </c>
      <c r="C66" s="39">
        <v>2859</v>
      </c>
      <c r="D66" s="39">
        <v>2599</v>
      </c>
      <c r="E66" s="87">
        <v>1944</v>
      </c>
      <c r="F66" s="49"/>
      <c r="G66" s="50"/>
      <c r="H66" s="50"/>
      <c r="I66" s="51"/>
      <c r="J66" s="52"/>
      <c r="K66" s="49"/>
      <c r="L66" s="50"/>
      <c r="M66" s="50"/>
      <c r="N66" s="51"/>
      <c r="O66" s="52"/>
      <c r="P66" s="72"/>
      <c r="Q66" s="70"/>
      <c r="R66" s="70"/>
      <c r="S66" s="70"/>
      <c r="T66" s="71"/>
      <c r="U66" s="81"/>
      <c r="V66" s="82"/>
      <c r="W66" s="82"/>
      <c r="X66" s="83"/>
      <c r="Y66" s="84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spans="1:49" s="2" customFormat="1">
      <c r="A67" s="37" t="s">
        <v>153</v>
      </c>
      <c r="B67" s="2" t="s">
        <v>419</v>
      </c>
      <c r="C67" s="39">
        <v>2859</v>
      </c>
      <c r="D67" s="39">
        <v>2599</v>
      </c>
      <c r="E67" s="87">
        <v>1908</v>
      </c>
      <c r="F67" s="49"/>
      <c r="G67" s="50"/>
      <c r="H67" s="50"/>
      <c r="I67" s="51"/>
      <c r="J67" s="52"/>
      <c r="K67" s="49">
        <v>1777</v>
      </c>
      <c r="L67" s="50">
        <f t="shared" si="0"/>
        <v>1599</v>
      </c>
      <c r="M67" s="50">
        <v>581</v>
      </c>
      <c r="N67" s="51">
        <f>E67-M67</f>
        <v>1327</v>
      </c>
      <c r="O67" s="52">
        <f t="shared" si="3"/>
        <v>0.17010631644777988</v>
      </c>
      <c r="P67" s="72"/>
      <c r="Q67" s="70"/>
      <c r="R67" s="70"/>
      <c r="S67" s="70"/>
      <c r="T67" s="71"/>
      <c r="U67" s="81">
        <v>2221</v>
      </c>
      <c r="V67" s="82">
        <f t="shared" si="5"/>
        <v>1999</v>
      </c>
      <c r="W67" s="82">
        <v>274</v>
      </c>
      <c r="X67" s="83">
        <f>E67-W67</f>
        <v>1634</v>
      </c>
      <c r="Y67" s="84">
        <f t="shared" si="4"/>
        <v>0.18259129564782392</v>
      </c>
      <c r="AS67" s="8"/>
      <c r="AT67" s="8"/>
      <c r="AU67" s="8"/>
      <c r="AV67" s="8"/>
      <c r="AW67" s="8"/>
    </row>
    <row r="68" spans="1:49" s="2" customFormat="1">
      <c r="A68" s="37" t="s">
        <v>26</v>
      </c>
      <c r="B68" s="2" t="s">
        <v>420</v>
      </c>
      <c r="C68" s="39">
        <v>3739</v>
      </c>
      <c r="D68" s="39">
        <v>3399</v>
      </c>
      <c r="E68" s="87">
        <v>2466</v>
      </c>
      <c r="F68" s="49"/>
      <c r="G68" s="50"/>
      <c r="H68" s="50"/>
      <c r="I68" s="51"/>
      <c r="J68" s="52"/>
      <c r="K68" s="49">
        <v>2221</v>
      </c>
      <c r="L68" s="50">
        <f t="shared" si="0"/>
        <v>1999</v>
      </c>
      <c r="M68" s="50">
        <v>787</v>
      </c>
      <c r="N68" s="51">
        <f>E68-M68</f>
        <v>1679</v>
      </c>
      <c r="O68" s="52">
        <f t="shared" si="3"/>
        <v>0.16008004002001</v>
      </c>
      <c r="P68" s="72"/>
      <c r="Q68" s="70"/>
      <c r="R68" s="70"/>
      <c r="S68" s="70"/>
      <c r="T68" s="71"/>
      <c r="U68" s="81">
        <v>2777</v>
      </c>
      <c r="V68" s="82">
        <f t="shared" si="5"/>
        <v>2499</v>
      </c>
      <c r="W68" s="82">
        <v>447</v>
      </c>
      <c r="X68" s="83">
        <f>E68-W68</f>
        <v>2019</v>
      </c>
      <c r="Y68" s="84">
        <f t="shared" si="4"/>
        <v>0.19207683073229292</v>
      </c>
      <c r="AS68" s="8"/>
      <c r="AT68" s="8"/>
      <c r="AU68" s="8"/>
      <c r="AV68" s="8"/>
      <c r="AW68" s="8"/>
    </row>
    <row r="69" spans="1:49">
      <c r="A69" s="37" t="s">
        <v>27</v>
      </c>
      <c r="B69" s="2" t="s">
        <v>421</v>
      </c>
      <c r="C69" s="39">
        <v>3299</v>
      </c>
      <c r="D69" s="39">
        <v>2999</v>
      </c>
      <c r="E69" s="87">
        <v>2256</v>
      </c>
      <c r="F69" s="49"/>
      <c r="G69" s="50"/>
      <c r="H69" s="50"/>
      <c r="I69" s="51"/>
      <c r="J69" s="52"/>
      <c r="K69" s="49"/>
      <c r="L69" s="50"/>
      <c r="M69" s="50"/>
      <c r="N69" s="51"/>
      <c r="O69" s="52"/>
      <c r="P69" s="72"/>
      <c r="Q69" s="70"/>
      <c r="R69" s="70"/>
      <c r="S69" s="70"/>
      <c r="T69" s="71"/>
      <c r="U69" s="81"/>
      <c r="V69" s="82"/>
      <c r="W69" s="82"/>
      <c r="X69" s="83"/>
      <c r="Y69" s="84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spans="1:49">
      <c r="A70" s="37" t="s">
        <v>30</v>
      </c>
      <c r="B70" s="2" t="s">
        <v>422</v>
      </c>
      <c r="C70" s="39">
        <v>3409</v>
      </c>
      <c r="D70" s="39">
        <v>3099</v>
      </c>
      <c r="E70" s="87">
        <v>2317</v>
      </c>
      <c r="F70" s="49"/>
      <c r="G70" s="50"/>
      <c r="H70" s="50"/>
      <c r="I70" s="51"/>
      <c r="J70" s="52"/>
      <c r="K70" s="49">
        <v>2221</v>
      </c>
      <c r="L70" s="50">
        <f t="shared" si="0"/>
        <v>1999</v>
      </c>
      <c r="M70" s="50">
        <v>638</v>
      </c>
      <c r="N70" s="51">
        <f>E70-M70</f>
        <v>1679</v>
      </c>
      <c r="O70" s="52">
        <f t="shared" si="3"/>
        <v>0.16008004002001</v>
      </c>
      <c r="P70" s="72"/>
      <c r="Q70" s="70"/>
      <c r="R70" s="70"/>
      <c r="S70" s="70"/>
      <c r="T70" s="71"/>
      <c r="U70" s="81">
        <v>2443</v>
      </c>
      <c r="V70" s="82">
        <f t="shared" si="5"/>
        <v>2199</v>
      </c>
      <c r="W70" s="82">
        <v>485</v>
      </c>
      <c r="X70" s="83">
        <f>E70-W70</f>
        <v>1832</v>
      </c>
      <c r="Y70" s="84">
        <f t="shared" si="4"/>
        <v>0.16689404274670305</v>
      </c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spans="1:49">
      <c r="A71" s="37" t="s">
        <v>23</v>
      </c>
      <c r="B71" s="2" t="s">
        <v>423</v>
      </c>
      <c r="C71" s="39">
        <v>3739</v>
      </c>
      <c r="D71" s="39">
        <v>3399</v>
      </c>
      <c r="E71" s="87">
        <v>2480</v>
      </c>
      <c r="F71" s="49"/>
      <c r="G71" s="50"/>
      <c r="H71" s="50"/>
      <c r="I71" s="51"/>
      <c r="J71" s="52"/>
      <c r="K71" s="49">
        <v>2443</v>
      </c>
      <c r="L71" s="50">
        <f t="shared" si="0"/>
        <v>2199</v>
      </c>
      <c r="M71" s="50">
        <v>612</v>
      </c>
      <c r="N71" s="51">
        <f>E71-M71</f>
        <v>1868</v>
      </c>
      <c r="O71" s="52">
        <f t="shared" si="3"/>
        <v>0.15052296498408368</v>
      </c>
      <c r="P71" s="72"/>
      <c r="Q71" s="70"/>
      <c r="R71" s="70"/>
      <c r="S71" s="70"/>
      <c r="T71" s="71"/>
      <c r="U71" s="81">
        <v>2666</v>
      </c>
      <c r="V71" s="82">
        <f t="shared" si="5"/>
        <v>2399</v>
      </c>
      <c r="W71" s="82">
        <v>530</v>
      </c>
      <c r="X71" s="83">
        <f>E71-W71</f>
        <v>1950</v>
      </c>
      <c r="Y71" s="84">
        <f t="shared" si="4"/>
        <v>0.18716131721550647</v>
      </c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spans="1:49">
      <c r="A72" s="37" t="s">
        <v>22</v>
      </c>
      <c r="B72" s="2" t="s">
        <v>424</v>
      </c>
      <c r="C72" s="39">
        <v>3739</v>
      </c>
      <c r="D72" s="39">
        <v>3399</v>
      </c>
      <c r="E72" s="87">
        <v>2466</v>
      </c>
      <c r="F72" s="49"/>
      <c r="G72" s="50"/>
      <c r="H72" s="50"/>
      <c r="I72" s="51"/>
      <c r="J72" s="52"/>
      <c r="K72" s="49">
        <v>2443</v>
      </c>
      <c r="L72" s="50">
        <f t="shared" si="0"/>
        <v>2199</v>
      </c>
      <c r="M72" s="50">
        <v>664</v>
      </c>
      <c r="N72" s="51">
        <f>E72-M72</f>
        <v>1802</v>
      </c>
      <c r="O72" s="52">
        <f t="shared" si="3"/>
        <v>0.18053660754888587</v>
      </c>
      <c r="P72" s="72"/>
      <c r="Q72" s="70"/>
      <c r="R72" s="70"/>
      <c r="S72" s="70"/>
      <c r="T72" s="71"/>
      <c r="U72" s="81">
        <v>2666</v>
      </c>
      <c r="V72" s="82">
        <f t="shared" si="5"/>
        <v>2399</v>
      </c>
      <c r="W72" s="82">
        <v>527</v>
      </c>
      <c r="X72" s="83">
        <f>E72-W72</f>
        <v>1939</v>
      </c>
      <c r="Y72" s="84">
        <f t="shared" si="4"/>
        <v>0.1917465610671113</v>
      </c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spans="1:49">
      <c r="A73" s="37" t="s">
        <v>25</v>
      </c>
      <c r="B73" s="2" t="s">
        <v>425</v>
      </c>
      <c r="C73" s="39">
        <v>3959</v>
      </c>
      <c r="D73" s="39">
        <v>3599</v>
      </c>
      <c r="E73" s="87">
        <v>2614</v>
      </c>
      <c r="F73" s="49"/>
      <c r="G73" s="50"/>
      <c r="H73" s="50"/>
      <c r="I73" s="51"/>
      <c r="J73" s="52"/>
      <c r="K73" s="49">
        <v>2332</v>
      </c>
      <c r="L73" s="50">
        <f t="shared" ref="L73:L114" si="8">ROUND(K73*0.9,0)</f>
        <v>2099</v>
      </c>
      <c r="M73" s="50">
        <v>851</v>
      </c>
      <c r="N73" s="51">
        <f>E73-M73</f>
        <v>1763</v>
      </c>
      <c r="O73" s="52">
        <f t="shared" si="3"/>
        <v>0.16007622677465461</v>
      </c>
      <c r="P73" s="72"/>
      <c r="Q73" s="70"/>
      <c r="R73" s="70"/>
      <c r="S73" s="70"/>
      <c r="T73" s="71"/>
      <c r="U73" s="81">
        <v>2888</v>
      </c>
      <c r="V73" s="82">
        <f t="shared" si="5"/>
        <v>2599</v>
      </c>
      <c r="W73" s="82">
        <v>512</v>
      </c>
      <c r="X73" s="83">
        <f>E73-W73</f>
        <v>2102</v>
      </c>
      <c r="Y73" s="84">
        <f t="shared" si="4"/>
        <v>0.19122739515198153</v>
      </c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spans="1:49">
      <c r="A74" s="37" t="s">
        <v>19</v>
      </c>
      <c r="B74" s="2" t="s">
        <v>426</v>
      </c>
      <c r="C74" s="39">
        <v>3849</v>
      </c>
      <c r="D74" s="39">
        <v>3499</v>
      </c>
      <c r="E74" s="87">
        <v>2538</v>
      </c>
      <c r="F74" s="49"/>
      <c r="G74" s="50"/>
      <c r="H74" s="50"/>
      <c r="I74" s="51"/>
      <c r="J74" s="52"/>
      <c r="K74" s="49"/>
      <c r="L74" s="50"/>
      <c r="M74" s="50"/>
      <c r="N74" s="51"/>
      <c r="O74" s="52"/>
      <c r="P74" s="72"/>
      <c r="Q74" s="70"/>
      <c r="R74" s="70"/>
      <c r="S74" s="70"/>
      <c r="T74" s="71"/>
      <c r="U74" s="81"/>
      <c r="V74" s="82"/>
      <c r="W74" s="82"/>
      <c r="X74" s="83"/>
      <c r="Y74" s="84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spans="1:49">
      <c r="A75" s="37" t="s">
        <v>21</v>
      </c>
      <c r="B75" s="2" t="s">
        <v>427</v>
      </c>
      <c r="C75" s="39">
        <v>4179</v>
      </c>
      <c r="D75" s="39">
        <v>3799</v>
      </c>
      <c r="E75" s="87">
        <v>2762</v>
      </c>
      <c r="F75" s="49"/>
      <c r="G75" s="50"/>
      <c r="H75" s="50"/>
      <c r="I75" s="51"/>
      <c r="J75" s="52"/>
      <c r="K75" s="49">
        <v>2666</v>
      </c>
      <c r="L75" s="50">
        <f t="shared" si="8"/>
        <v>2399</v>
      </c>
      <c r="M75" s="50">
        <v>794</v>
      </c>
      <c r="N75" s="51">
        <f>E75-M75</f>
        <v>1968</v>
      </c>
      <c r="O75" s="52">
        <f t="shared" si="3"/>
        <v>0.17965819091288038</v>
      </c>
      <c r="P75" s="72"/>
      <c r="Q75" s="70"/>
      <c r="R75" s="70"/>
      <c r="S75" s="70"/>
      <c r="T75" s="71"/>
      <c r="U75" s="81">
        <v>2888</v>
      </c>
      <c r="V75" s="82">
        <f t="shared" si="5"/>
        <v>2599</v>
      </c>
      <c r="W75" s="82">
        <v>655</v>
      </c>
      <c r="X75" s="83">
        <f>E75-W75</f>
        <v>2107</v>
      </c>
      <c r="Y75" s="84">
        <f t="shared" ref="Y75:Y114" si="9">(V75-X75)/V75</f>
        <v>0.18930357829934591</v>
      </c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spans="1:49">
      <c r="A76" s="37" t="s">
        <v>290</v>
      </c>
      <c r="B76" s="2" t="s">
        <v>428</v>
      </c>
      <c r="C76" s="39">
        <v>4069</v>
      </c>
      <c r="D76" s="39">
        <v>3699</v>
      </c>
      <c r="E76" s="87">
        <v>2683</v>
      </c>
      <c r="F76" s="49"/>
      <c r="G76" s="50"/>
      <c r="H76" s="50"/>
      <c r="I76" s="51"/>
      <c r="J76" s="52"/>
      <c r="K76" s="49"/>
      <c r="L76" s="50"/>
      <c r="M76" s="50"/>
      <c r="N76" s="51"/>
      <c r="O76" s="52"/>
      <c r="P76" s="72"/>
      <c r="Q76" s="70"/>
      <c r="R76" s="70"/>
      <c r="S76" s="70"/>
      <c r="T76" s="71"/>
      <c r="U76" s="81"/>
      <c r="V76" s="82"/>
      <c r="W76" s="82"/>
      <c r="X76" s="83"/>
      <c r="Y76" s="84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spans="1:49" s="2" customFormat="1">
      <c r="A77" s="37" t="s">
        <v>18</v>
      </c>
      <c r="B77" s="2" t="s">
        <v>429</v>
      </c>
      <c r="C77" s="39">
        <v>4289</v>
      </c>
      <c r="D77" s="39">
        <v>3899</v>
      </c>
      <c r="E77" s="87">
        <v>2828</v>
      </c>
      <c r="F77" s="49"/>
      <c r="G77" s="50"/>
      <c r="H77" s="50"/>
      <c r="I77" s="51"/>
      <c r="J77" s="52"/>
      <c r="K77" s="49"/>
      <c r="L77" s="50"/>
      <c r="M77" s="50"/>
      <c r="N77" s="51"/>
      <c r="O77" s="52"/>
      <c r="P77" s="72"/>
      <c r="Q77" s="70"/>
      <c r="R77" s="70"/>
      <c r="S77" s="70"/>
      <c r="T77" s="71"/>
      <c r="U77" s="81"/>
      <c r="V77" s="82"/>
      <c r="W77" s="82"/>
      <c r="X77" s="83"/>
      <c r="Y77" s="84"/>
      <c r="AS77" s="8"/>
      <c r="AT77" s="8"/>
      <c r="AU77" s="8"/>
      <c r="AV77" s="8"/>
      <c r="AW77" s="8"/>
    </row>
    <row r="78" spans="1:49">
      <c r="A78" s="37" t="s">
        <v>20</v>
      </c>
      <c r="B78" s="2" t="s">
        <v>430</v>
      </c>
      <c r="C78" s="39">
        <v>4399</v>
      </c>
      <c r="D78" s="39">
        <v>3999</v>
      </c>
      <c r="E78" s="87">
        <v>2915</v>
      </c>
      <c r="F78" s="49"/>
      <c r="G78" s="50"/>
      <c r="H78" s="50"/>
      <c r="I78" s="51"/>
      <c r="J78" s="52"/>
      <c r="K78" s="49">
        <v>2777</v>
      </c>
      <c r="L78" s="50">
        <f t="shared" si="8"/>
        <v>2499</v>
      </c>
      <c r="M78" s="50">
        <v>866</v>
      </c>
      <c r="N78" s="51">
        <f>E78-M78</f>
        <v>2049</v>
      </c>
      <c r="O78" s="52">
        <f t="shared" ref="O78:O114" si="10">(L78-N78)/L78</f>
        <v>0.18007202881152462</v>
      </c>
      <c r="P78" s="72"/>
      <c r="Q78" s="70"/>
      <c r="R78" s="70"/>
      <c r="S78" s="70"/>
      <c r="T78" s="71"/>
      <c r="U78" s="81">
        <v>2999</v>
      </c>
      <c r="V78" s="82">
        <f t="shared" ref="V78:V141" si="11">ROUND(U78*0.9,0)</f>
        <v>2699</v>
      </c>
      <c r="W78" s="82">
        <v>721</v>
      </c>
      <c r="X78" s="83">
        <f t="shared" ref="X78:X83" si="12">E78-W78</f>
        <v>2194</v>
      </c>
      <c r="Y78" s="84">
        <f t="shared" si="9"/>
        <v>0.18710633567988144</v>
      </c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spans="1:49">
      <c r="A79" s="37" t="s">
        <v>302</v>
      </c>
      <c r="B79" s="2" t="s">
        <v>431</v>
      </c>
      <c r="C79" s="39">
        <v>4729</v>
      </c>
      <c r="D79" s="39">
        <v>4299</v>
      </c>
      <c r="E79" s="87">
        <v>3209</v>
      </c>
      <c r="F79" s="49"/>
      <c r="G79" s="50"/>
      <c r="H79" s="50"/>
      <c r="I79" s="51"/>
      <c r="J79" s="52"/>
      <c r="K79" s="49"/>
      <c r="L79" s="50"/>
      <c r="M79" s="50"/>
      <c r="N79" s="51"/>
      <c r="O79" s="52"/>
      <c r="P79" s="72"/>
      <c r="Q79" s="70"/>
      <c r="R79" s="70"/>
      <c r="S79" s="70"/>
      <c r="T79" s="71"/>
      <c r="U79" s="81">
        <v>3332</v>
      </c>
      <c r="V79" s="82">
        <f t="shared" si="11"/>
        <v>2999</v>
      </c>
      <c r="W79" s="82">
        <v>705</v>
      </c>
      <c r="X79" s="83">
        <f t="shared" si="12"/>
        <v>2504</v>
      </c>
      <c r="Y79" s="84">
        <f t="shared" si="9"/>
        <v>0.16505501833944647</v>
      </c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spans="1:49">
      <c r="A80" s="37" t="s">
        <v>300</v>
      </c>
      <c r="B80" s="2" t="s">
        <v>432</v>
      </c>
      <c r="C80" s="39">
        <v>4729</v>
      </c>
      <c r="D80" s="39">
        <v>4299</v>
      </c>
      <c r="E80" s="87">
        <v>3209</v>
      </c>
      <c r="F80" s="49"/>
      <c r="G80" s="50"/>
      <c r="H80" s="50"/>
      <c r="I80" s="51"/>
      <c r="J80" s="52"/>
      <c r="K80" s="49"/>
      <c r="L80" s="50"/>
      <c r="M80" s="50"/>
      <c r="N80" s="51"/>
      <c r="O80" s="52"/>
      <c r="P80" s="72"/>
      <c r="Q80" s="70"/>
      <c r="R80" s="70"/>
      <c r="S80" s="70"/>
      <c r="T80" s="71"/>
      <c r="U80" s="81">
        <v>3332</v>
      </c>
      <c r="V80" s="82">
        <f t="shared" si="11"/>
        <v>2999</v>
      </c>
      <c r="W80" s="82">
        <v>705</v>
      </c>
      <c r="X80" s="83">
        <f t="shared" si="12"/>
        <v>2504</v>
      </c>
      <c r="Y80" s="84">
        <f t="shared" si="9"/>
        <v>0.16505501833944647</v>
      </c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spans="1:49">
      <c r="A81" s="37" t="s">
        <v>17</v>
      </c>
      <c r="B81" s="2" t="s">
        <v>433</v>
      </c>
      <c r="C81" s="39">
        <v>3079</v>
      </c>
      <c r="D81" s="39">
        <v>2799</v>
      </c>
      <c r="E81" s="87">
        <v>2063</v>
      </c>
      <c r="F81" s="49"/>
      <c r="G81" s="50"/>
      <c r="H81" s="50"/>
      <c r="I81" s="51"/>
      <c r="J81" s="52"/>
      <c r="K81" s="77">
        <v>1888</v>
      </c>
      <c r="L81" s="78">
        <f t="shared" si="8"/>
        <v>1699</v>
      </c>
      <c r="M81" s="78">
        <v>530</v>
      </c>
      <c r="N81" s="79">
        <f>E81-M81</f>
        <v>1533</v>
      </c>
      <c r="O81" s="80">
        <f t="shared" si="10"/>
        <v>9.7704532077692766E-2</v>
      </c>
      <c r="P81" s="72"/>
      <c r="Q81" s="70"/>
      <c r="R81" s="70"/>
      <c r="S81" s="70"/>
      <c r="T81" s="71"/>
      <c r="U81" s="81">
        <v>2221</v>
      </c>
      <c r="V81" s="82">
        <f t="shared" si="11"/>
        <v>1999</v>
      </c>
      <c r="W81" s="82">
        <v>420</v>
      </c>
      <c r="X81" s="83">
        <f t="shared" si="12"/>
        <v>1643</v>
      </c>
      <c r="Y81" s="84">
        <f t="shared" si="9"/>
        <v>0.17808904452226113</v>
      </c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spans="1:49">
      <c r="A82" s="37" t="s">
        <v>147</v>
      </c>
      <c r="B82" s="2" t="s">
        <v>434</v>
      </c>
      <c r="C82" s="39">
        <v>3299</v>
      </c>
      <c r="D82" s="39">
        <v>2999</v>
      </c>
      <c r="E82" s="87">
        <v>2211</v>
      </c>
      <c r="F82" s="49"/>
      <c r="G82" s="50"/>
      <c r="H82" s="50"/>
      <c r="I82" s="51"/>
      <c r="J82" s="52"/>
      <c r="K82" s="77">
        <v>1999</v>
      </c>
      <c r="L82" s="78">
        <f t="shared" si="8"/>
        <v>1799</v>
      </c>
      <c r="M82" s="78">
        <v>572</v>
      </c>
      <c r="N82" s="79">
        <f>E82-M82</f>
        <v>1639</v>
      </c>
      <c r="O82" s="80">
        <f t="shared" si="10"/>
        <v>8.8938299055030576E-2</v>
      </c>
      <c r="P82" s="72"/>
      <c r="Q82" s="70"/>
      <c r="R82" s="70"/>
      <c r="S82" s="70"/>
      <c r="T82" s="71"/>
      <c r="U82" s="81">
        <v>2332</v>
      </c>
      <c r="V82" s="82">
        <f t="shared" si="11"/>
        <v>2099</v>
      </c>
      <c r="W82" s="82">
        <v>490</v>
      </c>
      <c r="X82" s="83">
        <f t="shared" si="12"/>
        <v>1721</v>
      </c>
      <c r="Y82" s="84">
        <f t="shared" si="9"/>
        <v>0.18008575512148642</v>
      </c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spans="1:49">
      <c r="A83" s="37" t="s">
        <v>298</v>
      </c>
      <c r="B83" s="2" t="s">
        <v>435</v>
      </c>
      <c r="C83" s="39">
        <v>3739</v>
      </c>
      <c r="D83" s="39">
        <v>3399</v>
      </c>
      <c r="E83" s="87">
        <v>2579</v>
      </c>
      <c r="F83" s="49"/>
      <c r="G83" s="50"/>
      <c r="H83" s="50"/>
      <c r="I83" s="51"/>
      <c r="J83" s="52"/>
      <c r="K83" s="77">
        <v>2221</v>
      </c>
      <c r="L83" s="78">
        <f t="shared" si="8"/>
        <v>1999</v>
      </c>
      <c r="M83" s="78">
        <v>825</v>
      </c>
      <c r="N83" s="79">
        <f>E83-M83</f>
        <v>1754</v>
      </c>
      <c r="O83" s="80">
        <f t="shared" si="10"/>
        <v>0.12256128064032017</v>
      </c>
      <c r="P83" s="72"/>
      <c r="Q83" s="70"/>
      <c r="R83" s="70"/>
      <c r="S83" s="70"/>
      <c r="T83" s="71"/>
      <c r="U83" s="49">
        <v>2554</v>
      </c>
      <c r="V83" s="50">
        <f t="shared" si="11"/>
        <v>2299</v>
      </c>
      <c r="W83" s="50">
        <v>622</v>
      </c>
      <c r="X83" s="51">
        <f t="shared" si="12"/>
        <v>1957</v>
      </c>
      <c r="Y83" s="52">
        <f t="shared" si="9"/>
        <v>0.1487603305785124</v>
      </c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spans="1:49">
      <c r="A84" s="37" t="s">
        <v>14</v>
      </c>
      <c r="B84" s="2" t="s">
        <v>436</v>
      </c>
      <c r="C84" s="39">
        <v>3959</v>
      </c>
      <c r="D84" s="39">
        <v>3599</v>
      </c>
      <c r="E84" s="87">
        <v>2692</v>
      </c>
      <c r="F84" s="49"/>
      <c r="G84" s="50"/>
      <c r="H84" s="50"/>
      <c r="I84" s="51"/>
      <c r="J84" s="52"/>
      <c r="K84" s="49"/>
      <c r="L84" s="50"/>
      <c r="M84" s="50"/>
      <c r="N84" s="51"/>
      <c r="O84" s="52"/>
      <c r="P84" s="72"/>
      <c r="Q84" s="70"/>
      <c r="R84" s="70"/>
      <c r="S84" s="70"/>
      <c r="T84" s="71"/>
      <c r="U84" s="49"/>
      <c r="V84" s="50"/>
      <c r="W84" s="50"/>
      <c r="X84" s="51"/>
      <c r="Y84" s="5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spans="1:49">
      <c r="A85" s="37" t="s">
        <v>325</v>
      </c>
      <c r="B85" s="2" t="s">
        <v>437</v>
      </c>
      <c r="C85" s="39">
        <v>3849</v>
      </c>
      <c r="D85" s="39">
        <v>3499</v>
      </c>
      <c r="E85" s="87">
        <v>2695</v>
      </c>
      <c r="F85" s="49"/>
      <c r="G85" s="50"/>
      <c r="H85" s="50"/>
      <c r="I85" s="51"/>
      <c r="J85" s="52"/>
      <c r="K85" s="77">
        <v>2888</v>
      </c>
      <c r="L85" s="78">
        <f t="shared" si="8"/>
        <v>2599</v>
      </c>
      <c r="M85" s="78">
        <v>395</v>
      </c>
      <c r="N85" s="79">
        <f>E85-M85</f>
        <v>2300</v>
      </c>
      <c r="O85" s="80">
        <f t="shared" si="10"/>
        <v>0.11504424778761062</v>
      </c>
      <c r="P85" s="72"/>
      <c r="Q85" s="70"/>
      <c r="R85" s="70"/>
      <c r="S85" s="70"/>
      <c r="T85" s="71"/>
      <c r="U85" s="49">
        <v>3110</v>
      </c>
      <c r="V85" s="50">
        <f t="shared" si="11"/>
        <v>2799</v>
      </c>
      <c r="W85" s="50">
        <v>295</v>
      </c>
      <c r="X85" s="51">
        <f>E85-W85</f>
        <v>2400</v>
      </c>
      <c r="Y85" s="52">
        <f t="shared" si="9"/>
        <v>0.14255091103965703</v>
      </c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spans="1:49" s="2" customFormat="1">
      <c r="A86" s="37" t="s">
        <v>146</v>
      </c>
      <c r="B86" s="2" t="s">
        <v>438</v>
      </c>
      <c r="C86" s="39">
        <v>4069</v>
      </c>
      <c r="D86" s="39">
        <v>3699</v>
      </c>
      <c r="E86" s="87">
        <v>2676</v>
      </c>
      <c r="F86" s="49"/>
      <c r="G86" s="50"/>
      <c r="H86" s="50"/>
      <c r="I86" s="51"/>
      <c r="J86" s="52"/>
      <c r="K86" s="49"/>
      <c r="L86" s="50"/>
      <c r="M86" s="50"/>
      <c r="N86" s="51"/>
      <c r="O86" s="52"/>
      <c r="P86" s="72"/>
      <c r="Q86" s="70"/>
      <c r="R86" s="70"/>
      <c r="S86" s="70"/>
      <c r="T86" s="71"/>
      <c r="U86" s="49"/>
      <c r="V86" s="50"/>
      <c r="W86" s="50"/>
      <c r="X86" s="51"/>
      <c r="Y86" s="52"/>
      <c r="AS86" s="8"/>
      <c r="AT86" s="8"/>
      <c r="AU86" s="8"/>
      <c r="AV86" s="8"/>
      <c r="AW86" s="8"/>
    </row>
    <row r="87" spans="1:49">
      <c r="A87" s="37" t="s">
        <v>16</v>
      </c>
      <c r="B87" s="2" t="s">
        <v>439</v>
      </c>
      <c r="C87" s="39">
        <v>4069</v>
      </c>
      <c r="D87" s="39">
        <v>3699</v>
      </c>
      <c r="E87" s="87">
        <v>2676</v>
      </c>
      <c r="F87" s="49"/>
      <c r="G87" s="50"/>
      <c r="H87" s="50"/>
      <c r="I87" s="51"/>
      <c r="J87" s="52"/>
      <c r="K87" s="49">
        <v>2777</v>
      </c>
      <c r="L87" s="50">
        <f t="shared" si="8"/>
        <v>2499</v>
      </c>
      <c r="M87" s="50">
        <v>552</v>
      </c>
      <c r="N87" s="51">
        <f t="shared" ref="N87:N93" si="13">E87-M87</f>
        <v>2124</v>
      </c>
      <c r="O87" s="52">
        <f t="shared" si="10"/>
        <v>0.15006002400960383</v>
      </c>
      <c r="P87" s="72"/>
      <c r="Q87" s="70"/>
      <c r="R87" s="70"/>
      <c r="S87" s="70"/>
      <c r="T87" s="71"/>
      <c r="U87" s="49">
        <v>3110</v>
      </c>
      <c r="V87" s="50">
        <f t="shared" si="11"/>
        <v>2799</v>
      </c>
      <c r="W87" s="50">
        <v>421</v>
      </c>
      <c r="X87" s="51">
        <f t="shared" ref="X87:X93" si="14">E87-W87</f>
        <v>2255</v>
      </c>
      <c r="Y87" s="52">
        <f t="shared" si="9"/>
        <v>0.19435512683101108</v>
      </c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spans="1:49">
      <c r="A88" s="37" t="s">
        <v>15</v>
      </c>
      <c r="B88" s="2" t="s">
        <v>440</v>
      </c>
      <c r="C88" s="39">
        <v>4289</v>
      </c>
      <c r="D88" s="39">
        <v>3899</v>
      </c>
      <c r="E88" s="87">
        <v>2839</v>
      </c>
      <c r="F88" s="49"/>
      <c r="G88" s="50"/>
      <c r="H88" s="50"/>
      <c r="I88" s="51"/>
      <c r="J88" s="52"/>
      <c r="K88" s="49">
        <v>2888</v>
      </c>
      <c r="L88" s="50">
        <f t="shared" si="8"/>
        <v>2599</v>
      </c>
      <c r="M88" s="50">
        <v>656</v>
      </c>
      <c r="N88" s="51">
        <f t="shared" si="13"/>
        <v>2183</v>
      </c>
      <c r="O88" s="52">
        <f t="shared" si="10"/>
        <v>0.16006156213928435</v>
      </c>
      <c r="P88" s="72"/>
      <c r="Q88" s="70"/>
      <c r="R88" s="70"/>
      <c r="S88" s="70"/>
      <c r="T88" s="71"/>
      <c r="U88" s="49">
        <v>3221</v>
      </c>
      <c r="V88" s="50">
        <f t="shared" si="11"/>
        <v>2899</v>
      </c>
      <c r="W88" s="50">
        <v>488</v>
      </c>
      <c r="X88" s="51">
        <f t="shared" si="14"/>
        <v>2351</v>
      </c>
      <c r="Y88" s="52">
        <f t="shared" si="9"/>
        <v>0.18903070024146257</v>
      </c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spans="1:49">
      <c r="A89" s="37" t="s">
        <v>13</v>
      </c>
      <c r="B89" s="2" t="s">
        <v>441</v>
      </c>
      <c r="C89" s="39">
        <v>4399</v>
      </c>
      <c r="D89" s="39">
        <v>3999</v>
      </c>
      <c r="E89" s="87">
        <v>2870</v>
      </c>
      <c r="F89" s="49"/>
      <c r="G89" s="50"/>
      <c r="H89" s="50"/>
      <c r="I89" s="51"/>
      <c r="J89" s="52"/>
      <c r="K89" s="49">
        <v>2888</v>
      </c>
      <c r="L89" s="50">
        <f t="shared" si="8"/>
        <v>2599</v>
      </c>
      <c r="M89" s="50">
        <v>687</v>
      </c>
      <c r="N89" s="51">
        <f t="shared" si="13"/>
        <v>2183</v>
      </c>
      <c r="O89" s="52">
        <f t="shared" si="10"/>
        <v>0.16006156213928435</v>
      </c>
      <c r="P89" s="72"/>
      <c r="Q89" s="70"/>
      <c r="R89" s="70"/>
      <c r="S89" s="70"/>
      <c r="T89" s="71"/>
      <c r="U89" s="49">
        <v>3221</v>
      </c>
      <c r="V89" s="50">
        <f t="shared" si="11"/>
        <v>2899</v>
      </c>
      <c r="W89" s="50">
        <v>553</v>
      </c>
      <c r="X89" s="51">
        <f t="shared" si="14"/>
        <v>2317</v>
      </c>
      <c r="Y89" s="52">
        <f t="shared" si="9"/>
        <v>0.20075888237323214</v>
      </c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spans="1:49">
      <c r="A90" s="37" t="s">
        <v>12</v>
      </c>
      <c r="B90" s="2" t="s">
        <v>442</v>
      </c>
      <c r="C90" s="39">
        <v>4619</v>
      </c>
      <c r="D90" s="39">
        <v>4199</v>
      </c>
      <c r="E90" s="87">
        <v>3035</v>
      </c>
      <c r="F90" s="49"/>
      <c r="G90" s="50"/>
      <c r="H90" s="50"/>
      <c r="I90" s="51"/>
      <c r="J90" s="52"/>
      <c r="K90" s="49">
        <v>2999</v>
      </c>
      <c r="L90" s="50">
        <f t="shared" si="8"/>
        <v>2699</v>
      </c>
      <c r="M90" s="50">
        <v>768</v>
      </c>
      <c r="N90" s="51">
        <f t="shared" si="13"/>
        <v>2267</v>
      </c>
      <c r="O90" s="52">
        <f t="shared" si="10"/>
        <v>0.16005928121526491</v>
      </c>
      <c r="P90" s="72"/>
      <c r="Q90" s="70"/>
      <c r="R90" s="70"/>
      <c r="S90" s="70"/>
      <c r="T90" s="71"/>
      <c r="U90" s="49">
        <v>3332</v>
      </c>
      <c r="V90" s="50">
        <f t="shared" si="11"/>
        <v>2999</v>
      </c>
      <c r="W90" s="50">
        <v>621</v>
      </c>
      <c r="X90" s="51">
        <f t="shared" si="14"/>
        <v>2414</v>
      </c>
      <c r="Y90" s="52">
        <f t="shared" si="9"/>
        <v>0.19506502167389131</v>
      </c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spans="1:49">
      <c r="A91" s="37" t="s">
        <v>11</v>
      </c>
      <c r="B91" s="2" t="s">
        <v>443</v>
      </c>
      <c r="C91" s="39">
        <v>4729</v>
      </c>
      <c r="D91" s="39">
        <v>4299</v>
      </c>
      <c r="E91" s="87">
        <v>3177</v>
      </c>
      <c r="F91" s="49"/>
      <c r="G91" s="50"/>
      <c r="H91" s="50"/>
      <c r="I91" s="51"/>
      <c r="J91" s="52"/>
      <c r="K91" s="49">
        <v>3332</v>
      </c>
      <c r="L91" s="50">
        <f t="shared" si="8"/>
        <v>2999</v>
      </c>
      <c r="M91" s="50">
        <v>629</v>
      </c>
      <c r="N91" s="51">
        <f t="shared" si="13"/>
        <v>2548</v>
      </c>
      <c r="O91" s="52">
        <f t="shared" si="10"/>
        <v>0.1503834611537179</v>
      </c>
      <c r="P91" s="72"/>
      <c r="Q91" s="70"/>
      <c r="R91" s="70"/>
      <c r="S91" s="70"/>
      <c r="T91" s="71"/>
      <c r="U91" s="49">
        <v>3554</v>
      </c>
      <c r="V91" s="50">
        <f t="shared" si="11"/>
        <v>3199</v>
      </c>
      <c r="W91" s="50">
        <v>545</v>
      </c>
      <c r="X91" s="51">
        <f t="shared" si="14"/>
        <v>2632</v>
      </c>
      <c r="Y91" s="52">
        <f t="shared" si="9"/>
        <v>0.17724288840262581</v>
      </c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spans="1:49">
      <c r="A92" s="37" t="s">
        <v>296</v>
      </c>
      <c r="B92" s="2" t="s">
        <v>443</v>
      </c>
      <c r="C92" s="39">
        <v>4509</v>
      </c>
      <c r="D92" s="39">
        <v>4099</v>
      </c>
      <c r="E92" s="87">
        <v>3136</v>
      </c>
      <c r="F92" s="49"/>
      <c r="G92" s="50"/>
      <c r="H92" s="50"/>
      <c r="I92" s="51"/>
      <c r="J92" s="52"/>
      <c r="K92" s="77">
        <v>3332</v>
      </c>
      <c r="L92" s="78">
        <f t="shared" si="8"/>
        <v>2999</v>
      </c>
      <c r="M92" s="78">
        <v>500</v>
      </c>
      <c r="N92" s="79">
        <f t="shared" si="13"/>
        <v>2636</v>
      </c>
      <c r="O92" s="80">
        <f t="shared" si="10"/>
        <v>0.12104034678226075</v>
      </c>
      <c r="P92" s="72"/>
      <c r="Q92" s="70"/>
      <c r="R92" s="70"/>
      <c r="S92" s="70"/>
      <c r="T92" s="71"/>
      <c r="U92" s="49">
        <v>3554</v>
      </c>
      <c r="V92" s="50">
        <f t="shared" si="11"/>
        <v>3199</v>
      </c>
      <c r="W92" s="50">
        <v>403</v>
      </c>
      <c r="X92" s="51">
        <f t="shared" si="14"/>
        <v>2733</v>
      </c>
      <c r="Y92" s="52">
        <f t="shared" si="9"/>
        <v>0.14567052203813691</v>
      </c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spans="1:49" s="2" customFormat="1">
      <c r="A93" s="37" t="s">
        <v>360</v>
      </c>
      <c r="B93" s="2" t="s">
        <v>444</v>
      </c>
      <c r="C93" s="39">
        <v>4509</v>
      </c>
      <c r="D93" s="39">
        <v>4099</v>
      </c>
      <c r="E93" s="87">
        <v>2974</v>
      </c>
      <c r="F93" s="49"/>
      <c r="G93" s="50"/>
      <c r="H93" s="50"/>
      <c r="I93" s="51"/>
      <c r="J93" s="52"/>
      <c r="K93" s="77">
        <v>3332</v>
      </c>
      <c r="L93" s="78">
        <f t="shared" si="8"/>
        <v>2999</v>
      </c>
      <c r="M93" s="78">
        <v>420</v>
      </c>
      <c r="N93" s="79">
        <f t="shared" si="13"/>
        <v>2554</v>
      </c>
      <c r="O93" s="80">
        <f t="shared" si="10"/>
        <v>0.14838279426475492</v>
      </c>
      <c r="P93" s="72"/>
      <c r="Q93" s="70"/>
      <c r="R93" s="70"/>
      <c r="S93" s="70"/>
      <c r="T93" s="71"/>
      <c r="U93" s="49">
        <v>3554</v>
      </c>
      <c r="V93" s="50">
        <f t="shared" si="11"/>
        <v>3199</v>
      </c>
      <c r="W93" s="50">
        <v>390</v>
      </c>
      <c r="X93" s="51">
        <f t="shared" si="14"/>
        <v>2584</v>
      </c>
      <c r="Y93" s="52">
        <f t="shared" si="9"/>
        <v>0.19224757736792747</v>
      </c>
      <c r="AS93" s="8"/>
      <c r="AT93" s="8"/>
      <c r="AU93" s="8"/>
      <c r="AV93" s="8"/>
      <c r="AW93" s="8"/>
    </row>
    <row r="94" spans="1:49" s="2" customFormat="1">
      <c r="A94" s="37" t="s">
        <v>297</v>
      </c>
      <c r="B94" s="2" t="s">
        <v>445</v>
      </c>
      <c r="C94" s="39">
        <v>4949</v>
      </c>
      <c r="D94" s="39">
        <v>4499</v>
      </c>
      <c r="E94" s="87">
        <v>3355</v>
      </c>
      <c r="F94" s="49"/>
      <c r="G94" s="50"/>
      <c r="H94" s="50"/>
      <c r="I94" s="51"/>
      <c r="J94" s="52"/>
      <c r="K94" s="49"/>
      <c r="L94" s="50"/>
      <c r="M94" s="50"/>
      <c r="N94" s="51"/>
      <c r="O94" s="52"/>
      <c r="P94" s="72"/>
      <c r="Q94" s="70"/>
      <c r="R94" s="70"/>
      <c r="S94" s="70"/>
      <c r="T94" s="71"/>
      <c r="U94" s="49"/>
      <c r="V94" s="50"/>
      <c r="W94" s="50"/>
      <c r="X94" s="51"/>
      <c r="Y94" s="52"/>
      <c r="AS94" s="8"/>
      <c r="AT94" s="8"/>
      <c r="AU94" s="8"/>
      <c r="AV94" s="8"/>
      <c r="AW94" s="8"/>
    </row>
    <row r="95" spans="1:49" s="2" customFormat="1">
      <c r="A95" s="37" t="s">
        <v>299</v>
      </c>
      <c r="B95" s="2" t="s">
        <v>446</v>
      </c>
      <c r="C95" s="39">
        <v>5059</v>
      </c>
      <c r="D95" s="39">
        <v>4599</v>
      </c>
      <c r="E95" s="87">
        <v>3428</v>
      </c>
      <c r="F95" s="49"/>
      <c r="G95" s="50"/>
      <c r="H95" s="50"/>
      <c r="I95" s="51"/>
      <c r="J95" s="52"/>
      <c r="K95" s="49"/>
      <c r="L95" s="50"/>
      <c r="M95" s="50"/>
      <c r="N95" s="51"/>
      <c r="O95" s="52"/>
      <c r="P95" s="72"/>
      <c r="Q95" s="70"/>
      <c r="R95" s="70"/>
      <c r="S95" s="70"/>
      <c r="T95" s="71"/>
      <c r="U95" s="49"/>
      <c r="V95" s="50"/>
      <c r="W95" s="50"/>
      <c r="X95" s="51"/>
      <c r="Y95" s="52"/>
      <c r="AS95" s="8"/>
      <c r="AT95" s="8"/>
      <c r="AU95" s="8"/>
      <c r="AV95" s="8"/>
      <c r="AW95" s="8"/>
    </row>
    <row r="96" spans="1:49" s="68" customFormat="1" ht="14.25" customHeight="1">
      <c r="A96" s="60" t="s">
        <v>447</v>
      </c>
      <c r="B96" s="61"/>
      <c r="C96" s="62"/>
      <c r="D96" s="62"/>
      <c r="E96" s="89"/>
      <c r="F96" s="63"/>
      <c r="G96" s="64"/>
      <c r="H96" s="64"/>
      <c r="I96" s="65"/>
      <c r="J96" s="66"/>
      <c r="K96" s="63"/>
      <c r="L96" s="64"/>
      <c r="M96" s="64"/>
      <c r="N96" s="64"/>
      <c r="O96" s="66"/>
      <c r="P96" s="63"/>
      <c r="Q96" s="64"/>
      <c r="R96" s="64"/>
      <c r="S96" s="65"/>
      <c r="T96" s="66"/>
      <c r="U96" s="63"/>
      <c r="V96" s="64"/>
      <c r="W96" s="64"/>
      <c r="X96" s="64"/>
      <c r="Y96" s="66"/>
      <c r="Z96" s="64"/>
      <c r="AA96" s="64"/>
      <c r="AB96" s="64"/>
      <c r="AC96" s="64"/>
      <c r="AD96" s="67"/>
      <c r="AE96" s="64"/>
      <c r="AF96" s="64"/>
      <c r="AG96" s="64"/>
      <c r="AH96" s="64"/>
      <c r="AI96" s="67"/>
    </row>
    <row r="97" spans="1:49" s="2" customFormat="1">
      <c r="A97" s="37" t="s">
        <v>448</v>
      </c>
      <c r="B97" s="2" t="s">
        <v>449</v>
      </c>
      <c r="C97" s="39">
        <v>9349</v>
      </c>
      <c r="D97" s="39">
        <v>8499</v>
      </c>
      <c r="E97" s="87">
        <v>5820</v>
      </c>
      <c r="F97" s="49"/>
      <c r="G97" s="50"/>
      <c r="H97" s="50"/>
      <c r="I97" s="51"/>
      <c r="J97" s="52"/>
      <c r="K97" s="49"/>
      <c r="L97" s="50"/>
      <c r="M97" s="50"/>
      <c r="N97" s="51"/>
      <c r="O97" s="52"/>
      <c r="P97" s="72"/>
      <c r="Q97" s="70"/>
      <c r="R97" s="70"/>
      <c r="S97" s="70"/>
      <c r="T97" s="71"/>
      <c r="U97" s="49"/>
      <c r="V97" s="50"/>
      <c r="W97" s="50"/>
      <c r="X97" s="51"/>
      <c r="Y97" s="52"/>
      <c r="AS97" s="8"/>
      <c r="AT97" s="8"/>
      <c r="AU97" s="8"/>
      <c r="AV97" s="8"/>
      <c r="AW97" s="8"/>
    </row>
    <row r="98" spans="1:49" s="68" customFormat="1" ht="14.25" customHeight="1">
      <c r="A98" s="60" t="s">
        <v>450</v>
      </c>
      <c r="B98" s="61"/>
      <c r="C98" s="62"/>
      <c r="D98" s="62"/>
      <c r="E98" s="89"/>
      <c r="F98" s="63"/>
      <c r="G98" s="64"/>
      <c r="H98" s="64"/>
      <c r="I98" s="65"/>
      <c r="J98" s="66"/>
      <c r="K98" s="63"/>
      <c r="L98" s="64"/>
      <c r="M98" s="64"/>
      <c r="N98" s="64"/>
      <c r="O98" s="66"/>
      <c r="P98" s="63"/>
      <c r="Q98" s="64"/>
      <c r="R98" s="64"/>
      <c r="S98" s="65"/>
      <c r="T98" s="66"/>
      <c r="U98" s="63"/>
      <c r="V98" s="64"/>
      <c r="W98" s="64"/>
      <c r="X98" s="64"/>
      <c r="Y98" s="66"/>
      <c r="Z98" s="64"/>
      <c r="AA98" s="64"/>
      <c r="AB98" s="64"/>
      <c r="AC98" s="64"/>
      <c r="AD98" s="67"/>
      <c r="AE98" s="64"/>
      <c r="AF98" s="64"/>
      <c r="AG98" s="64"/>
      <c r="AH98" s="64"/>
      <c r="AI98" s="67"/>
    </row>
    <row r="99" spans="1:49" s="2" customFormat="1">
      <c r="A99" s="37" t="s">
        <v>292</v>
      </c>
      <c r="B99" s="2" t="s">
        <v>451</v>
      </c>
      <c r="C99" s="39">
        <v>1429</v>
      </c>
      <c r="D99" s="39">
        <v>1299</v>
      </c>
      <c r="E99" s="87">
        <v>1006</v>
      </c>
      <c r="F99" s="49"/>
      <c r="G99" s="50"/>
      <c r="H99" s="50"/>
      <c r="I99" s="51"/>
      <c r="J99" s="52"/>
      <c r="K99" s="49"/>
      <c r="L99" s="50"/>
      <c r="M99" s="50"/>
      <c r="N99" s="51"/>
      <c r="O99" s="52"/>
      <c r="P99" s="72"/>
      <c r="Q99" s="70"/>
      <c r="R99" s="70"/>
      <c r="S99" s="70"/>
      <c r="T99" s="71"/>
      <c r="U99" s="49"/>
      <c r="V99" s="50"/>
      <c r="W99" s="50"/>
      <c r="X99" s="51"/>
      <c r="Y99" s="52"/>
      <c r="AS99" s="8"/>
      <c r="AT99" s="8"/>
      <c r="AU99" s="8"/>
      <c r="AV99" s="8"/>
      <c r="AW99" s="8"/>
    </row>
    <row r="100" spans="1:49" s="2" customFormat="1">
      <c r="A100" s="37" t="s">
        <v>158</v>
      </c>
      <c r="B100" s="2" t="s">
        <v>452</v>
      </c>
      <c r="C100" s="39">
        <v>1539</v>
      </c>
      <c r="D100" s="39">
        <v>1399</v>
      </c>
      <c r="E100" s="87">
        <v>1079</v>
      </c>
      <c r="F100" s="49"/>
      <c r="G100" s="50"/>
      <c r="H100" s="50"/>
      <c r="I100" s="51"/>
      <c r="J100" s="52"/>
      <c r="K100" s="49"/>
      <c r="L100" s="50"/>
      <c r="M100" s="50"/>
      <c r="N100" s="51"/>
      <c r="O100" s="52"/>
      <c r="P100" s="72"/>
      <c r="Q100" s="70"/>
      <c r="R100" s="70"/>
      <c r="S100" s="70"/>
      <c r="T100" s="71"/>
      <c r="U100" s="49"/>
      <c r="V100" s="50"/>
      <c r="W100" s="50"/>
      <c r="X100" s="51"/>
      <c r="Y100" s="52"/>
      <c r="AS100" s="8"/>
      <c r="AT100" s="8"/>
      <c r="AU100" s="8"/>
      <c r="AV100" s="8"/>
      <c r="AW100" s="8"/>
    </row>
    <row r="101" spans="1:49" s="2" customFormat="1">
      <c r="A101" s="37" t="s">
        <v>159</v>
      </c>
      <c r="B101" s="2" t="s">
        <v>453</v>
      </c>
      <c r="C101" s="39">
        <v>1539</v>
      </c>
      <c r="D101" s="39">
        <v>1399</v>
      </c>
      <c r="E101" s="87">
        <v>1079</v>
      </c>
      <c r="F101" s="49"/>
      <c r="G101" s="50"/>
      <c r="H101" s="50"/>
      <c r="I101" s="51"/>
      <c r="J101" s="52"/>
      <c r="K101" s="49"/>
      <c r="L101" s="50"/>
      <c r="M101" s="50"/>
      <c r="N101" s="51"/>
      <c r="O101" s="52"/>
      <c r="P101" s="72"/>
      <c r="Q101" s="70"/>
      <c r="R101" s="70"/>
      <c r="S101" s="70"/>
      <c r="T101" s="71"/>
      <c r="U101" s="49"/>
      <c r="V101" s="50"/>
      <c r="W101" s="50"/>
      <c r="X101" s="51"/>
      <c r="Y101" s="52"/>
      <c r="AS101" s="8"/>
      <c r="AT101" s="8"/>
      <c r="AU101" s="8"/>
      <c r="AV101" s="8"/>
      <c r="AW101" s="8"/>
    </row>
    <row r="102" spans="1:49" s="2" customFormat="1">
      <c r="A102" s="37" t="s">
        <v>51</v>
      </c>
      <c r="B102" s="2" t="s">
        <v>454</v>
      </c>
      <c r="C102" s="39">
        <v>1649</v>
      </c>
      <c r="D102" s="39">
        <v>1499</v>
      </c>
      <c r="E102" s="87">
        <v>1156</v>
      </c>
      <c r="F102" s="49"/>
      <c r="G102" s="50"/>
      <c r="H102" s="50"/>
      <c r="I102" s="51"/>
      <c r="J102" s="52"/>
      <c r="K102" s="49">
        <v>1332</v>
      </c>
      <c r="L102" s="50">
        <f t="shared" si="8"/>
        <v>1199</v>
      </c>
      <c r="M102" s="50">
        <v>137</v>
      </c>
      <c r="N102" s="51">
        <f>E102-M102</f>
        <v>1019</v>
      </c>
      <c r="O102" s="52">
        <f t="shared" si="10"/>
        <v>0.15012510425354461</v>
      </c>
      <c r="P102" s="72"/>
      <c r="Q102" s="70"/>
      <c r="R102" s="70"/>
      <c r="S102" s="70"/>
      <c r="T102" s="71"/>
      <c r="U102" s="49">
        <v>1332</v>
      </c>
      <c r="V102" s="50">
        <f t="shared" si="11"/>
        <v>1199</v>
      </c>
      <c r="W102" s="50">
        <v>127</v>
      </c>
      <c r="X102" s="51">
        <f>E102-W102</f>
        <v>1029</v>
      </c>
      <c r="Y102" s="52">
        <f t="shared" si="9"/>
        <v>0.14178482068390325</v>
      </c>
      <c r="AS102" s="8"/>
      <c r="AT102" s="8"/>
      <c r="AU102" s="8"/>
      <c r="AV102" s="8"/>
      <c r="AW102" s="8"/>
    </row>
    <row r="103" spans="1:49" s="2" customFormat="1">
      <c r="A103" s="37" t="s">
        <v>291</v>
      </c>
      <c r="B103" s="2" t="s">
        <v>455</v>
      </c>
      <c r="C103" s="39">
        <v>1649</v>
      </c>
      <c r="D103" s="39">
        <v>1499</v>
      </c>
      <c r="E103" s="87">
        <v>1161</v>
      </c>
      <c r="F103" s="49"/>
      <c r="G103" s="50"/>
      <c r="H103" s="50"/>
      <c r="I103" s="51"/>
      <c r="J103" s="52"/>
      <c r="K103" s="49">
        <v>1332</v>
      </c>
      <c r="L103" s="50">
        <f t="shared" si="8"/>
        <v>1199</v>
      </c>
      <c r="M103" s="50">
        <v>130</v>
      </c>
      <c r="N103" s="51">
        <f>E103-M103</f>
        <v>1031</v>
      </c>
      <c r="O103" s="52">
        <f t="shared" si="10"/>
        <v>0.14011676396997497</v>
      </c>
      <c r="P103" s="72"/>
      <c r="Q103" s="70"/>
      <c r="R103" s="70"/>
      <c r="S103" s="70"/>
      <c r="T103" s="71"/>
      <c r="U103" s="49">
        <v>1332</v>
      </c>
      <c r="V103" s="50">
        <f t="shared" si="11"/>
        <v>1199</v>
      </c>
      <c r="W103" s="50">
        <v>128</v>
      </c>
      <c r="X103" s="51">
        <f>E103-W103</f>
        <v>1033</v>
      </c>
      <c r="Y103" s="52">
        <f t="shared" si="9"/>
        <v>0.13844870725604672</v>
      </c>
      <c r="AS103" s="8"/>
      <c r="AT103" s="8"/>
      <c r="AU103" s="8"/>
      <c r="AV103" s="8"/>
      <c r="AW103" s="8"/>
    </row>
    <row r="104" spans="1:49" s="2" customFormat="1">
      <c r="A104" s="37" t="s">
        <v>54</v>
      </c>
      <c r="B104" s="2" t="s">
        <v>456</v>
      </c>
      <c r="C104" s="39">
        <v>1759</v>
      </c>
      <c r="D104" s="39">
        <v>1599</v>
      </c>
      <c r="E104" s="87">
        <v>1220</v>
      </c>
      <c r="F104" s="49"/>
      <c r="G104" s="50"/>
      <c r="H104" s="50"/>
      <c r="I104" s="51"/>
      <c r="J104" s="52"/>
      <c r="K104" s="49"/>
      <c r="L104" s="50"/>
      <c r="M104" s="50"/>
      <c r="N104" s="51"/>
      <c r="O104" s="52"/>
      <c r="P104" s="72"/>
      <c r="Q104" s="70"/>
      <c r="R104" s="70"/>
      <c r="S104" s="70"/>
      <c r="T104" s="71"/>
      <c r="U104" s="49"/>
      <c r="V104" s="50"/>
      <c r="W104" s="50"/>
      <c r="X104" s="51"/>
      <c r="Y104" s="52"/>
      <c r="AS104" s="8"/>
      <c r="AT104" s="8"/>
      <c r="AU104" s="8"/>
      <c r="AV104" s="8"/>
      <c r="AW104" s="8"/>
    </row>
    <row r="105" spans="1:49">
      <c r="A105" s="37" t="s">
        <v>52</v>
      </c>
      <c r="B105" s="2" t="s">
        <v>457</v>
      </c>
      <c r="C105" s="39">
        <v>1759</v>
      </c>
      <c r="D105" s="39">
        <v>1599</v>
      </c>
      <c r="E105" s="87">
        <v>1220</v>
      </c>
      <c r="F105" s="49"/>
      <c r="G105" s="50"/>
      <c r="H105" s="50"/>
      <c r="I105" s="51"/>
      <c r="J105" s="52"/>
      <c r="K105" s="49"/>
      <c r="L105" s="50"/>
      <c r="M105" s="50"/>
      <c r="N105" s="51"/>
      <c r="O105" s="52"/>
      <c r="P105" s="72"/>
      <c r="Q105" s="70"/>
      <c r="R105" s="70"/>
      <c r="S105" s="70"/>
      <c r="T105" s="71"/>
      <c r="U105" s="49"/>
      <c r="V105" s="50"/>
      <c r="W105" s="50"/>
      <c r="X105" s="51"/>
      <c r="Y105" s="5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9">
      <c r="A106" s="37" t="s">
        <v>53</v>
      </c>
      <c r="B106" s="2" t="s">
        <v>458</v>
      </c>
      <c r="C106" s="39">
        <v>1869</v>
      </c>
      <c r="D106" s="39">
        <v>1699</v>
      </c>
      <c r="E106" s="87">
        <v>1298</v>
      </c>
      <c r="F106" s="49"/>
      <c r="G106" s="50"/>
      <c r="H106" s="50"/>
      <c r="I106" s="51"/>
      <c r="J106" s="52"/>
      <c r="K106" s="49">
        <v>1443</v>
      </c>
      <c r="L106" s="50">
        <f t="shared" si="8"/>
        <v>1299</v>
      </c>
      <c r="M106" s="50">
        <v>168</v>
      </c>
      <c r="N106" s="51">
        <f t="shared" ref="N106:N111" si="15">E106-M106</f>
        <v>1130</v>
      </c>
      <c r="O106" s="52">
        <f t="shared" si="10"/>
        <v>0.13010007698229406</v>
      </c>
      <c r="P106" s="72"/>
      <c r="Q106" s="70"/>
      <c r="R106" s="70"/>
      <c r="S106" s="70"/>
      <c r="T106" s="71"/>
      <c r="U106" s="49">
        <v>1554</v>
      </c>
      <c r="V106" s="50">
        <f t="shared" si="11"/>
        <v>1399</v>
      </c>
      <c r="W106" s="50">
        <v>109</v>
      </c>
      <c r="X106" s="51">
        <f t="shared" ref="X106:X111" si="16">E106-W106</f>
        <v>1189</v>
      </c>
      <c r="Y106" s="52">
        <f t="shared" si="9"/>
        <v>0.15010721944245889</v>
      </c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spans="1:49">
      <c r="A107" s="37" t="s">
        <v>50</v>
      </c>
      <c r="B107" s="2" t="s">
        <v>459</v>
      </c>
      <c r="C107" s="39">
        <v>1979</v>
      </c>
      <c r="D107" s="39">
        <v>1799</v>
      </c>
      <c r="E107" s="87">
        <v>1372</v>
      </c>
      <c r="F107" s="49"/>
      <c r="G107" s="50"/>
      <c r="H107" s="50"/>
      <c r="I107" s="51"/>
      <c r="J107" s="52"/>
      <c r="K107" s="49">
        <v>1666</v>
      </c>
      <c r="L107" s="50">
        <f t="shared" si="8"/>
        <v>1499</v>
      </c>
      <c r="M107" s="50">
        <v>98</v>
      </c>
      <c r="N107" s="51">
        <f t="shared" si="15"/>
        <v>1274</v>
      </c>
      <c r="O107" s="52">
        <f t="shared" si="10"/>
        <v>0.15010006671114076</v>
      </c>
      <c r="P107" s="72"/>
      <c r="Q107" s="70"/>
      <c r="R107" s="70"/>
      <c r="S107" s="70"/>
      <c r="T107" s="71"/>
      <c r="U107" s="49">
        <v>1610</v>
      </c>
      <c r="V107" s="50">
        <f t="shared" si="11"/>
        <v>1449</v>
      </c>
      <c r="W107" s="50">
        <v>142</v>
      </c>
      <c r="X107" s="51">
        <f t="shared" si="16"/>
        <v>1230</v>
      </c>
      <c r="Y107" s="52">
        <f t="shared" si="9"/>
        <v>0.15113871635610765</v>
      </c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spans="1:49">
      <c r="A108" s="37" t="s">
        <v>157</v>
      </c>
      <c r="B108" s="2" t="s">
        <v>460</v>
      </c>
      <c r="C108" s="39">
        <v>2089</v>
      </c>
      <c r="D108" s="39">
        <v>1899</v>
      </c>
      <c r="E108" s="87">
        <v>1449</v>
      </c>
      <c r="F108" s="49"/>
      <c r="G108" s="50"/>
      <c r="H108" s="50"/>
      <c r="I108" s="51"/>
      <c r="J108" s="52"/>
      <c r="K108" s="49">
        <v>1777</v>
      </c>
      <c r="L108" s="50">
        <f t="shared" si="8"/>
        <v>1599</v>
      </c>
      <c r="M108" s="50">
        <v>90</v>
      </c>
      <c r="N108" s="51">
        <f t="shared" si="15"/>
        <v>1359</v>
      </c>
      <c r="O108" s="52">
        <f t="shared" si="10"/>
        <v>0.15009380863039401</v>
      </c>
      <c r="P108" s="72"/>
      <c r="Q108" s="70"/>
      <c r="R108" s="70"/>
      <c r="S108" s="70"/>
      <c r="T108" s="71"/>
      <c r="U108" s="49">
        <v>1721</v>
      </c>
      <c r="V108" s="50">
        <f t="shared" si="11"/>
        <v>1549</v>
      </c>
      <c r="W108" s="50">
        <v>133</v>
      </c>
      <c r="X108" s="51">
        <f t="shared" si="16"/>
        <v>1316</v>
      </c>
      <c r="Y108" s="52">
        <f t="shared" si="9"/>
        <v>0.15041962556488056</v>
      </c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spans="1:49">
      <c r="A109" s="37" t="s">
        <v>49</v>
      </c>
      <c r="B109" s="2" t="s">
        <v>461</v>
      </c>
      <c r="C109" s="39">
        <v>2089</v>
      </c>
      <c r="D109" s="39">
        <v>1899</v>
      </c>
      <c r="E109" s="87">
        <v>1449</v>
      </c>
      <c r="F109" s="49"/>
      <c r="G109" s="50"/>
      <c r="H109" s="50"/>
      <c r="I109" s="51"/>
      <c r="J109" s="52"/>
      <c r="K109" s="49">
        <v>1777</v>
      </c>
      <c r="L109" s="50">
        <f t="shared" si="8"/>
        <v>1599</v>
      </c>
      <c r="M109" s="50">
        <v>90</v>
      </c>
      <c r="N109" s="51">
        <f t="shared" si="15"/>
        <v>1359</v>
      </c>
      <c r="O109" s="52">
        <f t="shared" si="10"/>
        <v>0.15009380863039401</v>
      </c>
      <c r="P109" s="72"/>
      <c r="Q109" s="70"/>
      <c r="R109" s="70"/>
      <c r="S109" s="70"/>
      <c r="T109" s="71"/>
      <c r="U109" s="49">
        <v>1721</v>
      </c>
      <c r="V109" s="50">
        <f t="shared" si="11"/>
        <v>1549</v>
      </c>
      <c r="W109" s="50">
        <v>133</v>
      </c>
      <c r="X109" s="51">
        <f t="shared" si="16"/>
        <v>1316</v>
      </c>
      <c r="Y109" s="52">
        <f t="shared" si="9"/>
        <v>0.15041962556488056</v>
      </c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spans="1:49">
      <c r="A110" s="37" t="s">
        <v>156</v>
      </c>
      <c r="B110" s="2" t="s">
        <v>462</v>
      </c>
      <c r="C110" s="39">
        <v>2199</v>
      </c>
      <c r="D110" s="39">
        <v>1999</v>
      </c>
      <c r="E110" s="87">
        <v>1536</v>
      </c>
      <c r="F110" s="49"/>
      <c r="G110" s="50"/>
      <c r="H110" s="50"/>
      <c r="I110" s="51"/>
      <c r="J110" s="52"/>
      <c r="K110" s="49">
        <v>1888</v>
      </c>
      <c r="L110" s="50">
        <f t="shared" si="8"/>
        <v>1699</v>
      </c>
      <c r="M110" s="50">
        <v>91</v>
      </c>
      <c r="N110" s="51">
        <f t="shared" si="15"/>
        <v>1445</v>
      </c>
      <c r="O110" s="52">
        <f t="shared" si="10"/>
        <v>0.14949970570924073</v>
      </c>
      <c r="P110" s="72"/>
      <c r="Q110" s="70"/>
      <c r="R110" s="70"/>
      <c r="S110" s="70"/>
      <c r="T110" s="71"/>
      <c r="U110" s="49">
        <v>1832</v>
      </c>
      <c r="V110" s="50">
        <f t="shared" si="11"/>
        <v>1649</v>
      </c>
      <c r="W110" s="50">
        <v>126</v>
      </c>
      <c r="X110" s="51">
        <f t="shared" si="16"/>
        <v>1410</v>
      </c>
      <c r="Y110" s="52">
        <f t="shared" si="9"/>
        <v>0.14493632504548212</v>
      </c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spans="1:49">
      <c r="A111" s="37" t="s">
        <v>308</v>
      </c>
      <c r="B111" s="2" t="s">
        <v>463</v>
      </c>
      <c r="C111" s="39">
        <v>2089</v>
      </c>
      <c r="D111" s="39">
        <v>1899</v>
      </c>
      <c r="E111" s="87">
        <v>1489</v>
      </c>
      <c r="F111" s="49"/>
      <c r="G111" s="50"/>
      <c r="H111" s="50"/>
      <c r="I111" s="51"/>
      <c r="J111" s="52"/>
      <c r="K111" s="49">
        <v>1666</v>
      </c>
      <c r="L111" s="50">
        <f t="shared" si="8"/>
        <v>1499</v>
      </c>
      <c r="M111" s="50">
        <v>199</v>
      </c>
      <c r="N111" s="51">
        <f t="shared" si="15"/>
        <v>1290</v>
      </c>
      <c r="O111" s="52">
        <f t="shared" si="10"/>
        <v>0.13942628418945963</v>
      </c>
      <c r="P111" s="72"/>
      <c r="Q111" s="70"/>
      <c r="R111" s="70"/>
      <c r="S111" s="70"/>
      <c r="T111" s="71"/>
      <c r="U111" s="49">
        <v>1777</v>
      </c>
      <c r="V111" s="50">
        <f t="shared" si="11"/>
        <v>1599</v>
      </c>
      <c r="W111" s="50">
        <v>93</v>
      </c>
      <c r="X111" s="51">
        <f t="shared" si="16"/>
        <v>1396</v>
      </c>
      <c r="Y111" s="52">
        <f t="shared" si="9"/>
        <v>0.12695434646654158</v>
      </c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spans="1:49">
      <c r="A112" s="37" t="s">
        <v>464</v>
      </c>
      <c r="B112" s="2" t="s">
        <v>463</v>
      </c>
      <c r="C112" s="39">
        <v>2309</v>
      </c>
      <c r="D112" s="39">
        <v>2099</v>
      </c>
      <c r="E112" s="87">
        <v>1571</v>
      </c>
      <c r="F112" s="49"/>
      <c r="G112" s="50"/>
      <c r="H112" s="50"/>
      <c r="I112" s="51"/>
      <c r="J112" s="52"/>
      <c r="K112" s="49"/>
      <c r="L112" s="50"/>
      <c r="M112" s="50"/>
      <c r="N112" s="51"/>
      <c r="O112" s="52"/>
      <c r="P112" s="72"/>
      <c r="Q112" s="70"/>
      <c r="R112" s="70"/>
      <c r="S112" s="70"/>
      <c r="T112" s="71"/>
      <c r="U112" s="49"/>
      <c r="V112" s="50"/>
      <c r="W112" s="50"/>
      <c r="X112" s="51"/>
      <c r="Y112" s="5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spans="1:44">
      <c r="A113" s="37" t="s">
        <v>307</v>
      </c>
      <c r="B113" s="2" t="s">
        <v>465</v>
      </c>
      <c r="C113" s="39">
        <v>2419</v>
      </c>
      <c r="D113" s="39">
        <v>2199</v>
      </c>
      <c r="E113" s="87">
        <v>1655</v>
      </c>
      <c r="F113" s="49"/>
      <c r="G113" s="50"/>
      <c r="H113" s="50"/>
      <c r="I113" s="51"/>
      <c r="J113" s="52"/>
      <c r="K113" s="49">
        <v>1888</v>
      </c>
      <c r="L113" s="50">
        <f t="shared" si="8"/>
        <v>1699</v>
      </c>
      <c r="M113" s="50">
        <v>210</v>
      </c>
      <c r="N113" s="51">
        <f>E113-M113</f>
        <v>1445</v>
      </c>
      <c r="O113" s="52">
        <f t="shared" si="10"/>
        <v>0.14949970570924073</v>
      </c>
      <c r="P113" s="72"/>
      <c r="Q113" s="70"/>
      <c r="R113" s="70"/>
      <c r="S113" s="70"/>
      <c r="T113" s="71"/>
      <c r="U113" s="49">
        <v>1999</v>
      </c>
      <c r="V113" s="50">
        <f t="shared" si="11"/>
        <v>1799</v>
      </c>
      <c r="W113" s="50">
        <v>148</v>
      </c>
      <c r="X113" s="51">
        <f>E113-W113</f>
        <v>1507</v>
      </c>
      <c r="Y113" s="52">
        <f t="shared" si="9"/>
        <v>0.1623123957754308</v>
      </c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spans="1:44">
      <c r="A114" s="37" t="s">
        <v>306</v>
      </c>
      <c r="B114" s="2" t="s">
        <v>466</v>
      </c>
      <c r="C114" s="39">
        <v>2529</v>
      </c>
      <c r="D114" s="39">
        <v>2299</v>
      </c>
      <c r="E114" s="87">
        <v>1731</v>
      </c>
      <c r="F114" s="49"/>
      <c r="G114" s="50"/>
      <c r="H114" s="50"/>
      <c r="I114" s="51"/>
      <c r="J114" s="52"/>
      <c r="K114" s="49">
        <v>1999</v>
      </c>
      <c r="L114" s="50">
        <f t="shared" si="8"/>
        <v>1799</v>
      </c>
      <c r="M114" s="50">
        <v>202</v>
      </c>
      <c r="N114" s="51">
        <f>E114-M114</f>
        <v>1529</v>
      </c>
      <c r="O114" s="52">
        <f t="shared" si="10"/>
        <v>0.15008337965536409</v>
      </c>
      <c r="P114" s="72"/>
      <c r="Q114" s="70"/>
      <c r="R114" s="70"/>
      <c r="S114" s="70"/>
      <c r="T114" s="71"/>
      <c r="U114" s="49">
        <v>2110</v>
      </c>
      <c r="V114" s="50">
        <f t="shared" si="11"/>
        <v>1899</v>
      </c>
      <c r="W114" s="50">
        <v>140</v>
      </c>
      <c r="X114" s="51">
        <f>E114-W114</f>
        <v>1591</v>
      </c>
      <c r="Y114" s="52">
        <f t="shared" si="9"/>
        <v>0.16219062664560294</v>
      </c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spans="1:44" s="68" customFormat="1" ht="14.25" customHeight="1">
      <c r="A115" s="60" t="s">
        <v>467</v>
      </c>
      <c r="B115" s="61"/>
      <c r="C115" s="62"/>
      <c r="D115" s="62"/>
      <c r="E115" s="89"/>
      <c r="F115" s="63"/>
      <c r="G115" s="64"/>
      <c r="H115" s="64"/>
      <c r="I115" s="65"/>
      <c r="J115" s="66"/>
      <c r="K115" s="63"/>
      <c r="L115" s="64"/>
      <c r="M115" s="64"/>
      <c r="N115" s="64"/>
      <c r="O115" s="66"/>
      <c r="P115" s="63"/>
      <c r="Q115" s="64"/>
      <c r="R115" s="64"/>
      <c r="S115" s="65"/>
      <c r="T115" s="66"/>
      <c r="U115" s="63"/>
      <c r="V115" s="64"/>
      <c r="W115" s="64"/>
      <c r="X115" s="64"/>
      <c r="Y115" s="66"/>
      <c r="Z115" s="64"/>
      <c r="AA115" s="64"/>
      <c r="AB115" s="64"/>
      <c r="AC115" s="64"/>
      <c r="AD115" s="67"/>
      <c r="AE115" s="64"/>
      <c r="AF115" s="64"/>
      <c r="AG115" s="64"/>
      <c r="AH115" s="64"/>
      <c r="AI115" s="67"/>
    </row>
    <row r="116" spans="1:44">
      <c r="A116" s="37" t="s">
        <v>261</v>
      </c>
      <c r="B116" s="2" t="s">
        <v>468</v>
      </c>
      <c r="C116" s="39">
        <v>54</v>
      </c>
      <c r="D116" s="39">
        <v>49</v>
      </c>
      <c r="E116" s="87">
        <v>37</v>
      </c>
      <c r="F116" s="49"/>
      <c r="G116" s="50"/>
      <c r="H116" s="50"/>
      <c r="I116" s="51"/>
      <c r="J116" s="52"/>
      <c r="K116" s="49"/>
      <c r="L116" s="50"/>
      <c r="M116" s="50"/>
      <c r="N116" s="51"/>
      <c r="O116" s="52"/>
      <c r="P116" s="72"/>
      <c r="Q116" s="70"/>
      <c r="R116" s="70"/>
      <c r="S116" s="70"/>
      <c r="T116" s="71"/>
      <c r="U116" s="49"/>
      <c r="V116" s="50"/>
      <c r="W116" s="50"/>
      <c r="X116" s="51"/>
      <c r="Y116" s="5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spans="1:44">
      <c r="A117" s="37" t="s">
        <v>469</v>
      </c>
      <c r="B117" s="2" t="s">
        <v>468</v>
      </c>
      <c r="C117" s="39">
        <v>54</v>
      </c>
      <c r="D117" s="39">
        <v>49</v>
      </c>
      <c r="E117" s="87">
        <v>37</v>
      </c>
      <c r="F117" s="49"/>
      <c r="G117" s="50"/>
      <c r="H117" s="50"/>
      <c r="I117" s="51"/>
      <c r="J117" s="52"/>
      <c r="K117" s="49"/>
      <c r="L117" s="50"/>
      <c r="M117" s="50"/>
      <c r="N117" s="51"/>
      <c r="O117" s="52"/>
      <c r="P117" s="72"/>
      <c r="Q117" s="70"/>
      <c r="R117" s="70"/>
      <c r="S117" s="70"/>
      <c r="T117" s="71"/>
      <c r="U117" s="49"/>
      <c r="V117" s="50"/>
      <c r="W117" s="50"/>
      <c r="X117" s="51"/>
      <c r="Y117" s="5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spans="1:44">
      <c r="A118" s="37" t="s">
        <v>262</v>
      </c>
      <c r="B118" s="2" t="s">
        <v>470</v>
      </c>
      <c r="C118" s="39">
        <v>54</v>
      </c>
      <c r="D118" s="39">
        <v>49</v>
      </c>
      <c r="E118" s="87">
        <v>37</v>
      </c>
      <c r="F118" s="49"/>
      <c r="G118" s="50"/>
      <c r="H118" s="50"/>
      <c r="I118" s="51"/>
      <c r="J118" s="52"/>
      <c r="K118" s="49"/>
      <c r="L118" s="50"/>
      <c r="M118" s="50"/>
      <c r="N118" s="51"/>
      <c r="O118" s="52"/>
      <c r="P118" s="72"/>
      <c r="Q118" s="70"/>
      <c r="R118" s="70"/>
      <c r="S118" s="70"/>
      <c r="T118" s="71"/>
      <c r="U118" s="49"/>
      <c r="V118" s="50"/>
      <c r="W118" s="50"/>
      <c r="X118" s="51"/>
      <c r="Y118" s="5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spans="1:44">
      <c r="A119" s="37" t="s">
        <v>471</v>
      </c>
      <c r="B119" s="2" t="s">
        <v>470</v>
      </c>
      <c r="C119" s="39">
        <v>54</v>
      </c>
      <c r="D119" s="39">
        <v>49</v>
      </c>
      <c r="E119" s="87">
        <v>37</v>
      </c>
      <c r="F119" s="49"/>
      <c r="G119" s="50"/>
      <c r="H119" s="50"/>
      <c r="I119" s="51"/>
      <c r="J119" s="52"/>
      <c r="K119" s="49"/>
      <c r="L119" s="50"/>
      <c r="M119" s="50"/>
      <c r="N119" s="51"/>
      <c r="O119" s="52"/>
      <c r="P119" s="72"/>
      <c r="Q119" s="70"/>
      <c r="R119" s="70"/>
      <c r="S119" s="70"/>
      <c r="T119" s="71"/>
      <c r="U119" s="49"/>
      <c r="V119" s="50"/>
      <c r="W119" s="50"/>
      <c r="X119" s="51"/>
      <c r="Y119" s="5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spans="1:44">
      <c r="A120" s="37" t="s">
        <v>263</v>
      </c>
      <c r="B120" s="2" t="s">
        <v>470</v>
      </c>
      <c r="C120" s="39">
        <v>54</v>
      </c>
      <c r="D120" s="39">
        <v>49</v>
      </c>
      <c r="E120" s="87">
        <v>37</v>
      </c>
      <c r="F120" s="49"/>
      <c r="G120" s="50"/>
      <c r="H120" s="50"/>
      <c r="I120" s="51"/>
      <c r="J120" s="52"/>
      <c r="K120" s="49"/>
      <c r="L120" s="50"/>
      <c r="M120" s="50"/>
      <c r="N120" s="51"/>
      <c r="O120" s="52"/>
      <c r="P120" s="72"/>
      <c r="Q120" s="70"/>
      <c r="R120" s="70"/>
      <c r="S120" s="70"/>
      <c r="T120" s="71"/>
      <c r="U120" s="49"/>
      <c r="V120" s="50"/>
      <c r="W120" s="50"/>
      <c r="X120" s="51"/>
      <c r="Y120" s="5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spans="1:44">
      <c r="A121" s="37" t="s">
        <v>472</v>
      </c>
      <c r="B121" s="2" t="s">
        <v>470</v>
      </c>
      <c r="C121" s="39">
        <v>54</v>
      </c>
      <c r="D121" s="39">
        <v>49</v>
      </c>
      <c r="E121" s="87">
        <v>37</v>
      </c>
      <c r="F121" s="49"/>
      <c r="G121" s="50"/>
      <c r="H121" s="50"/>
      <c r="I121" s="51"/>
      <c r="J121" s="52"/>
      <c r="K121" s="49"/>
      <c r="L121" s="50"/>
      <c r="M121" s="50"/>
      <c r="N121" s="51"/>
      <c r="O121" s="52"/>
      <c r="P121" s="72"/>
      <c r="Q121" s="70"/>
      <c r="R121" s="70"/>
      <c r="S121" s="70"/>
      <c r="T121" s="71"/>
      <c r="U121" s="49"/>
      <c r="V121" s="50"/>
      <c r="W121" s="50"/>
      <c r="X121" s="51"/>
      <c r="Y121" s="5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spans="1:44">
      <c r="A122" s="37" t="s">
        <v>264</v>
      </c>
      <c r="B122" s="2" t="s">
        <v>473</v>
      </c>
      <c r="C122" s="39">
        <v>54</v>
      </c>
      <c r="D122" s="39">
        <v>49</v>
      </c>
      <c r="E122" s="87">
        <v>37</v>
      </c>
      <c r="F122" s="49"/>
      <c r="G122" s="50"/>
      <c r="H122" s="50"/>
      <c r="I122" s="51"/>
      <c r="J122" s="52"/>
      <c r="K122" s="49"/>
      <c r="L122" s="50"/>
      <c r="M122" s="50"/>
      <c r="N122" s="51"/>
      <c r="O122" s="52"/>
      <c r="P122" s="72"/>
      <c r="Q122" s="70"/>
      <c r="R122" s="70"/>
      <c r="S122" s="70"/>
      <c r="T122" s="71"/>
      <c r="U122" s="49"/>
      <c r="V122" s="50"/>
      <c r="W122" s="50"/>
      <c r="X122" s="51"/>
      <c r="Y122" s="5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spans="1:44">
      <c r="A123" s="37" t="s">
        <v>474</v>
      </c>
      <c r="B123" s="2" t="s">
        <v>473</v>
      </c>
      <c r="C123" s="39">
        <v>54</v>
      </c>
      <c r="D123" s="39">
        <v>49</v>
      </c>
      <c r="E123" s="87">
        <v>37</v>
      </c>
      <c r="F123" s="49"/>
      <c r="G123" s="50"/>
      <c r="H123" s="50"/>
      <c r="I123" s="51"/>
      <c r="J123" s="52"/>
      <c r="K123" s="49"/>
      <c r="L123" s="50"/>
      <c r="M123" s="50"/>
      <c r="N123" s="51"/>
      <c r="O123" s="52"/>
      <c r="P123" s="72"/>
      <c r="Q123" s="70"/>
      <c r="R123" s="70"/>
      <c r="S123" s="70"/>
      <c r="T123" s="71"/>
      <c r="U123" s="49"/>
      <c r="V123" s="50"/>
      <c r="W123" s="50"/>
      <c r="X123" s="51"/>
      <c r="Y123" s="5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spans="1:44" s="68" customFormat="1" ht="14.25" customHeight="1">
      <c r="A124" s="60" t="s">
        <v>475</v>
      </c>
      <c r="B124" s="61"/>
      <c r="C124" s="62"/>
      <c r="D124" s="62"/>
      <c r="E124" s="89"/>
      <c r="F124" s="63"/>
      <c r="G124" s="64"/>
      <c r="H124" s="64"/>
      <c r="I124" s="65"/>
      <c r="J124" s="66"/>
      <c r="K124" s="63"/>
      <c r="L124" s="64"/>
      <c r="M124" s="64"/>
      <c r="N124" s="64"/>
      <c r="O124" s="66"/>
      <c r="P124" s="63"/>
      <c r="Q124" s="64"/>
      <c r="R124" s="64"/>
      <c r="S124" s="65"/>
      <c r="T124" s="66"/>
      <c r="U124" s="63"/>
      <c r="V124" s="64"/>
      <c r="W124" s="64"/>
      <c r="X124" s="64"/>
      <c r="Y124" s="66"/>
      <c r="Z124" s="64"/>
      <c r="AA124" s="64"/>
      <c r="AB124" s="64"/>
      <c r="AC124" s="64"/>
      <c r="AD124" s="67"/>
      <c r="AE124" s="64"/>
      <c r="AF124" s="64"/>
      <c r="AG124" s="64"/>
      <c r="AH124" s="64"/>
      <c r="AI124" s="67"/>
    </row>
    <row r="125" spans="1:44">
      <c r="A125" s="37" t="s">
        <v>265</v>
      </c>
      <c r="B125" s="2" t="s">
        <v>476</v>
      </c>
      <c r="C125" s="39">
        <v>28</v>
      </c>
      <c r="D125" s="39">
        <v>25</v>
      </c>
      <c r="E125" s="87">
        <v>19</v>
      </c>
      <c r="F125" s="49"/>
      <c r="G125" s="50"/>
      <c r="H125" s="50"/>
      <c r="I125" s="51"/>
      <c r="J125" s="52"/>
      <c r="K125" s="49"/>
      <c r="L125" s="50"/>
      <c r="M125" s="50"/>
      <c r="N125" s="51"/>
      <c r="O125" s="52"/>
      <c r="P125" s="72"/>
      <c r="Q125" s="70"/>
      <c r="R125" s="70"/>
      <c r="S125" s="70"/>
      <c r="T125" s="71"/>
      <c r="U125" s="49"/>
      <c r="V125" s="50"/>
      <c r="W125" s="50"/>
      <c r="X125" s="51"/>
      <c r="Y125" s="5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spans="1:44" s="68" customFormat="1" ht="14.25" customHeight="1">
      <c r="A126" s="60" t="s">
        <v>477</v>
      </c>
      <c r="B126" s="61"/>
      <c r="C126" s="62"/>
      <c r="D126" s="62"/>
      <c r="E126" s="89"/>
      <c r="F126" s="63"/>
      <c r="G126" s="64"/>
      <c r="H126" s="64"/>
      <c r="I126" s="65"/>
      <c r="J126" s="66"/>
      <c r="K126" s="63"/>
      <c r="L126" s="64"/>
      <c r="M126" s="64"/>
      <c r="N126" s="64"/>
      <c r="O126" s="66"/>
      <c r="P126" s="63"/>
      <c r="Q126" s="64"/>
      <c r="R126" s="64"/>
      <c r="S126" s="65"/>
      <c r="T126" s="66"/>
      <c r="U126" s="63"/>
      <c r="V126" s="64"/>
      <c r="W126" s="64"/>
      <c r="X126" s="64"/>
      <c r="Y126" s="66"/>
      <c r="Z126" s="64"/>
      <c r="AA126" s="64"/>
      <c r="AB126" s="64"/>
      <c r="AC126" s="64"/>
      <c r="AD126" s="67"/>
      <c r="AE126" s="64"/>
      <c r="AF126" s="64"/>
      <c r="AG126" s="64"/>
      <c r="AH126" s="64"/>
      <c r="AI126" s="67"/>
    </row>
    <row r="127" spans="1:44">
      <c r="A127" s="37" t="s">
        <v>185</v>
      </c>
      <c r="B127" s="2" t="s">
        <v>478</v>
      </c>
      <c r="C127" s="39">
        <v>714</v>
      </c>
      <c r="D127" s="39">
        <v>649</v>
      </c>
      <c r="E127" s="87">
        <v>501</v>
      </c>
      <c r="F127" s="49"/>
      <c r="G127" s="50"/>
      <c r="H127" s="50"/>
      <c r="I127" s="51"/>
      <c r="J127" s="52"/>
      <c r="K127" s="57"/>
      <c r="L127" s="58"/>
      <c r="M127" s="58"/>
      <c r="N127" s="58"/>
      <c r="O127" s="59"/>
      <c r="P127" s="72"/>
      <c r="Q127" s="70"/>
      <c r="R127" s="70"/>
      <c r="S127" s="70"/>
      <c r="T127" s="71"/>
      <c r="U127" s="49"/>
      <c r="V127" s="50"/>
      <c r="W127" s="50"/>
      <c r="X127" s="51"/>
      <c r="Y127" s="5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spans="1:44">
      <c r="A128" s="37" t="s">
        <v>186</v>
      </c>
      <c r="B128" s="2" t="s">
        <v>479</v>
      </c>
      <c r="C128" s="39">
        <v>714</v>
      </c>
      <c r="D128" s="39">
        <v>649</v>
      </c>
      <c r="E128" s="87">
        <v>501</v>
      </c>
      <c r="F128" s="49"/>
      <c r="G128" s="50"/>
      <c r="H128" s="50"/>
      <c r="I128" s="51"/>
      <c r="J128" s="52"/>
      <c r="K128" s="49"/>
      <c r="L128" s="50"/>
      <c r="M128" s="50"/>
      <c r="N128" s="51"/>
      <c r="O128" s="52"/>
      <c r="P128" s="72"/>
      <c r="Q128" s="70"/>
      <c r="R128" s="70"/>
      <c r="S128" s="70"/>
      <c r="T128" s="71"/>
      <c r="U128" s="49"/>
      <c r="V128" s="50"/>
      <c r="W128" s="50"/>
      <c r="X128" s="51"/>
      <c r="Y128" s="5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spans="1:49">
      <c r="A129" s="37" t="s">
        <v>126</v>
      </c>
      <c r="B129" s="2" t="s">
        <v>480</v>
      </c>
      <c r="C129" s="39">
        <v>769</v>
      </c>
      <c r="D129" s="39">
        <v>699</v>
      </c>
      <c r="E129" s="87">
        <v>539</v>
      </c>
      <c r="F129" s="49"/>
      <c r="G129" s="50"/>
      <c r="H129" s="50"/>
      <c r="I129" s="51"/>
      <c r="J129" s="52"/>
      <c r="K129" s="49"/>
      <c r="L129" s="50"/>
      <c r="M129" s="50"/>
      <c r="N129" s="51"/>
      <c r="O129" s="52"/>
      <c r="P129" s="72"/>
      <c r="Q129" s="70"/>
      <c r="R129" s="70"/>
      <c r="S129" s="70"/>
      <c r="T129" s="71"/>
      <c r="U129" s="49"/>
      <c r="V129" s="50"/>
      <c r="W129" s="50"/>
      <c r="X129" s="51"/>
      <c r="Y129" s="5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spans="1:49">
      <c r="A130" s="37" t="s">
        <v>128</v>
      </c>
      <c r="B130" s="2" t="s">
        <v>481</v>
      </c>
      <c r="C130" s="39">
        <v>824</v>
      </c>
      <c r="D130" s="39">
        <v>749</v>
      </c>
      <c r="E130" s="87">
        <v>572</v>
      </c>
      <c r="F130" s="49"/>
      <c r="G130" s="50"/>
      <c r="H130" s="50"/>
      <c r="I130" s="51"/>
      <c r="J130" s="52"/>
      <c r="K130" s="49"/>
      <c r="L130" s="50"/>
      <c r="M130" s="50"/>
      <c r="N130" s="51"/>
      <c r="O130" s="52"/>
      <c r="P130" s="72"/>
      <c r="Q130" s="70"/>
      <c r="R130" s="70"/>
      <c r="S130" s="70"/>
      <c r="T130" s="71"/>
      <c r="U130" s="49"/>
      <c r="V130" s="50"/>
      <c r="W130" s="50"/>
      <c r="X130" s="51"/>
      <c r="Y130" s="5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spans="1:49">
      <c r="A131" s="37" t="s">
        <v>127</v>
      </c>
      <c r="B131" s="2" t="s">
        <v>482</v>
      </c>
      <c r="C131" s="39">
        <v>824</v>
      </c>
      <c r="D131" s="39">
        <v>749</v>
      </c>
      <c r="E131" s="87">
        <v>572</v>
      </c>
      <c r="F131" s="49"/>
      <c r="G131" s="50"/>
      <c r="H131" s="50"/>
      <c r="I131" s="51"/>
      <c r="J131" s="52"/>
      <c r="K131" s="49"/>
      <c r="L131" s="50"/>
      <c r="M131" s="50"/>
      <c r="N131" s="51"/>
      <c r="O131" s="52"/>
      <c r="P131" s="72"/>
      <c r="Q131" s="70"/>
      <c r="R131" s="70"/>
      <c r="S131" s="70"/>
      <c r="T131" s="71"/>
      <c r="U131" s="49"/>
      <c r="V131" s="50"/>
      <c r="W131" s="50"/>
      <c r="X131" s="51"/>
      <c r="Y131" s="5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spans="1:49">
      <c r="A132" s="37" t="s">
        <v>129</v>
      </c>
      <c r="B132" s="2" t="s">
        <v>483</v>
      </c>
      <c r="C132" s="39">
        <v>879</v>
      </c>
      <c r="D132" s="39">
        <v>799</v>
      </c>
      <c r="E132" s="87">
        <v>610</v>
      </c>
      <c r="F132" s="49"/>
      <c r="G132" s="50"/>
      <c r="H132" s="50"/>
      <c r="I132" s="51"/>
      <c r="J132" s="52"/>
      <c r="K132" s="49"/>
      <c r="L132" s="50"/>
      <c r="M132" s="50"/>
      <c r="N132" s="51"/>
      <c r="O132" s="52"/>
      <c r="P132" s="72"/>
      <c r="Q132" s="70"/>
      <c r="R132" s="70"/>
      <c r="S132" s="70"/>
      <c r="T132" s="71"/>
      <c r="U132" s="49"/>
      <c r="V132" s="50"/>
      <c r="W132" s="50"/>
      <c r="X132" s="51"/>
      <c r="Y132" s="5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spans="1:49">
      <c r="A133" s="37" t="s">
        <v>175</v>
      </c>
      <c r="B133" s="2" t="s">
        <v>484</v>
      </c>
      <c r="C133" s="39">
        <v>824</v>
      </c>
      <c r="D133" s="39">
        <v>749</v>
      </c>
      <c r="E133" s="87">
        <v>572</v>
      </c>
      <c r="F133" s="49"/>
      <c r="G133" s="50"/>
      <c r="H133" s="50"/>
      <c r="I133" s="51"/>
      <c r="J133" s="52"/>
      <c r="K133" s="49"/>
      <c r="L133" s="50"/>
      <c r="M133" s="50"/>
      <c r="N133" s="51"/>
      <c r="O133" s="52"/>
      <c r="P133" s="72"/>
      <c r="Q133" s="70"/>
      <c r="R133" s="70"/>
      <c r="S133" s="70"/>
      <c r="T133" s="71"/>
      <c r="U133" s="49"/>
      <c r="V133" s="50"/>
      <c r="W133" s="50"/>
      <c r="X133" s="51"/>
      <c r="Y133" s="5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spans="1:49">
      <c r="A134" s="37" t="s">
        <v>176</v>
      </c>
      <c r="B134" s="2" t="s">
        <v>485</v>
      </c>
      <c r="C134" s="39">
        <v>824</v>
      </c>
      <c r="D134" s="39">
        <v>749</v>
      </c>
      <c r="E134" s="87">
        <v>572</v>
      </c>
      <c r="F134" s="49"/>
      <c r="G134" s="50"/>
      <c r="H134" s="50"/>
      <c r="I134" s="51"/>
      <c r="J134" s="52"/>
      <c r="K134" s="49"/>
      <c r="L134" s="50"/>
      <c r="M134" s="50"/>
      <c r="N134" s="51"/>
      <c r="O134" s="52"/>
      <c r="P134" s="72"/>
      <c r="Q134" s="70"/>
      <c r="R134" s="70"/>
      <c r="S134" s="70"/>
      <c r="T134" s="71"/>
      <c r="U134" s="49"/>
      <c r="V134" s="50"/>
      <c r="W134" s="50"/>
      <c r="X134" s="51"/>
      <c r="Y134" s="5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spans="1:49" s="2" customFormat="1">
      <c r="A135" s="37" t="s">
        <v>177</v>
      </c>
      <c r="B135" s="2" t="s">
        <v>486</v>
      </c>
      <c r="C135" s="39">
        <v>879</v>
      </c>
      <c r="D135" s="39">
        <v>799</v>
      </c>
      <c r="E135" s="87">
        <v>615</v>
      </c>
      <c r="F135" s="49"/>
      <c r="G135" s="50"/>
      <c r="H135" s="50"/>
      <c r="I135" s="51"/>
      <c r="J135" s="52"/>
      <c r="K135" s="49"/>
      <c r="L135" s="50"/>
      <c r="M135" s="50"/>
      <c r="N135" s="51"/>
      <c r="O135" s="52"/>
      <c r="P135" s="72"/>
      <c r="Q135" s="70"/>
      <c r="R135" s="70"/>
      <c r="S135" s="70"/>
      <c r="T135" s="71"/>
      <c r="U135" s="49"/>
      <c r="V135" s="50"/>
      <c r="W135" s="50"/>
      <c r="X135" s="51"/>
      <c r="Y135" s="52"/>
      <c r="AS135" s="8"/>
      <c r="AT135" s="8"/>
      <c r="AU135" s="8"/>
      <c r="AV135" s="8"/>
      <c r="AW135" s="8"/>
    </row>
    <row r="136" spans="1:49">
      <c r="A136" s="37" t="s">
        <v>174</v>
      </c>
      <c r="B136" s="2" t="s">
        <v>487</v>
      </c>
      <c r="C136" s="39">
        <v>989</v>
      </c>
      <c r="D136" s="39">
        <v>899</v>
      </c>
      <c r="E136" s="87">
        <v>675</v>
      </c>
      <c r="F136" s="49"/>
      <c r="G136" s="50"/>
      <c r="H136" s="50"/>
      <c r="I136" s="51"/>
      <c r="J136" s="52"/>
      <c r="K136" s="49"/>
      <c r="L136" s="50"/>
      <c r="M136" s="50"/>
      <c r="N136" s="51"/>
      <c r="O136" s="52"/>
      <c r="P136" s="72"/>
      <c r="Q136" s="70"/>
      <c r="R136" s="70"/>
      <c r="S136" s="70"/>
      <c r="T136" s="71"/>
      <c r="U136" s="49"/>
      <c r="V136" s="50"/>
      <c r="W136" s="50"/>
      <c r="X136" s="51"/>
      <c r="Y136" s="5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spans="1:49">
      <c r="A137" s="37" t="s">
        <v>184</v>
      </c>
      <c r="B137" s="2" t="s">
        <v>488</v>
      </c>
      <c r="C137" s="39">
        <v>989</v>
      </c>
      <c r="D137" s="39">
        <v>899</v>
      </c>
      <c r="E137" s="87">
        <v>680</v>
      </c>
      <c r="F137" s="49"/>
      <c r="G137" s="50"/>
      <c r="H137" s="50"/>
      <c r="I137" s="51"/>
      <c r="J137" s="52"/>
      <c r="K137" s="49"/>
      <c r="L137" s="50"/>
      <c r="M137" s="50"/>
      <c r="N137" s="51"/>
      <c r="O137" s="52"/>
      <c r="P137" s="72"/>
      <c r="Q137" s="70"/>
      <c r="R137" s="70"/>
      <c r="S137" s="70"/>
      <c r="T137" s="71"/>
      <c r="U137" s="49"/>
      <c r="V137" s="50"/>
      <c r="W137" s="50"/>
      <c r="X137" s="51"/>
      <c r="Y137" s="5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spans="1:49">
      <c r="A138" s="37" t="s">
        <v>187</v>
      </c>
      <c r="B138" s="2" t="s">
        <v>489</v>
      </c>
      <c r="C138" s="39">
        <v>714</v>
      </c>
      <c r="D138" s="39">
        <v>649</v>
      </c>
      <c r="E138" s="87">
        <v>501</v>
      </c>
      <c r="F138" s="49"/>
      <c r="G138" s="50"/>
      <c r="H138" s="50"/>
      <c r="I138" s="51"/>
      <c r="J138" s="52"/>
      <c r="K138" s="49"/>
      <c r="L138" s="50"/>
      <c r="M138" s="50"/>
      <c r="N138" s="51"/>
      <c r="O138" s="52"/>
      <c r="P138" s="72"/>
      <c r="Q138" s="70"/>
      <c r="R138" s="70"/>
      <c r="S138" s="70"/>
      <c r="T138" s="71"/>
      <c r="U138" s="49"/>
      <c r="V138" s="50"/>
      <c r="W138" s="50"/>
      <c r="X138" s="51"/>
      <c r="Y138" s="5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spans="1:49">
      <c r="A139" s="37" t="s">
        <v>188</v>
      </c>
      <c r="B139" s="2" t="s">
        <v>490</v>
      </c>
      <c r="C139" s="39">
        <v>714</v>
      </c>
      <c r="D139" s="39">
        <v>649</v>
      </c>
      <c r="E139" s="87">
        <v>501</v>
      </c>
      <c r="F139" s="49"/>
      <c r="G139" s="50"/>
      <c r="H139" s="50"/>
      <c r="I139" s="51"/>
      <c r="J139" s="52"/>
      <c r="K139" s="49"/>
      <c r="L139" s="50"/>
      <c r="M139" s="50"/>
      <c r="N139" s="51"/>
      <c r="O139" s="52"/>
      <c r="P139" s="72"/>
      <c r="Q139" s="70"/>
      <c r="R139" s="70"/>
      <c r="S139" s="70"/>
      <c r="T139" s="71"/>
      <c r="U139" s="49"/>
      <c r="V139" s="50"/>
      <c r="W139" s="50"/>
      <c r="X139" s="51"/>
      <c r="Y139" s="5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spans="1:49">
      <c r="A140" s="37" t="s">
        <v>189</v>
      </c>
      <c r="B140" s="2" t="s">
        <v>491</v>
      </c>
      <c r="C140" s="39">
        <v>769</v>
      </c>
      <c r="D140" s="39">
        <v>699</v>
      </c>
      <c r="E140" s="87">
        <v>539</v>
      </c>
      <c r="F140" s="49"/>
      <c r="G140" s="50"/>
      <c r="H140" s="50"/>
      <c r="I140" s="51"/>
      <c r="J140" s="52"/>
      <c r="K140" s="49">
        <v>554</v>
      </c>
      <c r="L140" s="50">
        <f t="shared" ref="L140:L197" si="17">ROUND(K140*0.9,0)</f>
        <v>499</v>
      </c>
      <c r="M140" s="50">
        <v>100</v>
      </c>
      <c r="N140" s="51">
        <f>E140-M140</f>
        <v>439</v>
      </c>
      <c r="O140" s="52">
        <f t="shared" ref="O140:O202" si="18">(L140-N140)/L140</f>
        <v>0.12024048096192384</v>
      </c>
      <c r="P140" s="72"/>
      <c r="Q140" s="70"/>
      <c r="R140" s="70"/>
      <c r="S140" s="70"/>
      <c r="T140" s="71"/>
      <c r="U140" s="49">
        <v>610</v>
      </c>
      <c r="V140" s="50">
        <f t="shared" si="11"/>
        <v>549</v>
      </c>
      <c r="W140" s="50">
        <v>68</v>
      </c>
      <c r="X140" s="51">
        <f>E140-W140</f>
        <v>471</v>
      </c>
      <c r="Y140" s="52">
        <f t="shared" ref="Y140:Y197" si="19">(V140-X140)/V140</f>
        <v>0.14207650273224043</v>
      </c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spans="1:49">
      <c r="A141" s="37" t="s">
        <v>131</v>
      </c>
      <c r="B141" s="2" t="s">
        <v>492</v>
      </c>
      <c r="C141" s="39">
        <v>934</v>
      </c>
      <c r="D141" s="39">
        <v>849</v>
      </c>
      <c r="E141" s="87">
        <v>638</v>
      </c>
      <c r="F141" s="49"/>
      <c r="G141" s="50"/>
      <c r="H141" s="50"/>
      <c r="I141" s="51"/>
      <c r="J141" s="52"/>
      <c r="K141" s="49">
        <v>721</v>
      </c>
      <c r="L141" s="50">
        <f t="shared" si="17"/>
        <v>649</v>
      </c>
      <c r="M141" s="50">
        <v>61</v>
      </c>
      <c r="N141" s="51">
        <f>E141-M141</f>
        <v>577</v>
      </c>
      <c r="O141" s="52">
        <f t="shared" si="18"/>
        <v>0.11093990755007704</v>
      </c>
      <c r="P141" s="72"/>
      <c r="Q141" s="70"/>
      <c r="R141" s="70"/>
      <c r="S141" s="70"/>
      <c r="T141" s="71"/>
      <c r="U141" s="49">
        <v>799</v>
      </c>
      <c r="V141" s="50">
        <f t="shared" si="11"/>
        <v>719</v>
      </c>
      <c r="W141" s="50">
        <v>36</v>
      </c>
      <c r="X141" s="51">
        <f>E141-W141</f>
        <v>602</v>
      </c>
      <c r="Y141" s="52">
        <f t="shared" si="19"/>
        <v>0.16272600834492351</v>
      </c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  <row r="142" spans="1:49">
      <c r="A142" s="37" t="s">
        <v>130</v>
      </c>
      <c r="B142" s="2" t="s">
        <v>493</v>
      </c>
      <c r="C142" s="39">
        <v>934</v>
      </c>
      <c r="D142" s="39">
        <v>849</v>
      </c>
      <c r="E142" s="87">
        <v>638</v>
      </c>
      <c r="F142" s="49"/>
      <c r="G142" s="50"/>
      <c r="H142" s="50"/>
      <c r="I142" s="51"/>
      <c r="J142" s="52"/>
      <c r="K142" s="49">
        <v>721</v>
      </c>
      <c r="L142" s="50">
        <f t="shared" si="17"/>
        <v>649</v>
      </c>
      <c r="M142" s="50">
        <v>61</v>
      </c>
      <c r="N142" s="51">
        <f>E142-M142</f>
        <v>577</v>
      </c>
      <c r="O142" s="52">
        <f t="shared" si="18"/>
        <v>0.11093990755007704</v>
      </c>
      <c r="P142" s="72"/>
      <c r="Q142" s="70"/>
      <c r="R142" s="70"/>
      <c r="S142" s="70"/>
      <c r="T142" s="71"/>
      <c r="U142" s="49">
        <v>799</v>
      </c>
      <c r="V142" s="50">
        <f t="shared" ref="V142:V197" si="20">ROUND(U142*0.9,0)</f>
        <v>719</v>
      </c>
      <c r="W142" s="50">
        <v>36</v>
      </c>
      <c r="X142" s="51">
        <f>E142-W142</f>
        <v>602</v>
      </c>
      <c r="Y142" s="52">
        <f t="shared" si="19"/>
        <v>0.16272600834492351</v>
      </c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</row>
    <row r="143" spans="1:49">
      <c r="A143" s="37" t="s">
        <v>132</v>
      </c>
      <c r="B143" s="2" t="s">
        <v>494</v>
      </c>
      <c r="C143" s="39">
        <v>989</v>
      </c>
      <c r="D143" s="39">
        <v>899</v>
      </c>
      <c r="E143" s="87">
        <v>675</v>
      </c>
      <c r="F143" s="49"/>
      <c r="G143" s="50"/>
      <c r="H143" s="50"/>
      <c r="I143" s="51"/>
      <c r="J143" s="52"/>
      <c r="K143" s="49">
        <v>721</v>
      </c>
      <c r="L143" s="50">
        <f t="shared" si="17"/>
        <v>649</v>
      </c>
      <c r="M143" s="50">
        <v>111</v>
      </c>
      <c r="N143" s="51">
        <f>E143-M143</f>
        <v>564</v>
      </c>
      <c r="O143" s="52">
        <f t="shared" si="18"/>
        <v>0.13097072419106318</v>
      </c>
      <c r="P143" s="72"/>
      <c r="Q143" s="70"/>
      <c r="R143" s="70"/>
      <c r="S143" s="70"/>
      <c r="T143" s="71"/>
      <c r="U143" s="49">
        <v>799</v>
      </c>
      <c r="V143" s="50">
        <f t="shared" si="20"/>
        <v>719</v>
      </c>
      <c r="W143" s="50">
        <v>74</v>
      </c>
      <c r="X143" s="51">
        <f>E143-W143</f>
        <v>601</v>
      </c>
      <c r="Y143" s="52">
        <f t="shared" si="19"/>
        <v>0.16411682892906815</v>
      </c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</row>
    <row r="144" spans="1:49">
      <c r="A144" s="37" t="s">
        <v>180</v>
      </c>
      <c r="B144" s="2" t="s">
        <v>495</v>
      </c>
      <c r="C144" s="39">
        <v>934</v>
      </c>
      <c r="D144" s="39">
        <v>849</v>
      </c>
      <c r="E144" s="87">
        <v>637</v>
      </c>
      <c r="F144" s="49"/>
      <c r="G144" s="50"/>
      <c r="H144" s="50"/>
      <c r="I144" s="51"/>
      <c r="J144" s="52"/>
      <c r="K144" s="49"/>
      <c r="L144" s="50"/>
      <c r="M144" s="50"/>
      <c r="N144" s="51"/>
      <c r="O144" s="52"/>
      <c r="P144" s="72"/>
      <c r="Q144" s="70"/>
      <c r="R144" s="70"/>
      <c r="S144" s="70"/>
      <c r="T144" s="71"/>
      <c r="U144" s="49"/>
      <c r="V144" s="50"/>
      <c r="W144" s="50"/>
      <c r="X144" s="51"/>
      <c r="Y144" s="5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</row>
    <row r="145" spans="1:49">
      <c r="A145" s="37" t="s">
        <v>181</v>
      </c>
      <c r="B145" s="2" t="s">
        <v>496</v>
      </c>
      <c r="C145" s="39">
        <v>934</v>
      </c>
      <c r="D145" s="39">
        <v>849</v>
      </c>
      <c r="E145" s="87">
        <v>637</v>
      </c>
      <c r="F145" s="49"/>
      <c r="G145" s="50"/>
      <c r="H145" s="50"/>
      <c r="I145" s="51"/>
      <c r="J145" s="52"/>
      <c r="K145" s="49"/>
      <c r="L145" s="50"/>
      <c r="M145" s="50"/>
      <c r="N145" s="51"/>
      <c r="O145" s="52"/>
      <c r="P145" s="72"/>
      <c r="Q145" s="70"/>
      <c r="R145" s="70"/>
      <c r="S145" s="70"/>
      <c r="T145" s="71"/>
      <c r="U145" s="49"/>
      <c r="V145" s="50"/>
      <c r="W145" s="50"/>
      <c r="X145" s="51"/>
      <c r="Y145" s="5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</row>
    <row r="146" spans="1:49">
      <c r="A146" s="37" t="s">
        <v>182</v>
      </c>
      <c r="B146" s="2" t="s">
        <v>497</v>
      </c>
      <c r="C146" s="39">
        <v>989</v>
      </c>
      <c r="D146" s="39">
        <v>899</v>
      </c>
      <c r="E146" s="87">
        <v>679</v>
      </c>
      <c r="F146" s="49"/>
      <c r="G146" s="50"/>
      <c r="H146" s="50"/>
      <c r="I146" s="51"/>
      <c r="J146" s="52"/>
      <c r="K146" s="49"/>
      <c r="L146" s="50"/>
      <c r="M146" s="50"/>
      <c r="N146" s="51"/>
      <c r="O146" s="52"/>
      <c r="P146" s="72"/>
      <c r="Q146" s="70"/>
      <c r="R146" s="70"/>
      <c r="S146" s="70"/>
      <c r="T146" s="71"/>
      <c r="U146" s="49"/>
      <c r="V146" s="50"/>
      <c r="W146" s="50"/>
      <c r="X146" s="51"/>
      <c r="Y146" s="5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</row>
    <row r="147" spans="1:49">
      <c r="A147" s="37" t="s">
        <v>183</v>
      </c>
      <c r="B147" s="2" t="s">
        <v>498</v>
      </c>
      <c r="C147" s="39">
        <v>989</v>
      </c>
      <c r="D147" s="39">
        <v>899</v>
      </c>
      <c r="E147" s="87">
        <v>679</v>
      </c>
      <c r="F147" s="49"/>
      <c r="G147" s="50"/>
      <c r="H147" s="50"/>
      <c r="I147" s="51"/>
      <c r="J147" s="52"/>
      <c r="K147" s="49"/>
      <c r="L147" s="50"/>
      <c r="M147" s="50"/>
      <c r="N147" s="51"/>
      <c r="O147" s="52"/>
      <c r="P147" s="72"/>
      <c r="Q147" s="70"/>
      <c r="R147" s="70"/>
      <c r="S147" s="70"/>
      <c r="T147" s="71"/>
      <c r="U147" s="49"/>
      <c r="V147" s="50"/>
      <c r="W147" s="50"/>
      <c r="X147" s="51"/>
      <c r="Y147" s="5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</row>
    <row r="148" spans="1:49">
      <c r="A148" s="37" t="s">
        <v>178</v>
      </c>
      <c r="B148" s="2" t="s">
        <v>499</v>
      </c>
      <c r="C148" s="39">
        <v>1099</v>
      </c>
      <c r="D148" s="39">
        <v>999</v>
      </c>
      <c r="E148" s="87">
        <v>731</v>
      </c>
      <c r="F148" s="49"/>
      <c r="G148" s="50"/>
      <c r="H148" s="50"/>
      <c r="I148" s="51"/>
      <c r="J148" s="52"/>
      <c r="K148" s="49"/>
      <c r="L148" s="50"/>
      <c r="M148" s="50"/>
      <c r="N148" s="51"/>
      <c r="O148" s="52"/>
      <c r="P148" s="72"/>
      <c r="Q148" s="70"/>
      <c r="R148" s="70"/>
      <c r="S148" s="70"/>
      <c r="T148" s="71"/>
      <c r="U148" s="49"/>
      <c r="V148" s="50"/>
      <c r="W148" s="50"/>
      <c r="X148" s="51"/>
      <c r="Y148" s="5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</row>
    <row r="149" spans="1:49" s="2" customFormat="1">
      <c r="A149" s="37" t="s">
        <v>173</v>
      </c>
      <c r="B149" s="2" t="s">
        <v>500</v>
      </c>
      <c r="C149" s="39">
        <v>1099</v>
      </c>
      <c r="D149" s="39">
        <v>999</v>
      </c>
      <c r="E149" s="87">
        <v>726</v>
      </c>
      <c r="F149" s="49"/>
      <c r="G149" s="50"/>
      <c r="H149" s="50"/>
      <c r="I149" s="51"/>
      <c r="J149" s="52"/>
      <c r="K149" s="49"/>
      <c r="L149" s="50"/>
      <c r="M149" s="50"/>
      <c r="N149" s="51"/>
      <c r="O149" s="52"/>
      <c r="P149" s="72"/>
      <c r="Q149" s="70"/>
      <c r="R149" s="70"/>
      <c r="S149" s="70"/>
      <c r="T149" s="71"/>
      <c r="U149" s="49"/>
      <c r="V149" s="50"/>
      <c r="W149" s="50"/>
      <c r="X149" s="51"/>
      <c r="Y149" s="52"/>
      <c r="AS149" s="8"/>
      <c r="AT149" s="8"/>
      <c r="AU149" s="8"/>
      <c r="AV149" s="8"/>
      <c r="AW149" s="8"/>
    </row>
    <row r="150" spans="1:49">
      <c r="A150" s="37" t="s">
        <v>133</v>
      </c>
      <c r="B150" s="2" t="s">
        <v>501</v>
      </c>
      <c r="C150" s="39">
        <v>1099</v>
      </c>
      <c r="D150" s="39">
        <v>999</v>
      </c>
      <c r="E150" s="87">
        <v>749</v>
      </c>
      <c r="F150" s="49"/>
      <c r="G150" s="50"/>
      <c r="H150" s="50"/>
      <c r="I150" s="51"/>
      <c r="J150" s="52"/>
      <c r="K150" s="49">
        <v>832</v>
      </c>
      <c r="L150" s="50">
        <f t="shared" si="17"/>
        <v>749</v>
      </c>
      <c r="M150" s="50">
        <v>98</v>
      </c>
      <c r="N150" s="51">
        <f>E150-M150</f>
        <v>651</v>
      </c>
      <c r="O150" s="52">
        <f t="shared" si="18"/>
        <v>0.13084112149532709</v>
      </c>
      <c r="P150" s="72"/>
      <c r="Q150" s="70"/>
      <c r="R150" s="70"/>
      <c r="S150" s="70"/>
      <c r="T150" s="71"/>
      <c r="U150" s="49">
        <v>888</v>
      </c>
      <c r="V150" s="50">
        <f t="shared" si="20"/>
        <v>799</v>
      </c>
      <c r="W150" s="50">
        <v>82</v>
      </c>
      <c r="X150" s="51">
        <f>E150-W150</f>
        <v>667</v>
      </c>
      <c r="Y150" s="52">
        <f t="shared" si="19"/>
        <v>0.16520650813516896</v>
      </c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</row>
    <row r="151" spans="1:49">
      <c r="A151" s="37" t="s">
        <v>179</v>
      </c>
      <c r="B151" s="2" t="s">
        <v>502</v>
      </c>
      <c r="C151" s="39">
        <v>1099</v>
      </c>
      <c r="D151" s="39">
        <v>999</v>
      </c>
      <c r="E151" s="87">
        <v>747</v>
      </c>
      <c r="F151" s="49"/>
      <c r="G151" s="50"/>
      <c r="H151" s="50"/>
      <c r="I151" s="51"/>
      <c r="J151" s="52"/>
      <c r="K151" s="49"/>
      <c r="L151" s="50"/>
      <c r="M151" s="50"/>
      <c r="N151" s="51"/>
      <c r="O151" s="52"/>
      <c r="P151" s="72"/>
      <c r="Q151" s="70"/>
      <c r="R151" s="70"/>
      <c r="S151" s="70"/>
      <c r="T151" s="71"/>
      <c r="U151" s="49"/>
      <c r="V151" s="50"/>
      <c r="W151" s="50"/>
      <c r="X151" s="51"/>
      <c r="Y151" s="5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spans="1:49">
      <c r="A152" s="37" t="s">
        <v>284</v>
      </c>
      <c r="B152" s="2" t="s">
        <v>503</v>
      </c>
      <c r="C152" s="39">
        <v>1209</v>
      </c>
      <c r="D152" s="39">
        <v>1099</v>
      </c>
      <c r="E152" s="87">
        <v>795</v>
      </c>
      <c r="F152" s="49"/>
      <c r="G152" s="50"/>
      <c r="H152" s="50"/>
      <c r="I152" s="51"/>
      <c r="J152" s="52"/>
      <c r="K152" s="49">
        <v>888</v>
      </c>
      <c r="L152" s="50">
        <f t="shared" si="17"/>
        <v>799</v>
      </c>
      <c r="M152" s="50">
        <v>116</v>
      </c>
      <c r="N152" s="51">
        <f>E152-M152</f>
        <v>679</v>
      </c>
      <c r="O152" s="52">
        <f t="shared" si="18"/>
        <v>0.15018773466833543</v>
      </c>
      <c r="P152" s="72"/>
      <c r="Q152" s="70"/>
      <c r="R152" s="70"/>
      <c r="S152" s="70"/>
      <c r="T152" s="71"/>
      <c r="U152" s="49"/>
      <c r="V152" s="50"/>
      <c r="W152" s="50"/>
      <c r="X152" s="51"/>
      <c r="Y152" s="5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spans="1:49">
      <c r="A153" s="37" t="s">
        <v>172</v>
      </c>
      <c r="B153" s="2" t="s">
        <v>504</v>
      </c>
      <c r="C153" s="39">
        <v>1209</v>
      </c>
      <c r="D153" s="39">
        <v>1099</v>
      </c>
      <c r="E153" s="87">
        <v>799</v>
      </c>
      <c r="F153" s="49"/>
      <c r="G153" s="50"/>
      <c r="H153" s="50"/>
      <c r="I153" s="51"/>
      <c r="J153" s="52"/>
      <c r="K153" s="49"/>
      <c r="L153" s="50"/>
      <c r="M153" s="50"/>
      <c r="N153" s="51"/>
      <c r="O153" s="52"/>
      <c r="P153" s="72"/>
      <c r="Q153" s="70"/>
      <c r="R153" s="70"/>
      <c r="S153" s="70"/>
      <c r="T153" s="71"/>
      <c r="U153" s="49"/>
      <c r="V153" s="50"/>
      <c r="W153" s="50"/>
      <c r="X153" s="51"/>
      <c r="Y153" s="5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</row>
    <row r="154" spans="1:49">
      <c r="A154" s="37" t="s">
        <v>171</v>
      </c>
      <c r="B154" s="2" t="s">
        <v>505</v>
      </c>
      <c r="C154" s="39">
        <v>1319</v>
      </c>
      <c r="D154" s="39">
        <v>1199</v>
      </c>
      <c r="E154" s="87">
        <v>870</v>
      </c>
      <c r="F154" s="49"/>
      <c r="G154" s="50"/>
      <c r="H154" s="50"/>
      <c r="I154" s="51"/>
      <c r="J154" s="52"/>
      <c r="K154" s="49">
        <v>999</v>
      </c>
      <c r="L154" s="50">
        <f t="shared" si="17"/>
        <v>899</v>
      </c>
      <c r="M154" s="50">
        <v>115</v>
      </c>
      <c r="N154" s="51">
        <f>E154-M154</f>
        <v>755</v>
      </c>
      <c r="O154" s="52">
        <f t="shared" si="18"/>
        <v>0.16017797552836485</v>
      </c>
      <c r="P154" s="72"/>
      <c r="Q154" s="70"/>
      <c r="R154" s="70"/>
      <c r="S154" s="70"/>
      <c r="T154" s="71"/>
      <c r="U154" s="49"/>
      <c r="V154" s="50"/>
      <c r="W154" s="50"/>
      <c r="X154" s="51"/>
      <c r="Y154" s="5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</row>
    <row r="155" spans="1:49" s="68" customFormat="1" ht="14.25" customHeight="1">
      <c r="A155" s="60" t="s">
        <v>506</v>
      </c>
      <c r="B155" s="61"/>
      <c r="C155" s="62"/>
      <c r="D155" s="62"/>
      <c r="E155" s="89"/>
      <c r="F155" s="63"/>
      <c r="G155" s="64"/>
      <c r="H155" s="64"/>
      <c r="I155" s="65"/>
      <c r="J155" s="66"/>
      <c r="K155" s="63"/>
      <c r="L155" s="64"/>
      <c r="M155" s="64"/>
      <c r="N155" s="64"/>
      <c r="O155" s="66"/>
      <c r="P155" s="63"/>
      <c r="Q155" s="64"/>
      <c r="R155" s="64"/>
      <c r="S155" s="65"/>
      <c r="T155" s="66"/>
      <c r="U155" s="63"/>
      <c r="V155" s="64"/>
      <c r="W155" s="64"/>
      <c r="X155" s="64"/>
      <c r="Y155" s="66"/>
      <c r="Z155" s="64"/>
      <c r="AA155" s="64"/>
      <c r="AB155" s="64"/>
      <c r="AC155" s="64"/>
      <c r="AD155" s="67"/>
      <c r="AE155" s="64"/>
      <c r="AF155" s="64"/>
      <c r="AG155" s="64"/>
      <c r="AH155" s="64"/>
      <c r="AI155" s="67"/>
    </row>
    <row r="156" spans="1:49" s="9" customFormat="1">
      <c r="A156" s="37" t="s">
        <v>507</v>
      </c>
      <c r="B156" s="2" t="s">
        <v>508</v>
      </c>
      <c r="C156" s="39">
        <v>1869</v>
      </c>
      <c r="D156" s="39">
        <v>1699</v>
      </c>
      <c r="E156" s="87">
        <v>1247</v>
      </c>
      <c r="F156" s="49"/>
      <c r="G156" s="50"/>
      <c r="H156" s="50"/>
      <c r="I156" s="51"/>
      <c r="J156" s="52"/>
      <c r="K156" s="49"/>
      <c r="L156" s="50"/>
      <c r="M156" s="50"/>
      <c r="N156" s="51"/>
      <c r="O156" s="52"/>
      <c r="P156" s="72"/>
      <c r="Q156" s="70"/>
      <c r="R156" s="70"/>
      <c r="S156" s="70"/>
      <c r="T156" s="71"/>
      <c r="U156" s="49"/>
      <c r="V156" s="50"/>
      <c r="W156" s="50"/>
      <c r="X156" s="51"/>
      <c r="Y156" s="5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</row>
    <row r="157" spans="1:49" s="68" customFormat="1" ht="14.25" customHeight="1">
      <c r="A157" s="60" t="s">
        <v>509</v>
      </c>
      <c r="B157" s="61"/>
      <c r="C157" s="62"/>
      <c r="D157" s="62"/>
      <c r="E157" s="89"/>
      <c r="F157" s="63"/>
      <c r="G157" s="64"/>
      <c r="H157" s="64"/>
      <c r="I157" s="65"/>
      <c r="J157" s="66"/>
      <c r="K157" s="63"/>
      <c r="L157" s="64"/>
      <c r="M157" s="64"/>
      <c r="N157" s="64"/>
      <c r="O157" s="66"/>
      <c r="P157" s="63"/>
      <c r="Q157" s="64"/>
      <c r="R157" s="64"/>
      <c r="S157" s="65"/>
      <c r="T157" s="66"/>
      <c r="U157" s="63"/>
      <c r="V157" s="64"/>
      <c r="W157" s="64"/>
      <c r="X157" s="64"/>
      <c r="Y157" s="66"/>
      <c r="Z157" s="64"/>
      <c r="AA157" s="64"/>
      <c r="AB157" s="64"/>
      <c r="AC157" s="64"/>
      <c r="AD157" s="67"/>
      <c r="AE157" s="64"/>
      <c r="AF157" s="64"/>
      <c r="AG157" s="64"/>
      <c r="AH157" s="64"/>
      <c r="AI157" s="67"/>
    </row>
    <row r="158" spans="1:49">
      <c r="A158" s="37" t="s">
        <v>333</v>
      </c>
      <c r="B158" s="2" t="s">
        <v>510</v>
      </c>
      <c r="C158" s="39">
        <v>1209</v>
      </c>
      <c r="D158" s="39">
        <v>1099</v>
      </c>
      <c r="E158" s="87">
        <v>860</v>
      </c>
      <c r="F158" s="49"/>
      <c r="G158" s="50"/>
      <c r="H158" s="50"/>
      <c r="I158" s="51"/>
      <c r="J158" s="52"/>
      <c r="K158" s="49">
        <v>888</v>
      </c>
      <c r="L158" s="50">
        <f t="shared" si="17"/>
        <v>799</v>
      </c>
      <c r="M158" s="50">
        <v>153</v>
      </c>
      <c r="N158" s="51">
        <f t="shared" ref="N158:N163" si="21">E158-M158</f>
        <v>707</v>
      </c>
      <c r="O158" s="52">
        <f t="shared" si="18"/>
        <v>0.11514392991239049</v>
      </c>
      <c r="P158" s="72"/>
      <c r="Q158" s="70"/>
      <c r="R158" s="70"/>
      <c r="S158" s="70"/>
      <c r="T158" s="71"/>
      <c r="U158" s="49">
        <v>999</v>
      </c>
      <c r="V158" s="50">
        <f t="shared" si="20"/>
        <v>899</v>
      </c>
      <c r="W158" s="50">
        <v>77</v>
      </c>
      <c r="X158" s="51">
        <f>E158-W158</f>
        <v>783</v>
      </c>
      <c r="Y158" s="52">
        <f t="shared" si="19"/>
        <v>0.12903225806451613</v>
      </c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</row>
    <row r="159" spans="1:49">
      <c r="A159" s="37" t="s">
        <v>242</v>
      </c>
      <c r="B159" s="2" t="s">
        <v>511</v>
      </c>
      <c r="C159" s="39">
        <v>879</v>
      </c>
      <c r="D159" s="39">
        <v>799</v>
      </c>
      <c r="E159" s="87">
        <v>623</v>
      </c>
      <c r="F159" s="49"/>
      <c r="G159" s="50"/>
      <c r="H159" s="50"/>
      <c r="I159" s="51"/>
      <c r="J159" s="52"/>
      <c r="K159" s="49">
        <v>666</v>
      </c>
      <c r="L159" s="50">
        <f t="shared" si="17"/>
        <v>599</v>
      </c>
      <c r="M159" s="50">
        <v>103</v>
      </c>
      <c r="N159" s="51">
        <f t="shared" si="21"/>
        <v>520</v>
      </c>
      <c r="O159" s="52">
        <f t="shared" si="18"/>
        <v>0.1318864774624374</v>
      </c>
      <c r="P159" s="72"/>
      <c r="Q159" s="70"/>
      <c r="R159" s="70"/>
      <c r="S159" s="70"/>
      <c r="T159" s="71"/>
      <c r="U159" s="49"/>
      <c r="V159" s="50"/>
      <c r="W159" s="50"/>
      <c r="X159" s="51"/>
      <c r="Y159" s="5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</row>
    <row r="160" spans="1:49">
      <c r="A160" s="37" t="s">
        <v>241</v>
      </c>
      <c r="B160" s="2" t="s">
        <v>512</v>
      </c>
      <c r="C160" s="39">
        <v>989</v>
      </c>
      <c r="D160" s="39">
        <v>899</v>
      </c>
      <c r="E160" s="87">
        <v>699</v>
      </c>
      <c r="F160" s="49"/>
      <c r="G160" s="50"/>
      <c r="H160" s="50"/>
      <c r="I160" s="51"/>
      <c r="J160" s="52"/>
      <c r="K160" s="49">
        <v>777</v>
      </c>
      <c r="L160" s="50">
        <f t="shared" si="17"/>
        <v>699</v>
      </c>
      <c r="M160" s="50">
        <v>91</v>
      </c>
      <c r="N160" s="51">
        <f t="shared" si="21"/>
        <v>608</v>
      </c>
      <c r="O160" s="52">
        <f t="shared" si="18"/>
        <v>0.1301859799713877</v>
      </c>
      <c r="P160" s="72"/>
      <c r="Q160" s="70"/>
      <c r="R160" s="70"/>
      <c r="S160" s="70"/>
      <c r="T160" s="71"/>
      <c r="U160" s="49"/>
      <c r="V160" s="50"/>
      <c r="W160" s="50"/>
      <c r="X160" s="51"/>
      <c r="Y160" s="5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</row>
    <row r="161" spans="1:49">
      <c r="A161" s="37" t="s">
        <v>71</v>
      </c>
      <c r="B161" s="2" t="s">
        <v>513</v>
      </c>
      <c r="C161" s="39">
        <v>1044</v>
      </c>
      <c r="D161" s="39">
        <v>949</v>
      </c>
      <c r="E161" s="87">
        <v>733</v>
      </c>
      <c r="F161" s="49"/>
      <c r="G161" s="50"/>
      <c r="H161" s="50"/>
      <c r="I161" s="51"/>
      <c r="J161" s="52"/>
      <c r="K161" s="49">
        <v>777</v>
      </c>
      <c r="L161" s="50">
        <f t="shared" si="17"/>
        <v>699</v>
      </c>
      <c r="M161" s="50">
        <v>139</v>
      </c>
      <c r="N161" s="51">
        <f t="shared" si="21"/>
        <v>594</v>
      </c>
      <c r="O161" s="52">
        <f t="shared" si="18"/>
        <v>0.15021459227467812</v>
      </c>
      <c r="P161" s="72"/>
      <c r="Q161" s="70"/>
      <c r="R161" s="70"/>
      <c r="S161" s="70"/>
      <c r="T161" s="71"/>
      <c r="U161" s="49">
        <v>888</v>
      </c>
      <c r="V161" s="50">
        <f t="shared" si="20"/>
        <v>799</v>
      </c>
      <c r="W161" s="50">
        <v>46</v>
      </c>
      <c r="X161" s="51">
        <f>E161-W161</f>
        <v>687</v>
      </c>
      <c r="Y161" s="52">
        <f t="shared" si="19"/>
        <v>0.14017521902377972</v>
      </c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</row>
    <row r="162" spans="1:49">
      <c r="A162" s="37" t="s">
        <v>72</v>
      </c>
      <c r="B162" s="2" t="s">
        <v>514</v>
      </c>
      <c r="C162" s="39">
        <v>1044</v>
      </c>
      <c r="D162" s="39">
        <v>949</v>
      </c>
      <c r="E162" s="87">
        <v>733</v>
      </c>
      <c r="F162" s="49"/>
      <c r="G162" s="50"/>
      <c r="H162" s="50"/>
      <c r="I162" s="51"/>
      <c r="J162" s="52"/>
      <c r="K162" s="49">
        <v>777</v>
      </c>
      <c r="L162" s="50">
        <f t="shared" si="17"/>
        <v>699</v>
      </c>
      <c r="M162" s="50">
        <v>139</v>
      </c>
      <c r="N162" s="51">
        <f t="shared" si="21"/>
        <v>594</v>
      </c>
      <c r="O162" s="52">
        <f t="shared" si="18"/>
        <v>0.15021459227467812</v>
      </c>
      <c r="P162" s="72"/>
      <c r="Q162" s="70"/>
      <c r="R162" s="70"/>
      <c r="S162" s="70"/>
      <c r="T162" s="71"/>
      <c r="U162" s="49">
        <v>888</v>
      </c>
      <c r="V162" s="50">
        <f t="shared" si="20"/>
        <v>799</v>
      </c>
      <c r="W162" s="50">
        <v>46</v>
      </c>
      <c r="X162" s="51">
        <f>E162-W162</f>
        <v>687</v>
      </c>
      <c r="Y162" s="52">
        <f t="shared" si="19"/>
        <v>0.14017521902377972</v>
      </c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</row>
    <row r="163" spans="1:49">
      <c r="A163" s="37" t="s">
        <v>73</v>
      </c>
      <c r="B163" s="2" t="s">
        <v>515</v>
      </c>
      <c r="C163" s="39">
        <v>1099</v>
      </c>
      <c r="D163" s="39">
        <v>999</v>
      </c>
      <c r="E163" s="87">
        <v>771</v>
      </c>
      <c r="F163" s="49"/>
      <c r="G163" s="50"/>
      <c r="H163" s="50"/>
      <c r="I163" s="51"/>
      <c r="J163" s="52"/>
      <c r="K163" s="49">
        <v>777</v>
      </c>
      <c r="L163" s="50">
        <f t="shared" si="17"/>
        <v>699</v>
      </c>
      <c r="M163" s="50">
        <v>170</v>
      </c>
      <c r="N163" s="51">
        <f t="shared" si="21"/>
        <v>601</v>
      </c>
      <c r="O163" s="52">
        <f t="shared" si="18"/>
        <v>0.1402002861230329</v>
      </c>
      <c r="P163" s="72"/>
      <c r="Q163" s="70"/>
      <c r="R163" s="70"/>
      <c r="S163" s="70"/>
      <c r="T163" s="71"/>
      <c r="U163" s="49">
        <v>888</v>
      </c>
      <c r="V163" s="50">
        <f t="shared" si="20"/>
        <v>799</v>
      </c>
      <c r="W163" s="50">
        <v>84</v>
      </c>
      <c r="X163" s="51">
        <f>E163-W163</f>
        <v>687</v>
      </c>
      <c r="Y163" s="52">
        <f t="shared" si="19"/>
        <v>0.14017521902377972</v>
      </c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</row>
    <row r="164" spans="1:49">
      <c r="A164" s="37" t="s">
        <v>240</v>
      </c>
      <c r="B164" s="2" t="s">
        <v>516</v>
      </c>
      <c r="C164" s="39">
        <v>1099</v>
      </c>
      <c r="D164" s="39">
        <v>999</v>
      </c>
      <c r="E164" s="87">
        <v>771</v>
      </c>
      <c r="F164" s="49"/>
      <c r="G164" s="50"/>
      <c r="H164" s="50"/>
      <c r="I164" s="51"/>
      <c r="J164" s="52"/>
      <c r="K164" s="49"/>
      <c r="L164" s="50"/>
      <c r="M164" s="50"/>
      <c r="N164" s="51"/>
      <c r="O164" s="52"/>
      <c r="P164" s="72"/>
      <c r="Q164" s="70"/>
      <c r="R164" s="70"/>
      <c r="S164" s="70"/>
      <c r="T164" s="71"/>
      <c r="U164" s="49"/>
      <c r="V164" s="50"/>
      <c r="W164" s="50"/>
      <c r="X164" s="51"/>
      <c r="Y164" s="5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</row>
    <row r="165" spans="1:49">
      <c r="A165" s="37" t="s">
        <v>237</v>
      </c>
      <c r="B165" s="2" t="s">
        <v>517</v>
      </c>
      <c r="C165" s="39">
        <v>1429</v>
      </c>
      <c r="D165" s="39">
        <v>1299</v>
      </c>
      <c r="E165" s="87">
        <v>950</v>
      </c>
      <c r="F165" s="49"/>
      <c r="G165" s="50"/>
      <c r="H165" s="50"/>
      <c r="I165" s="51"/>
      <c r="J165" s="52"/>
      <c r="K165" s="49">
        <v>999</v>
      </c>
      <c r="L165" s="50">
        <f t="shared" si="17"/>
        <v>899</v>
      </c>
      <c r="M165" s="50">
        <v>195</v>
      </c>
      <c r="N165" s="51">
        <f>E165-M165</f>
        <v>755</v>
      </c>
      <c r="O165" s="52">
        <f t="shared" si="18"/>
        <v>0.16017797552836485</v>
      </c>
      <c r="P165" s="72"/>
      <c r="Q165" s="70"/>
      <c r="R165" s="70"/>
      <c r="S165" s="70"/>
      <c r="T165" s="71"/>
      <c r="U165" s="49">
        <v>1110</v>
      </c>
      <c r="V165" s="50">
        <f t="shared" si="20"/>
        <v>999</v>
      </c>
      <c r="W165" s="50">
        <v>136</v>
      </c>
      <c r="X165" s="51">
        <f>E165-W165</f>
        <v>814</v>
      </c>
      <c r="Y165" s="52">
        <f t="shared" si="19"/>
        <v>0.18518518518518517</v>
      </c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</row>
    <row r="166" spans="1:49" s="2" customFormat="1">
      <c r="A166" s="37" t="s">
        <v>80</v>
      </c>
      <c r="B166" s="2" t="s">
        <v>518</v>
      </c>
      <c r="C166" s="39">
        <v>1209</v>
      </c>
      <c r="D166" s="39">
        <v>1099</v>
      </c>
      <c r="E166" s="87">
        <v>839</v>
      </c>
      <c r="F166" s="49"/>
      <c r="G166" s="50"/>
      <c r="H166" s="50"/>
      <c r="I166" s="51"/>
      <c r="J166" s="52"/>
      <c r="K166" s="49">
        <v>888</v>
      </c>
      <c r="L166" s="50">
        <f t="shared" si="17"/>
        <v>799</v>
      </c>
      <c r="M166" s="50">
        <v>152</v>
      </c>
      <c r="N166" s="51">
        <f>E166-M166</f>
        <v>687</v>
      </c>
      <c r="O166" s="52">
        <f t="shared" si="18"/>
        <v>0.14017521902377972</v>
      </c>
      <c r="P166" s="72"/>
      <c r="Q166" s="70"/>
      <c r="R166" s="70"/>
      <c r="S166" s="70"/>
      <c r="T166" s="71"/>
      <c r="U166" s="49">
        <v>999</v>
      </c>
      <c r="V166" s="50">
        <f t="shared" si="20"/>
        <v>899</v>
      </c>
      <c r="W166" s="50">
        <v>75</v>
      </c>
      <c r="X166" s="51">
        <f>E166-W166</f>
        <v>764</v>
      </c>
      <c r="Y166" s="52">
        <f t="shared" si="19"/>
        <v>0.15016685205784205</v>
      </c>
      <c r="AS166" s="8"/>
      <c r="AT166" s="8"/>
      <c r="AU166" s="8"/>
      <c r="AV166" s="8"/>
      <c r="AW166" s="8"/>
    </row>
    <row r="167" spans="1:49">
      <c r="A167" s="37" t="s">
        <v>239</v>
      </c>
      <c r="B167" s="2" t="s">
        <v>519</v>
      </c>
      <c r="C167" s="39">
        <v>1759</v>
      </c>
      <c r="D167" s="39">
        <v>1599</v>
      </c>
      <c r="E167" s="87">
        <v>1166</v>
      </c>
      <c r="F167" s="49"/>
      <c r="G167" s="50"/>
      <c r="H167" s="50"/>
      <c r="I167" s="51"/>
      <c r="J167" s="52"/>
      <c r="K167" s="49"/>
      <c r="L167" s="50"/>
      <c r="M167" s="50"/>
      <c r="N167" s="51"/>
      <c r="O167" s="52"/>
      <c r="P167" s="72"/>
      <c r="Q167" s="70"/>
      <c r="R167" s="70"/>
      <c r="S167" s="70"/>
      <c r="T167" s="71"/>
      <c r="U167" s="49">
        <v>1332</v>
      </c>
      <c r="V167" s="50">
        <f t="shared" si="20"/>
        <v>1199</v>
      </c>
      <c r="W167" s="50">
        <v>193</v>
      </c>
      <c r="X167" s="51">
        <f>E167-W167</f>
        <v>973</v>
      </c>
      <c r="Y167" s="52">
        <f t="shared" si="19"/>
        <v>0.18849040867389491</v>
      </c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</row>
    <row r="168" spans="1:49">
      <c r="A168" s="37" t="s">
        <v>238</v>
      </c>
      <c r="B168" s="2" t="s">
        <v>520</v>
      </c>
      <c r="C168" s="39">
        <v>1869</v>
      </c>
      <c r="D168" s="39">
        <v>1699</v>
      </c>
      <c r="E168" s="87">
        <v>1239</v>
      </c>
      <c r="F168" s="49"/>
      <c r="G168" s="50"/>
      <c r="H168" s="50"/>
      <c r="I168" s="51"/>
      <c r="J168" s="52"/>
      <c r="K168" s="49"/>
      <c r="L168" s="50"/>
      <c r="M168" s="50"/>
      <c r="N168" s="51"/>
      <c r="O168" s="52"/>
      <c r="P168" s="72"/>
      <c r="Q168" s="70"/>
      <c r="R168" s="70"/>
      <c r="S168" s="70"/>
      <c r="T168" s="71"/>
      <c r="U168" s="49"/>
      <c r="V168" s="50"/>
      <c r="W168" s="50"/>
      <c r="X168" s="51"/>
      <c r="Y168" s="5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</row>
    <row r="169" spans="1:49">
      <c r="A169" s="37" t="s">
        <v>235</v>
      </c>
      <c r="B169" s="2" t="s">
        <v>521</v>
      </c>
      <c r="C169" s="39">
        <v>1484</v>
      </c>
      <c r="D169" s="39">
        <v>1349</v>
      </c>
      <c r="E169" s="87">
        <v>1047</v>
      </c>
      <c r="F169" s="49"/>
      <c r="G169" s="50"/>
      <c r="H169" s="50"/>
      <c r="I169" s="51"/>
      <c r="J169" s="52"/>
      <c r="K169" s="49"/>
      <c r="L169" s="50"/>
      <c r="M169" s="50"/>
      <c r="N169" s="51"/>
      <c r="O169" s="52"/>
      <c r="P169" s="72"/>
      <c r="Q169" s="70"/>
      <c r="R169" s="70"/>
      <c r="S169" s="70"/>
      <c r="T169" s="71"/>
      <c r="U169" s="49"/>
      <c r="V169" s="50"/>
      <c r="W169" s="50"/>
      <c r="X169" s="51"/>
      <c r="Y169" s="5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</row>
    <row r="170" spans="1:49">
      <c r="A170" s="37" t="s">
        <v>236</v>
      </c>
      <c r="B170" s="2" t="s">
        <v>522</v>
      </c>
      <c r="C170" s="39">
        <v>1484</v>
      </c>
      <c r="D170" s="39">
        <v>1349</v>
      </c>
      <c r="E170" s="87">
        <v>1047</v>
      </c>
      <c r="F170" s="49"/>
      <c r="G170" s="50"/>
      <c r="H170" s="50"/>
      <c r="I170" s="51"/>
      <c r="J170" s="52"/>
      <c r="K170" s="49"/>
      <c r="L170" s="50"/>
      <c r="M170" s="50"/>
      <c r="N170" s="51"/>
      <c r="O170" s="52"/>
      <c r="P170" s="72"/>
      <c r="Q170" s="70"/>
      <c r="R170" s="70"/>
      <c r="S170" s="70"/>
      <c r="T170" s="71"/>
      <c r="U170" s="49"/>
      <c r="V170" s="50"/>
      <c r="W170" s="50"/>
      <c r="X170" s="51"/>
      <c r="Y170" s="5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</row>
    <row r="171" spans="1:49">
      <c r="A171" s="37" t="s">
        <v>234</v>
      </c>
      <c r="B171" s="2" t="s">
        <v>523</v>
      </c>
      <c r="C171" s="39">
        <v>1539</v>
      </c>
      <c r="D171" s="39">
        <v>1399</v>
      </c>
      <c r="E171" s="87">
        <v>1086</v>
      </c>
      <c r="F171" s="49"/>
      <c r="G171" s="50"/>
      <c r="H171" s="50"/>
      <c r="I171" s="51"/>
      <c r="J171" s="52"/>
      <c r="K171" s="49">
        <v>1110</v>
      </c>
      <c r="L171" s="50">
        <f t="shared" si="17"/>
        <v>999</v>
      </c>
      <c r="M171" s="50">
        <v>207</v>
      </c>
      <c r="N171" s="51">
        <f>E171-M171</f>
        <v>879</v>
      </c>
      <c r="O171" s="52">
        <f t="shared" si="18"/>
        <v>0.12012012012012012</v>
      </c>
      <c r="P171" s="72"/>
      <c r="Q171" s="70"/>
      <c r="R171" s="70"/>
      <c r="S171" s="70"/>
      <c r="T171" s="71"/>
      <c r="U171" s="49">
        <v>1221</v>
      </c>
      <c r="V171" s="50">
        <f t="shared" si="20"/>
        <v>1099</v>
      </c>
      <c r="W171" s="50">
        <v>137</v>
      </c>
      <c r="X171" s="51">
        <f>E171-W171</f>
        <v>949</v>
      </c>
      <c r="Y171" s="52">
        <f t="shared" si="19"/>
        <v>0.13648771610555049</v>
      </c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</row>
    <row r="172" spans="1:49">
      <c r="A172" s="37" t="s">
        <v>61</v>
      </c>
      <c r="B172" s="2" t="s">
        <v>524</v>
      </c>
      <c r="C172" s="39">
        <v>1759</v>
      </c>
      <c r="D172" s="39">
        <v>1599</v>
      </c>
      <c r="E172" s="87">
        <v>1209</v>
      </c>
      <c r="F172" s="49"/>
      <c r="G172" s="50"/>
      <c r="H172" s="50"/>
      <c r="I172" s="51"/>
      <c r="J172" s="52"/>
      <c r="K172" s="49">
        <v>1221</v>
      </c>
      <c r="L172" s="50">
        <f t="shared" si="17"/>
        <v>1099</v>
      </c>
      <c r="M172" s="50">
        <v>264</v>
      </c>
      <c r="N172" s="51">
        <f>E172-M172</f>
        <v>945</v>
      </c>
      <c r="O172" s="52">
        <f t="shared" si="18"/>
        <v>0.14012738853503184</v>
      </c>
      <c r="P172" s="72"/>
      <c r="Q172" s="70"/>
      <c r="R172" s="70"/>
      <c r="S172" s="70"/>
      <c r="T172" s="71"/>
      <c r="U172" s="49">
        <v>1443</v>
      </c>
      <c r="V172" s="50">
        <f t="shared" si="20"/>
        <v>1299</v>
      </c>
      <c r="W172" s="50">
        <v>116</v>
      </c>
      <c r="X172" s="51">
        <f>E172-W172</f>
        <v>1093</v>
      </c>
      <c r="Y172" s="52">
        <f t="shared" si="19"/>
        <v>0.15858352578906851</v>
      </c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</row>
    <row r="173" spans="1:49">
      <c r="A173" s="37" t="s">
        <v>337</v>
      </c>
      <c r="B173" s="2" t="s">
        <v>525</v>
      </c>
      <c r="C173" s="39">
        <v>1869</v>
      </c>
      <c r="D173" s="39">
        <v>1699</v>
      </c>
      <c r="E173" s="87">
        <v>1271</v>
      </c>
      <c r="F173" s="49"/>
      <c r="G173" s="50"/>
      <c r="H173" s="50"/>
      <c r="I173" s="51"/>
      <c r="J173" s="52"/>
      <c r="K173" s="49">
        <v>1332</v>
      </c>
      <c r="L173" s="50">
        <f t="shared" si="17"/>
        <v>1199</v>
      </c>
      <c r="M173" s="50">
        <v>252</v>
      </c>
      <c r="N173" s="51">
        <f>E173-M173</f>
        <v>1019</v>
      </c>
      <c r="O173" s="52">
        <f t="shared" si="18"/>
        <v>0.15012510425354461</v>
      </c>
      <c r="P173" s="72"/>
      <c r="Q173" s="70"/>
      <c r="R173" s="70"/>
      <c r="S173" s="70"/>
      <c r="T173" s="71"/>
      <c r="U173" s="49">
        <v>1554</v>
      </c>
      <c r="V173" s="50">
        <f t="shared" si="20"/>
        <v>1399</v>
      </c>
      <c r="W173" s="50">
        <v>105</v>
      </c>
      <c r="X173" s="51">
        <f>E173-W173</f>
        <v>1166</v>
      </c>
      <c r="Y173" s="52">
        <f t="shared" si="19"/>
        <v>0.16654753395282346</v>
      </c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</row>
    <row r="174" spans="1:49">
      <c r="A174" s="37" t="s">
        <v>62</v>
      </c>
      <c r="B174" s="2" t="s">
        <v>526</v>
      </c>
      <c r="C174" s="39">
        <v>1979</v>
      </c>
      <c r="D174" s="39">
        <v>1799</v>
      </c>
      <c r="E174" s="87">
        <v>1289</v>
      </c>
      <c r="F174" s="49"/>
      <c r="G174" s="50"/>
      <c r="H174" s="50"/>
      <c r="I174" s="51"/>
      <c r="J174" s="52"/>
      <c r="K174" s="49">
        <v>1443</v>
      </c>
      <c r="L174" s="50">
        <f t="shared" si="17"/>
        <v>1299</v>
      </c>
      <c r="M174" s="50">
        <v>250</v>
      </c>
      <c r="N174" s="51">
        <f>E174-M174</f>
        <v>1039</v>
      </c>
      <c r="O174" s="52">
        <f t="shared" si="18"/>
        <v>0.20015396458814472</v>
      </c>
      <c r="P174" s="72"/>
      <c r="Q174" s="70"/>
      <c r="R174" s="70"/>
      <c r="S174" s="70"/>
      <c r="T174" s="71"/>
      <c r="U174" s="49">
        <v>1554</v>
      </c>
      <c r="V174" s="50">
        <f t="shared" si="20"/>
        <v>1399</v>
      </c>
      <c r="W174" s="50">
        <v>173</v>
      </c>
      <c r="X174" s="51">
        <f>E174-W174</f>
        <v>1116</v>
      </c>
      <c r="Y174" s="52">
        <f t="shared" si="19"/>
        <v>0.20228734810578985</v>
      </c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</row>
    <row r="175" spans="1:49">
      <c r="A175" s="37" t="s">
        <v>288</v>
      </c>
      <c r="B175" s="2" t="s">
        <v>527</v>
      </c>
      <c r="C175" s="39">
        <v>2089</v>
      </c>
      <c r="D175" s="39">
        <v>1899</v>
      </c>
      <c r="E175" s="87">
        <v>1361</v>
      </c>
      <c r="F175" s="49"/>
      <c r="G175" s="50"/>
      <c r="H175" s="50"/>
      <c r="I175" s="51"/>
      <c r="J175" s="52"/>
      <c r="K175" s="49">
        <v>1554</v>
      </c>
      <c r="L175" s="50">
        <f t="shared" si="17"/>
        <v>1399</v>
      </c>
      <c r="M175" s="50">
        <v>242</v>
      </c>
      <c r="N175" s="51">
        <f>E175-M175</f>
        <v>1119</v>
      </c>
      <c r="O175" s="52">
        <f t="shared" si="18"/>
        <v>0.20014295925661185</v>
      </c>
      <c r="P175" s="72"/>
      <c r="Q175" s="70"/>
      <c r="R175" s="70"/>
      <c r="S175" s="70"/>
      <c r="T175" s="71"/>
      <c r="U175" s="49">
        <v>1666</v>
      </c>
      <c r="V175" s="50">
        <f t="shared" si="20"/>
        <v>1499</v>
      </c>
      <c r="W175" s="50">
        <v>164</v>
      </c>
      <c r="X175" s="51">
        <f>E175-W175</f>
        <v>1197</v>
      </c>
      <c r="Y175" s="52">
        <f t="shared" si="19"/>
        <v>0.20146764509673115</v>
      </c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</row>
    <row r="176" spans="1:49" s="68" customFormat="1" ht="14.25" customHeight="1">
      <c r="A176" s="60" t="s">
        <v>528</v>
      </c>
      <c r="B176" s="61"/>
      <c r="C176" s="62"/>
      <c r="D176" s="62"/>
      <c r="E176" s="89"/>
      <c r="F176" s="63"/>
      <c r="G176" s="64"/>
      <c r="H176" s="64"/>
      <c r="I176" s="65"/>
      <c r="J176" s="66"/>
      <c r="K176" s="63"/>
      <c r="L176" s="64"/>
      <c r="M176" s="64"/>
      <c r="N176" s="64"/>
      <c r="O176" s="66"/>
      <c r="P176" s="63"/>
      <c r="Q176" s="64"/>
      <c r="R176" s="64"/>
      <c r="S176" s="65"/>
      <c r="T176" s="66"/>
      <c r="U176" s="63"/>
      <c r="V176" s="64"/>
      <c r="W176" s="64"/>
      <c r="X176" s="64"/>
      <c r="Y176" s="66"/>
      <c r="Z176" s="64"/>
      <c r="AA176" s="64"/>
      <c r="AB176" s="64"/>
      <c r="AC176" s="64"/>
      <c r="AD176" s="67"/>
      <c r="AE176" s="64"/>
      <c r="AF176" s="64"/>
      <c r="AG176" s="64"/>
      <c r="AH176" s="64"/>
      <c r="AI176" s="67"/>
    </row>
    <row r="177" spans="1:49">
      <c r="A177" s="37" t="s">
        <v>250</v>
      </c>
      <c r="B177" s="2" t="s">
        <v>529</v>
      </c>
      <c r="C177" s="39">
        <v>989</v>
      </c>
      <c r="D177" s="39">
        <v>899</v>
      </c>
      <c r="E177" s="87">
        <v>699</v>
      </c>
      <c r="F177" s="49"/>
      <c r="G177" s="50"/>
      <c r="H177" s="50"/>
      <c r="I177" s="51"/>
      <c r="J177" s="52"/>
      <c r="K177" s="49">
        <v>666</v>
      </c>
      <c r="L177" s="50">
        <f t="shared" si="17"/>
        <v>599</v>
      </c>
      <c r="M177" s="50">
        <v>166</v>
      </c>
      <c r="N177" s="51">
        <f t="shared" ref="N177:N183" si="22">E177-M177</f>
        <v>533</v>
      </c>
      <c r="O177" s="52">
        <f t="shared" si="18"/>
        <v>0.11018363939899833</v>
      </c>
      <c r="P177" s="72"/>
      <c r="Q177" s="70"/>
      <c r="R177" s="70"/>
      <c r="S177" s="70"/>
      <c r="T177" s="71"/>
      <c r="U177" s="49"/>
      <c r="V177" s="50"/>
      <c r="W177" s="50"/>
      <c r="X177" s="51"/>
      <c r="Y177" s="5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</row>
    <row r="178" spans="1:49">
      <c r="A178" s="37" t="s">
        <v>249</v>
      </c>
      <c r="B178" s="2" t="s">
        <v>530</v>
      </c>
      <c r="C178" s="39">
        <v>1099</v>
      </c>
      <c r="D178" s="39">
        <v>999</v>
      </c>
      <c r="E178" s="87">
        <v>769</v>
      </c>
      <c r="F178" s="49"/>
      <c r="G178" s="50"/>
      <c r="H178" s="50"/>
      <c r="I178" s="51"/>
      <c r="J178" s="52"/>
      <c r="K178" s="49">
        <v>777</v>
      </c>
      <c r="L178" s="50">
        <f t="shared" si="17"/>
        <v>699</v>
      </c>
      <c r="M178" s="50">
        <v>154</v>
      </c>
      <c r="N178" s="51">
        <f t="shared" si="22"/>
        <v>615</v>
      </c>
      <c r="O178" s="52">
        <f t="shared" si="18"/>
        <v>0.12017167381974249</v>
      </c>
      <c r="P178" s="72"/>
      <c r="Q178" s="70"/>
      <c r="R178" s="70"/>
      <c r="S178" s="70"/>
      <c r="T178" s="71"/>
      <c r="U178" s="49"/>
      <c r="V178" s="50"/>
      <c r="W178" s="50"/>
      <c r="X178" s="51"/>
      <c r="Y178" s="5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</row>
    <row r="179" spans="1:49">
      <c r="A179" s="37" t="s">
        <v>74</v>
      </c>
      <c r="B179" s="2" t="s">
        <v>531</v>
      </c>
      <c r="C179" s="39">
        <v>1099</v>
      </c>
      <c r="D179" s="39">
        <v>999</v>
      </c>
      <c r="E179" s="87">
        <v>765</v>
      </c>
      <c r="F179" s="49"/>
      <c r="G179" s="50"/>
      <c r="H179" s="50"/>
      <c r="I179" s="51"/>
      <c r="J179" s="52"/>
      <c r="K179" s="49">
        <v>777</v>
      </c>
      <c r="L179" s="50">
        <f t="shared" si="17"/>
        <v>699</v>
      </c>
      <c r="M179" s="50">
        <v>164</v>
      </c>
      <c r="N179" s="51">
        <f t="shared" si="22"/>
        <v>601</v>
      </c>
      <c r="O179" s="52">
        <f t="shared" si="18"/>
        <v>0.1402002861230329</v>
      </c>
      <c r="P179" s="72"/>
      <c r="Q179" s="70"/>
      <c r="R179" s="70"/>
      <c r="S179" s="70"/>
      <c r="T179" s="71"/>
      <c r="U179" s="49">
        <v>888</v>
      </c>
      <c r="V179" s="50">
        <f t="shared" si="20"/>
        <v>799</v>
      </c>
      <c r="W179" s="50">
        <v>84</v>
      </c>
      <c r="X179" s="51">
        <f>E179-W179</f>
        <v>681</v>
      </c>
      <c r="Y179" s="52">
        <f t="shared" si="19"/>
        <v>0.1476846057571965</v>
      </c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</row>
    <row r="180" spans="1:49">
      <c r="A180" s="37" t="s">
        <v>81</v>
      </c>
      <c r="B180" s="2" t="s">
        <v>532</v>
      </c>
      <c r="C180" s="39">
        <v>1209</v>
      </c>
      <c r="D180" s="39">
        <v>1099</v>
      </c>
      <c r="E180" s="87">
        <v>841</v>
      </c>
      <c r="F180" s="49"/>
      <c r="G180" s="50"/>
      <c r="H180" s="50"/>
      <c r="I180" s="51"/>
      <c r="J180" s="52"/>
      <c r="K180" s="49">
        <v>888</v>
      </c>
      <c r="L180" s="50">
        <f t="shared" si="17"/>
        <v>799</v>
      </c>
      <c r="M180" s="50">
        <v>154</v>
      </c>
      <c r="N180" s="51">
        <f t="shared" si="22"/>
        <v>687</v>
      </c>
      <c r="O180" s="52">
        <f t="shared" si="18"/>
        <v>0.14017521902377972</v>
      </c>
      <c r="P180" s="72"/>
      <c r="Q180" s="70"/>
      <c r="R180" s="70"/>
      <c r="S180" s="70"/>
      <c r="T180" s="71"/>
      <c r="U180" s="49">
        <v>999</v>
      </c>
      <c r="V180" s="50">
        <f t="shared" si="20"/>
        <v>899</v>
      </c>
      <c r="W180" s="50">
        <v>76</v>
      </c>
      <c r="X180" s="51">
        <f>E180-W180</f>
        <v>765</v>
      </c>
      <c r="Y180" s="52">
        <f t="shared" si="19"/>
        <v>0.14905450500556172</v>
      </c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</row>
    <row r="181" spans="1:49">
      <c r="A181" s="37" t="s">
        <v>248</v>
      </c>
      <c r="B181" s="2" t="s">
        <v>533</v>
      </c>
      <c r="C181" s="39">
        <v>1209</v>
      </c>
      <c r="D181" s="39">
        <v>1099</v>
      </c>
      <c r="E181" s="87">
        <v>841</v>
      </c>
      <c r="F181" s="49"/>
      <c r="G181" s="50"/>
      <c r="H181" s="50"/>
      <c r="I181" s="51"/>
      <c r="J181" s="52"/>
      <c r="K181" s="49">
        <v>888</v>
      </c>
      <c r="L181" s="50">
        <f t="shared" si="17"/>
        <v>799</v>
      </c>
      <c r="M181" s="50">
        <v>134</v>
      </c>
      <c r="N181" s="51">
        <f t="shared" si="22"/>
        <v>707</v>
      </c>
      <c r="O181" s="52">
        <f t="shared" si="18"/>
        <v>0.11514392991239049</v>
      </c>
      <c r="P181" s="72"/>
      <c r="Q181" s="70"/>
      <c r="R181" s="70"/>
      <c r="S181" s="70"/>
      <c r="T181" s="71"/>
      <c r="U181" s="49">
        <v>999</v>
      </c>
      <c r="V181" s="50">
        <f t="shared" si="20"/>
        <v>899</v>
      </c>
      <c r="W181" s="50">
        <v>75</v>
      </c>
      <c r="X181" s="51">
        <f>E181-W181</f>
        <v>766</v>
      </c>
      <c r="Y181" s="52">
        <f t="shared" si="19"/>
        <v>0.14794215795328142</v>
      </c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</row>
    <row r="182" spans="1:49">
      <c r="A182" s="37" t="s">
        <v>75</v>
      </c>
      <c r="B182" s="2" t="s">
        <v>534</v>
      </c>
      <c r="C182" s="39">
        <v>1429</v>
      </c>
      <c r="D182" s="39">
        <v>1299</v>
      </c>
      <c r="E182" s="87">
        <v>1003</v>
      </c>
      <c r="F182" s="49"/>
      <c r="G182" s="50"/>
      <c r="H182" s="50"/>
      <c r="I182" s="51"/>
      <c r="J182" s="52"/>
      <c r="K182" s="49">
        <v>999</v>
      </c>
      <c r="L182" s="50">
        <f t="shared" si="17"/>
        <v>899</v>
      </c>
      <c r="M182" s="50">
        <v>230</v>
      </c>
      <c r="N182" s="51">
        <f t="shared" si="22"/>
        <v>773</v>
      </c>
      <c r="O182" s="52">
        <f t="shared" si="18"/>
        <v>0.14015572858731926</v>
      </c>
      <c r="P182" s="72"/>
      <c r="Q182" s="70"/>
      <c r="R182" s="70"/>
      <c r="S182" s="70"/>
      <c r="T182" s="71"/>
      <c r="U182" s="49">
        <v>1110</v>
      </c>
      <c r="V182" s="50">
        <f t="shared" si="20"/>
        <v>999</v>
      </c>
      <c r="W182" s="50">
        <v>144</v>
      </c>
      <c r="X182" s="51">
        <f>E182-W182</f>
        <v>859</v>
      </c>
      <c r="Y182" s="52">
        <f t="shared" si="19"/>
        <v>0.14014014014014015</v>
      </c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</row>
    <row r="183" spans="1:49" s="2" customFormat="1">
      <c r="A183" s="37" t="s">
        <v>76</v>
      </c>
      <c r="B183" s="2" t="s">
        <v>535</v>
      </c>
      <c r="C183" s="39">
        <v>1649</v>
      </c>
      <c r="D183" s="39">
        <v>1499</v>
      </c>
      <c r="E183" s="87">
        <v>1120</v>
      </c>
      <c r="F183" s="49"/>
      <c r="G183" s="50"/>
      <c r="H183" s="50"/>
      <c r="I183" s="51"/>
      <c r="J183" s="52"/>
      <c r="K183" s="49">
        <v>1110</v>
      </c>
      <c r="L183" s="50">
        <f t="shared" si="17"/>
        <v>999</v>
      </c>
      <c r="M183" s="50">
        <v>266</v>
      </c>
      <c r="N183" s="51">
        <f t="shared" si="22"/>
        <v>854</v>
      </c>
      <c r="O183" s="52">
        <f t="shared" si="18"/>
        <v>0.14514514514514515</v>
      </c>
      <c r="P183" s="72"/>
      <c r="Q183" s="70"/>
      <c r="R183" s="70"/>
      <c r="S183" s="70"/>
      <c r="T183" s="71"/>
      <c r="U183" s="49">
        <v>1221</v>
      </c>
      <c r="V183" s="50">
        <f t="shared" si="20"/>
        <v>1099</v>
      </c>
      <c r="W183" s="50">
        <v>205</v>
      </c>
      <c r="X183" s="51">
        <f>E183-W183</f>
        <v>915</v>
      </c>
      <c r="Y183" s="52">
        <f t="shared" si="19"/>
        <v>0.16742493175614195</v>
      </c>
      <c r="AS183" s="8"/>
      <c r="AT183" s="8"/>
      <c r="AU183" s="8"/>
      <c r="AV183" s="8"/>
      <c r="AW183" s="8"/>
    </row>
    <row r="184" spans="1:49" s="2" customFormat="1">
      <c r="A184" s="37" t="s">
        <v>247</v>
      </c>
      <c r="B184" s="2" t="s">
        <v>536</v>
      </c>
      <c r="C184" s="39">
        <v>1759</v>
      </c>
      <c r="D184" s="39">
        <v>1599</v>
      </c>
      <c r="E184" s="87">
        <v>1109</v>
      </c>
      <c r="F184" s="49"/>
      <c r="G184" s="50"/>
      <c r="H184" s="50"/>
      <c r="I184" s="51"/>
      <c r="J184" s="52"/>
      <c r="K184" s="49"/>
      <c r="L184" s="50"/>
      <c r="M184" s="50"/>
      <c r="N184" s="51"/>
      <c r="O184" s="52"/>
      <c r="P184" s="72"/>
      <c r="Q184" s="70"/>
      <c r="R184" s="70"/>
      <c r="S184" s="70"/>
      <c r="T184" s="71"/>
      <c r="U184" s="49"/>
      <c r="V184" s="50"/>
      <c r="W184" s="50"/>
      <c r="X184" s="51"/>
      <c r="Y184" s="52"/>
      <c r="AS184" s="8"/>
      <c r="AT184" s="8"/>
      <c r="AU184" s="8"/>
      <c r="AV184" s="8"/>
      <c r="AW184" s="8"/>
    </row>
    <row r="185" spans="1:49" s="2" customFormat="1">
      <c r="A185" s="37" t="s">
        <v>246</v>
      </c>
      <c r="B185" s="2" t="s">
        <v>537</v>
      </c>
      <c r="C185" s="39">
        <v>1594</v>
      </c>
      <c r="D185" s="39">
        <v>1449</v>
      </c>
      <c r="E185" s="87">
        <v>1079</v>
      </c>
      <c r="F185" s="49"/>
      <c r="G185" s="50"/>
      <c r="H185" s="50"/>
      <c r="I185" s="51"/>
      <c r="J185" s="52"/>
      <c r="K185" s="49"/>
      <c r="L185" s="50"/>
      <c r="M185" s="50"/>
      <c r="N185" s="51"/>
      <c r="O185" s="52"/>
      <c r="P185" s="72"/>
      <c r="Q185" s="70"/>
      <c r="R185" s="70"/>
      <c r="S185" s="70"/>
      <c r="T185" s="71"/>
      <c r="U185" s="49"/>
      <c r="V185" s="50"/>
      <c r="W185" s="50"/>
      <c r="X185" s="51"/>
      <c r="Y185" s="52"/>
      <c r="AS185" s="8"/>
      <c r="AT185" s="8"/>
      <c r="AU185" s="8"/>
      <c r="AV185" s="8"/>
      <c r="AW185" s="8"/>
    </row>
    <row r="186" spans="1:49">
      <c r="A186" s="37" t="s">
        <v>245</v>
      </c>
      <c r="B186" s="2" t="s">
        <v>538</v>
      </c>
      <c r="C186" s="39">
        <v>1649</v>
      </c>
      <c r="D186" s="39">
        <v>1499</v>
      </c>
      <c r="E186" s="87">
        <v>1163</v>
      </c>
      <c r="F186" s="49"/>
      <c r="G186" s="50"/>
      <c r="H186" s="50"/>
      <c r="I186" s="51"/>
      <c r="J186" s="52"/>
      <c r="K186" s="49">
        <v>1110</v>
      </c>
      <c r="L186" s="50">
        <f t="shared" si="17"/>
        <v>999</v>
      </c>
      <c r="M186" s="50">
        <v>274</v>
      </c>
      <c r="N186" s="51">
        <f>E186-M186</f>
        <v>889</v>
      </c>
      <c r="O186" s="52">
        <f t="shared" si="18"/>
        <v>0.11011011011011011</v>
      </c>
      <c r="P186" s="72"/>
      <c r="Q186" s="70"/>
      <c r="R186" s="70"/>
      <c r="S186" s="70"/>
      <c r="T186" s="71"/>
      <c r="U186" s="49">
        <v>1221</v>
      </c>
      <c r="V186" s="50">
        <f t="shared" si="20"/>
        <v>1099</v>
      </c>
      <c r="W186" s="50">
        <v>213</v>
      </c>
      <c r="X186" s="51">
        <f>E186-W186</f>
        <v>950</v>
      </c>
      <c r="Y186" s="52">
        <f t="shared" si="19"/>
        <v>0.13557779799818018</v>
      </c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</row>
    <row r="187" spans="1:49">
      <c r="A187" s="37" t="s">
        <v>63</v>
      </c>
      <c r="B187" s="2" t="s">
        <v>539</v>
      </c>
      <c r="C187" s="39">
        <v>1869</v>
      </c>
      <c r="D187" s="39">
        <v>1699</v>
      </c>
      <c r="E187" s="87">
        <v>1250</v>
      </c>
      <c r="F187" s="49"/>
      <c r="G187" s="50"/>
      <c r="H187" s="50"/>
      <c r="I187" s="51"/>
      <c r="J187" s="52"/>
      <c r="K187" s="49">
        <v>1221</v>
      </c>
      <c r="L187" s="50">
        <f t="shared" si="17"/>
        <v>1099</v>
      </c>
      <c r="M187" s="50">
        <v>316</v>
      </c>
      <c r="N187" s="51">
        <f>E187-M187</f>
        <v>934</v>
      </c>
      <c r="O187" s="52">
        <f t="shared" si="18"/>
        <v>0.15013648771610555</v>
      </c>
      <c r="P187" s="72"/>
      <c r="Q187" s="70"/>
      <c r="R187" s="70"/>
      <c r="S187" s="70"/>
      <c r="T187" s="71"/>
      <c r="U187" s="49">
        <v>1554</v>
      </c>
      <c r="V187" s="50">
        <f t="shared" si="20"/>
        <v>1399</v>
      </c>
      <c r="W187" s="50">
        <v>105</v>
      </c>
      <c r="X187" s="51">
        <f>E187-W187</f>
        <v>1145</v>
      </c>
      <c r="Y187" s="52">
        <f t="shared" si="19"/>
        <v>0.18155825589706934</v>
      </c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</row>
    <row r="188" spans="1:49">
      <c r="A188" s="37" t="s">
        <v>339</v>
      </c>
      <c r="B188" s="2" t="s">
        <v>540</v>
      </c>
      <c r="C188" s="39">
        <v>1979</v>
      </c>
      <c r="D188" s="39">
        <v>1799</v>
      </c>
      <c r="E188" s="87">
        <v>1303</v>
      </c>
      <c r="F188" s="49"/>
      <c r="G188" s="50"/>
      <c r="H188" s="50"/>
      <c r="I188" s="51"/>
      <c r="J188" s="52"/>
      <c r="K188" s="49">
        <v>1332</v>
      </c>
      <c r="L188" s="50">
        <f t="shared" si="17"/>
        <v>1199</v>
      </c>
      <c r="M188" s="50">
        <v>302</v>
      </c>
      <c r="N188" s="51">
        <f>E188-M188</f>
        <v>1001</v>
      </c>
      <c r="O188" s="52">
        <f t="shared" si="18"/>
        <v>0.16513761467889909</v>
      </c>
      <c r="P188" s="72"/>
      <c r="Q188" s="70"/>
      <c r="R188" s="70"/>
      <c r="S188" s="70"/>
      <c r="T188" s="71"/>
      <c r="U188" s="49">
        <v>1666</v>
      </c>
      <c r="V188" s="50">
        <f t="shared" si="20"/>
        <v>1499</v>
      </c>
      <c r="W188" s="50">
        <v>94</v>
      </c>
      <c r="X188" s="51">
        <f>E188-W188</f>
        <v>1209</v>
      </c>
      <c r="Y188" s="52">
        <f t="shared" si="19"/>
        <v>0.19346230820547031</v>
      </c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</row>
    <row r="189" spans="1:49">
      <c r="A189" s="37" t="s">
        <v>64</v>
      </c>
      <c r="B189" s="2" t="s">
        <v>541</v>
      </c>
      <c r="C189" s="39">
        <v>2089</v>
      </c>
      <c r="D189" s="39">
        <v>1899</v>
      </c>
      <c r="E189" s="87">
        <v>1361</v>
      </c>
      <c r="F189" s="49"/>
      <c r="G189" s="50"/>
      <c r="H189" s="50"/>
      <c r="I189" s="51"/>
      <c r="J189" s="52"/>
      <c r="K189" s="49">
        <v>1443</v>
      </c>
      <c r="L189" s="50">
        <f t="shared" si="17"/>
        <v>1299</v>
      </c>
      <c r="M189" s="50">
        <v>277</v>
      </c>
      <c r="N189" s="51">
        <f>E189-M189</f>
        <v>1084</v>
      </c>
      <c r="O189" s="52">
        <f t="shared" si="18"/>
        <v>0.16551193225558122</v>
      </c>
      <c r="P189" s="72"/>
      <c r="Q189" s="70"/>
      <c r="R189" s="70"/>
      <c r="S189" s="70"/>
      <c r="T189" s="71"/>
      <c r="U189" s="49">
        <v>1666</v>
      </c>
      <c r="V189" s="50">
        <f t="shared" si="20"/>
        <v>1499</v>
      </c>
      <c r="W189" s="50">
        <v>164</v>
      </c>
      <c r="X189" s="51">
        <f>E189-W189</f>
        <v>1197</v>
      </c>
      <c r="Y189" s="52">
        <f t="shared" si="19"/>
        <v>0.20146764509673115</v>
      </c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</row>
    <row r="190" spans="1:49" s="2" customFormat="1">
      <c r="A190" s="37" t="s">
        <v>244</v>
      </c>
      <c r="B190" s="2" t="s">
        <v>542</v>
      </c>
      <c r="C190" s="39">
        <v>2199</v>
      </c>
      <c r="D190" s="39">
        <v>1999</v>
      </c>
      <c r="E190" s="87">
        <v>1460</v>
      </c>
      <c r="F190" s="49"/>
      <c r="G190" s="50"/>
      <c r="H190" s="50"/>
      <c r="I190" s="51"/>
      <c r="J190" s="52"/>
      <c r="K190" s="49">
        <v>1554</v>
      </c>
      <c r="L190" s="50">
        <f t="shared" si="17"/>
        <v>1399</v>
      </c>
      <c r="M190" s="50">
        <v>285</v>
      </c>
      <c r="N190" s="51">
        <f>E190-M190</f>
        <v>1175</v>
      </c>
      <c r="O190" s="52">
        <f t="shared" si="18"/>
        <v>0.1601143674052895</v>
      </c>
      <c r="P190" s="72"/>
      <c r="Q190" s="70"/>
      <c r="R190" s="70"/>
      <c r="S190" s="70"/>
      <c r="T190" s="71"/>
      <c r="U190" s="49">
        <v>1777</v>
      </c>
      <c r="V190" s="50">
        <f t="shared" si="20"/>
        <v>1599</v>
      </c>
      <c r="W190" s="50">
        <v>159</v>
      </c>
      <c r="X190" s="51">
        <f>E190-W190</f>
        <v>1301</v>
      </c>
      <c r="Y190" s="52">
        <f t="shared" si="19"/>
        <v>0.18636647904940587</v>
      </c>
      <c r="AS190" s="8"/>
      <c r="AT190" s="8"/>
      <c r="AU190" s="8"/>
      <c r="AV190" s="8"/>
      <c r="AW190" s="8"/>
    </row>
    <row r="191" spans="1:49" s="68" customFormat="1" ht="14.25" customHeight="1">
      <c r="A191" s="60" t="s">
        <v>543</v>
      </c>
      <c r="B191" s="61"/>
      <c r="C191" s="62"/>
      <c r="D191" s="62"/>
      <c r="E191" s="89"/>
      <c r="F191" s="63"/>
      <c r="G191" s="64"/>
      <c r="H191" s="64"/>
      <c r="I191" s="65"/>
      <c r="J191" s="66"/>
      <c r="K191" s="63"/>
      <c r="L191" s="64"/>
      <c r="M191" s="64"/>
      <c r="N191" s="64"/>
      <c r="O191" s="66"/>
      <c r="P191" s="63"/>
      <c r="Q191" s="64"/>
      <c r="R191" s="64"/>
      <c r="S191" s="65"/>
      <c r="T191" s="66"/>
      <c r="U191" s="63"/>
      <c r="V191" s="64"/>
      <c r="W191" s="64"/>
      <c r="X191" s="64"/>
      <c r="Y191" s="66"/>
      <c r="Z191" s="64"/>
      <c r="AA191" s="64"/>
      <c r="AB191" s="64"/>
      <c r="AC191" s="64"/>
      <c r="AD191" s="67"/>
      <c r="AE191" s="64"/>
      <c r="AF191" s="64"/>
      <c r="AG191" s="64"/>
      <c r="AH191" s="64"/>
      <c r="AI191" s="67"/>
    </row>
    <row r="192" spans="1:49" s="2" customFormat="1">
      <c r="A192" s="37" t="s">
        <v>338</v>
      </c>
      <c r="B192" s="2" t="s">
        <v>544</v>
      </c>
      <c r="C192" s="39">
        <v>1759</v>
      </c>
      <c r="D192" s="39">
        <v>1599</v>
      </c>
      <c r="E192" s="87">
        <v>1161</v>
      </c>
      <c r="F192" s="49"/>
      <c r="G192" s="50"/>
      <c r="H192" s="50"/>
      <c r="I192" s="51"/>
      <c r="J192" s="52"/>
      <c r="K192" s="49">
        <v>1110</v>
      </c>
      <c r="L192" s="50">
        <f t="shared" si="17"/>
        <v>999</v>
      </c>
      <c r="M192" s="50">
        <v>332</v>
      </c>
      <c r="N192" s="51">
        <f t="shared" ref="N192:N197" si="23">E192-M192</f>
        <v>829</v>
      </c>
      <c r="O192" s="52">
        <f t="shared" si="18"/>
        <v>0.17017017017017017</v>
      </c>
      <c r="P192" s="72"/>
      <c r="Q192" s="70"/>
      <c r="R192" s="70"/>
      <c r="S192" s="70"/>
      <c r="T192" s="71"/>
      <c r="U192" s="49">
        <v>1443</v>
      </c>
      <c r="V192" s="50">
        <f t="shared" si="20"/>
        <v>1299</v>
      </c>
      <c r="W192" s="50">
        <v>111</v>
      </c>
      <c r="X192" s="51">
        <f t="shared" ref="X192:X197" si="24">E192-W192</f>
        <v>1050</v>
      </c>
      <c r="Y192" s="52">
        <f t="shared" si="19"/>
        <v>0.19168591224018475</v>
      </c>
      <c r="AS192" s="8"/>
      <c r="AT192" s="8"/>
      <c r="AU192" s="8"/>
      <c r="AV192" s="8"/>
      <c r="AW192" s="8"/>
    </row>
    <row r="193" spans="1:49" s="2" customFormat="1">
      <c r="A193" s="37" t="s">
        <v>79</v>
      </c>
      <c r="B193" s="2" t="s">
        <v>545</v>
      </c>
      <c r="C193" s="39">
        <v>2089</v>
      </c>
      <c r="D193" s="39">
        <v>1899</v>
      </c>
      <c r="E193" s="87">
        <v>1389</v>
      </c>
      <c r="F193" s="49"/>
      <c r="G193" s="50"/>
      <c r="H193" s="50"/>
      <c r="I193" s="51"/>
      <c r="J193" s="52"/>
      <c r="K193" s="49">
        <v>1332</v>
      </c>
      <c r="L193" s="50">
        <f t="shared" si="17"/>
        <v>1199</v>
      </c>
      <c r="M193" s="50">
        <v>406</v>
      </c>
      <c r="N193" s="51">
        <f t="shared" si="23"/>
        <v>983</v>
      </c>
      <c r="O193" s="52">
        <f t="shared" si="18"/>
        <v>0.18015012510425354</v>
      </c>
      <c r="P193" s="72"/>
      <c r="Q193" s="70"/>
      <c r="R193" s="70"/>
      <c r="S193" s="70"/>
      <c r="T193" s="71"/>
      <c r="U193" s="49">
        <v>1554</v>
      </c>
      <c r="V193" s="50">
        <f t="shared" si="20"/>
        <v>1399</v>
      </c>
      <c r="W193" s="50">
        <v>250</v>
      </c>
      <c r="X193" s="51">
        <f t="shared" si="24"/>
        <v>1139</v>
      </c>
      <c r="Y193" s="52">
        <f t="shared" si="19"/>
        <v>0.18584703359542531</v>
      </c>
      <c r="AS193" s="8"/>
      <c r="AT193" s="8"/>
      <c r="AU193" s="8"/>
      <c r="AV193" s="8"/>
      <c r="AW193" s="8"/>
    </row>
    <row r="194" spans="1:49" s="2" customFormat="1">
      <c r="A194" s="37" t="s">
        <v>243</v>
      </c>
      <c r="B194" s="2" t="s">
        <v>546</v>
      </c>
      <c r="C194" s="39">
        <v>2199</v>
      </c>
      <c r="D194" s="39">
        <v>1999</v>
      </c>
      <c r="E194" s="87">
        <v>1389</v>
      </c>
      <c r="F194" s="49"/>
      <c r="G194" s="50"/>
      <c r="H194" s="50"/>
      <c r="I194" s="51"/>
      <c r="J194" s="52"/>
      <c r="K194" s="49">
        <v>1443</v>
      </c>
      <c r="L194" s="50">
        <f t="shared" si="17"/>
        <v>1299</v>
      </c>
      <c r="M194" s="50">
        <v>324</v>
      </c>
      <c r="N194" s="51">
        <f t="shared" si="23"/>
        <v>1065</v>
      </c>
      <c r="O194" s="52">
        <f t="shared" si="18"/>
        <v>0.18013856812933027</v>
      </c>
      <c r="P194" s="72"/>
      <c r="Q194" s="70"/>
      <c r="R194" s="70"/>
      <c r="S194" s="70"/>
      <c r="T194" s="71"/>
      <c r="U194" s="49">
        <v>1666</v>
      </c>
      <c r="V194" s="50">
        <f t="shared" si="20"/>
        <v>1499</v>
      </c>
      <c r="W194" s="50">
        <v>228</v>
      </c>
      <c r="X194" s="51">
        <f t="shared" si="24"/>
        <v>1161</v>
      </c>
      <c r="Y194" s="52">
        <f t="shared" si="19"/>
        <v>0.22548365577051369</v>
      </c>
      <c r="AS194" s="8"/>
      <c r="AT194" s="8"/>
      <c r="AU194" s="8"/>
      <c r="AV194" s="8"/>
      <c r="AW194" s="8"/>
    </row>
    <row r="195" spans="1:49">
      <c r="A195" s="37" t="s">
        <v>340</v>
      </c>
      <c r="B195" s="2" t="s">
        <v>547</v>
      </c>
      <c r="C195" s="39">
        <v>1979</v>
      </c>
      <c r="D195" s="39">
        <v>1799</v>
      </c>
      <c r="E195" s="87">
        <v>1305</v>
      </c>
      <c r="F195" s="49"/>
      <c r="G195" s="50"/>
      <c r="H195" s="50"/>
      <c r="I195" s="51"/>
      <c r="J195" s="52"/>
      <c r="K195" s="49">
        <v>1332</v>
      </c>
      <c r="L195" s="50">
        <f t="shared" si="17"/>
        <v>1199</v>
      </c>
      <c r="M195" s="50">
        <v>310</v>
      </c>
      <c r="N195" s="51">
        <f t="shared" si="23"/>
        <v>995</v>
      </c>
      <c r="O195" s="52">
        <f t="shared" si="18"/>
        <v>0.1701417848206839</v>
      </c>
      <c r="P195" s="72"/>
      <c r="Q195" s="70"/>
      <c r="R195" s="70"/>
      <c r="S195" s="70"/>
      <c r="T195" s="71"/>
      <c r="U195" s="49">
        <v>1554</v>
      </c>
      <c r="V195" s="50">
        <f t="shared" si="20"/>
        <v>1399</v>
      </c>
      <c r="W195" s="50">
        <v>175</v>
      </c>
      <c r="X195" s="51">
        <f t="shared" si="24"/>
        <v>1130</v>
      </c>
      <c r="Y195" s="52">
        <f t="shared" si="19"/>
        <v>0.19228020014295927</v>
      </c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</row>
    <row r="196" spans="1:49">
      <c r="A196" s="37" t="s">
        <v>252</v>
      </c>
      <c r="B196" s="2" t="s">
        <v>548</v>
      </c>
      <c r="C196" s="39">
        <v>2529</v>
      </c>
      <c r="D196" s="39">
        <v>2299</v>
      </c>
      <c r="E196" s="87">
        <v>1670</v>
      </c>
      <c r="F196" s="49"/>
      <c r="G196" s="50"/>
      <c r="H196" s="50"/>
      <c r="I196" s="51"/>
      <c r="J196" s="52"/>
      <c r="K196" s="49">
        <v>1554</v>
      </c>
      <c r="L196" s="50">
        <f t="shared" si="17"/>
        <v>1399</v>
      </c>
      <c r="M196" s="50">
        <v>509</v>
      </c>
      <c r="N196" s="51">
        <f t="shared" si="23"/>
        <v>1161</v>
      </c>
      <c r="O196" s="52">
        <f t="shared" si="18"/>
        <v>0.17012151536812009</v>
      </c>
      <c r="P196" s="72"/>
      <c r="Q196" s="70"/>
      <c r="R196" s="70"/>
      <c r="S196" s="70"/>
      <c r="T196" s="71"/>
      <c r="U196" s="49">
        <v>1888</v>
      </c>
      <c r="V196" s="50">
        <f t="shared" si="20"/>
        <v>1699</v>
      </c>
      <c r="W196" s="50">
        <v>295</v>
      </c>
      <c r="X196" s="51">
        <f t="shared" si="24"/>
        <v>1375</v>
      </c>
      <c r="Y196" s="52">
        <f t="shared" si="19"/>
        <v>0.19070041200706297</v>
      </c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</row>
    <row r="197" spans="1:49" s="2" customFormat="1">
      <c r="A197" s="37" t="s">
        <v>251</v>
      </c>
      <c r="B197" s="2" t="s">
        <v>549</v>
      </c>
      <c r="C197" s="39">
        <v>2639</v>
      </c>
      <c r="D197" s="39">
        <v>2399</v>
      </c>
      <c r="E197" s="87">
        <v>1740</v>
      </c>
      <c r="F197" s="49"/>
      <c r="G197" s="50"/>
      <c r="H197" s="50"/>
      <c r="I197" s="51"/>
      <c r="J197" s="52"/>
      <c r="K197" s="49">
        <v>1666</v>
      </c>
      <c r="L197" s="50">
        <f t="shared" si="17"/>
        <v>1499</v>
      </c>
      <c r="M197" s="50">
        <v>504</v>
      </c>
      <c r="N197" s="51">
        <f t="shared" si="23"/>
        <v>1236</v>
      </c>
      <c r="O197" s="52">
        <f t="shared" si="18"/>
        <v>0.17545030020013341</v>
      </c>
      <c r="P197" s="72"/>
      <c r="Q197" s="70"/>
      <c r="R197" s="70"/>
      <c r="S197" s="70"/>
      <c r="T197" s="71"/>
      <c r="U197" s="49">
        <v>1999</v>
      </c>
      <c r="V197" s="50">
        <f t="shared" si="20"/>
        <v>1799</v>
      </c>
      <c r="W197" s="50">
        <v>287</v>
      </c>
      <c r="X197" s="51">
        <f t="shared" si="24"/>
        <v>1453</v>
      </c>
      <c r="Y197" s="52">
        <f t="shared" si="19"/>
        <v>0.19232907170650362</v>
      </c>
      <c r="AS197" s="8"/>
      <c r="AT197" s="8"/>
      <c r="AU197" s="8"/>
      <c r="AV197" s="8"/>
      <c r="AW197" s="8"/>
    </row>
    <row r="198" spans="1:49" s="68" customFormat="1" ht="14.25" customHeight="1">
      <c r="A198" s="60" t="s">
        <v>550</v>
      </c>
      <c r="B198" s="61"/>
      <c r="C198" s="62"/>
      <c r="D198" s="62"/>
      <c r="E198" s="89"/>
      <c r="F198" s="63"/>
      <c r="G198" s="64"/>
      <c r="H198" s="64"/>
      <c r="I198" s="65"/>
      <c r="J198" s="66"/>
      <c r="K198" s="63"/>
      <c r="L198" s="64"/>
      <c r="M198" s="64"/>
      <c r="N198" s="64"/>
      <c r="O198" s="66"/>
      <c r="P198" s="63"/>
      <c r="Q198" s="64"/>
      <c r="R198" s="64"/>
      <c r="S198" s="65"/>
      <c r="T198" s="66"/>
      <c r="U198" s="63"/>
      <c r="V198" s="64"/>
      <c r="W198" s="64"/>
      <c r="X198" s="64"/>
      <c r="Y198" s="66"/>
      <c r="Z198" s="64"/>
      <c r="AA198" s="64"/>
      <c r="AB198" s="64"/>
      <c r="AC198" s="64"/>
      <c r="AD198" s="67"/>
      <c r="AE198" s="64"/>
      <c r="AF198" s="64"/>
      <c r="AG198" s="64"/>
      <c r="AH198" s="64"/>
      <c r="AI198" s="67"/>
    </row>
    <row r="199" spans="1:49">
      <c r="A199" s="37" t="s">
        <v>551</v>
      </c>
      <c r="B199" s="2" t="s">
        <v>552</v>
      </c>
      <c r="C199" s="39">
        <v>3959</v>
      </c>
      <c r="D199" s="39">
        <v>3599</v>
      </c>
      <c r="E199" s="87">
        <v>2642</v>
      </c>
      <c r="F199" s="49"/>
      <c r="G199" s="50"/>
      <c r="H199" s="50"/>
      <c r="I199" s="51"/>
      <c r="J199" s="52"/>
      <c r="K199" s="49"/>
      <c r="L199" s="50"/>
      <c r="M199" s="50"/>
      <c r="N199" s="51"/>
      <c r="O199" s="52"/>
      <c r="P199" s="72"/>
      <c r="Q199" s="70"/>
      <c r="R199" s="70"/>
      <c r="S199" s="70"/>
      <c r="T199" s="71"/>
      <c r="U199" s="49"/>
      <c r="V199" s="50"/>
      <c r="W199" s="50"/>
      <c r="X199" s="51"/>
      <c r="Y199" s="5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</row>
    <row r="200" spans="1:49" s="68" customFormat="1" ht="14.25" customHeight="1">
      <c r="A200" s="60" t="s">
        <v>553</v>
      </c>
      <c r="B200" s="61"/>
      <c r="C200" s="62"/>
      <c r="D200" s="62"/>
      <c r="E200" s="89"/>
      <c r="F200" s="63"/>
      <c r="G200" s="64"/>
      <c r="H200" s="64"/>
      <c r="I200" s="65"/>
      <c r="J200" s="66"/>
      <c r="K200" s="63"/>
      <c r="L200" s="64"/>
      <c r="M200" s="64"/>
      <c r="N200" s="64"/>
      <c r="O200" s="66"/>
      <c r="P200" s="63"/>
      <c r="Q200" s="64"/>
      <c r="R200" s="64"/>
      <c r="S200" s="65"/>
      <c r="T200" s="66"/>
      <c r="U200" s="63"/>
      <c r="V200" s="64"/>
      <c r="W200" s="64"/>
      <c r="X200" s="64"/>
      <c r="Y200" s="66"/>
      <c r="Z200" s="64"/>
      <c r="AA200" s="64"/>
      <c r="AB200" s="64"/>
      <c r="AC200" s="64"/>
      <c r="AD200" s="67"/>
      <c r="AE200" s="64"/>
      <c r="AF200" s="64"/>
      <c r="AG200" s="64"/>
      <c r="AH200" s="64"/>
      <c r="AI200" s="67"/>
    </row>
    <row r="201" spans="1:49">
      <c r="A201" s="37" t="s">
        <v>274</v>
      </c>
      <c r="B201" s="2" t="s">
        <v>554</v>
      </c>
      <c r="C201" s="39">
        <v>1099</v>
      </c>
      <c r="D201" s="39">
        <v>999</v>
      </c>
      <c r="E201" s="87">
        <v>735</v>
      </c>
      <c r="F201" s="49"/>
      <c r="G201" s="50"/>
      <c r="H201" s="50"/>
      <c r="I201" s="51"/>
      <c r="J201" s="52"/>
      <c r="K201" s="49">
        <v>888</v>
      </c>
      <c r="L201" s="50">
        <f t="shared" ref="L201:L301" si="25">ROUND(K201*0.9,0)</f>
        <v>799</v>
      </c>
      <c r="M201" s="50">
        <v>88</v>
      </c>
      <c r="N201" s="51">
        <f>E201-M201</f>
        <v>647</v>
      </c>
      <c r="O201" s="52">
        <f t="shared" si="18"/>
        <v>0.1902377972465582</v>
      </c>
      <c r="P201" s="72"/>
      <c r="Q201" s="70"/>
      <c r="R201" s="70"/>
      <c r="S201" s="70"/>
      <c r="T201" s="71"/>
      <c r="U201" s="49"/>
      <c r="V201" s="50"/>
      <c r="W201" s="50"/>
      <c r="X201" s="51"/>
      <c r="Y201" s="5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</row>
    <row r="202" spans="1:49">
      <c r="A202" s="37" t="s">
        <v>273</v>
      </c>
      <c r="B202" s="2" t="s">
        <v>555</v>
      </c>
      <c r="C202" s="39">
        <v>1209</v>
      </c>
      <c r="D202" s="39">
        <v>1099</v>
      </c>
      <c r="E202" s="87">
        <v>808</v>
      </c>
      <c r="F202" s="49"/>
      <c r="G202" s="50"/>
      <c r="H202" s="50"/>
      <c r="I202" s="51"/>
      <c r="J202" s="52"/>
      <c r="K202" s="49">
        <v>999</v>
      </c>
      <c r="L202" s="50">
        <f t="shared" si="25"/>
        <v>899</v>
      </c>
      <c r="M202" s="50">
        <v>72</v>
      </c>
      <c r="N202" s="51">
        <f>E202-M202</f>
        <v>736</v>
      </c>
      <c r="O202" s="52">
        <f t="shared" si="18"/>
        <v>0.18131256952169078</v>
      </c>
      <c r="P202" s="72"/>
      <c r="Q202" s="70"/>
      <c r="R202" s="70"/>
      <c r="S202" s="70"/>
      <c r="T202" s="71"/>
      <c r="U202" s="49"/>
      <c r="V202" s="50"/>
      <c r="W202" s="50"/>
      <c r="X202" s="51"/>
      <c r="Y202" s="5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</row>
    <row r="203" spans="1:49" s="68" customFormat="1" ht="14.25" customHeight="1">
      <c r="A203" s="60" t="s">
        <v>556</v>
      </c>
      <c r="B203" s="61"/>
      <c r="C203" s="62"/>
      <c r="D203" s="62"/>
      <c r="E203" s="89"/>
      <c r="F203" s="63"/>
      <c r="G203" s="64"/>
      <c r="H203" s="64"/>
      <c r="I203" s="65"/>
      <c r="J203" s="66"/>
      <c r="K203" s="63"/>
      <c r="L203" s="64"/>
      <c r="M203" s="64"/>
      <c r="N203" s="64"/>
      <c r="O203" s="66"/>
      <c r="P203" s="63"/>
      <c r="Q203" s="64"/>
      <c r="R203" s="64"/>
      <c r="S203" s="65"/>
      <c r="T203" s="66"/>
      <c r="U203" s="63"/>
      <c r="V203" s="64"/>
      <c r="W203" s="64"/>
      <c r="X203" s="64"/>
      <c r="Y203" s="66"/>
      <c r="Z203" s="64"/>
      <c r="AA203" s="64"/>
      <c r="AB203" s="64"/>
      <c r="AC203" s="64"/>
      <c r="AD203" s="67"/>
      <c r="AE203" s="64"/>
      <c r="AF203" s="64"/>
      <c r="AG203" s="64"/>
      <c r="AH203" s="64"/>
      <c r="AI203" s="67"/>
    </row>
    <row r="204" spans="1:49">
      <c r="A204" s="37" t="s">
        <v>276</v>
      </c>
      <c r="B204" s="2" t="s">
        <v>557</v>
      </c>
      <c r="C204" s="39">
        <v>1209</v>
      </c>
      <c r="D204" s="39">
        <v>1099</v>
      </c>
      <c r="E204" s="87">
        <v>808</v>
      </c>
      <c r="F204" s="49"/>
      <c r="G204" s="50"/>
      <c r="H204" s="50"/>
      <c r="I204" s="51"/>
      <c r="J204" s="52"/>
      <c r="K204" s="49">
        <v>888</v>
      </c>
      <c r="L204" s="50">
        <f t="shared" si="25"/>
        <v>799</v>
      </c>
      <c r="M204" s="50">
        <v>120</v>
      </c>
      <c r="N204" s="51">
        <f>E204-M204</f>
        <v>688</v>
      </c>
      <c r="O204" s="52">
        <f t="shared" ref="O204:O305" si="26">(L204-N204)/L204</f>
        <v>0.13892365456821026</v>
      </c>
      <c r="P204" s="72"/>
      <c r="Q204" s="70"/>
      <c r="R204" s="70"/>
      <c r="S204" s="70"/>
      <c r="T204" s="71"/>
      <c r="U204" s="49"/>
      <c r="V204" s="50"/>
      <c r="W204" s="50"/>
      <c r="X204" s="51"/>
      <c r="Y204" s="5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</row>
    <row r="205" spans="1:49">
      <c r="A205" s="37" t="s">
        <v>275</v>
      </c>
      <c r="B205" s="2" t="s">
        <v>558</v>
      </c>
      <c r="C205" s="39">
        <v>1319</v>
      </c>
      <c r="D205" s="39">
        <v>1199</v>
      </c>
      <c r="E205" s="87">
        <v>883</v>
      </c>
      <c r="F205" s="49"/>
      <c r="G205" s="50"/>
      <c r="H205" s="50"/>
      <c r="I205" s="51"/>
      <c r="J205" s="52"/>
      <c r="K205" s="49">
        <v>999</v>
      </c>
      <c r="L205" s="50">
        <f t="shared" si="25"/>
        <v>899</v>
      </c>
      <c r="M205" s="50">
        <v>128</v>
      </c>
      <c r="N205" s="51">
        <f>E205-M205</f>
        <v>755</v>
      </c>
      <c r="O205" s="52">
        <f t="shared" si="26"/>
        <v>0.16017797552836485</v>
      </c>
      <c r="P205" s="72"/>
      <c r="Q205" s="70"/>
      <c r="R205" s="70"/>
      <c r="S205" s="70"/>
      <c r="T205" s="71"/>
      <c r="U205" s="49"/>
      <c r="V205" s="50"/>
      <c r="W205" s="50"/>
      <c r="X205" s="51"/>
      <c r="Y205" s="5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</row>
    <row r="206" spans="1:49" s="68" customFormat="1" ht="14.25" customHeight="1">
      <c r="A206" s="60" t="s">
        <v>559</v>
      </c>
      <c r="B206" s="61"/>
      <c r="C206" s="62"/>
      <c r="D206" s="62"/>
      <c r="E206" s="89"/>
      <c r="F206" s="63"/>
      <c r="G206" s="64"/>
      <c r="H206" s="64"/>
      <c r="I206" s="65"/>
      <c r="J206" s="66"/>
      <c r="K206" s="63"/>
      <c r="L206" s="64"/>
      <c r="M206" s="64"/>
      <c r="N206" s="64"/>
      <c r="O206" s="66"/>
      <c r="P206" s="63"/>
      <c r="Q206" s="64"/>
      <c r="R206" s="64"/>
      <c r="S206" s="65"/>
      <c r="T206" s="66"/>
      <c r="U206" s="63"/>
      <c r="V206" s="64"/>
      <c r="W206" s="64"/>
      <c r="X206" s="64"/>
      <c r="Y206" s="66"/>
      <c r="Z206" s="64"/>
      <c r="AA206" s="64"/>
      <c r="AB206" s="64"/>
      <c r="AC206" s="64"/>
      <c r="AD206" s="67"/>
      <c r="AE206" s="64"/>
      <c r="AF206" s="64"/>
      <c r="AG206" s="64"/>
      <c r="AH206" s="64"/>
      <c r="AI206" s="67"/>
    </row>
    <row r="207" spans="1:49">
      <c r="A207" s="37" t="s">
        <v>278</v>
      </c>
      <c r="B207" s="2" t="s">
        <v>560</v>
      </c>
      <c r="C207" s="39">
        <v>1979</v>
      </c>
      <c r="D207" s="39">
        <v>1799</v>
      </c>
      <c r="E207" s="87">
        <v>1322</v>
      </c>
      <c r="F207" s="49"/>
      <c r="G207" s="50"/>
      <c r="H207" s="50"/>
      <c r="I207" s="51"/>
      <c r="J207" s="52"/>
      <c r="K207" s="49">
        <v>1443</v>
      </c>
      <c r="L207" s="50">
        <f t="shared" si="25"/>
        <v>1299</v>
      </c>
      <c r="M207" s="50">
        <v>244</v>
      </c>
      <c r="N207" s="51">
        <f>E207-M207</f>
        <v>1078</v>
      </c>
      <c r="O207" s="52">
        <f t="shared" si="26"/>
        <v>0.17013086989992302</v>
      </c>
      <c r="P207" s="72"/>
      <c r="Q207" s="70"/>
      <c r="R207" s="70"/>
      <c r="S207" s="70"/>
      <c r="T207" s="71"/>
      <c r="U207" s="49"/>
      <c r="V207" s="50"/>
      <c r="W207" s="50"/>
      <c r="X207" s="51"/>
      <c r="Y207" s="5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</row>
    <row r="208" spans="1:49">
      <c r="A208" s="37" t="s">
        <v>277</v>
      </c>
      <c r="B208" s="2" t="s">
        <v>561</v>
      </c>
      <c r="C208" s="39">
        <v>2199</v>
      </c>
      <c r="D208" s="39">
        <v>1999</v>
      </c>
      <c r="E208" s="87">
        <v>1470</v>
      </c>
      <c r="F208" s="49"/>
      <c r="G208" s="50"/>
      <c r="H208" s="50"/>
      <c r="I208" s="51"/>
      <c r="J208" s="52"/>
      <c r="K208" s="49">
        <v>1666</v>
      </c>
      <c r="L208" s="50">
        <f t="shared" si="25"/>
        <v>1499</v>
      </c>
      <c r="M208" s="50">
        <v>226</v>
      </c>
      <c r="N208" s="51">
        <f>E208-M208</f>
        <v>1244</v>
      </c>
      <c r="O208" s="52">
        <f t="shared" si="26"/>
        <v>0.17011340893929286</v>
      </c>
      <c r="P208" s="72"/>
      <c r="Q208" s="70"/>
      <c r="R208" s="70"/>
      <c r="S208" s="70"/>
      <c r="T208" s="71"/>
      <c r="U208" s="49"/>
      <c r="V208" s="50"/>
      <c r="W208" s="50"/>
      <c r="X208" s="51"/>
      <c r="Y208" s="5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</row>
    <row r="209" spans="1:49">
      <c r="A209" s="37" t="s">
        <v>280</v>
      </c>
      <c r="B209" s="2" t="s">
        <v>562</v>
      </c>
      <c r="C209" s="39">
        <v>3079</v>
      </c>
      <c r="D209" s="39">
        <v>2799</v>
      </c>
      <c r="E209" s="87">
        <v>2065</v>
      </c>
      <c r="F209" s="49"/>
      <c r="G209" s="50"/>
      <c r="H209" s="50"/>
      <c r="I209" s="51"/>
      <c r="J209" s="52"/>
      <c r="K209" s="49">
        <v>1999</v>
      </c>
      <c r="L209" s="50">
        <f t="shared" si="25"/>
        <v>1799</v>
      </c>
      <c r="M209" s="50">
        <v>536</v>
      </c>
      <c r="N209" s="51">
        <f>E209-M209</f>
        <v>1529</v>
      </c>
      <c r="O209" s="52">
        <f t="shared" si="26"/>
        <v>0.15008337965536409</v>
      </c>
      <c r="P209" s="72"/>
      <c r="Q209" s="70"/>
      <c r="R209" s="70"/>
      <c r="S209" s="70"/>
      <c r="T209" s="71"/>
      <c r="U209" s="49"/>
      <c r="V209" s="50"/>
      <c r="W209" s="50"/>
      <c r="X209" s="51"/>
      <c r="Y209" s="5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</row>
    <row r="210" spans="1:49">
      <c r="A210" s="37" t="s">
        <v>279</v>
      </c>
      <c r="B210" s="2" t="s">
        <v>563</v>
      </c>
      <c r="C210" s="39">
        <v>3299</v>
      </c>
      <c r="D210" s="39">
        <v>2999</v>
      </c>
      <c r="E210" s="87">
        <v>2210</v>
      </c>
      <c r="F210" s="49"/>
      <c r="G210" s="50"/>
      <c r="H210" s="50"/>
      <c r="I210" s="51"/>
      <c r="J210" s="52"/>
      <c r="K210" s="49">
        <v>2221</v>
      </c>
      <c r="L210" s="50">
        <f t="shared" si="25"/>
        <v>1999</v>
      </c>
      <c r="M210" s="50">
        <v>531</v>
      </c>
      <c r="N210" s="51">
        <f>E210-M210</f>
        <v>1679</v>
      </c>
      <c r="O210" s="52">
        <f t="shared" si="26"/>
        <v>0.16008004002001</v>
      </c>
      <c r="P210" s="72"/>
      <c r="Q210" s="70"/>
      <c r="R210" s="70"/>
      <c r="S210" s="70"/>
      <c r="T210" s="71"/>
      <c r="U210" s="49"/>
      <c r="V210" s="50"/>
      <c r="W210" s="50"/>
      <c r="X210" s="51"/>
      <c r="Y210" s="5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</row>
    <row r="211" spans="1:49" s="68" customFormat="1" ht="14.25" customHeight="1">
      <c r="A211" s="60" t="s">
        <v>564</v>
      </c>
      <c r="B211" s="61"/>
      <c r="C211" s="62"/>
      <c r="D211" s="62"/>
      <c r="E211" s="89"/>
      <c r="F211" s="63"/>
      <c r="G211" s="64"/>
      <c r="H211" s="64"/>
      <c r="I211" s="65"/>
      <c r="J211" s="66"/>
      <c r="K211" s="63"/>
      <c r="L211" s="64"/>
      <c r="M211" s="64"/>
      <c r="N211" s="64"/>
      <c r="O211" s="66"/>
      <c r="P211" s="63"/>
      <c r="Q211" s="64"/>
      <c r="R211" s="64"/>
      <c r="S211" s="65"/>
      <c r="T211" s="66"/>
      <c r="U211" s="63"/>
      <c r="V211" s="64"/>
      <c r="W211" s="64"/>
      <c r="X211" s="64"/>
      <c r="Y211" s="66"/>
      <c r="Z211" s="64"/>
      <c r="AA211" s="64"/>
      <c r="AB211" s="64"/>
      <c r="AC211" s="64"/>
      <c r="AD211" s="67"/>
      <c r="AE211" s="64"/>
      <c r="AF211" s="64"/>
      <c r="AG211" s="64"/>
      <c r="AH211" s="64"/>
      <c r="AI211" s="67"/>
    </row>
    <row r="212" spans="1:49">
      <c r="A212" s="37" t="s">
        <v>66</v>
      </c>
      <c r="B212" s="2" t="s">
        <v>565</v>
      </c>
      <c r="C212" s="39">
        <v>241</v>
      </c>
      <c r="D212" s="39">
        <v>219</v>
      </c>
      <c r="E212" s="87">
        <v>175</v>
      </c>
      <c r="F212" s="49"/>
      <c r="G212" s="50"/>
      <c r="H212" s="50"/>
      <c r="I212" s="51"/>
      <c r="J212" s="52"/>
      <c r="K212" s="49">
        <v>166</v>
      </c>
      <c r="L212" s="50">
        <f t="shared" si="25"/>
        <v>149</v>
      </c>
      <c r="M212" s="50">
        <v>41</v>
      </c>
      <c r="N212" s="51">
        <f>E212-M212</f>
        <v>134</v>
      </c>
      <c r="O212" s="52">
        <f t="shared" si="26"/>
        <v>0.10067114093959731</v>
      </c>
      <c r="P212" s="72"/>
      <c r="Q212" s="70"/>
      <c r="R212" s="70"/>
      <c r="S212" s="70"/>
      <c r="T212" s="71"/>
      <c r="U212" s="49">
        <v>210</v>
      </c>
      <c r="V212" s="50">
        <f t="shared" ref="V212:V301" si="27">ROUND(U212*0.9,0)</f>
        <v>189</v>
      </c>
      <c r="W212" s="50">
        <v>7</v>
      </c>
      <c r="X212" s="51">
        <f t="shared" ref="X212:X217" si="28">E212-W212</f>
        <v>168</v>
      </c>
      <c r="Y212" s="52">
        <f t="shared" ref="Y212:Y301" si="29">(V212-X212)/V212</f>
        <v>0.1111111111111111</v>
      </c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</row>
    <row r="213" spans="1:49">
      <c r="A213" s="37" t="s">
        <v>67</v>
      </c>
      <c r="B213" s="2" t="s">
        <v>566</v>
      </c>
      <c r="C213" s="39">
        <v>241</v>
      </c>
      <c r="D213" s="39">
        <v>219</v>
      </c>
      <c r="E213" s="87">
        <v>175</v>
      </c>
      <c r="F213" s="49"/>
      <c r="G213" s="50"/>
      <c r="H213" s="50"/>
      <c r="I213" s="51"/>
      <c r="J213" s="52"/>
      <c r="K213" s="49">
        <v>166</v>
      </c>
      <c r="L213" s="50">
        <f t="shared" si="25"/>
        <v>149</v>
      </c>
      <c r="M213" s="50">
        <v>41</v>
      </c>
      <c r="N213" s="51">
        <f>E213-M213</f>
        <v>134</v>
      </c>
      <c r="O213" s="52">
        <f t="shared" si="26"/>
        <v>0.10067114093959731</v>
      </c>
      <c r="P213" s="72"/>
      <c r="Q213" s="70"/>
      <c r="R213" s="70"/>
      <c r="S213" s="70"/>
      <c r="T213" s="71"/>
      <c r="U213" s="49">
        <v>210</v>
      </c>
      <c r="V213" s="50">
        <f t="shared" si="27"/>
        <v>189</v>
      </c>
      <c r="W213" s="50">
        <v>7</v>
      </c>
      <c r="X213" s="51">
        <f t="shared" si="28"/>
        <v>168</v>
      </c>
      <c r="Y213" s="52">
        <f t="shared" si="29"/>
        <v>0.1111111111111111</v>
      </c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</row>
    <row r="214" spans="1:49">
      <c r="A214" s="37" t="s">
        <v>68</v>
      </c>
      <c r="B214" s="2" t="s">
        <v>567</v>
      </c>
      <c r="C214" s="39">
        <v>274</v>
      </c>
      <c r="D214" s="39">
        <v>249</v>
      </c>
      <c r="E214" s="87">
        <v>191</v>
      </c>
      <c r="F214" s="49"/>
      <c r="G214" s="50"/>
      <c r="H214" s="50"/>
      <c r="I214" s="51"/>
      <c r="J214" s="52"/>
      <c r="K214" s="49">
        <v>166</v>
      </c>
      <c r="L214" s="50">
        <f t="shared" si="25"/>
        <v>149</v>
      </c>
      <c r="M214" s="50">
        <v>56</v>
      </c>
      <c r="N214" s="51">
        <f>E214-M214</f>
        <v>135</v>
      </c>
      <c r="O214" s="52">
        <f t="shared" si="26"/>
        <v>9.3959731543624164E-2</v>
      </c>
      <c r="P214" s="72"/>
      <c r="Q214" s="70"/>
      <c r="R214" s="70"/>
      <c r="S214" s="70"/>
      <c r="T214" s="71"/>
      <c r="U214" s="49">
        <v>221</v>
      </c>
      <c r="V214" s="50">
        <f t="shared" si="27"/>
        <v>199</v>
      </c>
      <c r="W214" s="50">
        <v>21</v>
      </c>
      <c r="X214" s="51">
        <f t="shared" si="28"/>
        <v>170</v>
      </c>
      <c r="Y214" s="52">
        <f t="shared" si="29"/>
        <v>0.14572864321608039</v>
      </c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</row>
    <row r="215" spans="1:49">
      <c r="A215" s="37" t="s">
        <v>293</v>
      </c>
      <c r="B215" s="2" t="s">
        <v>568</v>
      </c>
      <c r="C215" s="39">
        <v>263</v>
      </c>
      <c r="D215" s="39">
        <v>239</v>
      </c>
      <c r="E215" s="87">
        <v>187</v>
      </c>
      <c r="F215" s="49"/>
      <c r="G215" s="50"/>
      <c r="H215" s="50"/>
      <c r="I215" s="51"/>
      <c r="J215" s="52"/>
      <c r="K215" s="49"/>
      <c r="L215" s="50"/>
      <c r="M215" s="50"/>
      <c r="N215" s="51"/>
      <c r="O215" s="52"/>
      <c r="P215" s="72"/>
      <c r="Q215" s="70"/>
      <c r="R215" s="70"/>
      <c r="S215" s="70"/>
      <c r="T215" s="71"/>
      <c r="U215" s="49">
        <v>221</v>
      </c>
      <c r="V215" s="50">
        <f t="shared" si="27"/>
        <v>199</v>
      </c>
      <c r="W215" s="50">
        <v>14</v>
      </c>
      <c r="X215" s="51">
        <f t="shared" si="28"/>
        <v>173</v>
      </c>
      <c r="Y215" s="52">
        <f t="shared" si="29"/>
        <v>0.1306532663316583</v>
      </c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</row>
    <row r="216" spans="1:49" s="2" customFormat="1">
      <c r="A216" s="37" t="s">
        <v>294</v>
      </c>
      <c r="B216" s="2" t="s">
        <v>569</v>
      </c>
      <c r="C216" s="39">
        <v>263</v>
      </c>
      <c r="D216" s="39">
        <v>239</v>
      </c>
      <c r="E216" s="87">
        <v>187</v>
      </c>
      <c r="F216" s="49"/>
      <c r="G216" s="50"/>
      <c r="H216" s="50"/>
      <c r="I216" s="51"/>
      <c r="J216" s="52"/>
      <c r="K216" s="49"/>
      <c r="L216" s="50"/>
      <c r="M216" s="50"/>
      <c r="N216" s="51"/>
      <c r="O216" s="52"/>
      <c r="P216" s="72"/>
      <c r="Q216" s="70"/>
      <c r="R216" s="70"/>
      <c r="S216" s="70"/>
      <c r="T216" s="71"/>
      <c r="U216" s="49">
        <v>221</v>
      </c>
      <c r="V216" s="50">
        <f t="shared" si="27"/>
        <v>199</v>
      </c>
      <c r="W216" s="50">
        <v>14</v>
      </c>
      <c r="X216" s="51">
        <f t="shared" si="28"/>
        <v>173</v>
      </c>
      <c r="Y216" s="52">
        <f t="shared" si="29"/>
        <v>0.1306532663316583</v>
      </c>
      <c r="AS216" s="8"/>
      <c r="AT216" s="8"/>
      <c r="AU216" s="8"/>
      <c r="AV216" s="8"/>
      <c r="AW216" s="8"/>
    </row>
    <row r="217" spans="1:49">
      <c r="A217" s="37" t="s">
        <v>295</v>
      </c>
      <c r="B217" s="2" t="s">
        <v>570</v>
      </c>
      <c r="C217" s="39">
        <v>296</v>
      </c>
      <c r="D217" s="39">
        <v>269</v>
      </c>
      <c r="E217" s="87">
        <v>210</v>
      </c>
      <c r="F217" s="49"/>
      <c r="G217" s="50"/>
      <c r="H217" s="50"/>
      <c r="I217" s="51"/>
      <c r="J217" s="52"/>
      <c r="K217" s="49"/>
      <c r="L217" s="50"/>
      <c r="M217" s="50"/>
      <c r="N217" s="51"/>
      <c r="O217" s="52"/>
      <c r="P217" s="72"/>
      <c r="Q217" s="70"/>
      <c r="R217" s="70"/>
      <c r="S217" s="70"/>
      <c r="T217" s="71"/>
      <c r="U217" s="49">
        <v>243</v>
      </c>
      <c r="V217" s="50">
        <f t="shared" si="27"/>
        <v>219</v>
      </c>
      <c r="W217" s="50">
        <v>20</v>
      </c>
      <c r="X217" s="51">
        <f t="shared" si="28"/>
        <v>190</v>
      </c>
      <c r="Y217" s="52">
        <f t="shared" si="29"/>
        <v>0.13242009132420091</v>
      </c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</row>
    <row r="218" spans="1:49">
      <c r="A218" s="37" t="s">
        <v>259</v>
      </c>
      <c r="B218" s="2" t="s">
        <v>571</v>
      </c>
      <c r="C218" s="39">
        <v>274</v>
      </c>
      <c r="D218" s="39">
        <v>249</v>
      </c>
      <c r="E218" s="87">
        <v>193</v>
      </c>
      <c r="F218" s="49"/>
      <c r="G218" s="50"/>
      <c r="H218" s="50"/>
      <c r="I218" s="51"/>
      <c r="J218" s="52"/>
      <c r="K218" s="49"/>
      <c r="L218" s="50"/>
      <c r="M218" s="50"/>
      <c r="N218" s="51"/>
      <c r="O218" s="52"/>
      <c r="P218" s="72"/>
      <c r="Q218" s="70"/>
      <c r="R218" s="70"/>
      <c r="S218" s="70"/>
      <c r="T218" s="71"/>
      <c r="U218" s="49"/>
      <c r="V218" s="50"/>
      <c r="W218" s="50"/>
      <c r="X218" s="51"/>
      <c r="Y218" s="5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</row>
    <row r="219" spans="1:49">
      <c r="A219" s="37" t="s">
        <v>260</v>
      </c>
      <c r="B219" s="2" t="s">
        <v>571</v>
      </c>
      <c r="C219" s="39">
        <v>274</v>
      </c>
      <c r="D219" s="39">
        <v>249</v>
      </c>
      <c r="E219" s="87">
        <v>193</v>
      </c>
      <c r="F219" s="49"/>
      <c r="G219" s="50"/>
      <c r="H219" s="50"/>
      <c r="I219" s="51"/>
      <c r="J219" s="52"/>
      <c r="K219" s="49"/>
      <c r="L219" s="50"/>
      <c r="M219" s="50"/>
      <c r="N219" s="51"/>
      <c r="O219" s="52"/>
      <c r="P219" s="72"/>
      <c r="Q219" s="70"/>
      <c r="R219" s="70"/>
      <c r="S219" s="70"/>
      <c r="T219" s="71"/>
      <c r="U219" s="49"/>
      <c r="V219" s="50"/>
      <c r="W219" s="50"/>
      <c r="X219" s="51"/>
      <c r="Y219" s="5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</row>
    <row r="220" spans="1:49">
      <c r="A220" s="37" t="s">
        <v>69</v>
      </c>
      <c r="B220" s="2" t="s">
        <v>571</v>
      </c>
      <c r="C220" s="39">
        <v>329</v>
      </c>
      <c r="D220" s="39">
        <v>299</v>
      </c>
      <c r="E220" s="87">
        <v>227</v>
      </c>
      <c r="F220" s="49"/>
      <c r="G220" s="50"/>
      <c r="H220" s="50"/>
      <c r="I220" s="51"/>
      <c r="J220" s="52"/>
      <c r="K220" s="49">
        <v>243</v>
      </c>
      <c r="L220" s="50">
        <f t="shared" si="25"/>
        <v>219</v>
      </c>
      <c r="M220" s="50">
        <v>41</v>
      </c>
      <c r="N220" s="51">
        <f>E220-M220</f>
        <v>186</v>
      </c>
      <c r="O220" s="52">
        <f t="shared" si="26"/>
        <v>0.15068493150684931</v>
      </c>
      <c r="P220" s="72"/>
      <c r="Q220" s="70"/>
      <c r="R220" s="70"/>
      <c r="S220" s="70"/>
      <c r="T220" s="71"/>
      <c r="U220" s="49">
        <v>277</v>
      </c>
      <c r="V220" s="50">
        <f t="shared" si="27"/>
        <v>249</v>
      </c>
      <c r="W220" s="50">
        <v>16</v>
      </c>
      <c r="X220" s="51">
        <f>E220-W220</f>
        <v>211</v>
      </c>
      <c r="Y220" s="52">
        <f t="shared" si="29"/>
        <v>0.15261044176706828</v>
      </c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</row>
    <row r="221" spans="1:49">
      <c r="A221" s="37" t="s">
        <v>257</v>
      </c>
      <c r="B221" s="2" t="s">
        <v>572</v>
      </c>
      <c r="C221" s="39">
        <v>329</v>
      </c>
      <c r="D221" s="39">
        <v>299</v>
      </c>
      <c r="E221" s="87">
        <v>227</v>
      </c>
      <c r="F221" s="49"/>
      <c r="G221" s="50"/>
      <c r="H221" s="50"/>
      <c r="I221" s="51"/>
      <c r="J221" s="52"/>
      <c r="K221" s="49">
        <v>277</v>
      </c>
      <c r="L221" s="50">
        <f t="shared" si="25"/>
        <v>249</v>
      </c>
      <c r="M221" s="50">
        <v>15</v>
      </c>
      <c r="N221" s="51">
        <f>E221-M221</f>
        <v>212</v>
      </c>
      <c r="O221" s="52">
        <f t="shared" si="26"/>
        <v>0.14859437751004015</v>
      </c>
      <c r="P221" s="72"/>
      <c r="Q221" s="70"/>
      <c r="R221" s="70"/>
      <c r="S221" s="70"/>
      <c r="T221" s="71"/>
      <c r="U221" s="49"/>
      <c r="V221" s="50"/>
      <c r="W221" s="50"/>
      <c r="X221" s="51"/>
      <c r="Y221" s="5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</row>
    <row r="222" spans="1:49">
      <c r="A222" s="37" t="s">
        <v>258</v>
      </c>
      <c r="B222" s="2" t="s">
        <v>572</v>
      </c>
      <c r="C222" s="39">
        <v>329</v>
      </c>
      <c r="D222" s="39">
        <v>299</v>
      </c>
      <c r="E222" s="87">
        <v>227</v>
      </c>
      <c r="F222" s="49"/>
      <c r="G222" s="50"/>
      <c r="H222" s="50"/>
      <c r="I222" s="51"/>
      <c r="J222" s="52"/>
      <c r="K222" s="49">
        <v>277</v>
      </c>
      <c r="L222" s="50">
        <f t="shared" si="25"/>
        <v>249</v>
      </c>
      <c r="M222" s="50">
        <v>15</v>
      </c>
      <c r="N222" s="51">
        <f>E222-M222</f>
        <v>212</v>
      </c>
      <c r="O222" s="52">
        <f t="shared" si="26"/>
        <v>0.14859437751004015</v>
      </c>
      <c r="P222" s="72"/>
      <c r="Q222" s="70"/>
      <c r="R222" s="70"/>
      <c r="S222" s="70"/>
      <c r="T222" s="71"/>
      <c r="U222" s="49"/>
      <c r="V222" s="50"/>
      <c r="W222" s="50"/>
      <c r="X222" s="51"/>
      <c r="Y222" s="5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</row>
    <row r="223" spans="1:49">
      <c r="A223" s="37" t="s">
        <v>70</v>
      </c>
      <c r="B223" s="2" t="s">
        <v>572</v>
      </c>
      <c r="C223" s="39">
        <v>384</v>
      </c>
      <c r="D223" s="39">
        <v>349</v>
      </c>
      <c r="E223" s="87">
        <v>259</v>
      </c>
      <c r="F223" s="49"/>
      <c r="G223" s="50"/>
      <c r="H223" s="50"/>
      <c r="I223" s="51"/>
      <c r="J223" s="52"/>
      <c r="K223" s="49">
        <v>277</v>
      </c>
      <c r="L223" s="50">
        <f t="shared" si="25"/>
        <v>249</v>
      </c>
      <c r="M223" s="50">
        <v>47</v>
      </c>
      <c r="N223" s="51">
        <f>E223-M223</f>
        <v>212</v>
      </c>
      <c r="O223" s="52">
        <f t="shared" si="26"/>
        <v>0.14859437751004015</v>
      </c>
      <c r="P223" s="72"/>
      <c r="Q223" s="70"/>
      <c r="R223" s="70"/>
      <c r="S223" s="70"/>
      <c r="T223" s="71"/>
      <c r="U223" s="49">
        <v>310</v>
      </c>
      <c r="V223" s="50">
        <f t="shared" si="27"/>
        <v>279</v>
      </c>
      <c r="W223" s="50">
        <v>28</v>
      </c>
      <c r="X223" s="51">
        <f>E223-W223</f>
        <v>231</v>
      </c>
      <c r="Y223" s="52">
        <f t="shared" si="29"/>
        <v>0.17204301075268819</v>
      </c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</row>
    <row r="224" spans="1:49">
      <c r="A224" s="37" t="s">
        <v>255</v>
      </c>
      <c r="B224" s="2" t="s">
        <v>572</v>
      </c>
      <c r="C224" s="39">
        <v>384</v>
      </c>
      <c r="D224" s="39">
        <v>349</v>
      </c>
      <c r="E224" s="87">
        <v>265</v>
      </c>
      <c r="F224" s="49"/>
      <c r="G224" s="50"/>
      <c r="H224" s="50"/>
      <c r="I224" s="51"/>
      <c r="J224" s="52"/>
      <c r="K224" s="49"/>
      <c r="L224" s="50"/>
      <c r="M224" s="50"/>
      <c r="N224" s="51"/>
      <c r="O224" s="52"/>
      <c r="P224" s="72"/>
      <c r="Q224" s="70"/>
      <c r="R224" s="70"/>
      <c r="S224" s="70"/>
      <c r="T224" s="71"/>
      <c r="U224" s="49"/>
      <c r="V224" s="50"/>
      <c r="W224" s="50"/>
      <c r="X224" s="51"/>
      <c r="Y224" s="5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</row>
    <row r="225" spans="1:49">
      <c r="A225" s="37" t="s">
        <v>256</v>
      </c>
      <c r="B225" s="2" t="s">
        <v>572</v>
      </c>
      <c r="C225" s="39">
        <v>384</v>
      </c>
      <c r="D225" s="39">
        <v>349</v>
      </c>
      <c r="E225" s="87">
        <v>265</v>
      </c>
      <c r="F225" s="49"/>
      <c r="G225" s="50"/>
      <c r="H225" s="50"/>
      <c r="I225" s="51"/>
      <c r="J225" s="52"/>
      <c r="K225" s="49"/>
      <c r="L225" s="50"/>
      <c r="M225" s="50"/>
      <c r="N225" s="51"/>
      <c r="O225" s="52"/>
      <c r="P225" s="72"/>
      <c r="Q225" s="70"/>
      <c r="R225" s="70"/>
      <c r="S225" s="70"/>
      <c r="T225" s="71"/>
      <c r="U225" s="49"/>
      <c r="V225" s="50"/>
      <c r="W225" s="50"/>
      <c r="X225" s="51"/>
      <c r="Y225" s="5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</row>
    <row r="226" spans="1:49">
      <c r="A226" s="37" t="s">
        <v>254</v>
      </c>
      <c r="B226" s="2" t="s">
        <v>572</v>
      </c>
      <c r="C226" s="39">
        <v>439</v>
      </c>
      <c r="D226" s="39">
        <v>399</v>
      </c>
      <c r="E226" s="87">
        <v>300</v>
      </c>
      <c r="F226" s="49"/>
      <c r="G226" s="50"/>
      <c r="H226" s="50"/>
      <c r="I226" s="51"/>
      <c r="J226" s="52"/>
      <c r="K226" s="49"/>
      <c r="L226" s="50"/>
      <c r="M226" s="50"/>
      <c r="N226" s="51"/>
      <c r="O226" s="52"/>
      <c r="P226" s="72"/>
      <c r="Q226" s="70"/>
      <c r="R226" s="70"/>
      <c r="S226" s="70"/>
      <c r="T226" s="71"/>
      <c r="U226" s="49"/>
      <c r="V226" s="50"/>
      <c r="W226" s="50"/>
      <c r="X226" s="51"/>
      <c r="Y226" s="5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</row>
    <row r="227" spans="1:49">
      <c r="A227" s="37" t="s">
        <v>82</v>
      </c>
      <c r="B227" s="2" t="s">
        <v>573</v>
      </c>
      <c r="C227" s="39">
        <v>439</v>
      </c>
      <c r="D227" s="39">
        <v>399</v>
      </c>
      <c r="E227" s="87">
        <v>294</v>
      </c>
      <c r="F227" s="49"/>
      <c r="G227" s="50"/>
      <c r="H227" s="50"/>
      <c r="I227" s="51"/>
      <c r="J227" s="52"/>
      <c r="K227" s="49">
        <v>332</v>
      </c>
      <c r="L227" s="50">
        <f t="shared" si="25"/>
        <v>299</v>
      </c>
      <c r="M227" s="50">
        <v>40</v>
      </c>
      <c r="N227" s="51">
        <f>E227-M227</f>
        <v>254</v>
      </c>
      <c r="O227" s="52">
        <f t="shared" si="26"/>
        <v>0.15050167224080269</v>
      </c>
      <c r="P227" s="72"/>
      <c r="Q227" s="70"/>
      <c r="R227" s="70"/>
      <c r="S227" s="70"/>
      <c r="T227" s="71"/>
      <c r="U227" s="49">
        <v>354</v>
      </c>
      <c r="V227" s="50">
        <f t="shared" si="27"/>
        <v>319</v>
      </c>
      <c r="W227" s="50">
        <v>33</v>
      </c>
      <c r="X227" s="51">
        <f>E227-W227</f>
        <v>261</v>
      </c>
      <c r="Y227" s="52">
        <f t="shared" si="29"/>
        <v>0.18181818181818182</v>
      </c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</row>
    <row r="228" spans="1:49">
      <c r="A228" s="37" t="s">
        <v>77</v>
      </c>
      <c r="B228" s="2" t="s">
        <v>574</v>
      </c>
      <c r="C228" s="39">
        <v>494</v>
      </c>
      <c r="D228" s="39">
        <v>449</v>
      </c>
      <c r="E228" s="87">
        <v>333</v>
      </c>
      <c r="F228" s="49"/>
      <c r="G228" s="50"/>
      <c r="H228" s="50"/>
      <c r="I228" s="51"/>
      <c r="J228" s="52"/>
      <c r="K228" s="49"/>
      <c r="L228" s="50"/>
      <c r="M228" s="50"/>
      <c r="N228" s="51"/>
      <c r="O228" s="52"/>
      <c r="P228" s="72"/>
      <c r="Q228" s="70"/>
      <c r="R228" s="70"/>
      <c r="S228" s="70"/>
      <c r="T228" s="71"/>
      <c r="U228" s="49">
        <v>399</v>
      </c>
      <c r="V228" s="50">
        <f t="shared" si="27"/>
        <v>359</v>
      </c>
      <c r="W228" s="50">
        <v>36</v>
      </c>
      <c r="X228" s="51">
        <f>E228-W228</f>
        <v>297</v>
      </c>
      <c r="Y228" s="52">
        <f t="shared" si="29"/>
        <v>0.17270194986072424</v>
      </c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</row>
    <row r="229" spans="1:49">
      <c r="A229" s="37" t="s">
        <v>65</v>
      </c>
      <c r="B229" s="2" t="s">
        <v>575</v>
      </c>
      <c r="C229" s="39">
        <v>549</v>
      </c>
      <c r="D229" s="39">
        <v>499</v>
      </c>
      <c r="E229" s="87">
        <v>363</v>
      </c>
      <c r="F229" s="49"/>
      <c r="G229" s="50"/>
      <c r="H229" s="50"/>
      <c r="I229" s="51"/>
      <c r="J229" s="52"/>
      <c r="K229" s="49">
        <v>388</v>
      </c>
      <c r="L229" s="50">
        <f t="shared" si="25"/>
        <v>349</v>
      </c>
      <c r="M229" s="50">
        <v>70</v>
      </c>
      <c r="N229" s="51">
        <f>E229-M229</f>
        <v>293</v>
      </c>
      <c r="O229" s="52">
        <f t="shared" si="26"/>
        <v>0.16045845272206305</v>
      </c>
      <c r="P229" s="72"/>
      <c r="Q229" s="70"/>
      <c r="R229" s="70"/>
      <c r="S229" s="70"/>
      <c r="T229" s="71"/>
      <c r="U229" s="49">
        <v>421</v>
      </c>
      <c r="V229" s="50">
        <f t="shared" si="27"/>
        <v>379</v>
      </c>
      <c r="W229" s="50">
        <v>56</v>
      </c>
      <c r="X229" s="51">
        <f>E229-W229</f>
        <v>307</v>
      </c>
      <c r="Y229" s="52">
        <f t="shared" si="29"/>
        <v>0.18997361477572558</v>
      </c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</row>
    <row r="230" spans="1:49">
      <c r="A230" s="37" t="s">
        <v>78</v>
      </c>
      <c r="B230" s="2" t="s">
        <v>576</v>
      </c>
      <c r="C230" s="39">
        <v>604</v>
      </c>
      <c r="D230" s="39">
        <v>549</v>
      </c>
      <c r="E230" s="87">
        <v>400</v>
      </c>
      <c r="F230" s="49"/>
      <c r="G230" s="50"/>
      <c r="H230" s="50"/>
      <c r="I230" s="51"/>
      <c r="J230" s="52"/>
      <c r="K230" s="49">
        <v>443</v>
      </c>
      <c r="L230" s="50">
        <f t="shared" si="25"/>
        <v>399</v>
      </c>
      <c r="M230" s="50">
        <v>57</v>
      </c>
      <c r="N230" s="51">
        <f>E230-M230</f>
        <v>343</v>
      </c>
      <c r="O230" s="52">
        <f t="shared" si="26"/>
        <v>0.14035087719298245</v>
      </c>
      <c r="P230" s="72"/>
      <c r="Q230" s="70"/>
      <c r="R230" s="70"/>
      <c r="S230" s="70"/>
      <c r="T230" s="71"/>
      <c r="U230" s="49">
        <v>477</v>
      </c>
      <c r="V230" s="50">
        <f t="shared" si="27"/>
        <v>429</v>
      </c>
      <c r="W230" s="50">
        <v>52</v>
      </c>
      <c r="X230" s="51">
        <f>E230-W230</f>
        <v>348</v>
      </c>
      <c r="Y230" s="52">
        <f t="shared" si="29"/>
        <v>0.1888111888111888</v>
      </c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</row>
    <row r="231" spans="1:49">
      <c r="A231" s="37" t="s">
        <v>253</v>
      </c>
      <c r="B231" s="2" t="s">
        <v>577</v>
      </c>
      <c r="C231" s="39">
        <v>659</v>
      </c>
      <c r="D231" s="39">
        <v>599</v>
      </c>
      <c r="E231" s="87">
        <v>447</v>
      </c>
      <c r="F231" s="49"/>
      <c r="G231" s="50"/>
      <c r="H231" s="50"/>
      <c r="I231" s="51"/>
      <c r="J231" s="52"/>
      <c r="K231" s="49"/>
      <c r="L231" s="50"/>
      <c r="M231" s="50"/>
      <c r="N231" s="51"/>
      <c r="O231" s="52"/>
      <c r="P231" s="72"/>
      <c r="Q231" s="70"/>
      <c r="R231" s="70"/>
      <c r="S231" s="70"/>
      <c r="T231" s="71"/>
      <c r="U231" s="49">
        <v>554</v>
      </c>
      <c r="V231" s="50">
        <f t="shared" si="27"/>
        <v>499</v>
      </c>
      <c r="W231" s="50">
        <v>33</v>
      </c>
      <c r="X231" s="51">
        <f>E231-W231</f>
        <v>414</v>
      </c>
      <c r="Y231" s="52">
        <f t="shared" si="29"/>
        <v>0.17034068136272545</v>
      </c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</row>
    <row r="232" spans="1:49">
      <c r="A232" s="37" t="s">
        <v>701</v>
      </c>
      <c r="B232" s="2"/>
      <c r="F232" s="49"/>
      <c r="G232" s="50"/>
      <c r="H232" s="50"/>
      <c r="I232" s="51"/>
      <c r="J232" s="52"/>
      <c r="K232" s="49"/>
      <c r="L232" s="50"/>
      <c r="M232" s="50"/>
      <c r="N232" s="51"/>
      <c r="O232" s="52"/>
      <c r="P232" s="72"/>
      <c r="Q232" s="70"/>
      <c r="R232" s="70"/>
      <c r="S232" s="70"/>
      <c r="T232" s="71"/>
      <c r="U232" s="49"/>
      <c r="V232" s="50"/>
      <c r="W232" s="50"/>
      <c r="X232" s="51"/>
      <c r="Y232" s="5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</row>
    <row r="233" spans="1:49">
      <c r="A233" s="37" t="s">
        <v>83</v>
      </c>
      <c r="B233" s="2" t="s">
        <v>578</v>
      </c>
      <c r="C233" s="39">
        <v>219</v>
      </c>
      <c r="D233" s="39">
        <v>199</v>
      </c>
      <c r="E233" s="87">
        <v>149</v>
      </c>
      <c r="F233" s="49"/>
      <c r="G233" s="50"/>
      <c r="H233" s="50"/>
      <c r="I233" s="51"/>
      <c r="J233" s="52"/>
      <c r="K233" s="49">
        <v>166</v>
      </c>
      <c r="L233" s="50">
        <f t="shared" si="25"/>
        <v>149</v>
      </c>
      <c r="M233" s="50">
        <v>19</v>
      </c>
      <c r="N233" s="51">
        <f>E233-M233</f>
        <v>130</v>
      </c>
      <c r="O233" s="52">
        <f t="shared" si="26"/>
        <v>0.12751677852348994</v>
      </c>
      <c r="P233" s="72"/>
      <c r="Q233" s="70"/>
      <c r="R233" s="70"/>
      <c r="S233" s="70"/>
      <c r="T233" s="71"/>
      <c r="U233" s="81">
        <v>177</v>
      </c>
      <c r="V233" s="82">
        <f t="shared" si="27"/>
        <v>159</v>
      </c>
      <c r="W233" s="82">
        <v>19</v>
      </c>
      <c r="X233" s="83">
        <f>E233-W233</f>
        <v>130</v>
      </c>
      <c r="Y233" s="84">
        <f t="shared" si="29"/>
        <v>0.18238993710691823</v>
      </c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</row>
    <row r="234" spans="1:49" s="2" customFormat="1">
      <c r="A234" s="37" t="s">
        <v>84</v>
      </c>
      <c r="B234" s="2" t="s">
        <v>579</v>
      </c>
      <c r="C234" s="39">
        <v>241</v>
      </c>
      <c r="D234" s="39">
        <v>219</v>
      </c>
      <c r="E234" s="87">
        <v>168</v>
      </c>
      <c r="F234" s="49"/>
      <c r="G234" s="50"/>
      <c r="H234" s="50"/>
      <c r="I234" s="51"/>
      <c r="J234" s="52"/>
      <c r="K234" s="49">
        <v>188</v>
      </c>
      <c r="L234" s="50">
        <f t="shared" si="25"/>
        <v>169</v>
      </c>
      <c r="M234" s="50">
        <v>21</v>
      </c>
      <c r="N234" s="51">
        <f>E234-M234</f>
        <v>147</v>
      </c>
      <c r="O234" s="52">
        <f t="shared" si="26"/>
        <v>0.13017751479289941</v>
      </c>
      <c r="P234" s="72"/>
      <c r="Q234" s="70"/>
      <c r="R234" s="70"/>
      <c r="S234" s="70"/>
      <c r="T234" s="71"/>
      <c r="U234" s="49"/>
      <c r="V234" s="50"/>
      <c r="W234" s="50"/>
      <c r="X234" s="51"/>
      <c r="Y234" s="52"/>
      <c r="AS234" s="8"/>
      <c r="AT234" s="8"/>
      <c r="AU234" s="8"/>
      <c r="AV234" s="8"/>
      <c r="AW234" s="8"/>
    </row>
    <row r="235" spans="1:49" s="68" customFormat="1" ht="14.25" customHeight="1">
      <c r="A235" s="60" t="s">
        <v>580</v>
      </c>
      <c r="B235" s="61"/>
      <c r="C235" s="62"/>
      <c r="D235" s="62"/>
      <c r="E235" s="89"/>
      <c r="F235" s="63"/>
      <c r="G235" s="64"/>
      <c r="H235" s="64"/>
      <c r="I235" s="65"/>
      <c r="J235" s="66"/>
      <c r="K235" s="63"/>
      <c r="L235" s="64"/>
      <c r="M235" s="64"/>
      <c r="N235" s="64"/>
      <c r="O235" s="66"/>
      <c r="P235" s="63"/>
      <c r="Q235" s="64"/>
      <c r="R235" s="64"/>
      <c r="S235" s="65"/>
      <c r="T235" s="66"/>
      <c r="U235" s="63"/>
      <c r="V235" s="64"/>
      <c r="W235" s="64"/>
      <c r="X235" s="64"/>
      <c r="Y235" s="66"/>
      <c r="Z235" s="64"/>
      <c r="AA235" s="64"/>
      <c r="AB235" s="64"/>
      <c r="AC235" s="64"/>
      <c r="AD235" s="67"/>
      <c r="AE235" s="64"/>
      <c r="AF235" s="64"/>
      <c r="AG235" s="64"/>
      <c r="AH235" s="64"/>
      <c r="AI235" s="67"/>
    </row>
    <row r="236" spans="1:49">
      <c r="A236" s="37" t="s">
        <v>368</v>
      </c>
      <c r="B236" s="2" t="s">
        <v>369</v>
      </c>
      <c r="C236" s="39">
        <v>164</v>
      </c>
      <c r="D236" s="39">
        <v>149</v>
      </c>
      <c r="E236" s="87">
        <v>110</v>
      </c>
      <c r="F236" s="49"/>
      <c r="G236" s="50"/>
      <c r="H236" s="50"/>
      <c r="I236" s="51"/>
      <c r="J236" s="52"/>
      <c r="K236" s="49"/>
      <c r="L236" s="50"/>
      <c r="M236" s="50"/>
      <c r="N236" s="51"/>
      <c r="O236" s="52"/>
      <c r="P236" s="72"/>
      <c r="Q236" s="70"/>
      <c r="R236" s="70"/>
      <c r="S236" s="70"/>
      <c r="T236" s="71"/>
      <c r="U236" s="49"/>
      <c r="V236" s="50"/>
      <c r="W236" s="50"/>
      <c r="X236" s="51"/>
      <c r="Y236" s="5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</row>
    <row r="237" spans="1:49">
      <c r="A237" s="37" t="s">
        <v>366</v>
      </c>
      <c r="B237" s="2" t="s">
        <v>367</v>
      </c>
      <c r="C237" s="39">
        <v>186</v>
      </c>
      <c r="D237" s="39">
        <v>169</v>
      </c>
      <c r="E237" s="87">
        <v>124</v>
      </c>
      <c r="F237" s="49"/>
      <c r="G237" s="50"/>
      <c r="H237" s="50"/>
      <c r="I237" s="51"/>
      <c r="J237" s="52"/>
      <c r="K237" s="49"/>
      <c r="L237" s="50"/>
      <c r="M237" s="50"/>
      <c r="N237" s="51"/>
      <c r="O237" s="52"/>
      <c r="P237" s="72"/>
      <c r="Q237" s="70"/>
      <c r="R237" s="70"/>
      <c r="S237" s="70"/>
      <c r="T237" s="71"/>
      <c r="U237" s="49"/>
      <c r="V237" s="50"/>
      <c r="W237" s="50"/>
      <c r="X237" s="51"/>
      <c r="Y237" s="5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</row>
    <row r="238" spans="1:49" s="68" customFormat="1" ht="14.25" customHeight="1">
      <c r="A238" s="60" t="s">
        <v>581</v>
      </c>
      <c r="B238" s="61"/>
      <c r="C238" s="62"/>
      <c r="D238" s="62"/>
      <c r="E238" s="89"/>
      <c r="F238" s="63"/>
      <c r="G238" s="64"/>
      <c r="H238" s="64"/>
      <c r="I238" s="65"/>
      <c r="J238" s="66"/>
      <c r="K238" s="63"/>
      <c r="L238" s="64"/>
      <c r="M238" s="64"/>
      <c r="N238" s="64"/>
      <c r="O238" s="66"/>
      <c r="P238" s="63"/>
      <c r="Q238" s="64"/>
      <c r="R238" s="64"/>
      <c r="S238" s="65"/>
      <c r="T238" s="66"/>
      <c r="U238" s="63"/>
      <c r="V238" s="64"/>
      <c r="W238" s="64"/>
      <c r="X238" s="64"/>
      <c r="Y238" s="66"/>
      <c r="Z238" s="64"/>
      <c r="AA238" s="64"/>
      <c r="AB238" s="64"/>
      <c r="AC238" s="64"/>
      <c r="AD238" s="67"/>
      <c r="AE238" s="64"/>
      <c r="AF238" s="64"/>
      <c r="AG238" s="64"/>
      <c r="AH238" s="64"/>
      <c r="AI238" s="67"/>
    </row>
    <row r="239" spans="1:49" s="2" customFormat="1">
      <c r="A239" s="37" t="s">
        <v>320</v>
      </c>
      <c r="B239" s="2" t="s">
        <v>582</v>
      </c>
      <c r="C239" s="39">
        <v>1759</v>
      </c>
      <c r="D239" s="39">
        <v>1599</v>
      </c>
      <c r="E239" s="87">
        <v>1214</v>
      </c>
      <c r="F239" s="49"/>
      <c r="G239" s="50"/>
      <c r="H239" s="50"/>
      <c r="I239" s="51"/>
      <c r="J239" s="52"/>
      <c r="K239" s="49"/>
      <c r="L239" s="50"/>
      <c r="M239" s="50"/>
      <c r="N239" s="51"/>
      <c r="O239" s="52"/>
      <c r="P239" s="72"/>
      <c r="Q239" s="70"/>
      <c r="R239" s="70"/>
      <c r="S239" s="70"/>
      <c r="T239" s="71"/>
      <c r="U239" s="49"/>
      <c r="V239" s="50"/>
      <c r="W239" s="50"/>
      <c r="X239" s="51"/>
      <c r="Y239" s="52"/>
      <c r="AS239" s="8"/>
      <c r="AT239" s="8"/>
      <c r="AU239" s="8"/>
      <c r="AV239" s="8"/>
      <c r="AW239" s="8"/>
    </row>
    <row r="240" spans="1:49" s="2" customFormat="1">
      <c r="A240" s="37" t="s">
        <v>323</v>
      </c>
      <c r="B240" s="2" t="s">
        <v>583</v>
      </c>
      <c r="C240" s="39">
        <v>1869</v>
      </c>
      <c r="D240" s="39">
        <v>1699</v>
      </c>
      <c r="E240" s="87">
        <v>1285</v>
      </c>
      <c r="F240" s="49"/>
      <c r="G240" s="50"/>
      <c r="H240" s="50"/>
      <c r="I240" s="51"/>
      <c r="J240" s="52"/>
      <c r="K240" s="49"/>
      <c r="L240" s="50"/>
      <c r="M240" s="50"/>
      <c r="N240" s="51"/>
      <c r="O240" s="52"/>
      <c r="P240" s="72"/>
      <c r="Q240" s="70"/>
      <c r="R240" s="70"/>
      <c r="S240" s="70"/>
      <c r="T240" s="71"/>
      <c r="U240" s="49"/>
      <c r="V240" s="50"/>
      <c r="W240" s="50"/>
      <c r="X240" s="51"/>
      <c r="Y240" s="52"/>
      <c r="AS240" s="8"/>
      <c r="AT240" s="8"/>
      <c r="AU240" s="8"/>
      <c r="AV240" s="8"/>
      <c r="AW240" s="8"/>
    </row>
    <row r="241" spans="1:49">
      <c r="A241" s="37" t="s">
        <v>225</v>
      </c>
      <c r="B241" s="2" t="s">
        <v>584</v>
      </c>
      <c r="C241" s="39">
        <v>2089</v>
      </c>
      <c r="D241" s="39">
        <v>1899</v>
      </c>
      <c r="E241" s="87">
        <v>1400</v>
      </c>
      <c r="F241" s="49"/>
      <c r="G241" s="50"/>
      <c r="H241" s="50"/>
      <c r="I241" s="51"/>
      <c r="J241" s="52"/>
      <c r="K241" s="49"/>
      <c r="L241" s="50"/>
      <c r="M241" s="50"/>
      <c r="N241" s="51"/>
      <c r="O241" s="52"/>
      <c r="P241" s="72"/>
      <c r="Q241" s="70"/>
      <c r="R241" s="70"/>
      <c r="S241" s="70"/>
      <c r="T241" s="71"/>
      <c r="U241" s="49"/>
      <c r="V241" s="50"/>
      <c r="W241" s="50"/>
      <c r="X241" s="51"/>
      <c r="Y241" s="5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</row>
    <row r="242" spans="1:49">
      <c r="A242" s="37" t="s">
        <v>322</v>
      </c>
      <c r="B242" s="2" t="s">
        <v>585</v>
      </c>
      <c r="C242" s="39">
        <v>1099</v>
      </c>
      <c r="D242" s="39">
        <v>999</v>
      </c>
      <c r="E242" s="87">
        <v>763</v>
      </c>
      <c r="F242" s="49"/>
      <c r="G242" s="50"/>
      <c r="H242" s="50"/>
      <c r="I242" s="51"/>
      <c r="J242" s="52"/>
      <c r="K242" s="49"/>
      <c r="L242" s="50"/>
      <c r="M242" s="50"/>
      <c r="N242" s="51"/>
      <c r="O242" s="52"/>
      <c r="P242" s="72"/>
      <c r="Q242" s="70"/>
      <c r="R242" s="70"/>
      <c r="S242" s="70"/>
      <c r="T242" s="71"/>
      <c r="U242" s="49"/>
      <c r="V242" s="50"/>
      <c r="W242" s="50"/>
      <c r="X242" s="51"/>
      <c r="Y242" s="5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</row>
    <row r="243" spans="1:49">
      <c r="A243" s="37" t="s">
        <v>345</v>
      </c>
      <c r="B243" s="2" t="s">
        <v>586</v>
      </c>
      <c r="C243" s="39">
        <v>1099</v>
      </c>
      <c r="D243" s="39">
        <v>999</v>
      </c>
      <c r="E243" s="87">
        <v>763</v>
      </c>
      <c r="F243" s="49"/>
      <c r="G243" s="50"/>
      <c r="H243" s="50"/>
      <c r="I243" s="51"/>
      <c r="J243" s="52"/>
      <c r="K243" s="49"/>
      <c r="L243" s="50"/>
      <c r="M243" s="50"/>
      <c r="N243" s="51"/>
      <c r="O243" s="52"/>
      <c r="P243" s="72"/>
      <c r="Q243" s="70"/>
      <c r="R243" s="70"/>
      <c r="S243" s="70"/>
      <c r="T243" s="71"/>
      <c r="U243" s="49"/>
      <c r="V243" s="50"/>
      <c r="W243" s="50"/>
      <c r="X243" s="51"/>
      <c r="Y243" s="5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</row>
    <row r="244" spans="1:49">
      <c r="A244" s="37" t="s">
        <v>226</v>
      </c>
      <c r="B244" s="2" t="s">
        <v>344</v>
      </c>
      <c r="C244" s="39">
        <v>1049</v>
      </c>
      <c r="D244" s="39">
        <v>999</v>
      </c>
      <c r="E244" s="87">
        <v>763</v>
      </c>
      <c r="F244" s="49"/>
      <c r="G244" s="50"/>
      <c r="H244" s="50"/>
      <c r="I244" s="51"/>
      <c r="J244" s="52"/>
      <c r="K244" s="49"/>
      <c r="L244" s="50"/>
      <c r="M244" s="50"/>
      <c r="N244" s="51"/>
      <c r="O244" s="52"/>
      <c r="P244" s="49"/>
      <c r="Q244" s="50"/>
      <c r="R244" s="50"/>
      <c r="S244" s="51"/>
      <c r="T244" s="52"/>
      <c r="U244" s="49"/>
      <c r="V244" s="50"/>
      <c r="W244" s="50"/>
      <c r="X244" s="51"/>
      <c r="Y244" s="5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</row>
    <row r="245" spans="1:49" s="68" customFormat="1" ht="14.25" customHeight="1">
      <c r="A245" s="60" t="s">
        <v>587</v>
      </c>
      <c r="B245" s="61"/>
      <c r="C245" s="62"/>
      <c r="D245" s="62"/>
      <c r="E245" s="89"/>
      <c r="F245" s="63"/>
      <c r="G245" s="64"/>
      <c r="H245" s="64"/>
      <c r="I245" s="65"/>
      <c r="J245" s="66"/>
      <c r="K245" s="63"/>
      <c r="L245" s="64"/>
      <c r="M245" s="64"/>
      <c r="N245" s="64"/>
      <c r="O245" s="66"/>
      <c r="P245" s="63"/>
      <c r="Q245" s="64"/>
      <c r="R245" s="64"/>
      <c r="S245" s="65"/>
      <c r="T245" s="66"/>
      <c r="U245" s="63"/>
      <c r="V245" s="64"/>
      <c r="W245" s="64"/>
      <c r="X245" s="64"/>
      <c r="Y245" s="66"/>
      <c r="Z245" s="64"/>
      <c r="AA245" s="64"/>
      <c r="AB245" s="64"/>
      <c r="AC245" s="64"/>
      <c r="AD245" s="67"/>
      <c r="AE245" s="64"/>
      <c r="AF245" s="64"/>
      <c r="AG245" s="64"/>
      <c r="AH245" s="64"/>
      <c r="AI245" s="67"/>
    </row>
    <row r="246" spans="1:49">
      <c r="A246" s="85" t="s">
        <v>270</v>
      </c>
      <c r="B246" s="2" t="s">
        <v>588</v>
      </c>
      <c r="C246" s="39">
        <v>879</v>
      </c>
      <c r="D246" s="39">
        <v>799</v>
      </c>
      <c r="E246" s="87">
        <v>623</v>
      </c>
      <c r="F246" s="49"/>
      <c r="G246" s="50"/>
      <c r="H246" s="50"/>
      <c r="I246" s="51"/>
      <c r="J246" s="52"/>
      <c r="K246" s="49"/>
      <c r="L246" s="50"/>
      <c r="M246" s="50"/>
      <c r="N246" s="51"/>
      <c r="O246" s="52"/>
      <c r="P246" s="72"/>
      <c r="Q246" s="70"/>
      <c r="R246" s="70"/>
      <c r="S246" s="70"/>
      <c r="T246" s="71"/>
      <c r="U246" s="49"/>
      <c r="V246" s="50"/>
      <c r="W246" s="50"/>
      <c r="X246" s="51"/>
      <c r="Y246" s="5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</row>
    <row r="247" spans="1:49" s="2" customFormat="1">
      <c r="A247" s="37" t="s">
        <v>336</v>
      </c>
      <c r="B247" s="2" t="s">
        <v>589</v>
      </c>
      <c r="C247" s="39">
        <v>879</v>
      </c>
      <c r="D247" s="39">
        <v>799</v>
      </c>
      <c r="E247" s="87">
        <v>623</v>
      </c>
      <c r="F247" s="49"/>
      <c r="G247" s="50"/>
      <c r="H247" s="50"/>
      <c r="I247" s="51"/>
      <c r="J247" s="52"/>
      <c r="K247" s="77">
        <v>554</v>
      </c>
      <c r="L247" s="78">
        <f t="shared" si="25"/>
        <v>499</v>
      </c>
      <c r="M247" s="78">
        <v>178</v>
      </c>
      <c r="N247" s="79">
        <f t="shared" ref="N247:N255" si="30">E247-M247</f>
        <v>445</v>
      </c>
      <c r="O247" s="80">
        <f t="shared" si="26"/>
        <v>0.10821643286573146</v>
      </c>
      <c r="P247" s="49"/>
      <c r="Q247" s="50"/>
      <c r="R247" s="50"/>
      <c r="S247" s="51"/>
      <c r="T247" s="52"/>
      <c r="U247" s="49"/>
      <c r="V247" s="50"/>
      <c r="W247" s="50"/>
      <c r="X247" s="51"/>
      <c r="Y247" s="52"/>
      <c r="AS247" s="8"/>
      <c r="AT247" s="8"/>
      <c r="AU247" s="8"/>
      <c r="AV247" s="8"/>
      <c r="AW247" s="8"/>
    </row>
    <row r="248" spans="1:49">
      <c r="A248" s="37" t="s">
        <v>200</v>
      </c>
      <c r="B248" s="2" t="s">
        <v>626</v>
      </c>
      <c r="C248" s="39">
        <v>879</v>
      </c>
      <c r="D248" s="39">
        <v>799</v>
      </c>
      <c r="E248" s="87">
        <v>623</v>
      </c>
      <c r="F248" s="49"/>
      <c r="G248" s="50"/>
      <c r="H248" s="50"/>
      <c r="I248" s="51"/>
      <c r="J248" s="52"/>
      <c r="K248" s="77">
        <v>554</v>
      </c>
      <c r="L248" s="78">
        <f>ROUND(K248*0.9,0)</f>
        <v>499</v>
      </c>
      <c r="M248" s="78">
        <v>178</v>
      </c>
      <c r="N248" s="79">
        <f t="shared" si="30"/>
        <v>445</v>
      </c>
      <c r="O248" s="80">
        <f>(L248-N248)/L248</f>
        <v>0.10821643286573146</v>
      </c>
      <c r="P248" s="49"/>
      <c r="Q248" s="50"/>
      <c r="R248" s="50"/>
      <c r="S248" s="51"/>
      <c r="T248" s="52"/>
      <c r="U248" s="49"/>
      <c r="V248" s="50"/>
      <c r="W248" s="50"/>
      <c r="X248" s="51"/>
      <c r="Y248" s="5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</row>
    <row r="249" spans="1:49">
      <c r="A249" s="37" t="s">
        <v>206</v>
      </c>
      <c r="B249" s="2" t="s">
        <v>648</v>
      </c>
      <c r="C249" s="39">
        <v>989</v>
      </c>
      <c r="D249" s="39">
        <v>899</v>
      </c>
      <c r="E249" s="87">
        <v>701</v>
      </c>
      <c r="F249" s="49"/>
      <c r="G249" s="50"/>
      <c r="H249" s="50"/>
      <c r="I249" s="51"/>
      <c r="J249" s="52"/>
      <c r="K249" s="77">
        <v>666</v>
      </c>
      <c r="L249" s="78">
        <f>ROUND(K249*0.9,0)</f>
        <v>599</v>
      </c>
      <c r="M249" s="78">
        <v>167</v>
      </c>
      <c r="N249" s="79">
        <f t="shared" si="30"/>
        <v>534</v>
      </c>
      <c r="O249" s="80">
        <f>(L249-N249)/L249</f>
        <v>0.10851419031719532</v>
      </c>
      <c r="P249" s="49"/>
      <c r="Q249" s="50"/>
      <c r="R249" s="50"/>
      <c r="S249" s="51"/>
      <c r="T249" s="52"/>
      <c r="U249" s="49"/>
      <c r="V249" s="50"/>
      <c r="W249" s="50"/>
      <c r="X249" s="51"/>
      <c r="Y249" s="5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</row>
    <row r="250" spans="1:49">
      <c r="A250" s="37" t="s">
        <v>311</v>
      </c>
      <c r="B250" s="2" t="s">
        <v>590</v>
      </c>
      <c r="C250" s="39">
        <v>989</v>
      </c>
      <c r="D250" s="39">
        <v>899</v>
      </c>
      <c r="E250" s="87">
        <v>685</v>
      </c>
      <c r="F250" s="49"/>
      <c r="G250" s="50"/>
      <c r="H250" s="50"/>
      <c r="I250" s="51"/>
      <c r="J250" s="52"/>
      <c r="K250" s="49">
        <v>666</v>
      </c>
      <c r="L250" s="50">
        <f t="shared" si="25"/>
        <v>599</v>
      </c>
      <c r="M250" s="50">
        <v>164</v>
      </c>
      <c r="N250" s="51">
        <f t="shared" si="30"/>
        <v>521</v>
      </c>
      <c r="O250" s="52">
        <f t="shared" si="26"/>
        <v>0.1302170283806344</v>
      </c>
      <c r="P250" s="49"/>
      <c r="Q250" s="50"/>
      <c r="R250" s="50"/>
      <c r="S250" s="51"/>
      <c r="T250" s="52"/>
      <c r="U250" s="49">
        <v>777</v>
      </c>
      <c r="V250" s="50">
        <f t="shared" si="27"/>
        <v>699</v>
      </c>
      <c r="W250" s="50">
        <v>92</v>
      </c>
      <c r="X250" s="51">
        <f t="shared" ref="X250:X255" si="31">E250-W250</f>
        <v>593</v>
      </c>
      <c r="Y250" s="52">
        <f t="shared" si="29"/>
        <v>0.15164520743919885</v>
      </c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</row>
    <row r="251" spans="1:49" s="2" customFormat="1">
      <c r="A251" s="37" t="s">
        <v>91</v>
      </c>
      <c r="B251" s="2" t="s">
        <v>628</v>
      </c>
      <c r="C251" s="39">
        <v>989</v>
      </c>
      <c r="D251" s="39">
        <v>899</v>
      </c>
      <c r="E251" s="87">
        <v>673</v>
      </c>
      <c r="F251" s="49"/>
      <c r="G251" s="50"/>
      <c r="H251" s="50"/>
      <c r="I251" s="51"/>
      <c r="J251" s="52"/>
      <c r="K251" s="49">
        <v>666</v>
      </c>
      <c r="L251" s="50">
        <f t="shared" si="25"/>
        <v>599</v>
      </c>
      <c r="M251" s="50">
        <v>149</v>
      </c>
      <c r="N251" s="51">
        <f t="shared" si="30"/>
        <v>524</v>
      </c>
      <c r="O251" s="52">
        <f t="shared" si="26"/>
        <v>0.12520868113522537</v>
      </c>
      <c r="P251" s="49"/>
      <c r="Q251" s="50"/>
      <c r="R251" s="50"/>
      <c r="S251" s="51"/>
      <c r="T251" s="52"/>
      <c r="U251" s="49">
        <v>777</v>
      </c>
      <c r="V251" s="50">
        <f t="shared" si="27"/>
        <v>699</v>
      </c>
      <c r="W251" s="50">
        <v>90</v>
      </c>
      <c r="X251" s="51">
        <f t="shared" si="31"/>
        <v>583</v>
      </c>
      <c r="Y251" s="52">
        <f t="shared" si="29"/>
        <v>0.16595135908440631</v>
      </c>
      <c r="AS251" s="8"/>
      <c r="AT251" s="8"/>
      <c r="AU251" s="8"/>
      <c r="AV251" s="8"/>
      <c r="AW251" s="8"/>
    </row>
    <row r="252" spans="1:49">
      <c r="A252" s="37" t="s">
        <v>92</v>
      </c>
      <c r="B252" s="2" t="s">
        <v>628</v>
      </c>
      <c r="C252" s="39">
        <v>1099</v>
      </c>
      <c r="D252" s="39">
        <v>999</v>
      </c>
      <c r="E252" s="87">
        <v>752</v>
      </c>
      <c r="F252" s="49"/>
      <c r="G252" s="50"/>
      <c r="H252" s="50"/>
      <c r="I252" s="51"/>
      <c r="J252" s="52"/>
      <c r="K252" s="49">
        <v>777</v>
      </c>
      <c r="L252" s="50">
        <f>ROUND(K252*0.9,0)</f>
        <v>699</v>
      </c>
      <c r="M252" s="50">
        <v>141</v>
      </c>
      <c r="N252" s="51">
        <f t="shared" si="30"/>
        <v>611</v>
      </c>
      <c r="O252" s="52">
        <f>(L252-N252)/L252</f>
        <v>0.12589413447782546</v>
      </c>
      <c r="P252" s="49"/>
      <c r="Q252" s="50"/>
      <c r="R252" s="50"/>
      <c r="S252" s="51"/>
      <c r="T252" s="52"/>
      <c r="U252" s="49">
        <v>888</v>
      </c>
      <c r="V252" s="50">
        <f>ROUND(U252*0.9,0)</f>
        <v>799</v>
      </c>
      <c r="W252" s="50">
        <v>82</v>
      </c>
      <c r="X252" s="51">
        <f t="shared" si="31"/>
        <v>670</v>
      </c>
      <c r="Y252" s="52">
        <f>(V252-X252)/V252</f>
        <v>0.16145181476846057</v>
      </c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</row>
    <row r="253" spans="1:49">
      <c r="A253" s="37" t="s">
        <v>312</v>
      </c>
      <c r="B253" s="2" t="s">
        <v>591</v>
      </c>
      <c r="C253" s="39">
        <v>1099</v>
      </c>
      <c r="D253" s="39">
        <v>999</v>
      </c>
      <c r="E253" s="87">
        <v>760</v>
      </c>
      <c r="F253" s="49"/>
      <c r="G253" s="50"/>
      <c r="H253" s="50"/>
      <c r="I253" s="51"/>
      <c r="J253" s="52"/>
      <c r="K253" s="49">
        <v>721</v>
      </c>
      <c r="L253" s="50">
        <f t="shared" si="25"/>
        <v>649</v>
      </c>
      <c r="M253" s="50">
        <v>195</v>
      </c>
      <c r="N253" s="51">
        <f t="shared" si="30"/>
        <v>565</v>
      </c>
      <c r="O253" s="52">
        <f t="shared" si="26"/>
        <v>0.12942989214175654</v>
      </c>
      <c r="P253" s="49"/>
      <c r="Q253" s="50"/>
      <c r="R253" s="50"/>
      <c r="S253" s="51"/>
      <c r="T253" s="52"/>
      <c r="U253" s="49">
        <v>832</v>
      </c>
      <c r="V253" s="50">
        <f t="shared" si="27"/>
        <v>749</v>
      </c>
      <c r="W253" s="50">
        <v>125</v>
      </c>
      <c r="X253" s="51">
        <f t="shared" si="31"/>
        <v>635</v>
      </c>
      <c r="Y253" s="52">
        <f t="shared" si="29"/>
        <v>0.15220293724966621</v>
      </c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</row>
    <row r="254" spans="1:49">
      <c r="A254" s="37" t="s">
        <v>93</v>
      </c>
      <c r="B254" s="2" t="s">
        <v>629</v>
      </c>
      <c r="C254" s="39">
        <v>1099</v>
      </c>
      <c r="D254" s="39">
        <v>999</v>
      </c>
      <c r="E254" s="87">
        <v>748</v>
      </c>
      <c r="F254" s="49"/>
      <c r="G254" s="50"/>
      <c r="H254" s="50"/>
      <c r="I254" s="51"/>
      <c r="J254" s="52"/>
      <c r="K254" s="49">
        <v>721</v>
      </c>
      <c r="L254" s="50">
        <f>ROUND(K254*0.9,0)</f>
        <v>649</v>
      </c>
      <c r="M254" s="50">
        <v>181</v>
      </c>
      <c r="N254" s="51">
        <f t="shared" si="30"/>
        <v>567</v>
      </c>
      <c r="O254" s="52">
        <f>(L254-N254)/L254</f>
        <v>0.1263482280431433</v>
      </c>
      <c r="P254" s="49"/>
      <c r="Q254" s="50"/>
      <c r="R254" s="50"/>
      <c r="S254" s="51"/>
      <c r="T254" s="52"/>
      <c r="U254" s="49">
        <v>832</v>
      </c>
      <c r="V254" s="50">
        <f>ROUND(U254*0.9,0)</f>
        <v>749</v>
      </c>
      <c r="W254" s="50">
        <v>123</v>
      </c>
      <c r="X254" s="51">
        <f t="shared" si="31"/>
        <v>625</v>
      </c>
      <c r="Y254" s="52">
        <f>(V254-X254)/V254</f>
        <v>0.16555407209612816</v>
      </c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</row>
    <row r="255" spans="1:49">
      <c r="A255" s="37" t="s">
        <v>94</v>
      </c>
      <c r="B255" s="2" t="s">
        <v>629</v>
      </c>
      <c r="C255" s="39">
        <v>1209</v>
      </c>
      <c r="D255" s="39">
        <v>1099</v>
      </c>
      <c r="E255" s="87">
        <v>827</v>
      </c>
      <c r="F255" s="49"/>
      <c r="G255" s="50"/>
      <c r="H255" s="50"/>
      <c r="I255" s="51"/>
      <c r="J255" s="52"/>
      <c r="K255" s="49">
        <v>832</v>
      </c>
      <c r="L255" s="50">
        <f>ROUND(K255*0.9,0)</f>
        <v>749</v>
      </c>
      <c r="M255" s="50">
        <v>172</v>
      </c>
      <c r="N255" s="51">
        <f t="shared" si="30"/>
        <v>655</v>
      </c>
      <c r="O255" s="52">
        <f>(L255-N255)/L255</f>
        <v>0.12550066755674233</v>
      </c>
      <c r="P255" s="49"/>
      <c r="Q255" s="50"/>
      <c r="R255" s="50"/>
      <c r="S255" s="51"/>
      <c r="T255" s="52"/>
      <c r="U255" s="49">
        <v>943</v>
      </c>
      <c r="V255" s="50">
        <f>ROUND(U255*0.9,0)</f>
        <v>849</v>
      </c>
      <c r="W255" s="50">
        <v>116</v>
      </c>
      <c r="X255" s="51">
        <f t="shared" si="31"/>
        <v>711</v>
      </c>
      <c r="Y255" s="52">
        <f>(V255-X255)/V255</f>
        <v>0.16254416961130741</v>
      </c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</row>
    <row r="256" spans="1:49">
      <c r="A256" s="37" t="s">
        <v>95</v>
      </c>
      <c r="B256" s="2" t="s">
        <v>630</v>
      </c>
      <c r="C256" s="39">
        <v>1099</v>
      </c>
      <c r="D256" s="39">
        <v>999</v>
      </c>
      <c r="E256" s="87">
        <v>748</v>
      </c>
      <c r="F256" s="49"/>
      <c r="G256" s="50"/>
      <c r="H256" s="50"/>
      <c r="I256" s="51"/>
      <c r="J256" s="52"/>
      <c r="K256" s="49"/>
      <c r="L256" s="50"/>
      <c r="M256" s="50"/>
      <c r="N256" s="51"/>
      <c r="O256" s="52"/>
      <c r="P256" s="49"/>
      <c r="Q256" s="50"/>
      <c r="R256" s="50"/>
      <c r="S256" s="51"/>
      <c r="T256" s="52"/>
      <c r="U256" s="49"/>
      <c r="V256" s="50"/>
      <c r="W256" s="50"/>
      <c r="X256" s="51"/>
      <c r="Y256" s="5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</row>
    <row r="257" spans="1:49">
      <c r="A257" s="37" t="s">
        <v>96</v>
      </c>
      <c r="B257" s="2" t="s">
        <v>630</v>
      </c>
      <c r="C257" s="39">
        <v>1209</v>
      </c>
      <c r="D257" s="39">
        <v>1099</v>
      </c>
      <c r="E257" s="87">
        <v>827</v>
      </c>
      <c r="F257" s="49"/>
      <c r="G257" s="50"/>
      <c r="H257" s="50"/>
      <c r="I257" s="51"/>
      <c r="J257" s="52"/>
      <c r="K257" s="49"/>
      <c r="L257" s="50"/>
      <c r="M257" s="50"/>
      <c r="N257" s="51"/>
      <c r="O257" s="52"/>
      <c r="P257" s="49"/>
      <c r="Q257" s="50"/>
      <c r="R257" s="50"/>
      <c r="S257" s="51"/>
      <c r="T257" s="52"/>
      <c r="U257" s="49"/>
      <c r="V257" s="50"/>
      <c r="W257" s="50"/>
      <c r="X257" s="51"/>
      <c r="Y257" s="5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</row>
    <row r="258" spans="1:49">
      <c r="A258" s="85" t="s">
        <v>97</v>
      </c>
      <c r="B258" s="2" t="s">
        <v>592</v>
      </c>
      <c r="C258" s="39">
        <v>1099</v>
      </c>
      <c r="D258" s="39">
        <v>999</v>
      </c>
      <c r="E258" s="87">
        <v>755</v>
      </c>
      <c r="F258" s="49"/>
      <c r="G258" s="50"/>
      <c r="H258" s="50"/>
      <c r="I258" s="51"/>
      <c r="J258" s="52"/>
      <c r="K258" s="49"/>
      <c r="L258" s="50"/>
      <c r="M258" s="50"/>
      <c r="N258" s="51"/>
      <c r="O258" s="52"/>
      <c r="P258" s="49"/>
      <c r="Q258" s="50"/>
      <c r="R258" s="50"/>
      <c r="S258" s="51"/>
      <c r="T258" s="52"/>
      <c r="U258" s="49"/>
      <c r="V258" s="50"/>
      <c r="W258" s="50"/>
      <c r="X258" s="51"/>
      <c r="Y258" s="5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</row>
    <row r="259" spans="1:49">
      <c r="A259" s="37" t="s">
        <v>343</v>
      </c>
      <c r="B259" s="2" t="s">
        <v>594</v>
      </c>
      <c r="C259" s="39">
        <v>1099</v>
      </c>
      <c r="D259" s="39">
        <v>999</v>
      </c>
      <c r="E259" s="87">
        <v>756</v>
      </c>
      <c r="F259" s="49"/>
      <c r="G259" s="50"/>
      <c r="H259" s="50"/>
      <c r="I259" s="51"/>
      <c r="J259" s="52"/>
      <c r="K259" s="49">
        <v>777</v>
      </c>
      <c r="L259" s="50">
        <f t="shared" si="25"/>
        <v>699</v>
      </c>
      <c r="M259" s="50">
        <v>158</v>
      </c>
      <c r="N259" s="51">
        <f>E259-M259</f>
        <v>598</v>
      </c>
      <c r="O259" s="52">
        <f t="shared" si="26"/>
        <v>0.14449213161659513</v>
      </c>
      <c r="P259" s="49"/>
      <c r="Q259" s="50"/>
      <c r="R259" s="50"/>
      <c r="S259" s="51"/>
      <c r="T259" s="52"/>
      <c r="U259" s="49"/>
      <c r="V259" s="50"/>
      <c r="W259" s="50"/>
      <c r="X259" s="51"/>
      <c r="Y259" s="5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</row>
    <row r="260" spans="1:49" s="2" customFormat="1">
      <c r="A260" s="37" t="s">
        <v>98</v>
      </c>
      <c r="B260" s="2" t="s">
        <v>631</v>
      </c>
      <c r="C260" s="39">
        <v>1099</v>
      </c>
      <c r="D260" s="39">
        <v>999</v>
      </c>
      <c r="E260" s="87">
        <v>755</v>
      </c>
      <c r="F260" s="49"/>
      <c r="G260" s="50"/>
      <c r="H260" s="50"/>
      <c r="I260" s="51"/>
      <c r="J260" s="52"/>
      <c r="K260" s="49">
        <v>777</v>
      </c>
      <c r="L260" s="50">
        <f>ROUND(K260*0.9,0)</f>
        <v>699</v>
      </c>
      <c r="M260" s="50">
        <v>158</v>
      </c>
      <c r="N260" s="51">
        <f>E260-M260</f>
        <v>597</v>
      </c>
      <c r="O260" s="52">
        <f>(L260-N260)/L260</f>
        <v>0.14592274678111589</v>
      </c>
      <c r="P260" s="49"/>
      <c r="Q260" s="50"/>
      <c r="R260" s="50"/>
      <c r="S260" s="51"/>
      <c r="T260" s="52"/>
      <c r="U260" s="49"/>
      <c r="V260" s="50"/>
      <c r="W260" s="50"/>
      <c r="X260" s="51"/>
      <c r="Y260" s="52"/>
      <c r="AS260" s="8"/>
      <c r="AT260" s="8"/>
      <c r="AU260" s="8"/>
      <c r="AV260" s="8"/>
      <c r="AW260" s="8"/>
    </row>
    <row r="261" spans="1:49">
      <c r="A261" s="37" t="s">
        <v>99</v>
      </c>
      <c r="B261" s="2" t="s">
        <v>649</v>
      </c>
      <c r="C261" s="39">
        <v>1209</v>
      </c>
      <c r="D261" s="39">
        <v>1099</v>
      </c>
      <c r="E261" s="87">
        <v>830</v>
      </c>
      <c r="F261" s="49"/>
      <c r="G261" s="50"/>
      <c r="H261" s="50"/>
      <c r="I261" s="51"/>
      <c r="J261" s="52"/>
      <c r="K261" s="49">
        <v>888</v>
      </c>
      <c r="L261" s="50">
        <f>ROUND(K261*0.9,0)</f>
        <v>799</v>
      </c>
      <c r="M261" s="50">
        <v>147</v>
      </c>
      <c r="N261" s="51">
        <f>E261-M261</f>
        <v>683</v>
      </c>
      <c r="O261" s="52">
        <f>(L261-N261)/L261</f>
        <v>0.14518147684605756</v>
      </c>
      <c r="P261" s="49"/>
      <c r="Q261" s="50"/>
      <c r="R261" s="50"/>
      <c r="S261" s="51"/>
      <c r="T261" s="52"/>
      <c r="U261" s="49"/>
      <c r="V261" s="50"/>
      <c r="W261" s="50"/>
      <c r="X261" s="51"/>
      <c r="Y261" s="5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</row>
    <row r="262" spans="1:49" s="2" customFormat="1">
      <c r="A262" s="85" t="s">
        <v>286</v>
      </c>
      <c r="B262" s="2" t="s">
        <v>593</v>
      </c>
      <c r="C262" s="39">
        <v>1209</v>
      </c>
      <c r="D262" s="39">
        <v>1099</v>
      </c>
      <c r="E262" s="87">
        <v>830</v>
      </c>
      <c r="F262" s="49"/>
      <c r="G262" s="50"/>
      <c r="H262" s="50"/>
      <c r="I262" s="51"/>
      <c r="J262" s="52"/>
      <c r="K262" s="49"/>
      <c r="L262" s="50"/>
      <c r="M262" s="50"/>
      <c r="N262" s="51"/>
      <c r="O262" s="52"/>
      <c r="P262" s="49"/>
      <c r="Q262" s="50"/>
      <c r="R262" s="50"/>
      <c r="S262" s="51"/>
      <c r="T262" s="52"/>
      <c r="U262" s="49"/>
      <c r="V262" s="50"/>
      <c r="W262" s="50"/>
      <c r="X262" s="51"/>
      <c r="Y262" s="52"/>
      <c r="AS262" s="8"/>
      <c r="AT262" s="8"/>
      <c r="AU262" s="8"/>
      <c r="AV262" s="8"/>
      <c r="AW262" s="8"/>
    </row>
    <row r="263" spans="1:49">
      <c r="A263" s="37" t="s">
        <v>342</v>
      </c>
      <c r="B263" s="2" t="s">
        <v>595</v>
      </c>
      <c r="C263" s="39">
        <v>1209</v>
      </c>
      <c r="D263" s="39">
        <v>1099</v>
      </c>
      <c r="E263" s="87">
        <v>832</v>
      </c>
      <c r="F263" s="49"/>
      <c r="G263" s="50"/>
      <c r="H263" s="50"/>
      <c r="I263" s="51"/>
      <c r="J263" s="52"/>
      <c r="K263" s="49">
        <v>832</v>
      </c>
      <c r="L263" s="50">
        <f t="shared" si="25"/>
        <v>749</v>
      </c>
      <c r="M263" s="50">
        <v>172</v>
      </c>
      <c r="N263" s="51">
        <f>E263-M263</f>
        <v>660</v>
      </c>
      <c r="O263" s="52">
        <f t="shared" si="26"/>
        <v>0.11882510013351134</v>
      </c>
      <c r="P263" s="49"/>
      <c r="Q263" s="50"/>
      <c r="R263" s="50"/>
      <c r="S263" s="51"/>
      <c r="T263" s="52"/>
      <c r="U263" s="49"/>
      <c r="V263" s="50"/>
      <c r="W263" s="50"/>
      <c r="X263" s="51"/>
      <c r="Y263" s="5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</row>
    <row r="264" spans="1:49" s="2" customFormat="1">
      <c r="A264" s="37" t="s">
        <v>100</v>
      </c>
      <c r="B264" s="2" t="s">
        <v>633</v>
      </c>
      <c r="C264" s="39">
        <v>1209</v>
      </c>
      <c r="D264" s="39">
        <v>1099</v>
      </c>
      <c r="E264" s="87">
        <v>830</v>
      </c>
      <c r="F264" s="49"/>
      <c r="G264" s="50"/>
      <c r="H264" s="50"/>
      <c r="I264" s="51"/>
      <c r="J264" s="52"/>
      <c r="K264" s="49">
        <v>832</v>
      </c>
      <c r="L264" s="50">
        <f>ROUND(K264*0.9,0)</f>
        <v>749</v>
      </c>
      <c r="M264" s="50">
        <v>189</v>
      </c>
      <c r="N264" s="51">
        <f>E264-M264</f>
        <v>641</v>
      </c>
      <c r="O264" s="52">
        <f>(L264-N264)/L264</f>
        <v>0.14419225634178906</v>
      </c>
      <c r="P264" s="49"/>
      <c r="Q264" s="50"/>
      <c r="R264" s="50"/>
      <c r="S264" s="51"/>
      <c r="T264" s="52"/>
      <c r="U264" s="49"/>
      <c r="V264" s="50"/>
      <c r="W264" s="50"/>
      <c r="X264" s="51"/>
      <c r="Y264" s="52"/>
      <c r="AS264" s="8"/>
      <c r="AT264" s="8"/>
      <c r="AU264" s="8"/>
      <c r="AV264" s="8"/>
      <c r="AW264" s="8"/>
    </row>
    <row r="265" spans="1:49">
      <c r="A265" s="37" t="s">
        <v>101</v>
      </c>
      <c r="B265" s="2" t="s">
        <v>651</v>
      </c>
      <c r="C265" s="39">
        <v>1319</v>
      </c>
      <c r="D265" s="39">
        <v>1199</v>
      </c>
      <c r="E265" s="87">
        <v>906</v>
      </c>
      <c r="F265" s="49"/>
      <c r="G265" s="50"/>
      <c r="H265" s="50"/>
      <c r="I265" s="51"/>
      <c r="J265" s="52"/>
      <c r="K265" s="49">
        <v>943</v>
      </c>
      <c r="L265" s="50">
        <f>ROUND(K265*0.9,0)</f>
        <v>849</v>
      </c>
      <c r="M265" s="50">
        <v>181</v>
      </c>
      <c r="N265" s="51">
        <f>E265-M265</f>
        <v>725</v>
      </c>
      <c r="O265" s="52">
        <f>(L265-N265)/L265</f>
        <v>0.14605418138987045</v>
      </c>
      <c r="P265" s="49"/>
      <c r="Q265" s="50"/>
      <c r="R265" s="50"/>
      <c r="S265" s="51"/>
      <c r="T265" s="52"/>
      <c r="U265" s="49"/>
      <c r="V265" s="50"/>
      <c r="W265" s="50"/>
      <c r="X265" s="51"/>
      <c r="Y265" s="5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</row>
    <row r="266" spans="1:49">
      <c r="A266" s="85" t="s">
        <v>285</v>
      </c>
      <c r="B266" s="2" t="s">
        <v>594</v>
      </c>
      <c r="C266" s="39">
        <v>1099</v>
      </c>
      <c r="D266" s="39">
        <v>999</v>
      </c>
      <c r="E266" s="87">
        <v>757</v>
      </c>
      <c r="F266" s="49"/>
      <c r="G266" s="50"/>
      <c r="H266" s="50"/>
      <c r="I266" s="51"/>
      <c r="J266" s="52"/>
      <c r="K266" s="49"/>
      <c r="L266" s="50"/>
      <c r="M266" s="50"/>
      <c r="N266" s="51"/>
      <c r="O266" s="52"/>
      <c r="P266" s="49"/>
      <c r="Q266" s="50"/>
      <c r="R266" s="50"/>
      <c r="S266" s="51"/>
      <c r="T266" s="52"/>
      <c r="U266" s="49"/>
      <c r="V266" s="50"/>
      <c r="W266" s="50"/>
      <c r="X266" s="51"/>
      <c r="Y266" s="5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</row>
    <row r="267" spans="1:49">
      <c r="A267" s="37" t="s">
        <v>198</v>
      </c>
      <c r="B267" s="2" t="s">
        <v>631</v>
      </c>
      <c r="C267" s="39">
        <v>1099</v>
      </c>
      <c r="D267" s="39">
        <v>999</v>
      </c>
      <c r="E267" s="87">
        <v>757</v>
      </c>
      <c r="F267" s="49"/>
      <c r="G267" s="50"/>
      <c r="H267" s="50"/>
      <c r="I267" s="51"/>
      <c r="J267" s="52"/>
      <c r="K267" s="49"/>
      <c r="L267" s="50"/>
      <c r="M267" s="50"/>
      <c r="N267" s="51"/>
      <c r="O267" s="52"/>
      <c r="P267" s="49"/>
      <c r="Q267" s="50"/>
      <c r="R267" s="50"/>
      <c r="S267" s="51"/>
      <c r="T267" s="52"/>
      <c r="U267" s="49"/>
      <c r="V267" s="50"/>
      <c r="W267" s="50"/>
      <c r="X267" s="51"/>
      <c r="Y267" s="5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  <row r="268" spans="1:49">
      <c r="A268" s="37" t="s">
        <v>204</v>
      </c>
      <c r="B268" s="2" t="s">
        <v>649</v>
      </c>
      <c r="C268" s="39">
        <v>1209</v>
      </c>
      <c r="D268" s="39">
        <v>1099</v>
      </c>
      <c r="E268" s="87">
        <v>832</v>
      </c>
      <c r="F268" s="49"/>
      <c r="G268" s="50"/>
      <c r="H268" s="50"/>
      <c r="I268" s="51"/>
      <c r="J268" s="52"/>
      <c r="K268" s="49"/>
      <c r="L268" s="50"/>
      <c r="M268" s="50"/>
      <c r="N268" s="51"/>
      <c r="O268" s="52"/>
      <c r="P268" s="49"/>
      <c r="Q268" s="50"/>
      <c r="R268" s="50"/>
      <c r="S268" s="51"/>
      <c r="T268" s="52"/>
      <c r="U268" s="49"/>
      <c r="V268" s="50"/>
      <c r="W268" s="50"/>
      <c r="X268" s="51"/>
      <c r="Y268" s="5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</row>
    <row r="269" spans="1:49">
      <c r="A269" s="85" t="s">
        <v>192</v>
      </c>
      <c r="B269" s="2" t="s">
        <v>595</v>
      </c>
      <c r="C269" s="39">
        <v>1209</v>
      </c>
      <c r="D269" s="39">
        <v>1099</v>
      </c>
      <c r="E269" s="87">
        <v>832</v>
      </c>
      <c r="F269" s="49"/>
      <c r="G269" s="50"/>
      <c r="H269" s="50"/>
      <c r="I269" s="51"/>
      <c r="J269" s="52"/>
      <c r="K269" s="49"/>
      <c r="L269" s="50"/>
      <c r="M269" s="50"/>
      <c r="N269" s="51"/>
      <c r="O269" s="52"/>
      <c r="P269" s="49"/>
      <c r="Q269" s="50"/>
      <c r="R269" s="50"/>
      <c r="S269" s="51"/>
      <c r="T269" s="52"/>
      <c r="U269" s="49"/>
      <c r="V269" s="50"/>
      <c r="W269" s="50"/>
      <c r="X269" s="51"/>
      <c r="Y269" s="5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</row>
    <row r="270" spans="1:49">
      <c r="A270" s="37" t="s">
        <v>199</v>
      </c>
      <c r="B270" s="2" t="s">
        <v>633</v>
      </c>
      <c r="C270" s="39">
        <v>1209</v>
      </c>
      <c r="D270" s="39">
        <v>1099</v>
      </c>
      <c r="E270" s="87">
        <v>832</v>
      </c>
      <c r="F270" s="49"/>
      <c r="G270" s="50"/>
      <c r="H270" s="50"/>
      <c r="I270" s="51"/>
      <c r="J270" s="52"/>
      <c r="K270" s="49"/>
      <c r="L270" s="50"/>
      <c r="M270" s="50"/>
      <c r="N270" s="51"/>
      <c r="O270" s="52"/>
      <c r="P270" s="49"/>
      <c r="Q270" s="50"/>
      <c r="R270" s="50"/>
      <c r="S270" s="51"/>
      <c r="T270" s="52"/>
      <c r="U270" s="49"/>
      <c r="V270" s="50"/>
      <c r="W270" s="50"/>
      <c r="X270" s="51"/>
      <c r="Y270" s="5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</row>
    <row r="271" spans="1:49">
      <c r="A271" s="37" t="s">
        <v>205</v>
      </c>
      <c r="B271" s="2" t="s">
        <v>651</v>
      </c>
      <c r="C271" s="39">
        <v>1319</v>
      </c>
      <c r="D271" s="39">
        <v>1199</v>
      </c>
      <c r="E271" s="87">
        <v>908</v>
      </c>
      <c r="F271" s="49"/>
      <c r="G271" s="50"/>
      <c r="H271" s="50"/>
      <c r="I271" s="51"/>
      <c r="J271" s="52"/>
      <c r="K271" s="49"/>
      <c r="L271" s="50"/>
      <c r="M271" s="50"/>
      <c r="N271" s="51"/>
      <c r="O271" s="52"/>
      <c r="P271" s="49"/>
      <c r="Q271" s="50"/>
      <c r="R271" s="50"/>
      <c r="S271" s="51"/>
      <c r="T271" s="52"/>
      <c r="U271" s="49"/>
      <c r="V271" s="50"/>
      <c r="W271" s="50"/>
      <c r="X271" s="51"/>
      <c r="Y271" s="5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</row>
    <row r="272" spans="1:49">
      <c r="A272" s="37" t="s">
        <v>362</v>
      </c>
      <c r="B272" s="2" t="s">
        <v>589</v>
      </c>
      <c r="C272" s="39">
        <v>1209</v>
      </c>
      <c r="D272" s="39">
        <v>1099</v>
      </c>
      <c r="E272" s="87">
        <v>832</v>
      </c>
      <c r="F272" s="49"/>
      <c r="G272" s="50"/>
      <c r="H272" s="50"/>
      <c r="I272" s="51"/>
      <c r="J272" s="52"/>
      <c r="K272" s="49"/>
      <c r="L272" s="50"/>
      <c r="M272" s="50"/>
      <c r="N272" s="51"/>
      <c r="O272" s="52"/>
      <c r="P272" s="49">
        <v>943</v>
      </c>
      <c r="Q272" s="50">
        <f t="shared" ref="Q272:Q276" si="32">ROUND(P272*0.9,0)</f>
        <v>849</v>
      </c>
      <c r="R272" s="50">
        <v>117</v>
      </c>
      <c r="S272" s="51">
        <f>E272-R272</f>
        <v>715</v>
      </c>
      <c r="T272" s="52">
        <f t="shared" ref="T272:T276" si="33">(Q272-S272)/Q272</f>
        <v>0.15783274440518258</v>
      </c>
      <c r="U272" s="49">
        <v>943</v>
      </c>
      <c r="V272" s="50">
        <f t="shared" si="27"/>
        <v>849</v>
      </c>
      <c r="W272" s="50">
        <v>117</v>
      </c>
      <c r="X272" s="51">
        <f>E272-W272</f>
        <v>715</v>
      </c>
      <c r="Y272" s="52">
        <f t="shared" si="29"/>
        <v>0.15783274440518258</v>
      </c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</row>
    <row r="273" spans="1:49" s="2" customFormat="1">
      <c r="A273" s="37" t="s">
        <v>347</v>
      </c>
      <c r="B273" s="2" t="s">
        <v>631</v>
      </c>
      <c r="C273" s="39">
        <v>1209</v>
      </c>
      <c r="D273" s="39">
        <v>1099</v>
      </c>
      <c r="E273" s="87">
        <v>832</v>
      </c>
      <c r="F273" s="49"/>
      <c r="G273" s="50"/>
      <c r="H273" s="50"/>
      <c r="I273" s="51"/>
      <c r="J273" s="52"/>
      <c r="K273" s="49"/>
      <c r="L273" s="50"/>
      <c r="M273" s="50"/>
      <c r="N273" s="51"/>
      <c r="O273" s="52"/>
      <c r="P273" s="49">
        <v>943</v>
      </c>
      <c r="Q273" s="50">
        <f>ROUND(P273*0.9,0)</f>
        <v>849</v>
      </c>
      <c r="R273" s="50">
        <v>117</v>
      </c>
      <c r="S273" s="51">
        <f>E273-R273</f>
        <v>715</v>
      </c>
      <c r="T273" s="52">
        <f>(Q273-S273)/Q273</f>
        <v>0.15783274440518258</v>
      </c>
      <c r="U273" s="49">
        <v>943</v>
      </c>
      <c r="V273" s="50">
        <f>ROUND(U273*0.9,0)</f>
        <v>849</v>
      </c>
      <c r="W273" s="50">
        <v>117</v>
      </c>
      <c r="X273" s="51">
        <f>E273-W273</f>
        <v>715</v>
      </c>
      <c r="Y273" s="52">
        <f>(V273-X273)/V273</f>
        <v>0.15783274440518258</v>
      </c>
      <c r="AS273" s="8"/>
      <c r="AT273" s="8"/>
      <c r="AU273" s="8"/>
      <c r="AV273" s="8"/>
      <c r="AW273" s="8"/>
    </row>
    <row r="274" spans="1:49">
      <c r="A274" s="37" t="s">
        <v>352</v>
      </c>
      <c r="B274" s="2" t="s">
        <v>649</v>
      </c>
      <c r="C274" s="39">
        <v>1319</v>
      </c>
      <c r="D274" s="39">
        <v>1199</v>
      </c>
      <c r="E274" s="87">
        <v>907</v>
      </c>
      <c r="F274" s="49"/>
      <c r="G274" s="50"/>
      <c r="H274" s="50"/>
      <c r="I274" s="51"/>
      <c r="J274" s="52"/>
      <c r="K274" s="49"/>
      <c r="L274" s="50"/>
      <c r="M274" s="50"/>
      <c r="N274" s="51"/>
      <c r="O274" s="52"/>
      <c r="P274" s="49">
        <v>1054</v>
      </c>
      <c r="Q274" s="50">
        <f>ROUND(P274*0.9,0)</f>
        <v>949</v>
      </c>
      <c r="R274" s="50">
        <v>108</v>
      </c>
      <c r="S274" s="51">
        <f>E274-R274</f>
        <v>799</v>
      </c>
      <c r="T274" s="52">
        <f>(Q274-S274)/Q274</f>
        <v>0.15806111696522657</v>
      </c>
      <c r="U274" s="49">
        <v>1054</v>
      </c>
      <c r="V274" s="50">
        <f>ROUND(U274*0.9,0)</f>
        <v>949</v>
      </c>
      <c r="W274" s="50">
        <v>108</v>
      </c>
      <c r="X274" s="51">
        <f>E274-W274</f>
        <v>799</v>
      </c>
      <c r="Y274" s="52">
        <f>(V274-X274)/V274</f>
        <v>0.15806111696522657</v>
      </c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</row>
    <row r="275" spans="1:49">
      <c r="A275" s="37" t="s">
        <v>193</v>
      </c>
      <c r="B275" s="2" t="s">
        <v>662</v>
      </c>
      <c r="C275" s="39">
        <v>1759</v>
      </c>
      <c r="D275" s="39">
        <v>1599</v>
      </c>
      <c r="E275" s="87">
        <v>1211</v>
      </c>
      <c r="F275" s="49"/>
      <c r="G275" s="50"/>
      <c r="H275" s="50"/>
      <c r="I275" s="51"/>
      <c r="J275" s="52"/>
      <c r="K275" s="49"/>
      <c r="L275" s="50"/>
      <c r="M275" s="50"/>
      <c r="N275" s="51"/>
      <c r="O275" s="52"/>
      <c r="P275" s="49"/>
      <c r="Q275" s="50"/>
      <c r="R275" s="50"/>
      <c r="S275" s="51"/>
      <c r="T275" s="52"/>
      <c r="U275" s="49"/>
      <c r="V275" s="50"/>
      <c r="W275" s="50"/>
      <c r="X275" s="51"/>
      <c r="Y275" s="5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</row>
    <row r="276" spans="1:49">
      <c r="A276" s="37" t="s">
        <v>361</v>
      </c>
      <c r="B276" s="2" t="s">
        <v>596</v>
      </c>
      <c r="C276" s="39">
        <v>1319</v>
      </c>
      <c r="D276" s="39">
        <v>1199</v>
      </c>
      <c r="E276" s="87">
        <v>907</v>
      </c>
      <c r="F276" s="49"/>
      <c r="G276" s="50"/>
      <c r="H276" s="50"/>
      <c r="I276" s="51"/>
      <c r="J276" s="52"/>
      <c r="K276" s="49"/>
      <c r="L276" s="50"/>
      <c r="M276" s="50"/>
      <c r="N276" s="51"/>
      <c r="O276" s="52"/>
      <c r="P276" s="49">
        <v>999</v>
      </c>
      <c r="Q276" s="50">
        <f t="shared" si="32"/>
        <v>899</v>
      </c>
      <c r="R276" s="50">
        <v>149</v>
      </c>
      <c r="S276" s="51">
        <f>E276-R276</f>
        <v>758</v>
      </c>
      <c r="T276" s="52">
        <f t="shared" si="33"/>
        <v>0.15684093437152391</v>
      </c>
      <c r="U276" s="49">
        <v>999</v>
      </c>
      <c r="V276" s="50">
        <f t="shared" si="27"/>
        <v>899</v>
      </c>
      <c r="W276" s="50">
        <v>149</v>
      </c>
      <c r="X276" s="51">
        <f>E276-W276</f>
        <v>758</v>
      </c>
      <c r="Y276" s="52">
        <f t="shared" si="29"/>
        <v>0.15684093437152391</v>
      </c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</row>
    <row r="277" spans="1:49" s="2" customFormat="1">
      <c r="A277" s="37" t="s">
        <v>346</v>
      </c>
      <c r="B277" s="2" t="s">
        <v>632</v>
      </c>
      <c r="C277" s="39">
        <v>1319</v>
      </c>
      <c r="D277" s="39">
        <v>1199</v>
      </c>
      <c r="E277" s="87">
        <v>907</v>
      </c>
      <c r="F277" s="49"/>
      <c r="G277" s="50"/>
      <c r="H277" s="50"/>
      <c r="I277" s="51"/>
      <c r="J277" s="52"/>
      <c r="K277" s="49"/>
      <c r="L277" s="50"/>
      <c r="M277" s="50"/>
      <c r="N277" s="51"/>
      <c r="O277" s="52"/>
      <c r="P277" s="49">
        <v>999</v>
      </c>
      <c r="Q277" s="50">
        <f>ROUND(P277*0.9,0)</f>
        <v>899</v>
      </c>
      <c r="R277" s="50">
        <v>149</v>
      </c>
      <c r="S277" s="51">
        <f>E277-R277</f>
        <v>758</v>
      </c>
      <c r="T277" s="52">
        <f>(Q277-S277)/Q277</f>
        <v>0.15684093437152391</v>
      </c>
      <c r="U277" s="49">
        <v>999</v>
      </c>
      <c r="V277" s="50">
        <f>ROUND(U277*0.9,0)</f>
        <v>899</v>
      </c>
      <c r="W277" s="50">
        <v>149</v>
      </c>
      <c r="X277" s="51">
        <f>E277-W277</f>
        <v>758</v>
      </c>
      <c r="Y277" s="52">
        <f>(V277-X277)/V277</f>
        <v>0.15684093437152391</v>
      </c>
      <c r="AS277" s="8"/>
      <c r="AT277" s="8"/>
      <c r="AU277" s="8"/>
      <c r="AV277" s="8"/>
      <c r="AW277" s="8"/>
    </row>
    <row r="278" spans="1:49">
      <c r="A278" s="37" t="s">
        <v>351</v>
      </c>
      <c r="B278" s="2" t="s">
        <v>650</v>
      </c>
      <c r="C278" s="39">
        <v>1429</v>
      </c>
      <c r="D278" s="39">
        <v>1299</v>
      </c>
      <c r="E278" s="87">
        <v>983</v>
      </c>
      <c r="F278" s="49"/>
      <c r="G278" s="50"/>
      <c r="H278" s="50"/>
      <c r="I278" s="51"/>
      <c r="J278" s="52"/>
      <c r="K278" s="49"/>
      <c r="L278" s="50"/>
      <c r="M278" s="50"/>
      <c r="N278" s="51"/>
      <c r="O278" s="52"/>
      <c r="P278" s="49">
        <v>1110</v>
      </c>
      <c r="Q278" s="50">
        <f t="shared" ref="Q278" si="34">ROUND(P278*0.9,0)</f>
        <v>999</v>
      </c>
      <c r="R278" s="50">
        <v>141</v>
      </c>
      <c r="S278" s="51">
        <f>E278-R278</f>
        <v>842</v>
      </c>
      <c r="T278" s="52">
        <f t="shared" ref="T278" si="35">(Q278-S278)/Q278</f>
        <v>0.15715715715715717</v>
      </c>
      <c r="U278" s="49">
        <v>1110</v>
      </c>
      <c r="V278" s="50">
        <f>ROUND(U278*0.9,0)</f>
        <v>999</v>
      </c>
      <c r="W278" s="50">
        <v>141</v>
      </c>
      <c r="X278" s="51">
        <f>E278-W278</f>
        <v>842</v>
      </c>
      <c r="Y278" s="52">
        <f>(V278-X278)/V278</f>
        <v>0.15715715715715717</v>
      </c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</row>
    <row r="279" spans="1:49">
      <c r="A279" s="37" t="s">
        <v>194</v>
      </c>
      <c r="B279" s="2" t="s">
        <v>663</v>
      </c>
      <c r="C279" s="39">
        <v>1869</v>
      </c>
      <c r="D279" s="39">
        <v>1699</v>
      </c>
      <c r="E279" s="87">
        <v>1286</v>
      </c>
      <c r="F279" s="49"/>
      <c r="G279" s="50"/>
      <c r="H279" s="50"/>
      <c r="I279" s="51"/>
      <c r="J279" s="52"/>
      <c r="K279" s="49"/>
      <c r="L279" s="50"/>
      <c r="M279" s="50"/>
      <c r="N279" s="51"/>
      <c r="O279" s="52"/>
      <c r="P279" s="49"/>
      <c r="Q279" s="50"/>
      <c r="R279" s="50"/>
      <c r="S279" s="51"/>
      <c r="T279" s="52"/>
      <c r="U279" s="49"/>
      <c r="V279" s="50"/>
      <c r="W279" s="50"/>
      <c r="X279" s="51"/>
      <c r="Y279" s="5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</row>
    <row r="280" spans="1:49">
      <c r="A280" s="37" t="s">
        <v>191</v>
      </c>
      <c r="B280" s="2" t="s">
        <v>597</v>
      </c>
      <c r="C280" s="39">
        <v>1539</v>
      </c>
      <c r="D280" s="39">
        <v>1399</v>
      </c>
      <c r="E280" s="87">
        <v>1050</v>
      </c>
      <c r="F280" s="49"/>
      <c r="G280" s="50"/>
      <c r="H280" s="50"/>
      <c r="I280" s="51"/>
      <c r="J280" s="52"/>
      <c r="K280" s="49">
        <v>999</v>
      </c>
      <c r="L280" s="50">
        <f t="shared" si="25"/>
        <v>899</v>
      </c>
      <c r="M280" s="50">
        <v>277</v>
      </c>
      <c r="N280" s="51">
        <f t="shared" ref="N280:N285" si="36">E280-M280</f>
        <v>773</v>
      </c>
      <c r="O280" s="52">
        <f t="shared" si="26"/>
        <v>0.14015572858731926</v>
      </c>
      <c r="P280" s="49"/>
      <c r="Q280" s="50"/>
      <c r="R280" s="50"/>
      <c r="S280" s="51"/>
      <c r="T280" s="52"/>
      <c r="U280" s="49">
        <v>1166</v>
      </c>
      <c r="V280" s="50">
        <f t="shared" si="27"/>
        <v>1049</v>
      </c>
      <c r="W280" s="50">
        <v>173</v>
      </c>
      <c r="X280" s="51">
        <f t="shared" ref="X280:X285" si="37">E280-W280</f>
        <v>877</v>
      </c>
      <c r="Y280" s="52">
        <f t="shared" si="29"/>
        <v>0.16396568160152525</v>
      </c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</row>
    <row r="281" spans="1:49">
      <c r="A281" s="37" t="s">
        <v>197</v>
      </c>
      <c r="B281" s="2" t="s">
        <v>640</v>
      </c>
      <c r="C281" s="39">
        <v>1539</v>
      </c>
      <c r="D281" s="39">
        <v>1399</v>
      </c>
      <c r="E281" s="87">
        <v>1050</v>
      </c>
      <c r="F281" s="49"/>
      <c r="G281" s="50"/>
      <c r="H281" s="50"/>
      <c r="I281" s="51"/>
      <c r="J281" s="52"/>
      <c r="K281" s="49">
        <v>999</v>
      </c>
      <c r="L281" s="50">
        <f>ROUND(K281*0.9,0)</f>
        <v>899</v>
      </c>
      <c r="M281" s="50">
        <v>277</v>
      </c>
      <c r="N281" s="51">
        <f t="shared" si="36"/>
        <v>773</v>
      </c>
      <c r="O281" s="52">
        <f>(L281-N281)/L281</f>
        <v>0.14015572858731926</v>
      </c>
      <c r="P281" s="49"/>
      <c r="Q281" s="50"/>
      <c r="R281" s="50"/>
      <c r="S281" s="51"/>
      <c r="T281" s="52"/>
      <c r="U281" s="49">
        <v>1166</v>
      </c>
      <c r="V281" s="50">
        <f>ROUND(U281*0.9,0)</f>
        <v>1049</v>
      </c>
      <c r="W281" s="50">
        <v>173</v>
      </c>
      <c r="X281" s="51">
        <f t="shared" si="37"/>
        <v>877</v>
      </c>
      <c r="Y281" s="52">
        <f>(V281-X281)/V281</f>
        <v>0.16396568160152525</v>
      </c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</row>
    <row r="282" spans="1:49">
      <c r="A282" s="37" t="s">
        <v>203</v>
      </c>
      <c r="B282" s="2" t="s">
        <v>658</v>
      </c>
      <c r="C282" s="39">
        <v>1649</v>
      </c>
      <c r="D282" s="39">
        <v>1499</v>
      </c>
      <c r="E282" s="87">
        <v>1125</v>
      </c>
      <c r="F282" s="49"/>
      <c r="G282" s="50"/>
      <c r="H282" s="50"/>
      <c r="I282" s="51"/>
      <c r="J282" s="52"/>
      <c r="K282" s="49">
        <v>1110</v>
      </c>
      <c r="L282" s="50">
        <f>ROUND(K282*0.9,0)</f>
        <v>999</v>
      </c>
      <c r="M282" s="50">
        <v>266</v>
      </c>
      <c r="N282" s="51">
        <f t="shared" si="36"/>
        <v>859</v>
      </c>
      <c r="O282" s="52">
        <f>(L282-N282)/L282</f>
        <v>0.14014014014014015</v>
      </c>
      <c r="P282" s="49"/>
      <c r="Q282" s="50"/>
      <c r="R282" s="50"/>
      <c r="S282" s="51"/>
      <c r="T282" s="52"/>
      <c r="U282" s="49">
        <v>1277</v>
      </c>
      <c r="V282" s="50">
        <f>ROUND(U282*0.9,0)</f>
        <v>1149</v>
      </c>
      <c r="W282" s="50">
        <v>165</v>
      </c>
      <c r="X282" s="51">
        <f t="shared" si="37"/>
        <v>960</v>
      </c>
      <c r="Y282" s="52">
        <f>(V282-X282)/V282</f>
        <v>0.16449086161879894</v>
      </c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</row>
    <row r="283" spans="1:49" s="2" customFormat="1">
      <c r="A283" s="37" t="s">
        <v>102</v>
      </c>
      <c r="B283" s="2" t="s">
        <v>598</v>
      </c>
      <c r="C283" s="39">
        <v>1649</v>
      </c>
      <c r="D283" s="39">
        <v>1499</v>
      </c>
      <c r="E283" s="87">
        <v>1125</v>
      </c>
      <c r="F283" s="49"/>
      <c r="G283" s="50"/>
      <c r="H283" s="50"/>
      <c r="I283" s="51"/>
      <c r="J283" s="52"/>
      <c r="K283" s="49">
        <v>1054</v>
      </c>
      <c r="L283" s="50">
        <f t="shared" si="25"/>
        <v>949</v>
      </c>
      <c r="M283" s="50">
        <v>309</v>
      </c>
      <c r="N283" s="51">
        <f t="shared" si="36"/>
        <v>816</v>
      </c>
      <c r="O283" s="52">
        <f t="shared" si="26"/>
        <v>0.14014752370916755</v>
      </c>
      <c r="P283" s="49"/>
      <c r="Q283" s="50"/>
      <c r="R283" s="50"/>
      <c r="S283" s="51"/>
      <c r="T283" s="52"/>
      <c r="U283" s="49">
        <v>1221</v>
      </c>
      <c r="V283" s="50">
        <f t="shared" si="27"/>
        <v>1099</v>
      </c>
      <c r="W283" s="50">
        <v>206</v>
      </c>
      <c r="X283" s="51">
        <f t="shared" si="37"/>
        <v>919</v>
      </c>
      <c r="Y283" s="52">
        <f t="shared" si="29"/>
        <v>0.1637852593266606</v>
      </c>
      <c r="AS283" s="8"/>
      <c r="AT283" s="8"/>
      <c r="AU283" s="8"/>
      <c r="AV283" s="8"/>
      <c r="AW283" s="8"/>
    </row>
    <row r="284" spans="1:49" s="2" customFormat="1">
      <c r="A284" s="37" t="s">
        <v>103</v>
      </c>
      <c r="B284" s="2" t="s">
        <v>641</v>
      </c>
      <c r="C284" s="39">
        <v>1649</v>
      </c>
      <c r="D284" s="39">
        <v>1499</v>
      </c>
      <c r="E284" s="87">
        <v>1125</v>
      </c>
      <c r="F284" s="49"/>
      <c r="G284" s="50"/>
      <c r="H284" s="50"/>
      <c r="I284" s="51"/>
      <c r="J284" s="52"/>
      <c r="K284" s="49">
        <v>1054</v>
      </c>
      <c r="L284" s="50">
        <f>ROUND(K284*0.9,0)</f>
        <v>949</v>
      </c>
      <c r="M284" s="50">
        <v>309</v>
      </c>
      <c r="N284" s="51">
        <f t="shared" si="36"/>
        <v>816</v>
      </c>
      <c r="O284" s="52">
        <f>(L284-N284)/L284</f>
        <v>0.14014752370916755</v>
      </c>
      <c r="P284" s="49"/>
      <c r="Q284" s="50"/>
      <c r="R284" s="50"/>
      <c r="S284" s="51"/>
      <c r="T284" s="52"/>
      <c r="U284" s="49">
        <v>1221</v>
      </c>
      <c r="V284" s="50">
        <f>ROUND(U284*0.9,0)</f>
        <v>1099</v>
      </c>
      <c r="W284" s="50">
        <v>206</v>
      </c>
      <c r="X284" s="51">
        <f t="shared" si="37"/>
        <v>919</v>
      </c>
      <c r="Y284" s="52">
        <f>(V284-X284)/V284</f>
        <v>0.1637852593266606</v>
      </c>
      <c r="AS284" s="8"/>
      <c r="AT284" s="8"/>
      <c r="AU284" s="8"/>
      <c r="AV284" s="8"/>
      <c r="AW284" s="8"/>
    </row>
    <row r="285" spans="1:49">
      <c r="A285" s="37" t="s">
        <v>104</v>
      </c>
      <c r="B285" s="2" t="s">
        <v>659</v>
      </c>
      <c r="C285" s="39">
        <v>1759</v>
      </c>
      <c r="D285" s="39">
        <v>1599</v>
      </c>
      <c r="E285" s="87">
        <v>1200</v>
      </c>
      <c r="F285" s="49"/>
      <c r="G285" s="50"/>
      <c r="H285" s="50"/>
      <c r="I285" s="51"/>
      <c r="J285" s="52"/>
      <c r="K285" s="49">
        <v>1166</v>
      </c>
      <c r="L285" s="50">
        <f>ROUND(K285*0.9,0)</f>
        <v>1049</v>
      </c>
      <c r="M285" s="50">
        <v>298</v>
      </c>
      <c r="N285" s="51">
        <f t="shared" si="36"/>
        <v>902</v>
      </c>
      <c r="O285" s="52">
        <f>(L285-N285)/L285</f>
        <v>0.14013346043851288</v>
      </c>
      <c r="P285" s="49"/>
      <c r="Q285" s="50"/>
      <c r="R285" s="50"/>
      <c r="S285" s="51"/>
      <c r="T285" s="52"/>
      <c r="U285" s="49">
        <v>1332</v>
      </c>
      <c r="V285" s="50">
        <f>ROUND(U285*0.9,0)</f>
        <v>1199</v>
      </c>
      <c r="W285" s="50">
        <v>198</v>
      </c>
      <c r="X285" s="51">
        <f t="shared" si="37"/>
        <v>1002</v>
      </c>
      <c r="Y285" s="52">
        <f>(V285-X285)/V285</f>
        <v>0.16430358632193495</v>
      </c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</row>
    <row r="286" spans="1:49">
      <c r="A286" s="37" t="s">
        <v>88</v>
      </c>
      <c r="B286" s="2" t="s">
        <v>363</v>
      </c>
      <c r="C286" s="39">
        <v>1759.99</v>
      </c>
      <c r="D286" s="39">
        <v>0</v>
      </c>
      <c r="E286" s="87">
        <v>1162</v>
      </c>
      <c r="F286" s="49"/>
      <c r="G286" s="50"/>
      <c r="H286" s="50"/>
      <c r="I286" s="51"/>
      <c r="J286" s="52"/>
      <c r="K286" s="49"/>
      <c r="L286" s="50"/>
      <c r="M286" s="50"/>
      <c r="N286" s="51"/>
      <c r="O286" s="52"/>
      <c r="P286" s="49"/>
      <c r="Q286" s="50"/>
      <c r="R286" s="50"/>
      <c r="S286" s="51"/>
      <c r="T286" s="52"/>
      <c r="U286" s="49"/>
      <c r="V286" s="50"/>
      <c r="W286" s="50"/>
      <c r="X286" s="51"/>
      <c r="Y286" s="5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</row>
    <row r="287" spans="1:49">
      <c r="A287" s="37" t="s">
        <v>89</v>
      </c>
      <c r="B287" s="2" t="s">
        <v>350</v>
      </c>
      <c r="C287" s="39">
        <v>1649.99</v>
      </c>
      <c r="D287" s="39">
        <v>0</v>
      </c>
      <c r="E287" s="87">
        <v>1162</v>
      </c>
      <c r="F287" s="49"/>
      <c r="G287" s="50"/>
      <c r="H287" s="50"/>
      <c r="I287" s="51"/>
      <c r="J287" s="52"/>
      <c r="K287" s="49"/>
      <c r="L287" s="50"/>
      <c r="M287" s="50"/>
      <c r="N287" s="51"/>
      <c r="O287" s="52"/>
      <c r="P287" s="49"/>
      <c r="Q287" s="50"/>
      <c r="R287" s="50"/>
      <c r="S287" s="51"/>
      <c r="T287" s="52"/>
      <c r="U287" s="49"/>
      <c r="V287" s="50"/>
      <c r="W287" s="50"/>
      <c r="X287" s="51"/>
      <c r="Y287" s="5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</row>
    <row r="288" spans="1:49">
      <c r="A288" s="37" t="s">
        <v>90</v>
      </c>
      <c r="B288" s="2" t="s">
        <v>354</v>
      </c>
      <c r="C288" s="39">
        <v>1869.99</v>
      </c>
      <c r="D288" s="39">
        <v>0</v>
      </c>
      <c r="E288" s="87">
        <v>1227</v>
      </c>
      <c r="F288" s="49"/>
      <c r="G288" s="50"/>
      <c r="H288" s="50"/>
      <c r="I288" s="51"/>
      <c r="J288" s="52"/>
      <c r="K288" s="49"/>
      <c r="L288" s="50"/>
      <c r="M288" s="50"/>
      <c r="N288" s="51"/>
      <c r="O288" s="52"/>
      <c r="P288" s="49"/>
      <c r="Q288" s="50"/>
      <c r="R288" s="50"/>
      <c r="S288" s="51"/>
      <c r="T288" s="52"/>
      <c r="U288" s="49"/>
      <c r="V288" s="50"/>
      <c r="W288" s="50"/>
      <c r="X288" s="51"/>
      <c r="Y288" s="5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</row>
    <row r="289" spans="1:44">
      <c r="A289" s="37" t="s">
        <v>85</v>
      </c>
      <c r="B289" s="2" t="s">
        <v>363</v>
      </c>
      <c r="C289" s="39">
        <v>1649.99</v>
      </c>
      <c r="D289" s="39">
        <v>0</v>
      </c>
      <c r="E289" s="87">
        <v>1089</v>
      </c>
      <c r="F289" s="49"/>
      <c r="G289" s="50"/>
      <c r="H289" s="50"/>
      <c r="I289" s="51"/>
      <c r="J289" s="52"/>
      <c r="K289" s="49"/>
      <c r="L289" s="50"/>
      <c r="M289" s="50"/>
      <c r="N289" s="51"/>
      <c r="O289" s="52"/>
      <c r="P289" s="49"/>
      <c r="Q289" s="50"/>
      <c r="R289" s="50"/>
      <c r="S289" s="51"/>
      <c r="T289" s="52"/>
      <c r="U289" s="49"/>
      <c r="V289" s="50"/>
      <c r="W289" s="50"/>
      <c r="X289" s="51"/>
      <c r="Y289" s="5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</row>
    <row r="290" spans="1:44">
      <c r="A290" s="37" t="s">
        <v>86</v>
      </c>
      <c r="B290" s="2" t="s">
        <v>350</v>
      </c>
      <c r="C290" s="39">
        <v>1649.99</v>
      </c>
      <c r="D290" s="39">
        <v>0</v>
      </c>
      <c r="E290" s="87">
        <v>1089</v>
      </c>
      <c r="F290" s="49"/>
      <c r="G290" s="50"/>
      <c r="H290" s="50"/>
      <c r="I290" s="51"/>
      <c r="J290" s="52"/>
      <c r="K290" s="49"/>
      <c r="L290" s="50"/>
      <c r="M290" s="50"/>
      <c r="N290" s="51"/>
      <c r="O290" s="52"/>
      <c r="P290" s="49"/>
      <c r="Q290" s="50"/>
      <c r="R290" s="50"/>
      <c r="S290" s="51"/>
      <c r="T290" s="52"/>
      <c r="U290" s="49"/>
      <c r="V290" s="50"/>
      <c r="W290" s="50"/>
      <c r="X290" s="51"/>
      <c r="Y290" s="5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</row>
    <row r="291" spans="1:44">
      <c r="A291" s="37" t="s">
        <v>87</v>
      </c>
      <c r="B291" s="2" t="s">
        <v>354</v>
      </c>
      <c r="C291" s="39">
        <v>1759.99</v>
      </c>
      <c r="D291" s="39">
        <v>0</v>
      </c>
      <c r="E291" s="87">
        <v>1153</v>
      </c>
      <c r="F291" s="49"/>
      <c r="G291" s="50"/>
      <c r="H291" s="50"/>
      <c r="I291" s="51"/>
      <c r="J291" s="52"/>
      <c r="K291" s="49"/>
      <c r="L291" s="50"/>
      <c r="M291" s="50"/>
      <c r="N291" s="51"/>
      <c r="O291" s="52"/>
      <c r="P291" s="49"/>
      <c r="Q291" s="50"/>
      <c r="R291" s="50"/>
      <c r="S291" s="51"/>
      <c r="T291" s="52"/>
      <c r="U291" s="49"/>
      <c r="V291" s="50"/>
      <c r="W291" s="50"/>
      <c r="X291" s="51"/>
      <c r="Y291" s="5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</row>
    <row r="292" spans="1:44">
      <c r="A292" s="37" t="s">
        <v>310</v>
      </c>
      <c r="B292" s="2" t="s">
        <v>599</v>
      </c>
      <c r="C292" s="39">
        <v>1539</v>
      </c>
      <c r="D292" s="39">
        <v>1399</v>
      </c>
      <c r="E292" s="87">
        <v>1033</v>
      </c>
      <c r="F292" s="49"/>
      <c r="G292" s="50"/>
      <c r="H292" s="50"/>
      <c r="I292" s="51"/>
      <c r="J292" s="52"/>
      <c r="K292" s="49">
        <v>1110</v>
      </c>
      <c r="L292" s="50">
        <f t="shared" si="25"/>
        <v>999</v>
      </c>
      <c r="M292" s="50">
        <v>164</v>
      </c>
      <c r="N292" s="51">
        <f t="shared" ref="N292:N303" si="38">E292-M292</f>
        <v>869</v>
      </c>
      <c r="O292" s="52">
        <f t="shared" si="26"/>
        <v>0.13013013013013014</v>
      </c>
      <c r="P292" s="49"/>
      <c r="Q292" s="50"/>
      <c r="R292" s="50"/>
      <c r="S292" s="51"/>
      <c r="T292" s="52"/>
      <c r="U292" s="49">
        <v>1166</v>
      </c>
      <c r="V292" s="50">
        <f t="shared" si="27"/>
        <v>1049</v>
      </c>
      <c r="W292" s="50">
        <v>170</v>
      </c>
      <c r="X292" s="51">
        <f t="shared" ref="X292:X303" si="39">E292-W292</f>
        <v>863</v>
      </c>
      <c r="Y292" s="52">
        <f t="shared" si="29"/>
        <v>0.17731172545281221</v>
      </c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</row>
    <row r="293" spans="1:44">
      <c r="A293" s="37" t="s">
        <v>313</v>
      </c>
      <c r="B293" s="2" t="s">
        <v>644</v>
      </c>
      <c r="C293" s="39">
        <v>1539</v>
      </c>
      <c r="D293" s="39">
        <v>1399</v>
      </c>
      <c r="E293" s="87">
        <v>1033</v>
      </c>
      <c r="F293" s="49"/>
      <c r="G293" s="50"/>
      <c r="H293" s="50"/>
      <c r="I293" s="51"/>
      <c r="J293" s="52"/>
      <c r="K293" s="49">
        <v>1110</v>
      </c>
      <c r="L293" s="50">
        <f>ROUND(K293*0.9,0)</f>
        <v>999</v>
      </c>
      <c r="M293" s="50">
        <v>164</v>
      </c>
      <c r="N293" s="51">
        <f t="shared" si="38"/>
        <v>869</v>
      </c>
      <c r="O293" s="52">
        <f>(L293-N293)/L293</f>
        <v>0.13013013013013014</v>
      </c>
      <c r="P293" s="49"/>
      <c r="Q293" s="50"/>
      <c r="R293" s="50"/>
      <c r="S293" s="51"/>
      <c r="T293" s="52"/>
      <c r="U293" s="49">
        <v>1166</v>
      </c>
      <c r="V293" s="50">
        <f>ROUND(U293*0.9,0)</f>
        <v>1049</v>
      </c>
      <c r="W293" s="50">
        <v>170</v>
      </c>
      <c r="X293" s="51">
        <f t="shared" si="39"/>
        <v>863</v>
      </c>
      <c r="Y293" s="52">
        <f>(V293-X293)/V293</f>
        <v>0.17731172545281221</v>
      </c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</row>
    <row r="294" spans="1:44">
      <c r="A294" s="37" t="s">
        <v>316</v>
      </c>
      <c r="B294" s="2" t="s">
        <v>644</v>
      </c>
      <c r="C294" s="39">
        <v>1649</v>
      </c>
      <c r="D294" s="39">
        <v>1499</v>
      </c>
      <c r="E294" s="87">
        <v>1106</v>
      </c>
      <c r="F294" s="49"/>
      <c r="G294" s="50"/>
      <c r="H294" s="50"/>
      <c r="I294" s="51"/>
      <c r="J294" s="52"/>
      <c r="K294" s="49">
        <v>1221</v>
      </c>
      <c r="L294" s="50">
        <f>ROUND(K294*0.9,0)</f>
        <v>1099</v>
      </c>
      <c r="M294" s="50">
        <v>150</v>
      </c>
      <c r="N294" s="51">
        <f t="shared" si="38"/>
        <v>956</v>
      </c>
      <c r="O294" s="52">
        <f>(L294-N294)/L294</f>
        <v>0.13011828935395814</v>
      </c>
      <c r="P294" s="49"/>
      <c r="Q294" s="50"/>
      <c r="R294" s="50"/>
      <c r="S294" s="51"/>
      <c r="T294" s="52"/>
      <c r="U294" s="49">
        <v>1277</v>
      </c>
      <c r="V294" s="50">
        <f>ROUND(U294*0.9,0)</f>
        <v>1149</v>
      </c>
      <c r="W294" s="50">
        <v>162</v>
      </c>
      <c r="X294" s="51">
        <f t="shared" si="39"/>
        <v>944</v>
      </c>
      <c r="Y294" s="52">
        <f>(V294-X294)/V294</f>
        <v>0.1784160139251523</v>
      </c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</row>
    <row r="295" spans="1:44">
      <c r="A295" s="37" t="s">
        <v>309</v>
      </c>
      <c r="B295" s="2" t="s">
        <v>600</v>
      </c>
      <c r="C295" s="39">
        <v>1649</v>
      </c>
      <c r="D295" s="39">
        <v>1499</v>
      </c>
      <c r="E295" s="87">
        <v>1106</v>
      </c>
      <c r="F295" s="49"/>
      <c r="G295" s="50"/>
      <c r="H295" s="50"/>
      <c r="I295" s="51"/>
      <c r="J295" s="52"/>
      <c r="K295" s="49">
        <v>1166</v>
      </c>
      <c r="L295" s="50">
        <f t="shared" si="25"/>
        <v>1049</v>
      </c>
      <c r="M295" s="50">
        <v>194</v>
      </c>
      <c r="N295" s="51">
        <f t="shared" si="38"/>
        <v>912</v>
      </c>
      <c r="O295" s="52">
        <f t="shared" si="26"/>
        <v>0.13060057197330791</v>
      </c>
      <c r="P295" s="49"/>
      <c r="Q295" s="50"/>
      <c r="R295" s="50"/>
      <c r="S295" s="51"/>
      <c r="T295" s="52"/>
      <c r="U295" s="49">
        <v>1221</v>
      </c>
      <c r="V295" s="50">
        <f t="shared" si="27"/>
        <v>1099</v>
      </c>
      <c r="W295" s="50">
        <v>203</v>
      </c>
      <c r="X295" s="51">
        <f t="shared" si="39"/>
        <v>903</v>
      </c>
      <c r="Y295" s="52">
        <f t="shared" si="29"/>
        <v>0.17834394904458598</v>
      </c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</row>
    <row r="296" spans="1:44">
      <c r="A296" s="37" t="s">
        <v>314</v>
      </c>
      <c r="B296" s="2" t="s">
        <v>645</v>
      </c>
      <c r="C296" s="39">
        <v>1649</v>
      </c>
      <c r="D296" s="39">
        <v>1499</v>
      </c>
      <c r="E296" s="87">
        <v>1106</v>
      </c>
      <c r="F296" s="49"/>
      <c r="G296" s="50"/>
      <c r="H296" s="50"/>
      <c r="I296" s="51"/>
      <c r="J296" s="52"/>
      <c r="K296" s="49">
        <v>1166</v>
      </c>
      <c r="L296" s="50">
        <f>ROUND(K296*0.9,0)</f>
        <v>1049</v>
      </c>
      <c r="M296" s="50">
        <v>194</v>
      </c>
      <c r="N296" s="51">
        <f t="shared" si="38"/>
        <v>912</v>
      </c>
      <c r="O296" s="52">
        <f>(L296-N296)/L296</f>
        <v>0.13060057197330791</v>
      </c>
      <c r="P296" s="49"/>
      <c r="Q296" s="50"/>
      <c r="R296" s="50"/>
      <c r="S296" s="51"/>
      <c r="T296" s="52"/>
      <c r="U296" s="49">
        <v>1221</v>
      </c>
      <c r="V296" s="50">
        <f>ROUND(U296*0.9,0)</f>
        <v>1099</v>
      </c>
      <c r="W296" s="50">
        <v>203</v>
      </c>
      <c r="X296" s="51">
        <f t="shared" si="39"/>
        <v>903</v>
      </c>
      <c r="Y296" s="52">
        <f>(V296-X296)/V296</f>
        <v>0.17834394904458598</v>
      </c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</row>
    <row r="297" spans="1:44">
      <c r="A297" s="37" t="s">
        <v>317</v>
      </c>
      <c r="B297" s="2" t="s">
        <v>645</v>
      </c>
      <c r="C297" s="39">
        <v>1759</v>
      </c>
      <c r="D297" s="39">
        <v>1599</v>
      </c>
      <c r="E297" s="87">
        <v>1180</v>
      </c>
      <c r="F297" s="49"/>
      <c r="G297" s="50"/>
      <c r="H297" s="50"/>
      <c r="I297" s="51"/>
      <c r="J297" s="52"/>
      <c r="K297" s="49">
        <v>1277</v>
      </c>
      <c r="L297" s="50">
        <f>ROUND(K297*0.9,0)</f>
        <v>1149</v>
      </c>
      <c r="M297" s="50">
        <v>181</v>
      </c>
      <c r="N297" s="51">
        <f t="shared" si="38"/>
        <v>999</v>
      </c>
      <c r="O297" s="52">
        <f>(L297-N297)/L297</f>
        <v>0.13054830287206268</v>
      </c>
      <c r="P297" s="49"/>
      <c r="Q297" s="50"/>
      <c r="R297" s="50"/>
      <c r="S297" s="51"/>
      <c r="T297" s="52"/>
      <c r="U297" s="49">
        <v>1332</v>
      </c>
      <c r="V297" s="50">
        <f>ROUND(U297*0.9,0)</f>
        <v>1199</v>
      </c>
      <c r="W297" s="50">
        <v>195</v>
      </c>
      <c r="X297" s="51">
        <f t="shared" si="39"/>
        <v>985</v>
      </c>
      <c r="Y297" s="52">
        <f>(V297-X297)/V297</f>
        <v>0.17848206839032527</v>
      </c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</row>
    <row r="298" spans="1:44">
      <c r="A298" s="37" t="s">
        <v>190</v>
      </c>
      <c r="B298" s="2" t="s">
        <v>599</v>
      </c>
      <c r="C298" s="39">
        <v>1869</v>
      </c>
      <c r="D298" s="39">
        <v>1699</v>
      </c>
      <c r="E298" s="87">
        <v>1241</v>
      </c>
      <c r="F298" s="49"/>
      <c r="G298" s="50"/>
      <c r="H298" s="50"/>
      <c r="I298" s="51"/>
      <c r="J298" s="52"/>
      <c r="K298" s="49">
        <v>1221</v>
      </c>
      <c r="L298" s="50">
        <f t="shared" si="25"/>
        <v>1099</v>
      </c>
      <c r="M298" s="50">
        <v>302</v>
      </c>
      <c r="N298" s="51">
        <f t="shared" si="38"/>
        <v>939</v>
      </c>
      <c r="O298" s="52">
        <f t="shared" si="26"/>
        <v>0.14558689717925385</v>
      </c>
      <c r="P298" s="49"/>
      <c r="Q298" s="50"/>
      <c r="R298" s="50"/>
      <c r="S298" s="51"/>
      <c r="T298" s="52"/>
      <c r="U298" s="49">
        <v>1388</v>
      </c>
      <c r="V298" s="50">
        <f t="shared" si="27"/>
        <v>1249</v>
      </c>
      <c r="W298" s="50">
        <v>225</v>
      </c>
      <c r="X298" s="51">
        <f t="shared" si="39"/>
        <v>1016</v>
      </c>
      <c r="Y298" s="52">
        <f t="shared" si="29"/>
        <v>0.18654923939151322</v>
      </c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</row>
    <row r="299" spans="1:44">
      <c r="A299" s="37" t="s">
        <v>195</v>
      </c>
      <c r="B299" s="2" t="s">
        <v>646</v>
      </c>
      <c r="C299" s="39">
        <v>1869</v>
      </c>
      <c r="D299" s="39">
        <v>1699</v>
      </c>
      <c r="E299" s="87">
        <v>1241</v>
      </c>
      <c r="F299" s="49"/>
      <c r="G299" s="50"/>
      <c r="H299" s="50"/>
      <c r="I299" s="51"/>
      <c r="J299" s="52"/>
      <c r="K299" s="49">
        <v>1221</v>
      </c>
      <c r="L299" s="50">
        <f>ROUND(K299*0.9,0)</f>
        <v>1099</v>
      </c>
      <c r="M299" s="50">
        <v>302</v>
      </c>
      <c r="N299" s="51">
        <f t="shared" si="38"/>
        <v>939</v>
      </c>
      <c r="O299" s="52">
        <f>(L299-N299)/L299</f>
        <v>0.14558689717925385</v>
      </c>
      <c r="P299" s="49"/>
      <c r="Q299" s="50"/>
      <c r="R299" s="50"/>
      <c r="S299" s="51"/>
      <c r="T299" s="52"/>
      <c r="U299" s="49">
        <v>1388</v>
      </c>
      <c r="V299" s="50">
        <f>ROUND(U299*0.9,0)</f>
        <v>1249</v>
      </c>
      <c r="W299" s="50">
        <v>225</v>
      </c>
      <c r="X299" s="51">
        <f t="shared" si="39"/>
        <v>1016</v>
      </c>
      <c r="Y299" s="52">
        <f>(V299-X299)/V299</f>
        <v>0.18654923939151322</v>
      </c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</row>
    <row r="300" spans="1:44">
      <c r="A300" s="37" t="s">
        <v>201</v>
      </c>
      <c r="B300" s="2" t="s">
        <v>660</v>
      </c>
      <c r="C300" s="39">
        <v>1979</v>
      </c>
      <c r="D300" s="39">
        <v>1799</v>
      </c>
      <c r="E300" s="87">
        <v>1315</v>
      </c>
      <c r="F300" s="49"/>
      <c r="G300" s="50"/>
      <c r="H300" s="50"/>
      <c r="I300" s="51"/>
      <c r="J300" s="52"/>
      <c r="K300" s="49">
        <v>1332</v>
      </c>
      <c r="L300" s="50">
        <f>ROUND(K300*0.9,0)</f>
        <v>1199</v>
      </c>
      <c r="M300" s="50">
        <v>290</v>
      </c>
      <c r="N300" s="51">
        <f t="shared" si="38"/>
        <v>1025</v>
      </c>
      <c r="O300" s="52">
        <f>(L300-N300)/L300</f>
        <v>0.1451209341117598</v>
      </c>
      <c r="P300" s="49"/>
      <c r="Q300" s="50"/>
      <c r="R300" s="50"/>
      <c r="S300" s="51"/>
      <c r="T300" s="52"/>
      <c r="U300" s="49">
        <v>1499</v>
      </c>
      <c r="V300" s="50">
        <f>ROUND(U300*0.9,0)</f>
        <v>1349</v>
      </c>
      <c r="W300" s="50">
        <v>217</v>
      </c>
      <c r="X300" s="51">
        <f t="shared" si="39"/>
        <v>1098</v>
      </c>
      <c r="Y300" s="52">
        <f>(V300-X300)/V300</f>
        <v>0.18606375092661231</v>
      </c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</row>
    <row r="301" spans="1:44">
      <c r="A301" s="37" t="s">
        <v>105</v>
      </c>
      <c r="B301" s="2" t="s">
        <v>600</v>
      </c>
      <c r="C301" s="39">
        <v>1979</v>
      </c>
      <c r="D301" s="39">
        <v>1799</v>
      </c>
      <c r="E301" s="87">
        <v>1315</v>
      </c>
      <c r="F301" s="49"/>
      <c r="G301" s="50"/>
      <c r="H301" s="50"/>
      <c r="I301" s="51"/>
      <c r="J301" s="52"/>
      <c r="K301" s="49">
        <v>1277</v>
      </c>
      <c r="L301" s="50">
        <f t="shared" si="25"/>
        <v>1149</v>
      </c>
      <c r="M301" s="50">
        <v>333</v>
      </c>
      <c r="N301" s="51">
        <f t="shared" si="38"/>
        <v>982</v>
      </c>
      <c r="O301" s="52">
        <f t="shared" si="26"/>
        <v>0.14534377719756311</v>
      </c>
      <c r="P301" s="49"/>
      <c r="Q301" s="50"/>
      <c r="R301" s="50"/>
      <c r="S301" s="51"/>
      <c r="T301" s="52"/>
      <c r="U301" s="49">
        <v>1443</v>
      </c>
      <c r="V301" s="50">
        <f t="shared" si="27"/>
        <v>1299</v>
      </c>
      <c r="W301" s="50">
        <v>258</v>
      </c>
      <c r="X301" s="51">
        <f t="shared" si="39"/>
        <v>1057</v>
      </c>
      <c r="Y301" s="52">
        <f t="shared" si="29"/>
        <v>0.18629715165511931</v>
      </c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</row>
    <row r="302" spans="1:44">
      <c r="A302" s="37" t="s">
        <v>106</v>
      </c>
      <c r="B302" s="2" t="s">
        <v>647</v>
      </c>
      <c r="C302" s="39">
        <v>1979</v>
      </c>
      <c r="D302" s="39">
        <v>1799</v>
      </c>
      <c r="E302" s="87">
        <v>1315</v>
      </c>
      <c r="F302" s="49"/>
      <c r="G302" s="50"/>
      <c r="H302" s="50"/>
      <c r="I302" s="51"/>
      <c r="J302" s="52"/>
      <c r="K302" s="49">
        <v>1277</v>
      </c>
      <c r="L302" s="50">
        <f>ROUND(K302*0.9,0)</f>
        <v>1149</v>
      </c>
      <c r="M302" s="50">
        <v>333</v>
      </c>
      <c r="N302" s="51">
        <f t="shared" si="38"/>
        <v>982</v>
      </c>
      <c r="O302" s="52">
        <f>(L302-N302)/L302</f>
        <v>0.14534377719756311</v>
      </c>
      <c r="P302" s="49"/>
      <c r="Q302" s="50"/>
      <c r="R302" s="50"/>
      <c r="S302" s="51"/>
      <c r="T302" s="52"/>
      <c r="U302" s="49">
        <v>1443</v>
      </c>
      <c r="V302" s="50">
        <f>ROUND(U302*0.9,0)</f>
        <v>1299</v>
      </c>
      <c r="W302" s="50">
        <v>258</v>
      </c>
      <c r="X302" s="51">
        <f t="shared" si="39"/>
        <v>1057</v>
      </c>
      <c r="Y302" s="52">
        <f>(V302-X302)/V302</f>
        <v>0.18629715165511931</v>
      </c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</row>
    <row r="303" spans="1:44">
      <c r="A303" s="37" t="s">
        <v>107</v>
      </c>
      <c r="B303" s="2" t="s">
        <v>661</v>
      </c>
      <c r="C303" s="39">
        <v>2089</v>
      </c>
      <c r="D303" s="39">
        <v>1899</v>
      </c>
      <c r="E303" s="87">
        <v>1387</v>
      </c>
      <c r="F303" s="49"/>
      <c r="G303" s="50"/>
      <c r="H303" s="50"/>
      <c r="I303" s="51"/>
      <c r="J303" s="52"/>
      <c r="K303" s="49">
        <v>1388</v>
      </c>
      <c r="L303" s="50">
        <f>ROUND(K303*0.9,0)</f>
        <v>1249</v>
      </c>
      <c r="M303" s="50">
        <v>320</v>
      </c>
      <c r="N303" s="51">
        <f t="shared" si="38"/>
        <v>1067</v>
      </c>
      <c r="O303" s="52">
        <f>(L303-N303)/L303</f>
        <v>0.14571657325860687</v>
      </c>
      <c r="P303" s="49"/>
      <c r="Q303" s="50"/>
      <c r="R303" s="50"/>
      <c r="S303" s="51"/>
      <c r="T303" s="52"/>
      <c r="U303" s="49">
        <v>1554</v>
      </c>
      <c r="V303" s="50">
        <f>ROUND(U303*0.9,0)</f>
        <v>1399</v>
      </c>
      <c r="W303" s="50">
        <v>249</v>
      </c>
      <c r="X303" s="51">
        <f t="shared" si="39"/>
        <v>1138</v>
      </c>
      <c r="Y303" s="52">
        <f>(V303-X303)/V303</f>
        <v>0.18656182987848463</v>
      </c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</row>
    <row r="304" spans="1:44" s="68" customFormat="1" ht="14.25" customHeight="1">
      <c r="A304" s="60" t="s">
        <v>601</v>
      </c>
      <c r="B304" s="61"/>
      <c r="C304" s="62"/>
      <c r="D304" s="62"/>
      <c r="E304" s="89"/>
      <c r="F304" s="63"/>
      <c r="G304" s="64"/>
      <c r="H304" s="64"/>
      <c r="I304" s="65"/>
      <c r="J304" s="66"/>
      <c r="K304" s="63"/>
      <c r="L304" s="64"/>
      <c r="M304" s="64"/>
      <c r="N304" s="64"/>
      <c r="O304" s="66"/>
      <c r="P304" s="63"/>
      <c r="Q304" s="64"/>
      <c r="R304" s="64"/>
      <c r="S304" s="65"/>
      <c r="T304" s="66"/>
      <c r="U304" s="63"/>
      <c r="V304" s="64"/>
      <c r="W304" s="64"/>
      <c r="X304" s="64"/>
      <c r="Y304" s="66"/>
      <c r="Z304" s="64"/>
      <c r="AA304" s="64"/>
      <c r="AB304" s="64"/>
      <c r="AC304" s="64"/>
      <c r="AD304" s="67"/>
      <c r="AE304" s="64"/>
      <c r="AF304" s="64"/>
      <c r="AG304" s="64"/>
      <c r="AH304" s="64"/>
      <c r="AI304" s="67"/>
    </row>
    <row r="305" spans="1:49">
      <c r="A305" s="37" t="s">
        <v>108</v>
      </c>
      <c r="B305" s="2" t="s">
        <v>603</v>
      </c>
      <c r="C305" s="39">
        <v>824</v>
      </c>
      <c r="D305" s="39">
        <v>749</v>
      </c>
      <c r="E305" s="87">
        <v>570</v>
      </c>
      <c r="F305" s="49"/>
      <c r="G305" s="50"/>
      <c r="H305" s="50"/>
      <c r="I305" s="51"/>
      <c r="J305" s="52"/>
      <c r="K305" s="49">
        <v>554</v>
      </c>
      <c r="L305" s="50">
        <f t="shared" ref="L305:L354" si="40">ROUND(K305*0.9,0)</f>
        <v>499</v>
      </c>
      <c r="M305" s="50">
        <v>120</v>
      </c>
      <c r="N305" s="51">
        <f>E305-M305</f>
        <v>450</v>
      </c>
      <c r="O305" s="52">
        <f t="shared" si="26"/>
        <v>9.8196392785571143E-2</v>
      </c>
      <c r="P305" s="49"/>
      <c r="Q305" s="50"/>
      <c r="R305" s="50"/>
      <c r="S305" s="51"/>
      <c r="T305" s="52"/>
      <c r="U305" s="49"/>
      <c r="V305" s="50"/>
      <c r="W305" s="50"/>
      <c r="X305" s="51"/>
      <c r="Y305" s="5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</row>
    <row r="306" spans="1:49">
      <c r="A306" s="37" t="s">
        <v>109</v>
      </c>
      <c r="B306" s="2" t="s">
        <v>625</v>
      </c>
      <c r="C306" s="39">
        <v>824</v>
      </c>
      <c r="D306" s="39">
        <v>749</v>
      </c>
      <c r="E306" s="87">
        <v>570</v>
      </c>
      <c r="F306" s="49"/>
      <c r="G306" s="50"/>
      <c r="H306" s="50"/>
      <c r="I306" s="51"/>
      <c r="J306" s="52"/>
      <c r="K306" s="49">
        <v>554</v>
      </c>
      <c r="L306" s="50">
        <f>ROUND(K306*0.9,0)</f>
        <v>499</v>
      </c>
      <c r="M306" s="50">
        <v>120</v>
      </c>
      <c r="N306" s="51">
        <f>E306-M306</f>
        <v>450</v>
      </c>
      <c r="O306" s="52">
        <f>(L306-N306)/L306</f>
        <v>9.8196392785571143E-2</v>
      </c>
      <c r="P306" s="49"/>
      <c r="Q306" s="50"/>
      <c r="R306" s="50"/>
      <c r="S306" s="51"/>
      <c r="T306" s="52"/>
      <c r="U306" s="49"/>
      <c r="V306" s="50"/>
      <c r="W306" s="50"/>
      <c r="X306" s="51"/>
      <c r="Y306" s="5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</row>
    <row r="307" spans="1:49">
      <c r="A307" s="37" t="s">
        <v>110</v>
      </c>
      <c r="B307" s="2" t="s">
        <v>625</v>
      </c>
      <c r="C307" s="39">
        <v>934</v>
      </c>
      <c r="D307" s="39">
        <v>849</v>
      </c>
      <c r="E307" s="87">
        <v>647</v>
      </c>
      <c r="F307" s="49"/>
      <c r="G307" s="50"/>
      <c r="H307" s="50"/>
      <c r="I307" s="51"/>
      <c r="J307" s="52"/>
      <c r="K307" s="49">
        <v>666</v>
      </c>
      <c r="L307" s="50">
        <f>ROUND(K307*0.9,0)</f>
        <v>599</v>
      </c>
      <c r="M307" s="50">
        <v>108</v>
      </c>
      <c r="N307" s="51">
        <f>E307-M307</f>
        <v>539</v>
      </c>
      <c r="O307" s="52">
        <f>(L307-N307)/L307</f>
        <v>0.1001669449081803</v>
      </c>
      <c r="P307" s="49"/>
      <c r="Q307" s="50"/>
      <c r="R307" s="50"/>
      <c r="S307" s="51"/>
      <c r="T307" s="52"/>
      <c r="U307" s="49"/>
      <c r="V307" s="50"/>
      <c r="W307" s="50"/>
      <c r="X307" s="51"/>
      <c r="Y307" s="5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</row>
    <row r="308" spans="1:49">
      <c r="A308" s="85" t="s">
        <v>370</v>
      </c>
      <c r="B308" s="2" t="s">
        <v>602</v>
      </c>
      <c r="C308" s="39">
        <v>0</v>
      </c>
      <c r="D308" s="39">
        <v>699</v>
      </c>
      <c r="E308" s="87">
        <v>404</v>
      </c>
      <c r="F308" s="49"/>
      <c r="G308" s="50"/>
      <c r="H308" s="50"/>
      <c r="I308" s="51"/>
      <c r="J308" s="52"/>
      <c r="K308" s="77">
        <v>499</v>
      </c>
      <c r="L308" s="78">
        <f>ROUND(K308*0.9,0)</f>
        <v>449</v>
      </c>
      <c r="M308" s="78">
        <v>0</v>
      </c>
      <c r="N308" s="79">
        <f>E308-M308</f>
        <v>404</v>
      </c>
      <c r="O308" s="80">
        <f>(L308-N308)/L308</f>
        <v>0.10022271714922049</v>
      </c>
      <c r="P308" s="49"/>
      <c r="Q308" s="50"/>
      <c r="R308" s="50"/>
      <c r="S308" s="51"/>
      <c r="T308" s="52"/>
      <c r="U308" s="49"/>
      <c r="V308" s="50"/>
      <c r="W308" s="50"/>
      <c r="X308" s="51"/>
      <c r="Y308" s="5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</row>
    <row r="309" spans="1:49" s="8" customFormat="1">
      <c r="A309" s="85" t="s">
        <v>214</v>
      </c>
      <c r="B309" s="8" t="s">
        <v>604</v>
      </c>
      <c r="C309" s="86">
        <v>659</v>
      </c>
      <c r="D309" s="86">
        <v>599</v>
      </c>
      <c r="E309" s="90">
        <v>465</v>
      </c>
      <c r="F309" s="81"/>
      <c r="G309" s="82"/>
      <c r="H309" s="82"/>
      <c r="I309" s="83"/>
      <c r="J309" s="84"/>
      <c r="K309" s="81"/>
      <c r="L309" s="82"/>
      <c r="M309" s="82"/>
      <c r="N309" s="83"/>
      <c r="O309" s="84"/>
      <c r="P309" s="81"/>
      <c r="Q309" s="82"/>
      <c r="R309" s="82"/>
      <c r="S309" s="83"/>
      <c r="T309" s="84"/>
      <c r="U309" s="81"/>
      <c r="V309" s="82"/>
      <c r="W309" s="82"/>
      <c r="X309" s="83"/>
      <c r="Y309" s="84"/>
    </row>
    <row r="310" spans="1:49">
      <c r="A310" s="37" t="s">
        <v>220</v>
      </c>
      <c r="B310" s="2" t="s">
        <v>624</v>
      </c>
      <c r="C310" s="39">
        <v>769</v>
      </c>
      <c r="D310" s="39">
        <v>699</v>
      </c>
      <c r="E310" s="87">
        <v>541</v>
      </c>
      <c r="F310" s="49"/>
      <c r="G310" s="50"/>
      <c r="H310" s="50"/>
      <c r="I310" s="51"/>
      <c r="J310" s="52"/>
      <c r="K310" s="49">
        <v>499</v>
      </c>
      <c r="L310" s="50">
        <f>ROUND(K310*0.9,0)</f>
        <v>449</v>
      </c>
      <c r="M310" s="50">
        <v>135</v>
      </c>
      <c r="N310" s="51">
        <f>E310-M310</f>
        <v>406</v>
      </c>
      <c r="O310" s="52">
        <f>(L310-N310)/L310</f>
        <v>9.5768374164810696E-2</v>
      </c>
      <c r="P310" s="49"/>
      <c r="Q310" s="50"/>
      <c r="R310" s="50"/>
      <c r="S310" s="51"/>
      <c r="T310" s="52"/>
      <c r="U310" s="49"/>
      <c r="V310" s="50"/>
      <c r="W310" s="50"/>
      <c r="X310" s="51"/>
      <c r="Y310" s="5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</row>
    <row r="311" spans="1:49">
      <c r="A311" s="37" t="s">
        <v>224</v>
      </c>
      <c r="B311" s="2" t="s">
        <v>624</v>
      </c>
      <c r="C311" s="39">
        <v>879</v>
      </c>
      <c r="D311" s="39">
        <v>799</v>
      </c>
      <c r="E311" s="87">
        <v>619</v>
      </c>
      <c r="F311" s="49"/>
      <c r="G311" s="50"/>
      <c r="H311" s="50"/>
      <c r="I311" s="51"/>
      <c r="J311" s="52"/>
      <c r="K311" s="49">
        <v>610</v>
      </c>
      <c r="L311" s="50">
        <f>ROUND(K311*0.9,0)</f>
        <v>549</v>
      </c>
      <c r="M311" s="50">
        <v>124</v>
      </c>
      <c r="N311" s="51">
        <f>E311-M311</f>
        <v>495</v>
      </c>
      <c r="O311" s="52">
        <f>(L311-N311)/L311</f>
        <v>9.8360655737704916E-2</v>
      </c>
      <c r="P311" s="49"/>
      <c r="Q311" s="50"/>
      <c r="R311" s="50"/>
      <c r="S311" s="51"/>
      <c r="T311" s="52"/>
      <c r="U311" s="49"/>
      <c r="V311" s="50"/>
      <c r="W311" s="50"/>
      <c r="X311" s="51"/>
      <c r="Y311" s="5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</row>
    <row r="312" spans="1:49">
      <c r="A312" s="91" t="s">
        <v>211</v>
      </c>
      <c r="B312" s="94" t="s">
        <v>605</v>
      </c>
      <c r="C312" s="92">
        <v>879</v>
      </c>
      <c r="D312" s="92">
        <v>799</v>
      </c>
      <c r="E312" s="93">
        <v>611</v>
      </c>
      <c r="F312" s="77"/>
      <c r="G312" s="78"/>
      <c r="H312" s="78"/>
      <c r="I312" s="79"/>
      <c r="J312" s="80"/>
      <c r="K312" s="77">
        <v>610</v>
      </c>
      <c r="L312" s="78">
        <f t="shared" si="40"/>
        <v>549</v>
      </c>
      <c r="M312" s="78">
        <v>134</v>
      </c>
      <c r="N312" s="79">
        <f>E312-M312</f>
        <v>477</v>
      </c>
      <c r="O312" s="80">
        <f t="shared" ref="O312:O354" si="41">(L312-N312)/L312</f>
        <v>0.13114754098360656</v>
      </c>
      <c r="P312" s="77"/>
      <c r="Q312" s="78"/>
      <c r="R312" s="78"/>
      <c r="S312" s="79"/>
      <c r="T312" s="80"/>
      <c r="U312" s="77">
        <v>699</v>
      </c>
      <c r="V312" s="78" t="s">
        <v>705</v>
      </c>
      <c r="W312" s="78" t="s">
        <v>705</v>
      </c>
      <c r="X312" s="79"/>
      <c r="Y312" s="80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</row>
    <row r="313" spans="1:49">
      <c r="A313" s="91" t="s">
        <v>219</v>
      </c>
      <c r="B313" s="94" t="s">
        <v>627</v>
      </c>
      <c r="C313" s="92">
        <v>879</v>
      </c>
      <c r="D313" s="92">
        <v>799</v>
      </c>
      <c r="E313" s="93">
        <v>604</v>
      </c>
      <c r="F313" s="77"/>
      <c r="G313" s="78"/>
      <c r="H313" s="78"/>
      <c r="I313" s="79"/>
      <c r="J313" s="80"/>
      <c r="K313" s="77">
        <v>610</v>
      </c>
      <c r="L313" s="78">
        <f>ROUND(K313*0.9,0)</f>
        <v>549</v>
      </c>
      <c r="M313" s="78">
        <v>127</v>
      </c>
      <c r="N313" s="79">
        <f>E313-M313</f>
        <v>477</v>
      </c>
      <c r="O313" s="80">
        <f>(L313-N313)/L313</f>
        <v>0.13114754098360656</v>
      </c>
      <c r="P313" s="77"/>
      <c r="Q313" s="78"/>
      <c r="R313" s="78"/>
      <c r="S313" s="79"/>
      <c r="T313" s="80"/>
      <c r="U313" s="77">
        <v>699</v>
      </c>
      <c r="V313" s="78" t="s">
        <v>705</v>
      </c>
      <c r="W313" s="78" t="s">
        <v>705</v>
      </c>
      <c r="X313" s="79"/>
      <c r="Y313" s="80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</row>
    <row r="314" spans="1:49">
      <c r="A314" s="91" t="s">
        <v>703</v>
      </c>
      <c r="B314" s="91" t="s">
        <v>704</v>
      </c>
      <c r="C314" s="92">
        <v>989</v>
      </c>
      <c r="D314" s="92">
        <v>899</v>
      </c>
      <c r="E314" s="93">
        <v>679</v>
      </c>
      <c r="F314" s="49"/>
      <c r="G314" s="50"/>
      <c r="H314" s="50"/>
      <c r="I314" s="51"/>
      <c r="J314" s="52"/>
      <c r="K314" s="77">
        <v>721</v>
      </c>
      <c r="L314" s="78">
        <f>ROUND(K314*0.9,0)</f>
        <v>649</v>
      </c>
      <c r="M314" s="78">
        <v>115</v>
      </c>
      <c r="N314" s="79">
        <f>E314-M314</f>
        <v>564</v>
      </c>
      <c r="O314" s="80">
        <f>(L314-N314)/L314</f>
        <v>0.13097072419106318</v>
      </c>
      <c r="P314" s="49"/>
      <c r="Q314" s="50"/>
      <c r="R314" s="50"/>
      <c r="S314" s="51"/>
      <c r="T314" s="52"/>
      <c r="U314" s="77">
        <v>810</v>
      </c>
      <c r="V314" s="78" t="s">
        <v>705</v>
      </c>
      <c r="W314" s="78" t="s">
        <v>705</v>
      </c>
      <c r="X314" s="79"/>
      <c r="Y314" s="80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</row>
    <row r="315" spans="1:49">
      <c r="A315" s="37" t="s">
        <v>208</v>
      </c>
      <c r="B315" s="2" t="s">
        <v>606</v>
      </c>
      <c r="C315" s="39">
        <v>1099</v>
      </c>
      <c r="D315" s="39">
        <v>999</v>
      </c>
      <c r="E315" s="87">
        <v>772</v>
      </c>
      <c r="F315" s="49"/>
      <c r="G315" s="50"/>
      <c r="H315" s="50"/>
      <c r="I315" s="51"/>
      <c r="J315" s="52"/>
      <c r="K315" s="49">
        <v>777</v>
      </c>
      <c r="L315" s="50">
        <f t="shared" si="40"/>
        <v>699</v>
      </c>
      <c r="M315" s="50">
        <v>175</v>
      </c>
      <c r="N315" s="51">
        <f t="shared" ref="N315:N329" si="42">E315-M315</f>
        <v>597</v>
      </c>
      <c r="O315" s="52">
        <f t="shared" si="41"/>
        <v>0.14592274678111589</v>
      </c>
      <c r="P315" s="49"/>
      <c r="Q315" s="50"/>
      <c r="R315" s="50"/>
      <c r="S315" s="51"/>
      <c r="T315" s="52"/>
      <c r="U315" s="49">
        <v>888</v>
      </c>
      <c r="V315" s="50">
        <f t="shared" ref="V315:V354" si="43">ROUND(U315*0.9,0)</f>
        <v>799</v>
      </c>
      <c r="W315" s="50">
        <v>85</v>
      </c>
      <c r="X315" s="51">
        <f t="shared" ref="X315:X317" si="44">E315-W315</f>
        <v>687</v>
      </c>
      <c r="Y315" s="52">
        <f t="shared" ref="Y315:Y354" si="45">(V315-X315)/V315</f>
        <v>0.14017521902377972</v>
      </c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</row>
    <row r="316" spans="1:49">
      <c r="A316" s="37" t="s">
        <v>196</v>
      </c>
      <c r="B316" s="2" t="s">
        <v>638</v>
      </c>
      <c r="C316" s="39">
        <v>1154</v>
      </c>
      <c r="D316" s="39">
        <v>1049</v>
      </c>
      <c r="E316" s="87">
        <v>790</v>
      </c>
      <c r="F316" s="49"/>
      <c r="G316" s="50"/>
      <c r="H316" s="50"/>
      <c r="I316" s="51"/>
      <c r="J316" s="52"/>
      <c r="K316" s="49">
        <v>777</v>
      </c>
      <c r="L316" s="50">
        <f>ROUND(K316*0.9,0)</f>
        <v>699</v>
      </c>
      <c r="M316" s="50">
        <v>199</v>
      </c>
      <c r="N316" s="51">
        <f t="shared" si="42"/>
        <v>591</v>
      </c>
      <c r="O316" s="52">
        <f>(L316-N316)/L316</f>
        <v>0.15450643776824036</v>
      </c>
      <c r="P316" s="49"/>
      <c r="Q316" s="50"/>
      <c r="R316" s="50"/>
      <c r="S316" s="51"/>
      <c r="T316" s="52"/>
      <c r="U316" s="49">
        <v>943</v>
      </c>
      <c r="V316" s="50">
        <f>ROUND(U316*0.9,0)</f>
        <v>849</v>
      </c>
      <c r="W316" s="50">
        <v>78</v>
      </c>
      <c r="X316" s="51">
        <f t="shared" si="44"/>
        <v>712</v>
      </c>
      <c r="Y316" s="52">
        <f>(V316-X316)/V316</f>
        <v>0.16136631330977622</v>
      </c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</row>
    <row r="317" spans="1:49">
      <c r="A317" s="37" t="s">
        <v>202</v>
      </c>
      <c r="B317" s="2" t="s">
        <v>656</v>
      </c>
      <c r="C317" s="39">
        <v>1264</v>
      </c>
      <c r="D317" s="39">
        <v>1149</v>
      </c>
      <c r="E317" s="87">
        <v>865</v>
      </c>
      <c r="F317" s="49"/>
      <c r="G317" s="50"/>
      <c r="H317" s="50"/>
      <c r="I317" s="51"/>
      <c r="J317" s="52"/>
      <c r="K317" s="49">
        <v>888</v>
      </c>
      <c r="L317" s="50">
        <f>ROUND(K317*0.9,0)</f>
        <v>799</v>
      </c>
      <c r="M317" s="50">
        <v>190</v>
      </c>
      <c r="N317" s="51">
        <f t="shared" si="42"/>
        <v>675</v>
      </c>
      <c r="O317" s="52">
        <f>(L317-N317)/L317</f>
        <v>0.15519399249061328</v>
      </c>
      <c r="P317" s="49"/>
      <c r="Q317" s="50"/>
      <c r="R317" s="50"/>
      <c r="S317" s="51"/>
      <c r="T317" s="52"/>
      <c r="U317" s="49">
        <v>1054</v>
      </c>
      <c r="V317" s="50">
        <f>ROUND(U317*0.9,0)</f>
        <v>949</v>
      </c>
      <c r="W317" s="50">
        <v>70</v>
      </c>
      <c r="X317" s="51">
        <f t="shared" si="44"/>
        <v>795</v>
      </c>
      <c r="Y317" s="52">
        <f>(V317-X317)/V317</f>
        <v>0.16227608008429925</v>
      </c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</row>
    <row r="318" spans="1:49">
      <c r="A318" s="37" t="s">
        <v>213</v>
      </c>
      <c r="B318" s="2" t="s">
        <v>607</v>
      </c>
      <c r="C318" s="39">
        <v>989</v>
      </c>
      <c r="D318" s="39">
        <v>899</v>
      </c>
      <c r="E318" s="87">
        <v>683</v>
      </c>
      <c r="F318" s="49"/>
      <c r="G318" s="50"/>
      <c r="H318" s="50"/>
      <c r="I318" s="51"/>
      <c r="J318" s="52"/>
      <c r="K318" s="49">
        <v>666</v>
      </c>
      <c r="L318" s="50">
        <f t="shared" si="40"/>
        <v>599</v>
      </c>
      <c r="M318" s="50">
        <v>174</v>
      </c>
      <c r="N318" s="51">
        <f t="shared" si="42"/>
        <v>509</v>
      </c>
      <c r="O318" s="52">
        <f t="shared" si="41"/>
        <v>0.15025041736227046</v>
      </c>
      <c r="P318" s="49"/>
      <c r="Q318" s="50"/>
      <c r="R318" s="50"/>
      <c r="S318" s="51"/>
      <c r="T318" s="52"/>
      <c r="U318" s="49"/>
      <c r="V318" s="50"/>
      <c r="W318" s="50"/>
      <c r="X318" s="51"/>
      <c r="Y318" s="5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</row>
    <row r="319" spans="1:49" s="2" customFormat="1">
      <c r="A319" s="37" t="s">
        <v>112</v>
      </c>
      <c r="B319" s="2" t="s">
        <v>636</v>
      </c>
      <c r="C319" s="39">
        <v>1099</v>
      </c>
      <c r="D319" s="39">
        <v>999</v>
      </c>
      <c r="E319" s="87">
        <v>759</v>
      </c>
      <c r="F319" s="49"/>
      <c r="G319" s="50"/>
      <c r="H319" s="50"/>
      <c r="I319" s="51"/>
      <c r="J319" s="52"/>
      <c r="K319" s="49">
        <v>777</v>
      </c>
      <c r="L319" s="50">
        <f>ROUND(K319*0.9,0)</f>
        <v>699</v>
      </c>
      <c r="M319" s="50">
        <v>165</v>
      </c>
      <c r="N319" s="51">
        <f t="shared" si="42"/>
        <v>594</v>
      </c>
      <c r="O319" s="52">
        <f>(L319-N319)/L319</f>
        <v>0.15021459227467812</v>
      </c>
      <c r="P319" s="49"/>
      <c r="Q319" s="50"/>
      <c r="R319" s="50"/>
      <c r="S319" s="51"/>
      <c r="T319" s="52"/>
      <c r="U319" s="49"/>
      <c r="V319" s="50"/>
      <c r="W319" s="50"/>
      <c r="X319" s="51"/>
      <c r="Y319" s="52"/>
      <c r="AS319" s="8"/>
      <c r="AT319" s="8"/>
      <c r="AU319" s="8"/>
      <c r="AV319" s="8"/>
      <c r="AW319" s="8"/>
    </row>
    <row r="320" spans="1:49">
      <c r="A320" s="37" t="s">
        <v>215</v>
      </c>
      <c r="B320" s="2" t="s">
        <v>634</v>
      </c>
      <c r="C320" s="39">
        <v>989</v>
      </c>
      <c r="D320" s="39">
        <v>899</v>
      </c>
      <c r="E320" s="87">
        <v>683</v>
      </c>
      <c r="F320" s="49"/>
      <c r="G320" s="50"/>
      <c r="H320" s="50"/>
      <c r="I320" s="51"/>
      <c r="J320" s="52"/>
      <c r="K320" s="49">
        <v>666</v>
      </c>
      <c r="L320" s="50">
        <f>ROUND(K320*0.9,0)</f>
        <v>599</v>
      </c>
      <c r="M320" s="50">
        <v>163</v>
      </c>
      <c r="N320" s="51">
        <f t="shared" si="42"/>
        <v>520</v>
      </c>
      <c r="O320" s="52">
        <f>(L320-N320)/L320</f>
        <v>0.1318864774624374</v>
      </c>
      <c r="P320" s="49"/>
      <c r="Q320" s="50"/>
      <c r="R320" s="50"/>
      <c r="S320" s="51"/>
      <c r="T320" s="52"/>
      <c r="U320" s="49"/>
      <c r="V320" s="50"/>
      <c r="W320" s="50"/>
      <c r="X320" s="51"/>
      <c r="Y320" s="5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</row>
    <row r="321" spans="1:49">
      <c r="A321" s="37" t="s">
        <v>113</v>
      </c>
      <c r="B321" s="2" t="s">
        <v>654</v>
      </c>
      <c r="C321" s="39">
        <v>1209</v>
      </c>
      <c r="D321" s="39">
        <v>1099</v>
      </c>
      <c r="E321" s="87">
        <v>835</v>
      </c>
      <c r="F321" s="49"/>
      <c r="G321" s="50"/>
      <c r="H321" s="50"/>
      <c r="I321" s="51"/>
      <c r="J321" s="52"/>
      <c r="K321" s="49">
        <v>888</v>
      </c>
      <c r="L321" s="50">
        <f>ROUND(K321*0.9,0)</f>
        <v>799</v>
      </c>
      <c r="M321" s="50">
        <v>156</v>
      </c>
      <c r="N321" s="51">
        <f t="shared" si="42"/>
        <v>679</v>
      </c>
      <c r="O321" s="52">
        <f>(L321-N321)/L321</f>
        <v>0.15018773466833543</v>
      </c>
      <c r="P321" s="49"/>
      <c r="Q321" s="50"/>
      <c r="R321" s="50"/>
      <c r="S321" s="51"/>
      <c r="T321" s="52"/>
      <c r="U321" s="49"/>
      <c r="V321" s="50"/>
      <c r="W321" s="50"/>
      <c r="X321" s="51"/>
      <c r="Y321" s="5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</row>
    <row r="322" spans="1:49">
      <c r="A322" s="37" t="s">
        <v>221</v>
      </c>
      <c r="B322" s="2" t="s">
        <v>652</v>
      </c>
      <c r="C322" s="39">
        <v>1099</v>
      </c>
      <c r="D322" s="39">
        <v>999</v>
      </c>
      <c r="E322" s="87">
        <v>759</v>
      </c>
      <c r="F322" s="49"/>
      <c r="G322" s="50"/>
      <c r="H322" s="50"/>
      <c r="I322" s="51"/>
      <c r="J322" s="52"/>
      <c r="K322" s="49">
        <v>777</v>
      </c>
      <c r="L322" s="50">
        <f>ROUND(K322*0.9,0)</f>
        <v>699</v>
      </c>
      <c r="M322" s="50">
        <v>153</v>
      </c>
      <c r="N322" s="51">
        <f t="shared" si="42"/>
        <v>606</v>
      </c>
      <c r="O322" s="52">
        <f>(L322-N322)/L322</f>
        <v>0.13304721030042918</v>
      </c>
      <c r="P322" s="49"/>
      <c r="Q322" s="50"/>
      <c r="R322" s="50"/>
      <c r="S322" s="51"/>
      <c r="T322" s="52"/>
      <c r="U322" s="49"/>
      <c r="V322" s="50"/>
      <c r="W322" s="50"/>
      <c r="X322" s="51"/>
      <c r="Y322" s="5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</row>
    <row r="323" spans="1:49" s="2" customFormat="1">
      <c r="A323" s="37" t="s">
        <v>212</v>
      </c>
      <c r="B323" s="2" t="s">
        <v>608</v>
      </c>
      <c r="C323" s="39">
        <v>1099</v>
      </c>
      <c r="D323" s="39">
        <v>999</v>
      </c>
      <c r="E323" s="87">
        <v>759</v>
      </c>
      <c r="F323" s="49"/>
      <c r="G323" s="50"/>
      <c r="H323" s="50"/>
      <c r="I323" s="51"/>
      <c r="J323" s="52"/>
      <c r="K323" s="49">
        <v>721</v>
      </c>
      <c r="L323" s="50">
        <f t="shared" si="40"/>
        <v>649</v>
      </c>
      <c r="M323" s="50">
        <v>201</v>
      </c>
      <c r="N323" s="51">
        <f t="shared" si="42"/>
        <v>558</v>
      </c>
      <c r="O323" s="52">
        <f t="shared" si="41"/>
        <v>0.14021571648690292</v>
      </c>
      <c r="P323" s="49"/>
      <c r="Q323" s="50"/>
      <c r="R323" s="50"/>
      <c r="S323" s="51"/>
      <c r="T323" s="52"/>
      <c r="U323" s="49"/>
      <c r="V323" s="50"/>
      <c r="W323" s="50"/>
      <c r="X323" s="51"/>
      <c r="Y323" s="52"/>
      <c r="AS323" s="8"/>
      <c r="AT323" s="8"/>
      <c r="AU323" s="8"/>
      <c r="AV323" s="8"/>
      <c r="AW323" s="8"/>
    </row>
    <row r="324" spans="1:49">
      <c r="A324" s="37" t="s">
        <v>115</v>
      </c>
      <c r="B324" s="2" t="s">
        <v>637</v>
      </c>
      <c r="C324" s="39">
        <v>1209</v>
      </c>
      <c r="D324" s="39">
        <v>1099</v>
      </c>
      <c r="E324" s="87">
        <v>835</v>
      </c>
      <c r="F324" s="49"/>
      <c r="G324" s="50"/>
      <c r="H324" s="50"/>
      <c r="I324" s="51"/>
      <c r="J324" s="52"/>
      <c r="K324" s="49">
        <v>832</v>
      </c>
      <c r="L324" s="50">
        <f>ROUND(K324*0.9,0)</f>
        <v>749</v>
      </c>
      <c r="M324" s="50">
        <v>199</v>
      </c>
      <c r="N324" s="51">
        <f t="shared" si="42"/>
        <v>636</v>
      </c>
      <c r="O324" s="52">
        <f>(L324-N324)/L324</f>
        <v>0.15086782376502003</v>
      </c>
      <c r="P324" s="49"/>
      <c r="Q324" s="50"/>
      <c r="R324" s="50"/>
      <c r="S324" s="51"/>
      <c r="T324" s="52"/>
      <c r="U324" s="49"/>
      <c r="V324" s="50"/>
      <c r="W324" s="50"/>
      <c r="X324" s="51"/>
      <c r="Y324" s="5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</row>
    <row r="325" spans="1:49">
      <c r="A325" s="37" t="s">
        <v>216</v>
      </c>
      <c r="B325" s="2" t="s">
        <v>635</v>
      </c>
      <c r="C325" s="39">
        <v>1099</v>
      </c>
      <c r="D325" s="39">
        <v>999</v>
      </c>
      <c r="E325" s="87">
        <v>759</v>
      </c>
      <c r="F325" s="49"/>
      <c r="G325" s="50"/>
      <c r="H325" s="50"/>
      <c r="I325" s="51"/>
      <c r="J325" s="52"/>
      <c r="K325" s="49">
        <v>721</v>
      </c>
      <c r="L325" s="50">
        <f>ROUND(K325*0.9,0)</f>
        <v>649</v>
      </c>
      <c r="M325" s="50">
        <v>196</v>
      </c>
      <c r="N325" s="51">
        <f t="shared" si="42"/>
        <v>563</v>
      </c>
      <c r="O325" s="52">
        <f>(L325-N325)/L325</f>
        <v>0.13251155624036981</v>
      </c>
      <c r="P325" s="49"/>
      <c r="Q325" s="50"/>
      <c r="R325" s="50"/>
      <c r="S325" s="51"/>
      <c r="T325" s="52"/>
      <c r="U325" s="49"/>
      <c r="V325" s="50"/>
      <c r="W325" s="50"/>
      <c r="X325" s="51"/>
      <c r="Y325" s="5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</row>
    <row r="326" spans="1:49">
      <c r="A326" s="37" t="s">
        <v>116</v>
      </c>
      <c r="B326" s="2" t="s">
        <v>655</v>
      </c>
      <c r="C326" s="39">
        <v>1319</v>
      </c>
      <c r="D326" s="39">
        <v>1199</v>
      </c>
      <c r="E326" s="87">
        <v>911</v>
      </c>
      <c r="F326" s="49"/>
      <c r="G326" s="50"/>
      <c r="H326" s="50"/>
      <c r="I326" s="51"/>
      <c r="J326" s="52"/>
      <c r="K326" s="49">
        <v>943</v>
      </c>
      <c r="L326" s="50">
        <f>ROUND(K326*0.9,0)</f>
        <v>849</v>
      </c>
      <c r="M326" s="50">
        <v>190</v>
      </c>
      <c r="N326" s="51">
        <f t="shared" si="42"/>
        <v>721</v>
      </c>
      <c r="O326" s="52">
        <f>(L326-N326)/L326</f>
        <v>0.15076560659599528</v>
      </c>
      <c r="P326" s="49"/>
      <c r="Q326" s="50"/>
      <c r="R326" s="50"/>
      <c r="S326" s="51"/>
      <c r="T326" s="52"/>
      <c r="U326" s="49"/>
      <c r="V326" s="50"/>
      <c r="W326" s="50"/>
      <c r="X326" s="51"/>
      <c r="Y326" s="5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</row>
    <row r="327" spans="1:49">
      <c r="A327" s="37" t="s">
        <v>222</v>
      </c>
      <c r="B327" s="2" t="s">
        <v>653</v>
      </c>
      <c r="C327" s="39">
        <v>1209</v>
      </c>
      <c r="D327" s="39">
        <v>1099</v>
      </c>
      <c r="E327" s="87">
        <v>835</v>
      </c>
      <c r="F327" s="49"/>
      <c r="G327" s="50"/>
      <c r="H327" s="50"/>
      <c r="I327" s="51"/>
      <c r="J327" s="52"/>
      <c r="K327" s="49">
        <v>832</v>
      </c>
      <c r="L327" s="50">
        <f>ROUND(K327*0.9,0)</f>
        <v>749</v>
      </c>
      <c r="M327" s="50">
        <v>186</v>
      </c>
      <c r="N327" s="51">
        <f t="shared" si="42"/>
        <v>649</v>
      </c>
      <c r="O327" s="52">
        <f>(L327-N327)/L327</f>
        <v>0.13351134846461948</v>
      </c>
      <c r="P327" s="49"/>
      <c r="Q327" s="50"/>
      <c r="R327" s="50"/>
      <c r="S327" s="51"/>
      <c r="T327" s="52"/>
      <c r="U327" s="49"/>
      <c r="V327" s="50"/>
      <c r="W327" s="50"/>
      <c r="X327" s="51"/>
      <c r="Y327" s="5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</row>
    <row r="328" spans="1:49">
      <c r="A328" s="37" t="s">
        <v>111</v>
      </c>
      <c r="B328" s="2" t="s">
        <v>606</v>
      </c>
      <c r="C328" s="39">
        <v>1099</v>
      </c>
      <c r="D328" s="39">
        <v>999</v>
      </c>
      <c r="E328" s="87">
        <v>759</v>
      </c>
      <c r="F328" s="49"/>
      <c r="G328" s="50"/>
      <c r="H328" s="50"/>
      <c r="I328" s="51"/>
      <c r="J328" s="52"/>
      <c r="K328" s="49">
        <v>777</v>
      </c>
      <c r="L328" s="50">
        <f t="shared" si="40"/>
        <v>699</v>
      </c>
      <c r="M328" s="50">
        <v>165</v>
      </c>
      <c r="N328" s="51">
        <f t="shared" si="42"/>
        <v>594</v>
      </c>
      <c r="O328" s="52">
        <f t="shared" si="41"/>
        <v>0.15021459227467812</v>
      </c>
      <c r="P328" s="49"/>
      <c r="Q328" s="50"/>
      <c r="R328" s="50"/>
      <c r="S328" s="51"/>
      <c r="T328" s="52"/>
      <c r="U328" s="49"/>
      <c r="V328" s="50"/>
      <c r="W328" s="50"/>
      <c r="X328" s="51"/>
      <c r="Y328" s="5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</row>
    <row r="329" spans="1:49">
      <c r="A329" s="37" t="s">
        <v>114</v>
      </c>
      <c r="B329" s="2" t="s">
        <v>609</v>
      </c>
      <c r="C329" s="39">
        <v>1209</v>
      </c>
      <c r="D329" s="39">
        <v>1099</v>
      </c>
      <c r="E329" s="87">
        <v>835</v>
      </c>
      <c r="F329" s="49"/>
      <c r="G329" s="50"/>
      <c r="H329" s="50"/>
      <c r="I329" s="51"/>
      <c r="J329" s="52"/>
      <c r="K329" s="49">
        <v>832</v>
      </c>
      <c r="L329" s="50">
        <f t="shared" si="40"/>
        <v>749</v>
      </c>
      <c r="M329" s="50">
        <v>199</v>
      </c>
      <c r="N329" s="51">
        <f t="shared" si="42"/>
        <v>636</v>
      </c>
      <c r="O329" s="52">
        <f t="shared" si="41"/>
        <v>0.15086782376502003</v>
      </c>
      <c r="P329" s="49"/>
      <c r="Q329" s="50"/>
      <c r="R329" s="50"/>
      <c r="S329" s="51"/>
      <c r="T329" s="52"/>
      <c r="U329" s="49"/>
      <c r="V329" s="50"/>
      <c r="W329" s="50"/>
      <c r="X329" s="51"/>
      <c r="Y329" s="5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</row>
    <row r="330" spans="1:49">
      <c r="A330" s="85" t="s">
        <v>209</v>
      </c>
      <c r="B330" s="2" t="s">
        <v>365</v>
      </c>
      <c r="C330" s="39">
        <v>1319.99</v>
      </c>
      <c r="D330" s="39">
        <v>1199.99</v>
      </c>
      <c r="E330" s="87">
        <v>901</v>
      </c>
      <c r="F330" s="49"/>
      <c r="G330" s="50"/>
      <c r="H330" s="50"/>
      <c r="I330" s="51"/>
      <c r="J330" s="52"/>
      <c r="K330" s="49"/>
      <c r="L330" s="50"/>
      <c r="M330" s="50"/>
      <c r="N330" s="51"/>
      <c r="O330" s="52"/>
      <c r="P330" s="49"/>
      <c r="Q330" s="50"/>
      <c r="R330" s="50"/>
      <c r="S330" s="51"/>
      <c r="T330" s="52"/>
      <c r="U330" s="49"/>
      <c r="V330" s="50"/>
      <c r="W330" s="50"/>
      <c r="X330" s="51"/>
      <c r="Y330" s="5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</row>
    <row r="331" spans="1:49">
      <c r="A331" s="85" t="s">
        <v>218</v>
      </c>
      <c r="B331" s="2" t="s">
        <v>349</v>
      </c>
      <c r="C331" s="39">
        <v>1319</v>
      </c>
      <c r="D331" s="39">
        <v>1199</v>
      </c>
      <c r="E331" s="87">
        <v>901</v>
      </c>
      <c r="F331" s="49"/>
      <c r="G331" s="50"/>
      <c r="H331" s="50"/>
      <c r="I331" s="51"/>
      <c r="J331" s="52"/>
      <c r="K331" s="49"/>
      <c r="L331" s="50"/>
      <c r="M331" s="50"/>
      <c r="N331" s="51"/>
      <c r="O331" s="52"/>
      <c r="P331" s="49"/>
      <c r="Q331" s="50"/>
      <c r="R331" s="50"/>
      <c r="S331" s="51"/>
      <c r="T331" s="52"/>
      <c r="U331" s="49"/>
      <c r="V331" s="50"/>
      <c r="W331" s="50"/>
      <c r="X331" s="51"/>
      <c r="Y331" s="5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</row>
    <row r="332" spans="1:49">
      <c r="A332" s="85" t="s">
        <v>117</v>
      </c>
      <c r="B332" s="2" t="s">
        <v>364</v>
      </c>
      <c r="C332" s="39">
        <v>1099</v>
      </c>
      <c r="D332" s="39">
        <v>0</v>
      </c>
      <c r="E332" s="87">
        <v>764</v>
      </c>
      <c r="F332" s="49"/>
      <c r="G332" s="50"/>
      <c r="H332" s="50"/>
      <c r="I332" s="51"/>
      <c r="J332" s="52"/>
      <c r="K332" s="49"/>
      <c r="L332" s="50"/>
      <c r="M332" s="50"/>
      <c r="N332" s="51"/>
      <c r="O332" s="52"/>
      <c r="P332" s="49"/>
      <c r="Q332" s="50"/>
      <c r="R332" s="50"/>
      <c r="S332" s="51"/>
      <c r="T332" s="52"/>
      <c r="U332" s="49"/>
      <c r="V332" s="50"/>
      <c r="W332" s="50"/>
      <c r="X332" s="51"/>
      <c r="Y332" s="5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</row>
    <row r="333" spans="1:49">
      <c r="A333" s="85" t="s">
        <v>210</v>
      </c>
      <c r="B333" s="2" t="s">
        <v>365</v>
      </c>
      <c r="C333" s="39">
        <v>1209.99</v>
      </c>
      <c r="D333" s="39">
        <v>1099.99</v>
      </c>
      <c r="E333" s="87">
        <v>826</v>
      </c>
      <c r="F333" s="49"/>
      <c r="G333" s="50"/>
      <c r="H333" s="50"/>
      <c r="I333" s="51"/>
      <c r="J333" s="52"/>
      <c r="K333" s="49"/>
      <c r="L333" s="50"/>
      <c r="M333" s="50"/>
      <c r="N333" s="51"/>
      <c r="O333" s="52"/>
      <c r="P333" s="49"/>
      <c r="Q333" s="50"/>
      <c r="R333" s="50"/>
      <c r="S333" s="51"/>
      <c r="T333" s="52"/>
      <c r="U333" s="49"/>
      <c r="V333" s="50"/>
      <c r="W333" s="50"/>
      <c r="X333" s="51"/>
      <c r="Y333" s="5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</row>
    <row r="334" spans="1:49">
      <c r="A334" s="37" t="s">
        <v>118</v>
      </c>
      <c r="B334" s="2" t="s">
        <v>348</v>
      </c>
      <c r="C334" s="39">
        <v>1209</v>
      </c>
      <c r="D334" s="39">
        <v>0</v>
      </c>
      <c r="E334" s="87">
        <v>750</v>
      </c>
      <c r="F334" s="49"/>
      <c r="G334" s="50"/>
      <c r="H334" s="50"/>
      <c r="I334" s="51"/>
      <c r="J334" s="52"/>
      <c r="K334" s="49"/>
      <c r="L334" s="50"/>
      <c r="M334" s="50"/>
      <c r="N334" s="51"/>
      <c r="O334" s="52"/>
      <c r="P334" s="49"/>
      <c r="Q334" s="50"/>
      <c r="R334" s="50"/>
      <c r="S334" s="51"/>
      <c r="T334" s="52"/>
      <c r="U334" s="49"/>
      <c r="V334" s="50"/>
      <c r="W334" s="50"/>
      <c r="X334" s="51"/>
      <c r="Y334" s="5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</row>
    <row r="335" spans="1:49">
      <c r="A335" s="37" t="s">
        <v>217</v>
      </c>
      <c r="B335" s="2" t="s">
        <v>349</v>
      </c>
      <c r="C335" s="39">
        <v>1209</v>
      </c>
      <c r="D335" s="39">
        <v>1099</v>
      </c>
      <c r="E335" s="87">
        <v>827</v>
      </c>
      <c r="F335" s="49"/>
      <c r="G335" s="50"/>
      <c r="H335" s="50"/>
      <c r="I335" s="51"/>
      <c r="J335" s="52"/>
      <c r="K335" s="49"/>
      <c r="L335" s="50"/>
      <c r="M335" s="50"/>
      <c r="N335" s="51"/>
      <c r="O335" s="52"/>
      <c r="P335" s="49"/>
      <c r="Q335" s="50"/>
      <c r="R335" s="50"/>
      <c r="S335" s="51"/>
      <c r="T335" s="52"/>
      <c r="U335" s="49"/>
      <c r="V335" s="50"/>
      <c r="W335" s="50"/>
      <c r="X335" s="51"/>
      <c r="Y335" s="5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</row>
    <row r="336" spans="1:49">
      <c r="A336" s="37" t="s">
        <v>223</v>
      </c>
      <c r="B336" s="2" t="s">
        <v>353</v>
      </c>
      <c r="C336" s="39">
        <v>1319</v>
      </c>
      <c r="D336" s="39">
        <v>1199</v>
      </c>
      <c r="E336" s="87">
        <v>902</v>
      </c>
      <c r="F336" s="49"/>
      <c r="G336" s="50"/>
      <c r="H336" s="50"/>
      <c r="I336" s="51"/>
      <c r="J336" s="52"/>
      <c r="K336" s="49"/>
      <c r="L336" s="50"/>
      <c r="M336" s="50"/>
      <c r="N336" s="51"/>
      <c r="O336" s="52"/>
      <c r="P336" s="49"/>
      <c r="Q336" s="50"/>
      <c r="R336" s="50"/>
      <c r="S336" s="51"/>
      <c r="T336" s="52"/>
      <c r="U336" s="49"/>
      <c r="V336" s="50"/>
      <c r="W336" s="50"/>
      <c r="X336" s="51"/>
      <c r="Y336" s="5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</row>
    <row r="337" spans="1:49">
      <c r="A337" s="37" t="s">
        <v>207</v>
      </c>
      <c r="B337" s="2" t="s">
        <v>610</v>
      </c>
      <c r="C337" s="39">
        <v>1209</v>
      </c>
      <c r="D337" s="39">
        <v>1099</v>
      </c>
      <c r="E337" s="87">
        <v>827</v>
      </c>
      <c r="F337" s="49"/>
      <c r="G337" s="50"/>
      <c r="H337" s="50"/>
      <c r="I337" s="51"/>
      <c r="J337" s="52"/>
      <c r="K337" s="49">
        <v>832</v>
      </c>
      <c r="L337" s="50">
        <f t="shared" si="40"/>
        <v>749</v>
      </c>
      <c r="M337" s="50">
        <v>195</v>
      </c>
      <c r="N337" s="51">
        <f t="shared" ref="N337:N348" si="46">E337-M337</f>
        <v>632</v>
      </c>
      <c r="O337" s="52">
        <f t="shared" si="41"/>
        <v>0.15620827770360482</v>
      </c>
      <c r="P337" s="49"/>
      <c r="Q337" s="50"/>
      <c r="R337" s="50"/>
      <c r="S337" s="51"/>
      <c r="T337" s="52"/>
      <c r="U337" s="49">
        <v>943</v>
      </c>
      <c r="V337" s="50">
        <f t="shared" si="43"/>
        <v>849</v>
      </c>
      <c r="W337" s="50">
        <v>116</v>
      </c>
      <c r="X337" s="51">
        <f t="shared" ref="X337:X348" si="47">E337-W337</f>
        <v>711</v>
      </c>
      <c r="Y337" s="52">
        <f t="shared" si="45"/>
        <v>0.16254416961130741</v>
      </c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</row>
    <row r="338" spans="1:49" s="2" customFormat="1">
      <c r="A338" s="37" t="s">
        <v>196</v>
      </c>
      <c r="B338" s="2" t="s">
        <v>638</v>
      </c>
      <c r="C338" s="39">
        <v>1154</v>
      </c>
      <c r="D338" s="39">
        <v>1049</v>
      </c>
      <c r="E338" s="87">
        <v>790</v>
      </c>
      <c r="F338" s="49"/>
      <c r="G338" s="50"/>
      <c r="H338" s="50"/>
      <c r="I338" s="51"/>
      <c r="J338" s="52"/>
      <c r="K338" s="49">
        <v>777</v>
      </c>
      <c r="L338" s="50">
        <f>ROUND(K338*0.9,0)</f>
        <v>699</v>
      </c>
      <c r="M338" s="50">
        <v>199</v>
      </c>
      <c r="N338" s="51">
        <f t="shared" si="46"/>
        <v>591</v>
      </c>
      <c r="O338" s="52">
        <f>(L338-N338)/L338</f>
        <v>0.15450643776824036</v>
      </c>
      <c r="P338" s="49"/>
      <c r="Q338" s="50"/>
      <c r="R338" s="50"/>
      <c r="S338" s="51"/>
      <c r="T338" s="52"/>
      <c r="U338" s="49">
        <v>943</v>
      </c>
      <c r="V338" s="50">
        <f>ROUND(U338*0.9,0)</f>
        <v>849</v>
      </c>
      <c r="W338" s="50">
        <v>78</v>
      </c>
      <c r="X338" s="51">
        <f t="shared" si="47"/>
        <v>712</v>
      </c>
      <c r="Y338" s="52">
        <f>(V338-X338)/V338</f>
        <v>0.16136631330977622</v>
      </c>
      <c r="AS338" s="8"/>
      <c r="AT338" s="8"/>
      <c r="AU338" s="8"/>
      <c r="AV338" s="8"/>
      <c r="AW338" s="8"/>
    </row>
    <row r="339" spans="1:49" s="2" customFormat="1">
      <c r="A339" s="37" t="s">
        <v>202</v>
      </c>
      <c r="B339" s="2" t="s">
        <v>656</v>
      </c>
      <c r="C339" s="39">
        <v>1264</v>
      </c>
      <c r="D339" s="39">
        <v>1149</v>
      </c>
      <c r="E339" s="87">
        <v>865</v>
      </c>
      <c r="F339" s="49"/>
      <c r="G339" s="50"/>
      <c r="H339" s="50"/>
      <c r="I339" s="51"/>
      <c r="J339" s="52"/>
      <c r="K339" s="49">
        <v>888</v>
      </c>
      <c r="L339" s="50">
        <f>ROUND(K339*0.9,0)</f>
        <v>799</v>
      </c>
      <c r="M339" s="50">
        <v>190</v>
      </c>
      <c r="N339" s="51">
        <f t="shared" si="46"/>
        <v>675</v>
      </c>
      <c r="O339" s="52">
        <f>(L339-N339)/L339</f>
        <v>0.15519399249061328</v>
      </c>
      <c r="P339" s="49"/>
      <c r="Q339" s="50"/>
      <c r="R339" s="50"/>
      <c r="S339" s="51"/>
      <c r="T339" s="52"/>
      <c r="U339" s="49">
        <v>1054</v>
      </c>
      <c r="V339" s="50">
        <f>ROUND(U339*0.9,0)</f>
        <v>949</v>
      </c>
      <c r="W339" s="50">
        <v>70</v>
      </c>
      <c r="X339" s="51">
        <f t="shared" si="47"/>
        <v>795</v>
      </c>
      <c r="Y339" s="52">
        <f>(V339-X339)/V339</f>
        <v>0.16227608008429925</v>
      </c>
      <c r="AS339" s="8"/>
      <c r="AT339" s="8"/>
      <c r="AU339" s="8"/>
      <c r="AV339" s="8"/>
      <c r="AW339" s="8"/>
    </row>
    <row r="340" spans="1:49" s="2" customFormat="1">
      <c r="A340" s="37" t="s">
        <v>319</v>
      </c>
      <c r="B340" s="2" t="s">
        <v>611</v>
      </c>
      <c r="C340" s="39">
        <v>1319</v>
      </c>
      <c r="D340" s="39">
        <v>1199</v>
      </c>
      <c r="E340" s="87">
        <v>900</v>
      </c>
      <c r="F340" s="49"/>
      <c r="G340" s="50"/>
      <c r="H340" s="50"/>
      <c r="I340" s="51"/>
      <c r="J340" s="52"/>
      <c r="K340" s="49">
        <v>888</v>
      </c>
      <c r="L340" s="50">
        <f t="shared" si="40"/>
        <v>799</v>
      </c>
      <c r="M340" s="50">
        <v>228</v>
      </c>
      <c r="N340" s="51">
        <f t="shared" si="46"/>
        <v>672</v>
      </c>
      <c r="O340" s="52">
        <f t="shared" si="41"/>
        <v>0.15894868585732166</v>
      </c>
      <c r="P340" s="49"/>
      <c r="Q340" s="50"/>
      <c r="R340" s="50"/>
      <c r="S340" s="51"/>
      <c r="T340" s="52"/>
      <c r="U340" s="49">
        <v>999</v>
      </c>
      <c r="V340" s="50">
        <f t="shared" si="43"/>
        <v>899</v>
      </c>
      <c r="W340" s="50">
        <v>149</v>
      </c>
      <c r="X340" s="51">
        <f t="shared" si="47"/>
        <v>751</v>
      </c>
      <c r="Y340" s="52">
        <f t="shared" si="45"/>
        <v>0.1646273637374861</v>
      </c>
      <c r="AS340" s="8"/>
      <c r="AT340" s="8"/>
      <c r="AU340" s="8"/>
      <c r="AV340" s="8"/>
      <c r="AW340" s="8"/>
    </row>
    <row r="341" spans="1:49">
      <c r="A341" s="37" t="s">
        <v>315</v>
      </c>
      <c r="B341" s="2" t="s">
        <v>639</v>
      </c>
      <c r="C341" s="39">
        <v>1264</v>
      </c>
      <c r="D341" s="39">
        <v>1149</v>
      </c>
      <c r="E341" s="87">
        <v>864</v>
      </c>
      <c r="F341" s="49"/>
      <c r="G341" s="50"/>
      <c r="H341" s="50"/>
      <c r="I341" s="51"/>
      <c r="J341" s="52"/>
      <c r="K341" s="49">
        <v>888</v>
      </c>
      <c r="L341" s="50">
        <f>ROUND(K341*0.9,0)</f>
        <v>799</v>
      </c>
      <c r="M341" s="50">
        <v>193</v>
      </c>
      <c r="N341" s="51">
        <f t="shared" si="46"/>
        <v>671</v>
      </c>
      <c r="O341" s="52">
        <f>(L341-N341)/L341</f>
        <v>0.16020025031289112</v>
      </c>
      <c r="P341" s="49"/>
      <c r="Q341" s="50"/>
      <c r="R341" s="50"/>
      <c r="S341" s="51"/>
      <c r="T341" s="52"/>
      <c r="U341" s="49">
        <v>999</v>
      </c>
      <c r="V341" s="50">
        <f>ROUND(U341*0.9,0)</f>
        <v>899</v>
      </c>
      <c r="W341" s="50">
        <v>111</v>
      </c>
      <c r="X341" s="51">
        <f t="shared" si="47"/>
        <v>753</v>
      </c>
      <c r="Y341" s="52">
        <f>(V341-X341)/V341</f>
        <v>0.16240266963292546</v>
      </c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</row>
    <row r="342" spans="1:49">
      <c r="A342" s="37" t="s">
        <v>318</v>
      </c>
      <c r="B342" s="2" t="s">
        <v>657</v>
      </c>
      <c r="C342" s="39">
        <v>1374</v>
      </c>
      <c r="D342" s="39">
        <v>1249</v>
      </c>
      <c r="E342" s="87">
        <v>940</v>
      </c>
      <c r="F342" s="49"/>
      <c r="G342" s="50"/>
      <c r="H342" s="50"/>
      <c r="I342" s="51"/>
      <c r="J342" s="52"/>
      <c r="K342" s="49">
        <v>999</v>
      </c>
      <c r="L342" s="50">
        <f>ROUND(K342*0.9,0)</f>
        <v>899</v>
      </c>
      <c r="M342" s="50">
        <v>185</v>
      </c>
      <c r="N342" s="51">
        <f t="shared" si="46"/>
        <v>755</v>
      </c>
      <c r="O342" s="52">
        <f>(L342-N342)/L342</f>
        <v>0.16017797552836485</v>
      </c>
      <c r="P342" s="49"/>
      <c r="Q342" s="50"/>
      <c r="R342" s="50"/>
      <c r="S342" s="51"/>
      <c r="T342" s="52"/>
      <c r="U342" s="49">
        <v>1110</v>
      </c>
      <c r="V342" s="50">
        <f>ROUND(U342*0.9,0)</f>
        <v>999</v>
      </c>
      <c r="W342" s="50">
        <v>103</v>
      </c>
      <c r="X342" s="51">
        <f t="shared" si="47"/>
        <v>837</v>
      </c>
      <c r="Y342" s="52">
        <f>(V342-X342)/V342</f>
        <v>0.16216216216216217</v>
      </c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</row>
    <row r="343" spans="1:49">
      <c r="A343" s="37" t="s">
        <v>119</v>
      </c>
      <c r="B343" s="2" t="s">
        <v>612</v>
      </c>
      <c r="C343" s="39">
        <v>1649</v>
      </c>
      <c r="D343" s="39">
        <v>1499</v>
      </c>
      <c r="E343" s="87">
        <v>1095</v>
      </c>
      <c r="F343" s="49"/>
      <c r="G343" s="50"/>
      <c r="H343" s="50"/>
      <c r="I343" s="51"/>
      <c r="J343" s="52"/>
      <c r="K343" s="49">
        <v>1054</v>
      </c>
      <c r="L343" s="50">
        <f t="shared" si="40"/>
        <v>949</v>
      </c>
      <c r="M343" s="50">
        <v>307</v>
      </c>
      <c r="N343" s="51">
        <f t="shared" si="46"/>
        <v>788</v>
      </c>
      <c r="O343" s="52">
        <f t="shared" si="41"/>
        <v>0.16965226554267651</v>
      </c>
      <c r="P343" s="49"/>
      <c r="Q343" s="50"/>
      <c r="R343" s="50"/>
      <c r="S343" s="51"/>
      <c r="T343" s="52"/>
      <c r="U343" s="49">
        <v>1277</v>
      </c>
      <c r="V343" s="50">
        <f t="shared" si="43"/>
        <v>1149</v>
      </c>
      <c r="W343" s="50">
        <v>160</v>
      </c>
      <c r="X343" s="51">
        <f t="shared" si="47"/>
        <v>935</v>
      </c>
      <c r="Y343" s="52">
        <f t="shared" si="45"/>
        <v>0.18624891209747607</v>
      </c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</row>
    <row r="344" spans="1:49">
      <c r="A344" s="37" t="s">
        <v>120</v>
      </c>
      <c r="B344" s="2" t="s">
        <v>642</v>
      </c>
      <c r="C344" s="39">
        <v>1649</v>
      </c>
      <c r="D344" s="39">
        <v>1499</v>
      </c>
      <c r="E344" s="87">
        <v>1095</v>
      </c>
      <c r="F344" s="49"/>
      <c r="G344" s="50"/>
      <c r="H344" s="50"/>
      <c r="I344" s="51"/>
      <c r="J344" s="52"/>
      <c r="K344" s="49">
        <v>1054</v>
      </c>
      <c r="L344" s="50">
        <f>ROUND(K344*0.9,0)</f>
        <v>949</v>
      </c>
      <c r="M344" s="50">
        <v>307</v>
      </c>
      <c r="N344" s="51">
        <f t="shared" si="46"/>
        <v>788</v>
      </c>
      <c r="O344" s="52">
        <f>(L344-N344)/L344</f>
        <v>0.16965226554267651</v>
      </c>
      <c r="P344" s="49"/>
      <c r="Q344" s="50"/>
      <c r="R344" s="50"/>
      <c r="S344" s="51"/>
      <c r="T344" s="52"/>
      <c r="U344" s="49">
        <v>1277</v>
      </c>
      <c r="V344" s="50">
        <f>ROUND(U344*0.9,0)</f>
        <v>1149</v>
      </c>
      <c r="W344" s="50">
        <v>160</v>
      </c>
      <c r="X344" s="51">
        <f t="shared" si="47"/>
        <v>935</v>
      </c>
      <c r="Y344" s="52">
        <f>(V344-X344)/V344</f>
        <v>0.18624891209747607</v>
      </c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</row>
    <row r="345" spans="1:49">
      <c r="A345" s="37" t="s">
        <v>121</v>
      </c>
      <c r="B345" s="2" t="s">
        <v>642</v>
      </c>
      <c r="C345" s="39">
        <v>1759</v>
      </c>
      <c r="D345" s="39">
        <v>1599</v>
      </c>
      <c r="E345" s="87">
        <v>1168</v>
      </c>
      <c r="F345" s="49"/>
      <c r="G345" s="50"/>
      <c r="H345" s="50"/>
      <c r="I345" s="51"/>
      <c r="J345" s="52"/>
      <c r="K345" s="49">
        <v>1166</v>
      </c>
      <c r="L345" s="50">
        <f>ROUND(K345*0.9,0)</f>
        <v>1049</v>
      </c>
      <c r="M345" s="50">
        <v>297</v>
      </c>
      <c r="N345" s="51">
        <f t="shared" si="46"/>
        <v>871</v>
      </c>
      <c r="O345" s="52">
        <f>(L345-N345)/L345</f>
        <v>0.16968541468064824</v>
      </c>
      <c r="P345" s="49"/>
      <c r="Q345" s="50"/>
      <c r="R345" s="50"/>
      <c r="S345" s="51"/>
      <c r="T345" s="52"/>
      <c r="U345" s="49">
        <v>1388</v>
      </c>
      <c r="V345" s="50">
        <f>ROUND(U345*0.9,0)</f>
        <v>1249</v>
      </c>
      <c r="W345" s="50">
        <v>152</v>
      </c>
      <c r="X345" s="51">
        <f t="shared" si="47"/>
        <v>1016</v>
      </c>
      <c r="Y345" s="52">
        <f>(V345-X345)/V345</f>
        <v>0.18654923939151322</v>
      </c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</row>
    <row r="346" spans="1:49">
      <c r="A346" s="37" t="s">
        <v>122</v>
      </c>
      <c r="B346" s="2" t="s">
        <v>613</v>
      </c>
      <c r="C346" s="39">
        <v>1759</v>
      </c>
      <c r="D346" s="39">
        <v>1599</v>
      </c>
      <c r="E346" s="87">
        <v>1168</v>
      </c>
      <c r="F346" s="49"/>
      <c r="G346" s="50"/>
      <c r="H346" s="50"/>
      <c r="I346" s="51"/>
      <c r="J346" s="52"/>
      <c r="K346" s="49">
        <v>1110</v>
      </c>
      <c r="L346" s="50">
        <f t="shared" si="40"/>
        <v>999</v>
      </c>
      <c r="M346" s="50">
        <v>338</v>
      </c>
      <c r="N346" s="51">
        <f t="shared" si="46"/>
        <v>830</v>
      </c>
      <c r="O346" s="52">
        <f t="shared" si="41"/>
        <v>0.16916916916916916</v>
      </c>
      <c r="P346" s="49"/>
      <c r="Q346" s="50"/>
      <c r="R346" s="50"/>
      <c r="S346" s="51"/>
      <c r="T346" s="52"/>
      <c r="U346" s="49">
        <v>1332</v>
      </c>
      <c r="V346" s="50">
        <f t="shared" si="43"/>
        <v>1199</v>
      </c>
      <c r="W346" s="50">
        <v>193</v>
      </c>
      <c r="X346" s="51">
        <f t="shared" si="47"/>
        <v>975</v>
      </c>
      <c r="Y346" s="52">
        <f t="shared" si="45"/>
        <v>0.18682235195996663</v>
      </c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</row>
    <row r="347" spans="1:49">
      <c r="A347" s="37" t="s">
        <v>123</v>
      </c>
      <c r="B347" s="2" t="s">
        <v>643</v>
      </c>
      <c r="C347" s="39">
        <v>1759</v>
      </c>
      <c r="D347" s="39">
        <v>1599</v>
      </c>
      <c r="E347" s="87">
        <v>1168</v>
      </c>
      <c r="F347" s="49"/>
      <c r="G347" s="50"/>
      <c r="H347" s="50"/>
      <c r="I347" s="51"/>
      <c r="J347" s="52"/>
      <c r="K347" s="49">
        <v>1110</v>
      </c>
      <c r="L347" s="50">
        <f>ROUND(K347*0.9,0)</f>
        <v>999</v>
      </c>
      <c r="M347" s="50">
        <v>338</v>
      </c>
      <c r="N347" s="51">
        <f t="shared" si="46"/>
        <v>830</v>
      </c>
      <c r="O347" s="52">
        <f>(L347-N347)/L347</f>
        <v>0.16916916916916916</v>
      </c>
      <c r="P347" s="49"/>
      <c r="Q347" s="50"/>
      <c r="R347" s="50"/>
      <c r="S347" s="51"/>
      <c r="T347" s="52"/>
      <c r="U347" s="49">
        <v>1332</v>
      </c>
      <c r="V347" s="50">
        <f>ROUND(U347*0.9,0)</f>
        <v>1199</v>
      </c>
      <c r="W347" s="50">
        <v>193</v>
      </c>
      <c r="X347" s="51">
        <f t="shared" si="47"/>
        <v>975</v>
      </c>
      <c r="Y347" s="52">
        <f>(V347-X347)/V347</f>
        <v>0.18682235195996663</v>
      </c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</row>
    <row r="348" spans="1:49">
      <c r="A348" s="37" t="s">
        <v>124</v>
      </c>
      <c r="B348" s="2" t="s">
        <v>643</v>
      </c>
      <c r="C348" s="39">
        <v>1869</v>
      </c>
      <c r="D348" s="39">
        <v>1699</v>
      </c>
      <c r="E348" s="87">
        <v>1241</v>
      </c>
      <c r="F348" s="49"/>
      <c r="G348" s="50"/>
      <c r="H348" s="50"/>
      <c r="I348" s="51"/>
      <c r="J348" s="52"/>
      <c r="K348" s="49">
        <v>1221</v>
      </c>
      <c r="L348" s="50">
        <f>ROUND(K348*0.9,0)</f>
        <v>1099</v>
      </c>
      <c r="M348" s="50">
        <v>329</v>
      </c>
      <c r="N348" s="51">
        <f t="shared" si="46"/>
        <v>912</v>
      </c>
      <c r="O348" s="52">
        <f>(L348-N348)/L348</f>
        <v>0.17015468607825296</v>
      </c>
      <c r="P348" s="49"/>
      <c r="Q348" s="50"/>
      <c r="R348" s="50"/>
      <c r="S348" s="51"/>
      <c r="T348" s="52"/>
      <c r="U348" s="49">
        <v>1443</v>
      </c>
      <c r="V348" s="50">
        <f>ROUND(U348*0.9,0)</f>
        <v>1299</v>
      </c>
      <c r="W348" s="50">
        <v>185</v>
      </c>
      <c r="X348" s="51">
        <f t="shared" si="47"/>
        <v>1056</v>
      </c>
      <c r="Y348" s="52">
        <f>(V348-X348)/V348</f>
        <v>0.18706697459584296</v>
      </c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</row>
    <row r="349" spans="1:49" s="68" customFormat="1" ht="14.25" customHeight="1">
      <c r="A349" s="60" t="s">
        <v>614</v>
      </c>
      <c r="B349" s="61"/>
      <c r="C349" s="62"/>
      <c r="D349" s="62"/>
      <c r="E349" s="89"/>
      <c r="F349" s="63"/>
      <c r="G349" s="64"/>
      <c r="H349" s="64"/>
      <c r="I349" s="65"/>
      <c r="J349" s="66"/>
      <c r="K349" s="63"/>
      <c r="L349" s="64"/>
      <c r="M349" s="64"/>
      <c r="N349" s="64"/>
      <c r="O349" s="66"/>
      <c r="P349" s="63"/>
      <c r="Q349" s="64"/>
      <c r="R349" s="64"/>
      <c r="S349" s="65"/>
      <c r="T349" s="66"/>
      <c r="U349" s="63"/>
      <c r="V349" s="64"/>
      <c r="W349" s="64"/>
      <c r="X349" s="64"/>
      <c r="Y349" s="66"/>
      <c r="Z349" s="64"/>
      <c r="AA349" s="64"/>
      <c r="AB349" s="64"/>
      <c r="AC349" s="64"/>
      <c r="AD349" s="67"/>
      <c r="AE349" s="64"/>
      <c r="AF349" s="64"/>
      <c r="AG349" s="64"/>
      <c r="AH349" s="64"/>
      <c r="AI349" s="67"/>
    </row>
    <row r="350" spans="1:49">
      <c r="A350" s="37" t="s">
        <v>227</v>
      </c>
      <c r="B350" s="2" t="s">
        <v>615</v>
      </c>
      <c r="C350" s="39">
        <v>769</v>
      </c>
      <c r="D350" s="39">
        <v>699</v>
      </c>
      <c r="E350" s="87">
        <v>540</v>
      </c>
      <c r="F350" s="49"/>
      <c r="G350" s="50"/>
      <c r="H350" s="50"/>
      <c r="I350" s="51"/>
      <c r="J350" s="52"/>
      <c r="K350" s="49">
        <v>499</v>
      </c>
      <c r="L350" s="50">
        <f t="shared" si="40"/>
        <v>449</v>
      </c>
      <c r="M350" s="50">
        <v>134</v>
      </c>
      <c r="N350" s="51">
        <f>E350-M350</f>
        <v>406</v>
      </c>
      <c r="O350" s="52">
        <f t="shared" si="41"/>
        <v>9.5768374164810696E-2</v>
      </c>
      <c r="P350" s="49"/>
      <c r="Q350" s="50"/>
      <c r="R350" s="50"/>
      <c r="S350" s="51"/>
      <c r="T350" s="52"/>
      <c r="U350" s="49">
        <v>554</v>
      </c>
      <c r="V350" s="50">
        <f t="shared" si="43"/>
        <v>499</v>
      </c>
      <c r="W350" s="50">
        <v>111</v>
      </c>
      <c r="X350" s="51">
        <f>E350-W350</f>
        <v>429</v>
      </c>
      <c r="Y350" s="52">
        <f t="shared" si="45"/>
        <v>0.14028056112224449</v>
      </c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</row>
    <row r="351" spans="1:49">
      <c r="A351" s="37" t="s">
        <v>228</v>
      </c>
      <c r="B351" s="2" t="s">
        <v>616</v>
      </c>
      <c r="C351" s="39">
        <v>802</v>
      </c>
      <c r="D351" s="39">
        <v>729</v>
      </c>
      <c r="E351" s="87">
        <v>564</v>
      </c>
      <c r="F351" s="49"/>
      <c r="G351" s="50"/>
      <c r="H351" s="50"/>
      <c r="I351" s="51"/>
      <c r="J351" s="52"/>
      <c r="K351" s="49">
        <v>532</v>
      </c>
      <c r="L351" s="50">
        <f t="shared" si="40"/>
        <v>479</v>
      </c>
      <c r="M351" s="50">
        <v>132</v>
      </c>
      <c r="N351" s="51">
        <f>E351-M351</f>
        <v>432</v>
      </c>
      <c r="O351" s="52">
        <f t="shared" si="41"/>
        <v>9.8121085594989568E-2</v>
      </c>
      <c r="P351" s="49"/>
      <c r="Q351" s="50"/>
      <c r="R351" s="50"/>
      <c r="S351" s="51"/>
      <c r="T351" s="52"/>
      <c r="U351" s="49">
        <v>588</v>
      </c>
      <c r="V351" s="50">
        <f t="shared" si="43"/>
        <v>529</v>
      </c>
      <c r="W351" s="50">
        <v>108</v>
      </c>
      <c r="X351" s="51">
        <f>E351-W351</f>
        <v>456</v>
      </c>
      <c r="Y351" s="52">
        <f t="shared" si="45"/>
        <v>0.13799621928166353</v>
      </c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</row>
    <row r="352" spans="1:49">
      <c r="A352" s="37" t="s">
        <v>617</v>
      </c>
      <c r="B352" s="2" t="s">
        <v>618</v>
      </c>
      <c r="C352" s="39">
        <v>802</v>
      </c>
      <c r="D352" s="39">
        <v>729</v>
      </c>
      <c r="E352" s="87">
        <v>564</v>
      </c>
      <c r="F352" s="49"/>
      <c r="G352" s="50"/>
      <c r="H352" s="50"/>
      <c r="I352" s="51"/>
      <c r="J352" s="52"/>
      <c r="K352" s="77">
        <v>532</v>
      </c>
      <c r="L352" s="78">
        <f t="shared" si="40"/>
        <v>479</v>
      </c>
      <c r="M352" s="78">
        <v>131</v>
      </c>
      <c r="N352" s="79">
        <f>E352-M352</f>
        <v>433</v>
      </c>
      <c r="O352" s="80">
        <f t="shared" si="41"/>
        <v>9.6033402922755737E-2</v>
      </c>
      <c r="P352" s="49"/>
      <c r="Q352" s="50"/>
      <c r="R352" s="50"/>
      <c r="S352" s="51"/>
      <c r="T352" s="52"/>
      <c r="U352" s="49"/>
      <c r="V352" s="50"/>
      <c r="W352" s="50"/>
      <c r="X352" s="51"/>
      <c r="Y352" s="5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</row>
    <row r="353" spans="1:44">
      <c r="A353" s="37" t="s">
        <v>229</v>
      </c>
      <c r="B353" s="2" t="s">
        <v>619</v>
      </c>
      <c r="C353" s="39">
        <v>824</v>
      </c>
      <c r="D353" s="39">
        <v>749</v>
      </c>
      <c r="E353" s="87">
        <v>574</v>
      </c>
      <c r="F353" s="49"/>
      <c r="G353" s="50"/>
      <c r="H353" s="50"/>
      <c r="I353" s="51"/>
      <c r="J353" s="52"/>
      <c r="K353" s="49">
        <v>554</v>
      </c>
      <c r="L353" s="50">
        <f t="shared" si="40"/>
        <v>499</v>
      </c>
      <c r="M353" s="50">
        <v>124</v>
      </c>
      <c r="N353" s="51">
        <f>E353-M353</f>
        <v>450</v>
      </c>
      <c r="O353" s="52">
        <f t="shared" si="41"/>
        <v>9.8196392785571143E-2</v>
      </c>
      <c r="P353" s="49"/>
      <c r="Q353" s="50"/>
      <c r="R353" s="50"/>
      <c r="S353" s="51"/>
      <c r="T353" s="52"/>
      <c r="U353" s="49">
        <v>610</v>
      </c>
      <c r="V353" s="50">
        <f t="shared" si="43"/>
        <v>549</v>
      </c>
      <c r="W353" s="50">
        <v>105</v>
      </c>
      <c r="X353" s="51">
        <f>E353-W353</f>
        <v>469</v>
      </c>
      <c r="Y353" s="52">
        <f t="shared" si="45"/>
        <v>0.14571948998178508</v>
      </c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</row>
    <row r="354" spans="1:44">
      <c r="A354" s="37" t="s">
        <v>230</v>
      </c>
      <c r="B354" s="2" t="s">
        <v>620</v>
      </c>
      <c r="C354" s="39">
        <v>857</v>
      </c>
      <c r="D354" s="39">
        <v>779</v>
      </c>
      <c r="E354" s="87">
        <v>597</v>
      </c>
      <c r="F354" s="49"/>
      <c r="G354" s="50"/>
      <c r="H354" s="50"/>
      <c r="I354" s="51"/>
      <c r="J354" s="52"/>
      <c r="K354" s="49">
        <v>588</v>
      </c>
      <c r="L354" s="50">
        <f t="shared" si="40"/>
        <v>529</v>
      </c>
      <c r="M354" s="50">
        <v>120</v>
      </c>
      <c r="N354" s="51">
        <f>E354-M354</f>
        <v>477</v>
      </c>
      <c r="O354" s="52">
        <f t="shared" si="41"/>
        <v>9.8298676748582225E-2</v>
      </c>
      <c r="P354" s="49"/>
      <c r="Q354" s="50"/>
      <c r="R354" s="50"/>
      <c r="S354" s="51"/>
      <c r="T354" s="52"/>
      <c r="U354" s="49">
        <v>643</v>
      </c>
      <c r="V354" s="50">
        <f t="shared" si="43"/>
        <v>579</v>
      </c>
      <c r="W354" s="50">
        <v>103</v>
      </c>
      <c r="X354" s="51">
        <f>E354-W354</f>
        <v>494</v>
      </c>
      <c r="Y354" s="52">
        <f t="shared" si="45"/>
        <v>0.14680483592400692</v>
      </c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</row>
    <row r="355" spans="1:44">
      <c r="A355" s="37" t="s">
        <v>621</v>
      </c>
      <c r="B355" s="2" t="s">
        <v>622</v>
      </c>
      <c r="C355" s="39">
        <v>912</v>
      </c>
      <c r="D355" s="39">
        <v>829</v>
      </c>
      <c r="E355" s="87">
        <v>640</v>
      </c>
      <c r="F355" s="49"/>
      <c r="G355" s="50"/>
      <c r="H355" s="50"/>
      <c r="I355" s="51"/>
      <c r="J355" s="52"/>
      <c r="K355" s="49"/>
      <c r="L355" s="50"/>
      <c r="M355" s="50"/>
      <c r="N355" s="51"/>
      <c r="O355" s="52"/>
      <c r="P355" s="49"/>
      <c r="Q355" s="50"/>
      <c r="R355" s="50"/>
      <c r="S355" s="51"/>
      <c r="T355" s="52"/>
      <c r="U355" s="49"/>
      <c r="V355" s="50"/>
      <c r="W355" s="50"/>
      <c r="X355" s="51"/>
      <c r="Y355" s="5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</row>
    <row r="356" spans="1:44">
      <c r="A356" s="37" t="s">
        <v>271</v>
      </c>
      <c r="B356" s="2" t="s">
        <v>623</v>
      </c>
      <c r="C356" s="39">
        <v>32</v>
      </c>
      <c r="D356" s="39">
        <v>29</v>
      </c>
      <c r="E356" s="87">
        <v>22</v>
      </c>
      <c r="F356" s="49"/>
      <c r="G356" s="50"/>
      <c r="H356" s="50"/>
      <c r="I356" s="51"/>
      <c r="J356" s="52"/>
      <c r="K356" s="49"/>
      <c r="L356" s="50"/>
      <c r="M356" s="50"/>
      <c r="N356" s="51"/>
      <c r="O356" s="52"/>
      <c r="P356" s="49"/>
      <c r="Q356" s="50"/>
      <c r="R356" s="50"/>
      <c r="S356" s="51"/>
      <c r="T356" s="52"/>
      <c r="U356" s="49"/>
      <c r="V356" s="50"/>
      <c r="W356" s="50"/>
      <c r="X356" s="51"/>
      <c r="Y356" s="5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</row>
    <row r="357" spans="1:44" s="68" customFormat="1" ht="14.25" customHeight="1">
      <c r="A357" s="60" t="s">
        <v>664</v>
      </c>
      <c r="B357" s="61"/>
      <c r="C357" s="62"/>
      <c r="D357" s="62"/>
      <c r="E357" s="89"/>
      <c r="F357" s="63"/>
      <c r="G357" s="64"/>
      <c r="H357" s="64"/>
      <c r="I357" s="65"/>
      <c r="J357" s="66"/>
      <c r="K357" s="63"/>
      <c r="L357" s="64"/>
      <c r="M357" s="64"/>
      <c r="N357" s="64"/>
      <c r="O357" s="66"/>
      <c r="P357" s="63"/>
      <c r="Q357" s="64"/>
      <c r="R357" s="64"/>
      <c r="S357" s="65"/>
      <c r="T357" s="66"/>
      <c r="U357" s="63"/>
      <c r="V357" s="64"/>
      <c r="W357" s="64"/>
      <c r="X357" s="64"/>
      <c r="Y357" s="66"/>
      <c r="Z357" s="64"/>
      <c r="AA357" s="64"/>
      <c r="AB357" s="64"/>
      <c r="AC357" s="64"/>
      <c r="AD357" s="67"/>
      <c r="AE357" s="64"/>
      <c r="AF357" s="64"/>
      <c r="AG357" s="64"/>
      <c r="AH357" s="64"/>
      <c r="AI357" s="67"/>
    </row>
    <row r="358" spans="1:44">
      <c r="A358" s="37" t="s">
        <v>125</v>
      </c>
      <c r="B358" s="2" t="s">
        <v>665</v>
      </c>
      <c r="C358" s="39">
        <v>2199</v>
      </c>
      <c r="D358" s="39">
        <v>1999</v>
      </c>
      <c r="E358" s="87">
        <v>1520</v>
      </c>
      <c r="F358" s="49"/>
      <c r="G358" s="50"/>
      <c r="H358" s="50"/>
      <c r="I358" s="51"/>
      <c r="J358" s="52"/>
      <c r="K358" s="81">
        <v>1777</v>
      </c>
      <c r="L358" s="82">
        <f t="shared" ref="L358:L389" si="48">ROUND(K358*0.9,0)</f>
        <v>1599</v>
      </c>
      <c r="M358" s="82">
        <v>186</v>
      </c>
      <c r="N358" s="83">
        <f>E358-M358</f>
        <v>1334</v>
      </c>
      <c r="O358" s="84">
        <f t="shared" ref="O358:O392" si="49">(L358-N358)/L358</f>
        <v>0.1657285803627267</v>
      </c>
      <c r="P358" s="49"/>
      <c r="Q358" s="50"/>
      <c r="R358" s="50"/>
      <c r="S358" s="51"/>
      <c r="T358" s="52"/>
      <c r="U358" s="81">
        <v>1777</v>
      </c>
      <c r="V358" s="82">
        <f t="shared" ref="V358:V395" si="50">ROUND(U358*0.9,0)</f>
        <v>1599</v>
      </c>
      <c r="W358" s="82">
        <v>186</v>
      </c>
      <c r="X358" s="83">
        <f>E358-W358</f>
        <v>1334</v>
      </c>
      <c r="Y358" s="84">
        <f t="shared" ref="Y358:Y391" si="51">(V358-X358)/V358</f>
        <v>0.1657285803627267</v>
      </c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</row>
    <row r="359" spans="1:44" s="68" customFormat="1" ht="14.25" customHeight="1">
      <c r="A359" s="60" t="s">
        <v>666</v>
      </c>
      <c r="B359" s="61"/>
      <c r="C359" s="62"/>
      <c r="D359" s="62"/>
      <c r="E359" s="89"/>
      <c r="F359" s="63"/>
      <c r="G359" s="64"/>
      <c r="H359" s="64"/>
      <c r="I359" s="65"/>
      <c r="J359" s="66"/>
      <c r="K359" s="63"/>
      <c r="L359" s="64"/>
      <c r="M359" s="64"/>
      <c r="N359" s="64"/>
      <c r="O359" s="66"/>
      <c r="P359" s="63"/>
      <c r="Q359" s="64"/>
      <c r="R359" s="64"/>
      <c r="S359" s="65"/>
      <c r="T359" s="66"/>
      <c r="U359" s="63"/>
      <c r="V359" s="64"/>
      <c r="W359" s="64"/>
      <c r="X359" s="64"/>
      <c r="Y359" s="66"/>
      <c r="Z359" s="64"/>
      <c r="AA359" s="64"/>
      <c r="AB359" s="64"/>
      <c r="AC359" s="64"/>
      <c r="AD359" s="67"/>
      <c r="AE359" s="64"/>
      <c r="AF359" s="64"/>
      <c r="AG359" s="64"/>
      <c r="AH359" s="64"/>
      <c r="AI359" s="67"/>
    </row>
    <row r="360" spans="1:44">
      <c r="A360" s="37" t="s">
        <v>272</v>
      </c>
      <c r="B360" s="2" t="s">
        <v>667</v>
      </c>
      <c r="C360" s="39">
        <v>274</v>
      </c>
      <c r="D360" s="39">
        <v>249</v>
      </c>
      <c r="E360" s="87">
        <v>186</v>
      </c>
      <c r="F360" s="49"/>
      <c r="G360" s="50"/>
      <c r="H360" s="50"/>
      <c r="I360" s="51"/>
      <c r="J360" s="52"/>
      <c r="K360" s="49"/>
      <c r="L360" s="50"/>
      <c r="M360" s="50"/>
      <c r="N360" s="51"/>
      <c r="O360" s="52"/>
      <c r="P360" s="49"/>
      <c r="Q360" s="50"/>
      <c r="R360" s="50"/>
      <c r="S360" s="51"/>
      <c r="T360" s="52"/>
      <c r="U360" s="49"/>
      <c r="V360" s="50"/>
      <c r="W360" s="50"/>
      <c r="X360" s="51"/>
      <c r="Y360" s="5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</row>
    <row r="361" spans="1:44">
      <c r="A361" s="37" t="s">
        <v>231</v>
      </c>
      <c r="B361" s="2" t="s">
        <v>668</v>
      </c>
      <c r="C361" s="39">
        <v>307</v>
      </c>
      <c r="D361" s="39">
        <v>279</v>
      </c>
      <c r="E361" s="87">
        <v>209</v>
      </c>
      <c r="F361" s="49"/>
      <c r="G361" s="50"/>
      <c r="H361" s="50"/>
      <c r="I361" s="51"/>
      <c r="J361" s="52"/>
      <c r="K361" s="49"/>
      <c r="L361" s="50"/>
      <c r="M361" s="50"/>
      <c r="N361" s="51"/>
      <c r="O361" s="52"/>
      <c r="P361" s="49"/>
      <c r="Q361" s="50"/>
      <c r="R361" s="50"/>
      <c r="S361" s="51"/>
      <c r="T361" s="52"/>
      <c r="U361" s="49"/>
      <c r="V361" s="50"/>
      <c r="W361" s="50"/>
      <c r="X361" s="51"/>
      <c r="Y361" s="5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</row>
    <row r="362" spans="1:44">
      <c r="A362" s="37" t="s">
        <v>232</v>
      </c>
      <c r="B362" s="2" t="s">
        <v>669</v>
      </c>
      <c r="C362" s="39">
        <v>307</v>
      </c>
      <c r="D362" s="39">
        <v>279</v>
      </c>
      <c r="E362" s="87">
        <v>209</v>
      </c>
      <c r="F362" s="49"/>
      <c r="G362" s="50"/>
      <c r="H362" s="50"/>
      <c r="I362" s="51"/>
      <c r="J362" s="52"/>
      <c r="K362" s="49"/>
      <c r="L362" s="50"/>
      <c r="M362" s="50"/>
      <c r="N362" s="51"/>
      <c r="O362" s="52"/>
      <c r="P362" s="49"/>
      <c r="Q362" s="50"/>
      <c r="R362" s="50"/>
      <c r="S362" s="51"/>
      <c r="T362" s="52"/>
      <c r="U362" s="49"/>
      <c r="V362" s="50"/>
      <c r="W362" s="50"/>
      <c r="X362" s="51"/>
      <c r="Y362" s="5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</row>
    <row r="363" spans="1:44">
      <c r="A363" s="37" t="s">
        <v>670</v>
      </c>
      <c r="B363" s="2" t="s">
        <v>671</v>
      </c>
      <c r="C363" s="39">
        <v>307</v>
      </c>
      <c r="D363" s="39">
        <v>279</v>
      </c>
      <c r="E363" s="87">
        <v>209</v>
      </c>
      <c r="F363" s="49"/>
      <c r="G363" s="50"/>
      <c r="H363" s="50"/>
      <c r="I363" s="51"/>
      <c r="J363" s="52"/>
      <c r="K363" s="49"/>
      <c r="L363" s="50"/>
      <c r="M363" s="50"/>
      <c r="N363" s="51"/>
      <c r="O363" s="52"/>
      <c r="P363" s="49"/>
      <c r="Q363" s="50"/>
      <c r="R363" s="50"/>
      <c r="S363" s="51"/>
      <c r="T363" s="52"/>
      <c r="U363" s="49"/>
      <c r="V363" s="50"/>
      <c r="W363" s="50"/>
      <c r="X363" s="51"/>
      <c r="Y363" s="5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</row>
    <row r="364" spans="1:44">
      <c r="A364" s="37" t="s">
        <v>233</v>
      </c>
      <c r="B364" s="2" t="s">
        <v>672</v>
      </c>
      <c r="C364" s="39">
        <v>329</v>
      </c>
      <c r="D364" s="39">
        <v>299</v>
      </c>
      <c r="E364" s="87">
        <v>224</v>
      </c>
      <c r="F364" s="49"/>
      <c r="G364" s="50"/>
      <c r="H364" s="50"/>
      <c r="I364" s="51"/>
      <c r="J364" s="52"/>
      <c r="K364" s="49"/>
      <c r="L364" s="50"/>
      <c r="M364" s="50"/>
      <c r="N364" s="51"/>
      <c r="O364" s="52"/>
      <c r="P364" s="49"/>
      <c r="Q364" s="50"/>
      <c r="R364" s="50"/>
      <c r="S364" s="51"/>
      <c r="T364" s="52"/>
      <c r="U364" s="49"/>
      <c r="V364" s="50"/>
      <c r="W364" s="50"/>
      <c r="X364" s="51"/>
      <c r="Y364" s="5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</row>
    <row r="365" spans="1:44">
      <c r="A365" s="37" t="s">
        <v>287</v>
      </c>
      <c r="B365" s="2" t="s">
        <v>673</v>
      </c>
      <c r="C365" s="39">
        <v>362</v>
      </c>
      <c r="D365" s="39">
        <v>329</v>
      </c>
      <c r="E365" s="87">
        <v>246</v>
      </c>
      <c r="F365" s="49"/>
      <c r="G365" s="50"/>
      <c r="H365" s="50"/>
      <c r="I365" s="51"/>
      <c r="J365" s="52"/>
      <c r="K365" s="49"/>
      <c r="L365" s="50"/>
      <c r="M365" s="50"/>
      <c r="N365" s="51"/>
      <c r="O365" s="52"/>
      <c r="P365" s="49"/>
      <c r="Q365" s="50"/>
      <c r="R365" s="50"/>
      <c r="S365" s="51"/>
      <c r="T365" s="52"/>
      <c r="U365" s="49"/>
      <c r="V365" s="50"/>
      <c r="W365" s="50"/>
      <c r="X365" s="51"/>
      <c r="Y365" s="5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</row>
    <row r="366" spans="1:44">
      <c r="A366" s="37" t="s">
        <v>375</v>
      </c>
      <c r="B366" s="2" t="s">
        <v>674</v>
      </c>
      <c r="C366" s="39">
        <v>373</v>
      </c>
      <c r="D366" s="39">
        <v>339</v>
      </c>
      <c r="E366" s="87">
        <v>254</v>
      </c>
      <c r="F366" s="49"/>
      <c r="G366" s="50"/>
      <c r="H366" s="50"/>
      <c r="I366" s="51"/>
      <c r="J366" s="52"/>
      <c r="K366" s="49"/>
      <c r="L366" s="50"/>
      <c r="M366" s="50"/>
      <c r="N366" s="51"/>
      <c r="O366" s="52"/>
      <c r="P366" s="49"/>
      <c r="Q366" s="50"/>
      <c r="R366" s="50"/>
      <c r="S366" s="51"/>
      <c r="T366" s="52"/>
      <c r="U366" s="49"/>
      <c r="V366" s="50"/>
      <c r="W366" s="50"/>
      <c r="X366" s="51"/>
      <c r="Y366" s="5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</row>
    <row r="367" spans="1:44" s="68" customFormat="1" ht="14.25" customHeight="1">
      <c r="A367" s="60" t="s">
        <v>675</v>
      </c>
      <c r="B367" s="61"/>
      <c r="C367" s="62"/>
      <c r="D367" s="62"/>
      <c r="E367" s="89"/>
      <c r="F367" s="63"/>
      <c r="G367" s="64"/>
      <c r="H367" s="64"/>
      <c r="I367" s="65"/>
      <c r="J367" s="66"/>
      <c r="K367" s="63"/>
      <c r="L367" s="64"/>
      <c r="M367" s="64"/>
      <c r="N367" s="64"/>
      <c r="O367" s="66"/>
      <c r="P367" s="63"/>
      <c r="Q367" s="64"/>
      <c r="R367" s="64"/>
      <c r="S367" s="65"/>
      <c r="T367" s="66"/>
      <c r="U367" s="63"/>
      <c r="V367" s="64"/>
      <c r="W367" s="64"/>
      <c r="X367" s="64"/>
      <c r="Y367" s="66"/>
      <c r="Z367" s="64"/>
      <c r="AA367" s="64"/>
      <c r="AB367" s="64"/>
      <c r="AC367" s="64"/>
      <c r="AD367" s="67"/>
      <c r="AE367" s="64"/>
      <c r="AF367" s="64"/>
      <c r="AG367" s="64"/>
      <c r="AH367" s="64"/>
      <c r="AI367" s="67"/>
    </row>
    <row r="368" spans="1:44">
      <c r="A368" s="37" t="s">
        <v>267</v>
      </c>
      <c r="B368" s="2" t="s">
        <v>676</v>
      </c>
      <c r="C368" s="39">
        <v>39</v>
      </c>
      <c r="D368" s="39">
        <v>35</v>
      </c>
      <c r="E368" s="87">
        <v>27</v>
      </c>
      <c r="F368" s="49"/>
      <c r="G368" s="50"/>
      <c r="H368" s="50"/>
      <c r="I368" s="51"/>
      <c r="J368" s="52"/>
      <c r="K368" s="49"/>
      <c r="L368" s="50"/>
      <c r="M368" s="50"/>
      <c r="N368" s="51"/>
      <c r="O368" s="52"/>
      <c r="P368" s="49"/>
      <c r="Q368" s="50"/>
      <c r="R368" s="50"/>
      <c r="S368" s="51"/>
      <c r="T368" s="52"/>
      <c r="U368" s="49"/>
      <c r="V368" s="50"/>
      <c r="W368" s="50"/>
      <c r="X368" s="51"/>
      <c r="Y368" s="5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</row>
    <row r="369" spans="1:49">
      <c r="A369" s="37" t="s">
        <v>266</v>
      </c>
      <c r="B369" s="2" t="s">
        <v>677</v>
      </c>
      <c r="C369" s="39">
        <v>44</v>
      </c>
      <c r="D369" s="39">
        <v>40</v>
      </c>
      <c r="E369" s="87">
        <v>30</v>
      </c>
      <c r="F369" s="49"/>
      <c r="G369" s="50"/>
      <c r="H369" s="50"/>
      <c r="I369" s="51"/>
      <c r="J369" s="52"/>
      <c r="K369" s="49"/>
      <c r="L369" s="50"/>
      <c r="M369" s="50"/>
      <c r="N369" s="51"/>
      <c r="O369" s="52"/>
      <c r="P369" s="49"/>
      <c r="Q369" s="50"/>
      <c r="R369" s="50"/>
      <c r="S369" s="51"/>
      <c r="T369" s="52"/>
      <c r="U369" s="49"/>
      <c r="V369" s="50"/>
      <c r="W369" s="50"/>
      <c r="X369" s="51"/>
      <c r="Y369" s="5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</row>
    <row r="370" spans="1:49">
      <c r="B370" s="2"/>
      <c r="F370" s="49"/>
      <c r="G370" s="50"/>
      <c r="H370" s="50"/>
      <c r="I370" s="51"/>
      <c r="J370" s="52"/>
      <c r="K370" s="49"/>
      <c r="L370" s="50"/>
      <c r="M370" s="50"/>
      <c r="N370" s="51"/>
      <c r="O370" s="52"/>
      <c r="P370" s="49"/>
      <c r="Q370" s="50"/>
      <c r="R370" s="50"/>
      <c r="S370" s="51"/>
      <c r="T370" s="52"/>
      <c r="U370" s="49"/>
      <c r="V370" s="50"/>
      <c r="W370" s="50"/>
      <c r="X370" s="51"/>
      <c r="Y370" s="5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</row>
    <row r="371" spans="1:49" s="2" customFormat="1" ht="18.75">
      <c r="A371" s="42" t="s">
        <v>678</v>
      </c>
      <c r="C371" s="39"/>
      <c r="D371" s="39"/>
      <c r="E371" s="87"/>
      <c r="F371" s="49"/>
      <c r="G371" s="50"/>
      <c r="H371" s="50"/>
      <c r="I371" s="51"/>
      <c r="J371" s="52"/>
      <c r="K371" s="49"/>
      <c r="L371" s="50"/>
      <c r="M371" s="50"/>
      <c r="N371" s="51"/>
      <c r="O371" s="52"/>
      <c r="P371" s="49"/>
      <c r="Q371" s="50"/>
      <c r="R371" s="50"/>
      <c r="S371" s="51"/>
      <c r="T371" s="52"/>
      <c r="U371" s="49"/>
      <c r="V371" s="50"/>
      <c r="W371" s="50"/>
      <c r="X371" s="51"/>
      <c r="Y371" s="52"/>
      <c r="AS371" s="8"/>
      <c r="AT371" s="8"/>
      <c r="AU371" s="8"/>
      <c r="AV371" s="8"/>
      <c r="AW371" s="8"/>
    </row>
    <row r="372" spans="1:49" s="68" customFormat="1" ht="14.25" customHeight="1">
      <c r="A372" s="60" t="s">
        <v>394</v>
      </c>
      <c r="B372" s="61"/>
      <c r="C372" s="62"/>
      <c r="D372" s="62"/>
      <c r="E372" s="89"/>
      <c r="F372" s="63"/>
      <c r="G372" s="64"/>
      <c r="H372" s="64"/>
      <c r="I372" s="65"/>
      <c r="J372" s="66"/>
      <c r="K372" s="63"/>
      <c r="L372" s="64"/>
      <c r="M372" s="64"/>
      <c r="N372" s="64"/>
      <c r="O372" s="66"/>
      <c r="P372" s="63"/>
      <c r="Q372" s="64"/>
      <c r="R372" s="64"/>
      <c r="S372" s="65"/>
      <c r="T372" s="66"/>
      <c r="U372" s="63"/>
      <c r="V372" s="64"/>
      <c r="W372" s="64"/>
      <c r="X372" s="64"/>
      <c r="Y372" s="66"/>
      <c r="Z372" s="64"/>
      <c r="AA372" s="64"/>
      <c r="AB372" s="64"/>
      <c r="AC372" s="64"/>
      <c r="AD372" s="67"/>
      <c r="AE372" s="64"/>
      <c r="AF372" s="64"/>
      <c r="AG372" s="64"/>
      <c r="AH372" s="64"/>
      <c r="AI372" s="67"/>
    </row>
    <row r="373" spans="1:49" s="2" customFormat="1">
      <c r="A373" s="37" t="s">
        <v>134</v>
      </c>
      <c r="B373" s="2" t="s">
        <v>679</v>
      </c>
      <c r="C373" s="39">
        <v>4179</v>
      </c>
      <c r="D373" s="39">
        <v>3799</v>
      </c>
      <c r="E373" s="87">
        <v>2849</v>
      </c>
      <c r="F373" s="49">
        <v>3332</v>
      </c>
      <c r="G373" s="50">
        <f>ROUND(F373*0.9,0)</f>
        <v>2999</v>
      </c>
      <c r="H373" s="50">
        <v>550</v>
      </c>
      <c r="I373" s="51">
        <f>E373-H373</f>
        <v>2299</v>
      </c>
      <c r="J373" s="52">
        <f>(G373-I373)/G373</f>
        <v>0.23341113704568189</v>
      </c>
      <c r="K373" s="49">
        <v>3332</v>
      </c>
      <c r="L373" s="50">
        <f t="shared" si="48"/>
        <v>2999</v>
      </c>
      <c r="M373" s="50">
        <v>550</v>
      </c>
      <c r="N373" s="51">
        <f>E373-M373</f>
        <v>2299</v>
      </c>
      <c r="O373" s="52">
        <f t="shared" si="49"/>
        <v>0.23341113704568189</v>
      </c>
      <c r="P373" s="49"/>
      <c r="Q373" s="50"/>
      <c r="R373" s="50"/>
      <c r="S373" s="51"/>
      <c r="T373" s="52"/>
      <c r="U373" s="49">
        <v>3554</v>
      </c>
      <c r="V373" s="50">
        <f t="shared" si="50"/>
        <v>3199</v>
      </c>
      <c r="W373" s="50">
        <v>178</v>
      </c>
      <c r="X373" s="51">
        <f>E373-W373</f>
        <v>2671</v>
      </c>
      <c r="Y373" s="52">
        <f t="shared" si="51"/>
        <v>0.16505157861831823</v>
      </c>
      <c r="AS373" s="8"/>
      <c r="AT373" s="8"/>
      <c r="AU373" s="8"/>
      <c r="AV373" s="8"/>
      <c r="AW373" s="8"/>
    </row>
    <row r="374" spans="1:49" s="2" customFormat="1">
      <c r="A374" s="37" t="s">
        <v>135</v>
      </c>
      <c r="B374" s="2" t="s">
        <v>680</v>
      </c>
      <c r="C374" s="39">
        <v>4289</v>
      </c>
      <c r="D374" s="39">
        <v>3899</v>
      </c>
      <c r="E374" s="87">
        <v>2780</v>
      </c>
      <c r="F374" s="49">
        <v>3332</v>
      </c>
      <c r="G374" s="50">
        <f t="shared" ref="G374:G399" si="52">ROUND(F374*0.9,0)</f>
        <v>2999</v>
      </c>
      <c r="H374" s="50">
        <v>410</v>
      </c>
      <c r="I374" s="51">
        <f>E374-H374</f>
        <v>2370</v>
      </c>
      <c r="J374" s="52">
        <f t="shared" ref="J374:J399" si="53">(G374-I374)/G374</f>
        <v>0.20973657885961988</v>
      </c>
      <c r="K374" s="49">
        <v>3332</v>
      </c>
      <c r="L374" s="50">
        <f t="shared" si="48"/>
        <v>2999</v>
      </c>
      <c r="M374" s="50">
        <v>410</v>
      </c>
      <c r="N374" s="51">
        <f>E374-M374</f>
        <v>2370</v>
      </c>
      <c r="O374" s="52">
        <f t="shared" si="49"/>
        <v>0.20973657885961988</v>
      </c>
      <c r="P374" s="49"/>
      <c r="Q374" s="50"/>
      <c r="R374" s="50"/>
      <c r="S374" s="51"/>
      <c r="T374" s="52"/>
      <c r="U374" s="49">
        <v>3554</v>
      </c>
      <c r="V374" s="50">
        <f t="shared" si="50"/>
        <v>3199</v>
      </c>
      <c r="W374" s="50">
        <v>239</v>
      </c>
      <c r="X374" s="51">
        <f>E374-W374</f>
        <v>2541</v>
      </c>
      <c r="Y374" s="52">
        <f t="shared" si="51"/>
        <v>0.20568927789934355</v>
      </c>
      <c r="AS374" s="8"/>
      <c r="AT374" s="8"/>
      <c r="AU374" s="8"/>
      <c r="AV374" s="8"/>
      <c r="AW374" s="8"/>
    </row>
    <row r="375" spans="1:49" s="2" customFormat="1">
      <c r="A375" s="37" t="s">
        <v>327</v>
      </c>
      <c r="B375" s="2" t="s">
        <v>681</v>
      </c>
      <c r="C375" s="39">
        <v>4839</v>
      </c>
      <c r="D375" s="39">
        <v>4399</v>
      </c>
      <c r="E375" s="87">
        <v>3208</v>
      </c>
      <c r="F375" s="49"/>
      <c r="G375" s="50"/>
      <c r="H375" s="50"/>
      <c r="I375" s="51"/>
      <c r="J375" s="52"/>
      <c r="K375" s="49"/>
      <c r="L375" s="50"/>
      <c r="M375" s="50"/>
      <c r="N375" s="51"/>
      <c r="O375" s="52"/>
      <c r="P375" s="49"/>
      <c r="Q375" s="50"/>
      <c r="R375" s="50"/>
      <c r="S375" s="51"/>
      <c r="T375" s="52"/>
      <c r="U375" s="77">
        <v>3888</v>
      </c>
      <c r="V375" s="78">
        <f t="shared" si="50"/>
        <v>3499</v>
      </c>
      <c r="W375" s="78">
        <v>430</v>
      </c>
      <c r="X375" s="79">
        <f>E375-W375</f>
        <v>2778</v>
      </c>
      <c r="Y375" s="80">
        <f t="shared" ref="Y375" si="54">(V375-X375)/V375</f>
        <v>0.20605887396398972</v>
      </c>
      <c r="AS375" s="8"/>
      <c r="AT375" s="8"/>
      <c r="AU375" s="8"/>
      <c r="AV375" s="8"/>
      <c r="AW375" s="8"/>
    </row>
    <row r="376" spans="1:49" s="68" customFormat="1" ht="14.25" customHeight="1">
      <c r="A376" s="60" t="s">
        <v>682</v>
      </c>
      <c r="B376" s="61"/>
      <c r="C376" s="62"/>
      <c r="D376" s="62"/>
      <c r="E376" s="89"/>
      <c r="F376" s="63"/>
      <c r="G376" s="64"/>
      <c r="H376" s="64"/>
      <c r="I376" s="65"/>
      <c r="J376" s="66"/>
      <c r="K376" s="63"/>
      <c r="L376" s="64"/>
      <c r="M376" s="64"/>
      <c r="N376" s="64"/>
      <c r="O376" s="66"/>
      <c r="P376" s="63"/>
      <c r="Q376" s="64"/>
      <c r="R376" s="64"/>
      <c r="S376" s="65"/>
      <c r="T376" s="66"/>
      <c r="U376" s="63"/>
      <c r="V376" s="64"/>
      <c r="W376" s="64"/>
      <c r="X376" s="64"/>
      <c r="Y376" s="66"/>
      <c r="Z376" s="64"/>
      <c r="AA376" s="64"/>
      <c r="AB376" s="64"/>
      <c r="AC376" s="64"/>
      <c r="AD376" s="67"/>
      <c r="AE376" s="64"/>
      <c r="AF376" s="64"/>
      <c r="AG376" s="64"/>
      <c r="AH376" s="64"/>
      <c r="AI376" s="67"/>
    </row>
    <row r="377" spans="1:49" s="2" customFormat="1">
      <c r="A377" s="37" t="s">
        <v>136</v>
      </c>
      <c r="B377" s="2" t="s">
        <v>683</v>
      </c>
      <c r="C377" s="39">
        <v>9679</v>
      </c>
      <c r="D377" s="39">
        <v>8799</v>
      </c>
      <c r="E377" s="87">
        <v>6460</v>
      </c>
      <c r="F377" s="49">
        <v>8332</v>
      </c>
      <c r="G377" s="50">
        <f t="shared" si="52"/>
        <v>7499</v>
      </c>
      <c r="H377" s="50">
        <v>580</v>
      </c>
      <c r="I377" s="51">
        <f>E377-H377</f>
        <v>5880</v>
      </c>
      <c r="J377" s="52">
        <f t="shared" si="53"/>
        <v>0.21589545272703026</v>
      </c>
      <c r="K377" s="49">
        <v>8332</v>
      </c>
      <c r="L377" s="50">
        <f t="shared" si="48"/>
        <v>7499</v>
      </c>
      <c r="M377" s="50">
        <v>580</v>
      </c>
      <c r="N377" s="51">
        <f>E377-M377</f>
        <v>5880</v>
      </c>
      <c r="O377" s="52">
        <f t="shared" si="49"/>
        <v>0.21589545272703026</v>
      </c>
      <c r="P377" s="49"/>
      <c r="Q377" s="50"/>
      <c r="R377" s="50"/>
      <c r="S377" s="51"/>
      <c r="T377" s="52"/>
      <c r="U377" s="49">
        <v>8332</v>
      </c>
      <c r="V377" s="50">
        <f t="shared" si="50"/>
        <v>7499</v>
      </c>
      <c r="W377" s="50">
        <v>330</v>
      </c>
      <c r="X377" s="51">
        <f>E377-W377</f>
        <v>6130</v>
      </c>
      <c r="Y377" s="52">
        <f t="shared" si="51"/>
        <v>0.18255767435658088</v>
      </c>
      <c r="AS377" s="8"/>
      <c r="AT377" s="8"/>
      <c r="AU377" s="8"/>
      <c r="AV377" s="8"/>
      <c r="AW377" s="8"/>
    </row>
    <row r="378" spans="1:49" s="68" customFormat="1" ht="14.25" customHeight="1">
      <c r="A378" s="60" t="s">
        <v>477</v>
      </c>
      <c r="B378" s="61"/>
      <c r="C378" s="62"/>
      <c r="D378" s="62"/>
      <c r="E378" s="89"/>
      <c r="F378" s="63"/>
      <c r="G378" s="64"/>
      <c r="H378" s="64"/>
      <c r="I378" s="65"/>
      <c r="J378" s="66"/>
      <c r="K378" s="63"/>
      <c r="L378" s="64"/>
      <c r="M378" s="64"/>
      <c r="N378" s="65"/>
      <c r="O378" s="66"/>
      <c r="P378" s="63"/>
      <c r="Q378" s="64"/>
      <c r="R378" s="64"/>
      <c r="S378" s="65"/>
      <c r="T378" s="66"/>
      <c r="U378" s="63"/>
      <c r="V378" s="64"/>
      <c r="W378" s="64"/>
      <c r="X378" s="64"/>
      <c r="Y378" s="66"/>
      <c r="Z378" s="64"/>
      <c r="AA378" s="64"/>
      <c r="AB378" s="64"/>
      <c r="AC378" s="64"/>
      <c r="AD378" s="67"/>
      <c r="AE378" s="64"/>
      <c r="AF378" s="64"/>
      <c r="AG378" s="64"/>
      <c r="AH378" s="64"/>
      <c r="AI378" s="67"/>
    </row>
    <row r="379" spans="1:49">
      <c r="A379" s="37" t="s">
        <v>137</v>
      </c>
      <c r="B379" s="2" t="s">
        <v>684</v>
      </c>
      <c r="C379" s="39">
        <v>1319</v>
      </c>
      <c r="D379" s="39">
        <v>1199</v>
      </c>
      <c r="E379" s="87">
        <v>855</v>
      </c>
      <c r="F379" s="49">
        <v>1054</v>
      </c>
      <c r="G379" s="50">
        <f t="shared" si="52"/>
        <v>949</v>
      </c>
      <c r="H379" s="50">
        <v>120</v>
      </c>
      <c r="I379" s="51">
        <f>E379-H379</f>
        <v>735</v>
      </c>
      <c r="J379" s="52">
        <f t="shared" si="53"/>
        <v>0.22550052687038988</v>
      </c>
      <c r="K379" s="49">
        <v>1054</v>
      </c>
      <c r="L379" s="50">
        <f t="shared" si="48"/>
        <v>949</v>
      </c>
      <c r="M379" s="50">
        <v>120</v>
      </c>
      <c r="N379" s="51">
        <f>E379-M379</f>
        <v>735</v>
      </c>
      <c r="O379" s="52">
        <f t="shared" si="49"/>
        <v>0.22550052687038988</v>
      </c>
      <c r="P379" s="49"/>
      <c r="Q379" s="50"/>
      <c r="R379" s="50"/>
      <c r="S379" s="51"/>
      <c r="T379" s="52"/>
      <c r="U379" s="49">
        <v>1054</v>
      </c>
      <c r="V379" s="50">
        <f t="shared" si="50"/>
        <v>949</v>
      </c>
      <c r="W379" s="50">
        <v>102</v>
      </c>
      <c r="X379" s="51">
        <f>E379-W379</f>
        <v>753</v>
      </c>
      <c r="Y379" s="52">
        <f t="shared" si="51"/>
        <v>0.2065331928345627</v>
      </c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</row>
    <row r="380" spans="1:49">
      <c r="A380" s="37" t="s">
        <v>326</v>
      </c>
      <c r="B380" s="2" t="s">
        <v>684</v>
      </c>
      <c r="C380" s="39">
        <v>1429</v>
      </c>
      <c r="D380" s="39">
        <v>1299</v>
      </c>
      <c r="E380" s="87">
        <v>925</v>
      </c>
      <c r="F380" s="49"/>
      <c r="G380" s="50"/>
      <c r="H380" s="50"/>
      <c r="I380" s="51"/>
      <c r="J380" s="52"/>
      <c r="K380" s="49">
        <v>1110</v>
      </c>
      <c r="L380" s="50">
        <f t="shared" si="48"/>
        <v>999</v>
      </c>
      <c r="M380" s="50">
        <v>158</v>
      </c>
      <c r="N380" s="51">
        <f>E380-M380</f>
        <v>767</v>
      </c>
      <c r="O380" s="52">
        <f t="shared" si="49"/>
        <v>0.23223223223223224</v>
      </c>
      <c r="P380" s="49"/>
      <c r="Q380" s="50"/>
      <c r="R380" s="50"/>
      <c r="S380" s="51"/>
      <c r="T380" s="52"/>
      <c r="U380" s="49">
        <v>1166</v>
      </c>
      <c r="V380" s="50">
        <f t="shared" si="50"/>
        <v>1049</v>
      </c>
      <c r="W380" s="50">
        <v>93</v>
      </c>
      <c r="X380" s="51">
        <f>E380-W380</f>
        <v>832</v>
      </c>
      <c r="Y380" s="52">
        <f t="shared" si="51"/>
        <v>0.20686367969494757</v>
      </c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</row>
    <row r="381" spans="1:49" s="68" customFormat="1" ht="14.25" customHeight="1">
      <c r="A381" s="60" t="s">
        <v>528</v>
      </c>
      <c r="B381" s="61"/>
      <c r="C381" s="62"/>
      <c r="D381" s="62"/>
      <c r="E381" s="89"/>
      <c r="F381" s="63"/>
      <c r="G381" s="64"/>
      <c r="H381" s="64"/>
      <c r="I381" s="65"/>
      <c r="J381" s="66"/>
      <c r="K381" s="63"/>
      <c r="L381" s="64"/>
      <c r="M381" s="64"/>
      <c r="N381" s="64"/>
      <c r="O381" s="66"/>
      <c r="P381" s="63"/>
      <c r="Q381" s="64"/>
      <c r="R381" s="64"/>
      <c r="S381" s="65"/>
      <c r="T381" s="66"/>
      <c r="U381" s="63"/>
      <c r="V381" s="64"/>
      <c r="W381" s="64"/>
      <c r="X381" s="64"/>
      <c r="Y381" s="66"/>
      <c r="Z381" s="64"/>
      <c r="AA381" s="64"/>
      <c r="AB381" s="64"/>
      <c r="AC381" s="64"/>
      <c r="AD381" s="67"/>
      <c r="AE381" s="64"/>
      <c r="AF381" s="64"/>
      <c r="AG381" s="64"/>
      <c r="AH381" s="64"/>
      <c r="AI381" s="67"/>
    </row>
    <row r="382" spans="1:49">
      <c r="A382" s="37" t="s">
        <v>138</v>
      </c>
      <c r="B382" s="2" t="s">
        <v>685</v>
      </c>
      <c r="C382" s="39">
        <v>3299</v>
      </c>
      <c r="D382" s="39">
        <v>2999</v>
      </c>
      <c r="E382" s="87">
        <v>2139</v>
      </c>
      <c r="F382" s="49">
        <v>2332</v>
      </c>
      <c r="G382" s="50">
        <f t="shared" si="52"/>
        <v>2099</v>
      </c>
      <c r="H382" s="50">
        <v>500</v>
      </c>
      <c r="I382" s="51">
        <f>E382-H382</f>
        <v>1639</v>
      </c>
      <c r="J382" s="52">
        <f t="shared" si="53"/>
        <v>0.2191519771319676</v>
      </c>
      <c r="K382" s="49">
        <v>2332</v>
      </c>
      <c r="L382" s="50">
        <f t="shared" si="48"/>
        <v>2099</v>
      </c>
      <c r="M382" s="50">
        <v>500</v>
      </c>
      <c r="N382" s="51">
        <f>E382-M382</f>
        <v>1639</v>
      </c>
      <c r="O382" s="52">
        <f t="shared" si="49"/>
        <v>0.2191519771319676</v>
      </c>
      <c r="P382" s="49"/>
      <c r="Q382" s="50"/>
      <c r="R382" s="50"/>
      <c r="S382" s="51"/>
      <c r="T382" s="52"/>
      <c r="U382" s="49">
        <v>2554</v>
      </c>
      <c r="V382" s="50">
        <f t="shared" si="50"/>
        <v>2299</v>
      </c>
      <c r="W382" s="50">
        <v>313</v>
      </c>
      <c r="X382" s="51">
        <f>E382-W382</f>
        <v>1826</v>
      </c>
      <c r="Y382" s="52">
        <f t="shared" si="51"/>
        <v>0.20574162679425836</v>
      </c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</row>
    <row r="383" spans="1:49">
      <c r="A383" s="37" t="s">
        <v>330</v>
      </c>
      <c r="B383" s="2" t="s">
        <v>686</v>
      </c>
      <c r="C383" s="39">
        <v>3519</v>
      </c>
      <c r="D383" s="39">
        <v>3199</v>
      </c>
      <c r="E383" s="87">
        <v>2281</v>
      </c>
      <c r="F383" s="49"/>
      <c r="G383" s="50"/>
      <c r="H383" s="50"/>
      <c r="I383" s="51"/>
      <c r="J383" s="52"/>
      <c r="K383" s="49">
        <v>2554</v>
      </c>
      <c r="L383" s="50">
        <f t="shared" si="48"/>
        <v>2299</v>
      </c>
      <c r="M383" s="50">
        <v>500</v>
      </c>
      <c r="N383" s="51">
        <f>E383-M383</f>
        <v>1781</v>
      </c>
      <c r="O383" s="52">
        <f t="shared" si="49"/>
        <v>0.22531535450195736</v>
      </c>
      <c r="P383" s="49"/>
      <c r="Q383" s="50"/>
      <c r="R383" s="50"/>
      <c r="S383" s="51"/>
      <c r="T383" s="52"/>
      <c r="U383" s="49">
        <v>2777</v>
      </c>
      <c r="V383" s="50">
        <f t="shared" si="50"/>
        <v>2499</v>
      </c>
      <c r="W383" s="50">
        <v>296</v>
      </c>
      <c r="X383" s="51">
        <f>E383-W383</f>
        <v>1985</v>
      </c>
      <c r="Y383" s="52">
        <f t="shared" si="51"/>
        <v>0.20568227290916366</v>
      </c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</row>
    <row r="384" spans="1:49" s="68" customFormat="1" ht="14.25" customHeight="1">
      <c r="A384" s="60" t="s">
        <v>509</v>
      </c>
      <c r="B384" s="61"/>
      <c r="C384" s="62"/>
      <c r="D384" s="62"/>
      <c r="E384" s="89"/>
      <c r="F384" s="63"/>
      <c r="G384" s="64"/>
      <c r="H384" s="64"/>
      <c r="I384" s="65"/>
      <c r="J384" s="66"/>
      <c r="K384" s="63"/>
      <c r="L384" s="64"/>
      <c r="M384" s="64"/>
      <c r="N384" s="64"/>
      <c r="O384" s="66"/>
      <c r="P384" s="63"/>
      <c r="Q384" s="64"/>
      <c r="R384" s="64"/>
      <c r="S384" s="65"/>
      <c r="T384" s="66"/>
      <c r="U384" s="63"/>
      <c r="V384" s="64"/>
      <c r="W384" s="64"/>
      <c r="X384" s="64"/>
      <c r="Y384" s="66"/>
      <c r="Z384" s="64"/>
      <c r="AA384" s="64"/>
      <c r="AB384" s="64"/>
      <c r="AC384" s="64"/>
      <c r="AD384" s="67"/>
      <c r="AE384" s="64"/>
      <c r="AF384" s="64"/>
      <c r="AG384" s="64"/>
      <c r="AH384" s="64"/>
      <c r="AI384" s="67"/>
    </row>
    <row r="385" spans="1:44">
      <c r="A385" s="37" t="s">
        <v>139</v>
      </c>
      <c r="B385" s="2" t="s">
        <v>687</v>
      </c>
      <c r="C385" s="39">
        <v>3079</v>
      </c>
      <c r="D385" s="39">
        <v>2799</v>
      </c>
      <c r="E385" s="87">
        <v>1995</v>
      </c>
      <c r="F385" s="49">
        <v>2221</v>
      </c>
      <c r="G385" s="50">
        <f t="shared" si="52"/>
        <v>1999</v>
      </c>
      <c r="H385" s="50">
        <v>396</v>
      </c>
      <c r="I385" s="51">
        <f>E385-H385</f>
        <v>1599</v>
      </c>
      <c r="J385" s="52">
        <f t="shared" si="53"/>
        <v>0.20010005002501249</v>
      </c>
      <c r="K385" s="49">
        <v>2221</v>
      </c>
      <c r="L385" s="50">
        <f t="shared" si="48"/>
        <v>1999</v>
      </c>
      <c r="M385" s="50">
        <v>396</v>
      </c>
      <c r="N385" s="51">
        <f>E385-M385</f>
        <v>1599</v>
      </c>
      <c r="O385" s="52">
        <f t="shared" si="49"/>
        <v>0.20010005002501249</v>
      </c>
      <c r="P385" s="49"/>
      <c r="Q385" s="50"/>
      <c r="R385" s="50"/>
      <c r="S385" s="51"/>
      <c r="T385" s="52"/>
      <c r="U385" s="49">
        <v>2443</v>
      </c>
      <c r="V385" s="50">
        <f t="shared" si="50"/>
        <v>2199</v>
      </c>
      <c r="W385" s="50">
        <v>250</v>
      </c>
      <c r="X385" s="51">
        <f>E385-W385</f>
        <v>1745</v>
      </c>
      <c r="Y385" s="52">
        <f t="shared" si="51"/>
        <v>0.20645748067303318</v>
      </c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</row>
    <row r="386" spans="1:44">
      <c r="A386" s="37" t="s">
        <v>329</v>
      </c>
      <c r="B386" s="2" t="s">
        <v>687</v>
      </c>
      <c r="C386" s="39">
        <v>3299</v>
      </c>
      <c r="D386" s="39">
        <v>2999</v>
      </c>
      <c r="E386" s="87">
        <v>2138</v>
      </c>
      <c r="F386" s="49"/>
      <c r="G386" s="50"/>
      <c r="H386" s="50"/>
      <c r="I386" s="51"/>
      <c r="J386" s="52"/>
      <c r="K386" s="49">
        <v>2332</v>
      </c>
      <c r="L386" s="50">
        <f t="shared" si="48"/>
        <v>2099</v>
      </c>
      <c r="M386" s="50">
        <v>500</v>
      </c>
      <c r="N386" s="51">
        <f>E386-M386</f>
        <v>1638</v>
      </c>
      <c r="O386" s="52">
        <f t="shared" si="49"/>
        <v>0.21962839447355884</v>
      </c>
      <c r="P386" s="49"/>
      <c r="Q386" s="50"/>
      <c r="R386" s="50"/>
      <c r="S386" s="51"/>
      <c r="T386" s="52"/>
      <c r="U386" s="49">
        <v>2666</v>
      </c>
      <c r="V386" s="50">
        <f t="shared" si="50"/>
        <v>2399</v>
      </c>
      <c r="W386" s="50">
        <v>234</v>
      </c>
      <c r="X386" s="51">
        <f>E386-W386</f>
        <v>1904</v>
      </c>
      <c r="Y386" s="52">
        <f t="shared" si="51"/>
        <v>0.20633597332221759</v>
      </c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</row>
    <row r="387" spans="1:44" s="68" customFormat="1" ht="14.25" customHeight="1">
      <c r="A387" s="60" t="s">
        <v>553</v>
      </c>
      <c r="B387" s="61"/>
      <c r="C387" s="62"/>
      <c r="D387" s="62"/>
      <c r="E387" s="89"/>
      <c r="F387" s="63"/>
      <c r="G387" s="64"/>
      <c r="H387" s="64"/>
      <c r="I387" s="65"/>
      <c r="J387" s="66"/>
      <c r="K387" s="63"/>
      <c r="L387" s="64"/>
      <c r="M387" s="64"/>
      <c r="N387" s="64"/>
      <c r="O387" s="66"/>
      <c r="P387" s="63"/>
      <c r="Q387" s="64"/>
      <c r="R387" s="64"/>
      <c r="S387" s="65"/>
      <c r="T387" s="66"/>
      <c r="U387" s="63"/>
      <c r="V387" s="64"/>
      <c r="W387" s="64"/>
      <c r="X387" s="64"/>
      <c r="Y387" s="66"/>
      <c r="Z387" s="64"/>
      <c r="AA387" s="64"/>
      <c r="AB387" s="64"/>
      <c r="AC387" s="64"/>
      <c r="AD387" s="67"/>
      <c r="AE387" s="64"/>
      <c r="AF387" s="64"/>
      <c r="AG387" s="64"/>
      <c r="AH387" s="64"/>
      <c r="AI387" s="67"/>
    </row>
    <row r="388" spans="1:44">
      <c r="A388" s="37" t="s">
        <v>140</v>
      </c>
      <c r="B388" s="2" t="s">
        <v>688</v>
      </c>
      <c r="C388" s="39">
        <v>1429</v>
      </c>
      <c r="D388" s="39">
        <v>1299</v>
      </c>
      <c r="E388" s="87">
        <v>926</v>
      </c>
      <c r="F388" s="49">
        <v>1110</v>
      </c>
      <c r="G388" s="50">
        <f t="shared" si="52"/>
        <v>999</v>
      </c>
      <c r="H388" s="50">
        <v>150</v>
      </c>
      <c r="I388" s="51">
        <f>E388-H388</f>
        <v>776</v>
      </c>
      <c r="J388" s="52">
        <f t="shared" si="53"/>
        <v>0.22322322322322322</v>
      </c>
      <c r="K388" s="49">
        <v>1110</v>
      </c>
      <c r="L388" s="50">
        <f t="shared" si="48"/>
        <v>999</v>
      </c>
      <c r="M388" s="50">
        <v>150</v>
      </c>
      <c r="N388" s="51">
        <f>E388-M388</f>
        <v>776</v>
      </c>
      <c r="O388" s="52">
        <f t="shared" si="49"/>
        <v>0.22322322322322322</v>
      </c>
      <c r="P388" s="49"/>
      <c r="Q388" s="50"/>
      <c r="R388" s="50"/>
      <c r="S388" s="51"/>
      <c r="T388" s="52"/>
      <c r="U388" s="49">
        <v>1110</v>
      </c>
      <c r="V388" s="50">
        <f t="shared" si="50"/>
        <v>999</v>
      </c>
      <c r="W388" s="50">
        <v>133</v>
      </c>
      <c r="X388" s="51">
        <f>E388-W388</f>
        <v>793</v>
      </c>
      <c r="Y388" s="52">
        <f t="shared" si="51"/>
        <v>0.20620620620620619</v>
      </c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</row>
    <row r="389" spans="1:44">
      <c r="A389" s="37" t="s">
        <v>141</v>
      </c>
      <c r="B389" s="2" t="s">
        <v>689</v>
      </c>
      <c r="C389" s="39">
        <v>1209</v>
      </c>
      <c r="D389" s="39">
        <v>1099</v>
      </c>
      <c r="E389" s="87">
        <v>784</v>
      </c>
      <c r="F389" s="49">
        <v>999</v>
      </c>
      <c r="G389" s="50">
        <f t="shared" si="52"/>
        <v>899</v>
      </c>
      <c r="H389" s="50">
        <v>85</v>
      </c>
      <c r="I389" s="51">
        <f>E389-H389</f>
        <v>699</v>
      </c>
      <c r="J389" s="52">
        <f t="shared" si="53"/>
        <v>0.22246941045606228</v>
      </c>
      <c r="K389" s="49">
        <v>999</v>
      </c>
      <c r="L389" s="50">
        <f t="shared" si="48"/>
        <v>899</v>
      </c>
      <c r="M389" s="50">
        <v>85</v>
      </c>
      <c r="N389" s="51">
        <f>E389-M389</f>
        <v>699</v>
      </c>
      <c r="O389" s="52">
        <f t="shared" si="49"/>
        <v>0.22246941045606228</v>
      </c>
      <c r="P389" s="49"/>
      <c r="Q389" s="50"/>
      <c r="R389" s="50"/>
      <c r="S389" s="51"/>
      <c r="T389" s="52"/>
      <c r="U389" s="49">
        <v>999</v>
      </c>
      <c r="V389" s="50">
        <f t="shared" si="50"/>
        <v>899</v>
      </c>
      <c r="W389" s="50">
        <v>70</v>
      </c>
      <c r="X389" s="51">
        <f>E389-W389</f>
        <v>714</v>
      </c>
      <c r="Y389" s="52">
        <f t="shared" si="51"/>
        <v>0.20578420467185762</v>
      </c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</row>
    <row r="390" spans="1:44" s="68" customFormat="1" ht="14.25" customHeight="1">
      <c r="A390" s="60" t="s">
        <v>556</v>
      </c>
      <c r="B390" s="61"/>
      <c r="C390" s="62"/>
      <c r="D390" s="62"/>
      <c r="E390" s="89"/>
      <c r="F390" s="63"/>
      <c r="G390" s="64"/>
      <c r="H390" s="64"/>
      <c r="I390" s="65"/>
      <c r="J390" s="66"/>
      <c r="K390" s="63"/>
      <c r="L390" s="64"/>
      <c r="M390" s="64"/>
      <c r="N390" s="64"/>
      <c r="O390" s="66"/>
      <c r="P390" s="63"/>
      <c r="Q390" s="64"/>
      <c r="R390" s="64"/>
      <c r="S390" s="65"/>
      <c r="T390" s="66"/>
      <c r="U390" s="63"/>
      <c r="V390" s="64"/>
      <c r="W390" s="64"/>
      <c r="X390" s="64"/>
      <c r="Y390" s="66"/>
      <c r="Z390" s="64"/>
      <c r="AA390" s="64"/>
      <c r="AB390" s="64"/>
      <c r="AC390" s="64"/>
      <c r="AD390" s="67"/>
      <c r="AE390" s="64"/>
      <c r="AF390" s="64"/>
      <c r="AG390" s="64"/>
      <c r="AH390" s="64"/>
      <c r="AI390" s="67"/>
    </row>
    <row r="391" spans="1:44">
      <c r="A391" s="37" t="s">
        <v>143</v>
      </c>
      <c r="B391" s="2" t="s">
        <v>690</v>
      </c>
      <c r="C391" s="39">
        <v>1429</v>
      </c>
      <c r="D391" s="39">
        <v>1299</v>
      </c>
      <c r="E391" s="87">
        <v>924</v>
      </c>
      <c r="F391" s="49">
        <v>1110</v>
      </c>
      <c r="G391" s="50">
        <f t="shared" si="52"/>
        <v>999</v>
      </c>
      <c r="H391" s="50">
        <v>157</v>
      </c>
      <c r="I391" s="51">
        <f>E391-H391</f>
        <v>767</v>
      </c>
      <c r="J391" s="52">
        <f t="shared" si="53"/>
        <v>0.23223223223223224</v>
      </c>
      <c r="K391" s="49">
        <v>1110</v>
      </c>
      <c r="L391" s="50">
        <f t="shared" ref="L391:L400" si="55">ROUND(K391*0.9,0)</f>
        <v>999</v>
      </c>
      <c r="M391" s="50">
        <v>157</v>
      </c>
      <c r="N391" s="51">
        <f>E391-M391</f>
        <v>767</v>
      </c>
      <c r="O391" s="52">
        <f t="shared" si="49"/>
        <v>0.23223223223223224</v>
      </c>
      <c r="P391" s="49"/>
      <c r="Q391" s="50"/>
      <c r="R391" s="50"/>
      <c r="S391" s="51"/>
      <c r="T391" s="52"/>
      <c r="U391" s="49">
        <v>1166</v>
      </c>
      <c r="V391" s="50">
        <f t="shared" si="50"/>
        <v>1049</v>
      </c>
      <c r="W391" s="50">
        <v>93</v>
      </c>
      <c r="X391" s="51">
        <f>E391-W391</f>
        <v>831</v>
      </c>
      <c r="Y391" s="52">
        <f t="shared" si="51"/>
        <v>0.20781696854146806</v>
      </c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</row>
    <row r="392" spans="1:44">
      <c r="A392" s="37" t="s">
        <v>142</v>
      </c>
      <c r="B392" s="2" t="s">
        <v>691</v>
      </c>
      <c r="C392" s="39">
        <v>1649</v>
      </c>
      <c r="D392" s="39">
        <v>1499</v>
      </c>
      <c r="E392" s="87">
        <v>1069</v>
      </c>
      <c r="F392" s="49">
        <v>1332</v>
      </c>
      <c r="G392" s="50">
        <f t="shared" si="52"/>
        <v>1199</v>
      </c>
      <c r="H392" s="50">
        <v>149</v>
      </c>
      <c r="I392" s="51">
        <f>E392-H392</f>
        <v>920</v>
      </c>
      <c r="J392" s="52">
        <f t="shared" si="53"/>
        <v>0.23269391159299416</v>
      </c>
      <c r="K392" s="49">
        <v>1332</v>
      </c>
      <c r="L392" s="50">
        <f t="shared" si="55"/>
        <v>1199</v>
      </c>
      <c r="M392" s="50">
        <v>149</v>
      </c>
      <c r="N392" s="51">
        <f>E392-M392</f>
        <v>920</v>
      </c>
      <c r="O392" s="52">
        <f t="shared" si="49"/>
        <v>0.23269391159299416</v>
      </c>
      <c r="P392" s="49"/>
      <c r="Q392" s="50"/>
      <c r="R392" s="50"/>
      <c r="S392" s="51"/>
      <c r="T392" s="52"/>
      <c r="U392" s="49">
        <v>1332</v>
      </c>
      <c r="V392" s="50">
        <f t="shared" si="50"/>
        <v>1199</v>
      </c>
      <c r="W392" s="50">
        <v>117</v>
      </c>
      <c r="X392" s="51">
        <f>E392-W392</f>
        <v>952</v>
      </c>
      <c r="Y392" s="52">
        <f t="shared" ref="Y392:Y400" si="56">(V392-X392)/V392</f>
        <v>0.20600500417014178</v>
      </c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</row>
    <row r="393" spans="1:44" s="68" customFormat="1" ht="14.25" customHeight="1">
      <c r="A393" s="60" t="s">
        <v>692</v>
      </c>
      <c r="B393" s="61"/>
      <c r="C393" s="62"/>
      <c r="D393" s="62"/>
      <c r="E393" s="89"/>
      <c r="F393" s="63"/>
      <c r="G393" s="64"/>
      <c r="H393" s="64"/>
      <c r="I393" s="65"/>
      <c r="J393" s="66"/>
      <c r="K393" s="63"/>
      <c r="L393" s="64"/>
      <c r="M393" s="64"/>
      <c r="N393" s="64"/>
      <c r="O393" s="66"/>
      <c r="P393" s="63"/>
      <c r="Q393" s="64"/>
      <c r="R393" s="64"/>
      <c r="S393" s="65"/>
      <c r="T393" s="66"/>
      <c r="U393" s="63"/>
      <c r="V393" s="64"/>
      <c r="W393" s="64"/>
      <c r="X393" s="64"/>
      <c r="Y393" s="66"/>
      <c r="Z393" s="64"/>
      <c r="AA393" s="64"/>
      <c r="AB393" s="64"/>
      <c r="AC393" s="64"/>
      <c r="AD393" s="67"/>
      <c r="AE393" s="64"/>
      <c r="AF393" s="64"/>
      <c r="AG393" s="64"/>
      <c r="AH393" s="64"/>
      <c r="AI393" s="67"/>
    </row>
    <row r="394" spans="1:44">
      <c r="A394" s="37" t="s">
        <v>144</v>
      </c>
      <c r="B394" s="2" t="s">
        <v>693</v>
      </c>
      <c r="C394" s="39">
        <v>3849</v>
      </c>
      <c r="D394" s="39">
        <v>3499</v>
      </c>
      <c r="E394" s="87">
        <v>2489</v>
      </c>
      <c r="F394" s="49">
        <v>3110</v>
      </c>
      <c r="G394" s="50">
        <f t="shared" si="52"/>
        <v>2799</v>
      </c>
      <c r="H394" s="50">
        <v>325</v>
      </c>
      <c r="I394" s="51">
        <f>E394-H394</f>
        <v>2164</v>
      </c>
      <c r="J394" s="52">
        <f t="shared" si="53"/>
        <v>0.22686673812075742</v>
      </c>
      <c r="K394" s="49">
        <v>3110</v>
      </c>
      <c r="L394" s="50">
        <f t="shared" si="55"/>
        <v>2799</v>
      </c>
      <c r="M394" s="50">
        <v>325</v>
      </c>
      <c r="N394" s="51">
        <f>E394-M394</f>
        <v>2164</v>
      </c>
      <c r="O394" s="52">
        <f t="shared" ref="O394:O400" si="57">(L394-N394)/L394</f>
        <v>0.22686673812075742</v>
      </c>
      <c r="P394" s="49"/>
      <c r="Q394" s="50"/>
      <c r="R394" s="50"/>
      <c r="S394" s="51"/>
      <c r="T394" s="52"/>
      <c r="U394" s="49">
        <v>3110</v>
      </c>
      <c r="V394" s="50">
        <f t="shared" si="50"/>
        <v>2799</v>
      </c>
      <c r="W394" s="50">
        <v>271</v>
      </c>
      <c r="X394" s="51">
        <f>E394-W394</f>
        <v>2218</v>
      </c>
      <c r="Y394" s="52">
        <f t="shared" si="56"/>
        <v>0.2075741336191497</v>
      </c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</row>
    <row r="395" spans="1:44">
      <c r="A395" s="37" t="s">
        <v>331</v>
      </c>
      <c r="B395" s="2" t="s">
        <v>694</v>
      </c>
      <c r="C395" s="39">
        <v>4179</v>
      </c>
      <c r="D395" s="39">
        <v>3799</v>
      </c>
      <c r="E395" s="87">
        <v>2638</v>
      </c>
      <c r="F395" s="49"/>
      <c r="G395" s="50"/>
      <c r="H395" s="50"/>
      <c r="I395" s="51"/>
      <c r="J395" s="52"/>
      <c r="K395" s="77">
        <v>3332</v>
      </c>
      <c r="L395" s="78">
        <f t="shared" si="55"/>
        <v>2999</v>
      </c>
      <c r="M395" s="78">
        <v>300</v>
      </c>
      <c r="N395" s="79">
        <f>E395-M395</f>
        <v>2338</v>
      </c>
      <c r="O395" s="80">
        <f t="shared" si="57"/>
        <v>0.22040680226742249</v>
      </c>
      <c r="P395" s="49"/>
      <c r="Q395" s="50"/>
      <c r="R395" s="50"/>
      <c r="S395" s="51"/>
      <c r="T395" s="52"/>
      <c r="U395" s="49">
        <v>3332</v>
      </c>
      <c r="V395" s="50">
        <f t="shared" si="50"/>
        <v>2999</v>
      </c>
      <c r="W395" s="50">
        <v>316</v>
      </c>
      <c r="X395" s="51">
        <f>E395-W395</f>
        <v>2322</v>
      </c>
      <c r="Y395" s="52">
        <f t="shared" si="56"/>
        <v>0.22574191397132379</v>
      </c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</row>
    <row r="396" spans="1:44">
      <c r="A396" s="37" t="s">
        <v>321</v>
      </c>
      <c r="B396" s="2" t="s">
        <v>695</v>
      </c>
      <c r="C396" s="39">
        <v>2529</v>
      </c>
      <c r="D396" s="39">
        <v>2299</v>
      </c>
      <c r="E396" s="87">
        <v>1640</v>
      </c>
      <c r="F396" s="49">
        <v>1999</v>
      </c>
      <c r="G396" s="50">
        <f t="shared" si="52"/>
        <v>1799</v>
      </c>
      <c r="H396" s="50">
        <v>250</v>
      </c>
      <c r="I396" s="51">
        <f>E396-H396</f>
        <v>1390</v>
      </c>
      <c r="J396" s="52">
        <f t="shared" si="53"/>
        <v>0.2273485269594219</v>
      </c>
      <c r="K396" s="49">
        <v>1999</v>
      </c>
      <c r="L396" s="50">
        <f t="shared" si="55"/>
        <v>1799</v>
      </c>
      <c r="M396" s="50">
        <v>250</v>
      </c>
      <c r="N396" s="51">
        <f>E396-M396</f>
        <v>1390</v>
      </c>
      <c r="O396" s="52">
        <f t="shared" si="57"/>
        <v>0.2273485269594219</v>
      </c>
      <c r="P396" s="49"/>
      <c r="Q396" s="50"/>
      <c r="R396" s="50"/>
      <c r="S396" s="51"/>
      <c r="T396" s="52"/>
      <c r="U396" s="49">
        <v>1999</v>
      </c>
      <c r="V396" s="50">
        <f t="shared" ref="V396:V400" si="58">ROUND(U396*0.9,0)</f>
        <v>1799</v>
      </c>
      <c r="W396" s="50">
        <v>211</v>
      </c>
      <c r="X396" s="51">
        <f>E396-W396</f>
        <v>1429</v>
      </c>
      <c r="Y396" s="52">
        <f t="shared" si="56"/>
        <v>0.20566981656475819</v>
      </c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</row>
    <row r="397" spans="1:44">
      <c r="A397" s="37" t="s">
        <v>332</v>
      </c>
      <c r="B397" s="2" t="s">
        <v>696</v>
      </c>
      <c r="C397" s="39">
        <v>2859</v>
      </c>
      <c r="D397" s="39">
        <v>2599</v>
      </c>
      <c r="E397" s="87">
        <v>1782</v>
      </c>
      <c r="F397" s="49"/>
      <c r="G397" s="50"/>
      <c r="H397" s="50"/>
      <c r="I397" s="51"/>
      <c r="J397" s="52"/>
      <c r="K397" s="77">
        <v>2221</v>
      </c>
      <c r="L397" s="78">
        <f t="shared" si="55"/>
        <v>1999</v>
      </c>
      <c r="M397" s="78">
        <v>230</v>
      </c>
      <c r="N397" s="79">
        <f>E397-M397</f>
        <v>1552</v>
      </c>
      <c r="O397" s="80">
        <f t="shared" si="57"/>
        <v>0.22361180590295149</v>
      </c>
      <c r="P397" s="49"/>
      <c r="Q397" s="50"/>
      <c r="R397" s="50"/>
      <c r="S397" s="51"/>
      <c r="T397" s="52"/>
      <c r="U397" s="49">
        <v>2221</v>
      </c>
      <c r="V397" s="50">
        <f t="shared" si="58"/>
        <v>1999</v>
      </c>
      <c r="W397" s="50">
        <v>262</v>
      </c>
      <c r="X397" s="51">
        <f>E397-W397</f>
        <v>1520</v>
      </c>
      <c r="Y397" s="52">
        <f t="shared" si="56"/>
        <v>0.23961980990495246</v>
      </c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</row>
    <row r="398" spans="1:44" s="68" customFormat="1" ht="14.25" customHeight="1">
      <c r="A398" s="60" t="s">
        <v>564</v>
      </c>
      <c r="B398" s="61"/>
      <c r="C398" s="62"/>
      <c r="D398" s="62"/>
      <c r="E398" s="89"/>
      <c r="F398" s="63"/>
      <c r="G398" s="64"/>
      <c r="H398" s="64"/>
      <c r="I398" s="65"/>
      <c r="J398" s="66"/>
      <c r="K398" s="63"/>
      <c r="L398" s="64"/>
      <c r="M398" s="64"/>
      <c r="N398" s="64"/>
      <c r="O398" s="66"/>
      <c r="P398" s="63"/>
      <c r="Q398" s="64"/>
      <c r="R398" s="64"/>
      <c r="S398" s="65"/>
      <c r="T398" s="66"/>
      <c r="U398" s="63"/>
      <c r="V398" s="64"/>
      <c r="W398" s="64"/>
      <c r="X398" s="64"/>
      <c r="Y398" s="66"/>
      <c r="Z398" s="64"/>
      <c r="AA398" s="64"/>
      <c r="AB398" s="64"/>
      <c r="AC398" s="64"/>
      <c r="AD398" s="67"/>
      <c r="AE398" s="64"/>
      <c r="AF398" s="64"/>
      <c r="AG398" s="64"/>
      <c r="AH398" s="64"/>
      <c r="AI398" s="67"/>
    </row>
    <row r="399" spans="1:44">
      <c r="A399" s="37" t="s">
        <v>145</v>
      </c>
      <c r="B399" s="2" t="s">
        <v>697</v>
      </c>
      <c r="C399" s="39">
        <v>824</v>
      </c>
      <c r="D399" s="39">
        <v>749</v>
      </c>
      <c r="E399" s="87">
        <v>561</v>
      </c>
      <c r="F399" s="49">
        <v>666</v>
      </c>
      <c r="G399" s="50">
        <f t="shared" si="52"/>
        <v>599</v>
      </c>
      <c r="H399" s="50">
        <v>70</v>
      </c>
      <c r="I399" s="51">
        <f>E399-H399</f>
        <v>491</v>
      </c>
      <c r="J399" s="52">
        <f t="shared" si="53"/>
        <v>0.18030050083472454</v>
      </c>
      <c r="K399" s="49">
        <v>666</v>
      </c>
      <c r="L399" s="50">
        <f t="shared" si="55"/>
        <v>599</v>
      </c>
      <c r="M399" s="50">
        <v>70</v>
      </c>
      <c r="N399" s="51">
        <f>E399-M399</f>
        <v>491</v>
      </c>
      <c r="O399" s="52">
        <f t="shared" si="57"/>
        <v>0.18030050083472454</v>
      </c>
      <c r="P399" s="49"/>
      <c r="Q399" s="50"/>
      <c r="R399" s="50"/>
      <c r="S399" s="51"/>
      <c r="T399" s="52"/>
      <c r="U399" s="49">
        <v>666</v>
      </c>
      <c r="V399" s="50">
        <f t="shared" si="58"/>
        <v>599</v>
      </c>
      <c r="W399" s="50">
        <v>61</v>
      </c>
      <c r="X399" s="51">
        <f>E399-W399</f>
        <v>500</v>
      </c>
      <c r="Y399" s="52">
        <f t="shared" si="56"/>
        <v>0.1652754590984975</v>
      </c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</row>
    <row r="400" spans="1:44">
      <c r="A400" s="37" t="s">
        <v>328</v>
      </c>
      <c r="B400" s="2" t="s">
        <v>698</v>
      </c>
      <c r="C400" s="39">
        <v>879</v>
      </c>
      <c r="D400" s="39">
        <v>799</v>
      </c>
      <c r="E400" s="87">
        <v>569</v>
      </c>
      <c r="F400" s="49"/>
      <c r="G400" s="50"/>
      <c r="H400" s="50"/>
      <c r="I400" s="51"/>
      <c r="J400" s="52"/>
      <c r="K400" s="49">
        <v>666</v>
      </c>
      <c r="L400" s="50">
        <f t="shared" si="55"/>
        <v>599</v>
      </c>
      <c r="M400" s="50">
        <v>100</v>
      </c>
      <c r="N400" s="51">
        <f>E400-M400</f>
        <v>469</v>
      </c>
      <c r="O400" s="52">
        <f t="shared" si="57"/>
        <v>0.21702838063439064</v>
      </c>
      <c r="P400" s="49"/>
      <c r="Q400" s="50"/>
      <c r="R400" s="50"/>
      <c r="S400" s="51"/>
      <c r="T400" s="52"/>
      <c r="U400" s="49">
        <v>721</v>
      </c>
      <c r="V400" s="50">
        <f t="shared" si="58"/>
        <v>649</v>
      </c>
      <c r="W400" s="50">
        <v>54</v>
      </c>
      <c r="X400" s="51">
        <f>E400-W400</f>
        <v>515</v>
      </c>
      <c r="Y400" s="52">
        <f t="shared" si="56"/>
        <v>0.20647149460708783</v>
      </c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</row>
    <row r="401" spans="1:44" s="68" customFormat="1" ht="14.25" customHeight="1">
      <c r="A401" s="60" t="s">
        <v>699</v>
      </c>
      <c r="B401" s="61"/>
      <c r="C401" s="62"/>
      <c r="D401" s="62"/>
      <c r="E401" s="89"/>
      <c r="F401" s="63"/>
      <c r="G401" s="64"/>
      <c r="H401" s="64"/>
      <c r="I401" s="65"/>
      <c r="J401" s="66"/>
      <c r="K401" s="63"/>
      <c r="L401" s="64"/>
      <c r="M401" s="64"/>
      <c r="N401" s="64"/>
      <c r="O401" s="66"/>
      <c r="P401" s="63"/>
      <c r="Q401" s="64"/>
      <c r="R401" s="64"/>
      <c r="S401" s="65"/>
      <c r="T401" s="66"/>
      <c r="U401" s="63"/>
      <c r="V401" s="64"/>
      <c r="W401" s="64"/>
      <c r="X401" s="64"/>
      <c r="Y401" s="66"/>
      <c r="Z401" s="64"/>
      <c r="AA401" s="64"/>
      <c r="AB401" s="64"/>
      <c r="AC401" s="64"/>
      <c r="AD401" s="67"/>
      <c r="AE401" s="64"/>
      <c r="AF401" s="64"/>
      <c r="AG401" s="64"/>
      <c r="AH401" s="64"/>
      <c r="AI401" s="67"/>
    </row>
    <row r="402" spans="1:44" ht="15.75" thickBot="1">
      <c r="A402" s="37" t="s">
        <v>268</v>
      </c>
      <c r="B402" s="2" t="s">
        <v>700</v>
      </c>
      <c r="C402" s="39">
        <v>219</v>
      </c>
      <c r="D402" s="39">
        <v>199</v>
      </c>
      <c r="E402" s="87">
        <v>142</v>
      </c>
      <c r="F402" s="53"/>
      <c r="G402" s="54"/>
      <c r="H402" s="54"/>
      <c r="I402" s="55"/>
      <c r="J402" s="56"/>
      <c r="K402" s="53"/>
      <c r="L402" s="54"/>
      <c r="M402" s="54"/>
      <c r="N402" s="55"/>
      <c r="O402" s="56"/>
      <c r="P402" s="53"/>
      <c r="Q402" s="54"/>
      <c r="R402" s="54"/>
      <c r="S402" s="55"/>
      <c r="T402" s="56"/>
      <c r="U402" s="53"/>
      <c r="V402" s="54"/>
      <c r="W402" s="54"/>
      <c r="X402" s="55"/>
      <c r="Y402" s="56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</row>
    <row r="403" spans="1:44">
      <c r="B403" s="2"/>
      <c r="F403" s="33"/>
      <c r="G403" s="33"/>
      <c r="H403" s="33"/>
      <c r="I403" s="47"/>
      <c r="J403" s="43"/>
      <c r="K403" s="33"/>
      <c r="L403" s="33"/>
      <c r="M403" s="33"/>
      <c r="N403" s="2"/>
      <c r="O403" s="2"/>
      <c r="P403" s="2"/>
      <c r="Q403" s="2"/>
      <c r="R403" s="2"/>
      <c r="S403" s="2"/>
      <c r="T403" s="2"/>
      <c r="U403" s="33"/>
      <c r="V403" s="33"/>
      <c r="W403" s="33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</row>
    <row r="404" spans="1:44">
      <c r="B404" s="2"/>
      <c r="F404" s="33"/>
      <c r="G404" s="33"/>
      <c r="H404" s="33"/>
      <c r="I404" s="47"/>
      <c r="J404" s="43"/>
      <c r="K404" s="33"/>
      <c r="L404" s="33"/>
      <c r="M404" s="33"/>
      <c r="N404" s="2"/>
      <c r="O404" s="2"/>
      <c r="P404" s="2"/>
      <c r="Q404" s="2"/>
      <c r="R404" s="2"/>
      <c r="S404" s="2"/>
      <c r="T404" s="2"/>
      <c r="U404" s="33"/>
      <c r="V404" s="33"/>
      <c r="W404" s="33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</row>
    <row r="405" spans="1:44">
      <c r="B405" s="2"/>
      <c r="F405" s="33"/>
      <c r="G405" s="33"/>
      <c r="H405" s="33"/>
      <c r="I405" s="47"/>
      <c r="J405" s="43"/>
      <c r="K405" s="33"/>
      <c r="L405" s="33"/>
      <c r="M405" s="33"/>
      <c r="N405" s="2"/>
      <c r="O405" s="2"/>
      <c r="P405" s="2"/>
      <c r="Q405" s="2"/>
      <c r="R405" s="2"/>
      <c r="S405" s="2"/>
      <c r="T405" s="2"/>
      <c r="U405" s="33"/>
      <c r="V405" s="33"/>
      <c r="W405" s="33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</row>
    <row r="406" spans="1:44">
      <c r="B406" s="2"/>
      <c r="F406" s="33"/>
      <c r="G406" s="33"/>
      <c r="H406" s="33"/>
      <c r="I406" s="47"/>
      <c r="J406" s="43"/>
      <c r="K406" s="33"/>
      <c r="L406" s="33"/>
      <c r="M406" s="33"/>
      <c r="N406" s="2"/>
      <c r="O406" s="2"/>
      <c r="P406" s="2"/>
      <c r="Q406" s="2"/>
      <c r="R406" s="2"/>
      <c r="S406" s="2"/>
      <c r="T406" s="2"/>
      <c r="U406" s="33"/>
      <c r="V406" s="33"/>
      <c r="W406" s="33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</row>
    <row r="407" spans="1:44">
      <c r="B407" s="2"/>
      <c r="F407" s="33"/>
      <c r="G407" s="33"/>
      <c r="H407" s="33"/>
      <c r="I407" s="47"/>
      <c r="J407" s="43"/>
      <c r="K407" s="33"/>
      <c r="L407" s="33"/>
      <c r="M407" s="33"/>
      <c r="N407" s="2"/>
      <c r="O407" s="2"/>
      <c r="P407" s="2"/>
      <c r="Q407" s="2"/>
      <c r="R407" s="2"/>
      <c r="S407" s="2"/>
      <c r="T407" s="2"/>
      <c r="U407" s="33"/>
      <c r="V407" s="33"/>
      <c r="W407" s="33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</row>
    <row r="408" spans="1:44">
      <c r="B408" s="2"/>
      <c r="F408" s="33"/>
      <c r="G408" s="33"/>
      <c r="H408" s="33"/>
      <c r="I408" s="47"/>
      <c r="J408" s="43"/>
      <c r="K408" s="33"/>
      <c r="L408" s="33"/>
      <c r="M408" s="33"/>
      <c r="N408" s="2"/>
      <c r="O408" s="2"/>
      <c r="P408" s="2"/>
      <c r="Q408" s="2"/>
      <c r="R408" s="2"/>
      <c r="S408" s="2"/>
      <c r="T408" s="2"/>
      <c r="U408" s="33"/>
      <c r="V408" s="33"/>
      <c r="W408" s="33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</row>
    <row r="409" spans="1:44">
      <c r="B409" s="2"/>
      <c r="F409" s="33"/>
      <c r="G409" s="33"/>
      <c r="H409" s="33"/>
      <c r="I409" s="47"/>
      <c r="J409" s="43"/>
      <c r="K409" s="33"/>
      <c r="L409" s="33"/>
      <c r="M409" s="33"/>
      <c r="N409" s="2"/>
      <c r="O409" s="2"/>
      <c r="P409" s="2"/>
      <c r="Q409" s="2"/>
      <c r="R409" s="2"/>
      <c r="S409" s="2"/>
      <c r="T409" s="2"/>
      <c r="U409" s="33"/>
      <c r="V409" s="33"/>
      <c r="W409" s="33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</row>
    <row r="410" spans="1:44">
      <c r="B410" s="2"/>
      <c r="F410" s="33"/>
      <c r="G410" s="33"/>
      <c r="H410" s="33"/>
      <c r="I410" s="47"/>
      <c r="J410" s="43"/>
      <c r="K410" s="33"/>
      <c r="L410" s="33"/>
      <c r="M410" s="33"/>
      <c r="N410" s="2"/>
      <c r="O410" s="2"/>
      <c r="P410" s="2"/>
      <c r="Q410" s="2"/>
      <c r="R410" s="2"/>
      <c r="S410" s="2"/>
      <c r="T410" s="2"/>
      <c r="U410" s="33"/>
      <c r="V410" s="33"/>
      <c r="W410" s="33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</row>
    <row r="411" spans="1:44">
      <c r="B411" s="2"/>
      <c r="F411" s="33"/>
      <c r="G411" s="33"/>
      <c r="H411" s="33"/>
      <c r="I411" s="47"/>
      <c r="J411" s="43"/>
      <c r="K411" s="33"/>
      <c r="L411" s="33"/>
      <c r="M411" s="33"/>
      <c r="N411" s="2"/>
      <c r="O411" s="2"/>
      <c r="P411" s="2"/>
      <c r="Q411" s="2"/>
      <c r="R411" s="2"/>
      <c r="S411" s="2"/>
      <c r="T411" s="2"/>
      <c r="U411" s="33"/>
      <c r="V411" s="33"/>
      <c r="W411" s="33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</row>
    <row r="412" spans="1:44">
      <c r="B412" s="2"/>
      <c r="F412" s="33"/>
      <c r="G412" s="33"/>
      <c r="H412" s="33"/>
      <c r="I412" s="47"/>
      <c r="J412" s="43"/>
      <c r="K412" s="33"/>
      <c r="L412" s="33"/>
      <c r="M412" s="33"/>
      <c r="N412" s="2"/>
      <c r="O412" s="2"/>
      <c r="P412" s="2"/>
      <c r="Q412" s="2"/>
      <c r="R412" s="2"/>
      <c r="S412" s="2"/>
      <c r="T412" s="2"/>
      <c r="U412" s="33"/>
      <c r="V412" s="33"/>
      <c r="W412" s="33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</row>
    <row r="413" spans="1:44">
      <c r="B413" s="2"/>
      <c r="F413" s="33"/>
      <c r="G413" s="33"/>
      <c r="H413" s="33"/>
      <c r="I413" s="47"/>
      <c r="J413" s="43"/>
      <c r="K413" s="33"/>
      <c r="L413" s="33"/>
      <c r="M413" s="33"/>
      <c r="N413" s="2"/>
      <c r="O413" s="2"/>
      <c r="P413" s="2"/>
      <c r="Q413" s="2"/>
      <c r="R413" s="2"/>
      <c r="S413" s="2"/>
      <c r="T413" s="2"/>
      <c r="U413" s="33"/>
      <c r="V413" s="33"/>
      <c r="W413" s="33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</row>
    <row r="414" spans="1:44">
      <c r="B414" s="2"/>
      <c r="F414" s="33"/>
      <c r="G414" s="33"/>
      <c r="H414" s="33"/>
      <c r="I414" s="47"/>
      <c r="J414" s="43"/>
      <c r="K414" s="33"/>
      <c r="L414" s="33"/>
      <c r="M414" s="33"/>
      <c r="N414" s="2"/>
      <c r="O414" s="2"/>
      <c r="P414" s="2"/>
      <c r="Q414" s="2"/>
      <c r="R414" s="2"/>
      <c r="S414" s="2"/>
      <c r="T414" s="2"/>
      <c r="U414" s="33"/>
      <c r="V414" s="33"/>
      <c r="W414" s="33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</row>
    <row r="415" spans="1:44">
      <c r="B415" s="2"/>
      <c r="F415" s="33"/>
      <c r="G415" s="33"/>
      <c r="H415" s="33"/>
      <c r="I415" s="47"/>
      <c r="J415" s="43"/>
      <c r="K415" s="33"/>
      <c r="L415" s="33"/>
      <c r="M415" s="33"/>
      <c r="N415" s="2"/>
      <c r="O415" s="2"/>
      <c r="P415" s="2"/>
      <c r="Q415" s="2"/>
      <c r="R415" s="2"/>
      <c r="S415" s="2"/>
      <c r="T415" s="2"/>
      <c r="U415" s="33"/>
      <c r="V415" s="33"/>
      <c r="W415" s="33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</row>
    <row r="416" spans="1:44">
      <c r="B416" s="2"/>
      <c r="F416" s="33"/>
      <c r="G416" s="33"/>
      <c r="H416" s="33"/>
      <c r="I416" s="47"/>
      <c r="J416" s="43"/>
      <c r="K416" s="33"/>
      <c r="L416" s="33"/>
      <c r="M416" s="33"/>
      <c r="N416" s="2"/>
      <c r="O416" s="2"/>
      <c r="P416" s="2"/>
      <c r="Q416" s="2"/>
      <c r="R416" s="2"/>
      <c r="S416" s="2"/>
      <c r="T416" s="2"/>
      <c r="U416" s="33"/>
      <c r="V416" s="33"/>
      <c r="W416" s="33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</row>
    <row r="417" spans="2:44">
      <c r="B417" s="2"/>
      <c r="F417" s="33"/>
      <c r="G417" s="33"/>
      <c r="H417" s="33"/>
      <c r="I417" s="47"/>
      <c r="J417" s="43"/>
      <c r="K417" s="33"/>
      <c r="L417" s="33"/>
      <c r="M417" s="33"/>
      <c r="N417" s="2"/>
      <c r="O417" s="2"/>
      <c r="P417" s="2"/>
      <c r="Q417" s="2"/>
      <c r="R417" s="2"/>
      <c r="S417" s="2"/>
      <c r="T417" s="2"/>
      <c r="U417" s="33"/>
      <c r="V417" s="33"/>
      <c r="W417" s="33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</row>
    <row r="418" spans="2:44">
      <c r="B418" s="2"/>
      <c r="F418" s="33"/>
      <c r="G418" s="33"/>
      <c r="H418" s="33"/>
      <c r="I418" s="47"/>
      <c r="J418" s="43"/>
      <c r="K418" s="33"/>
      <c r="L418" s="33"/>
      <c r="M418" s="33"/>
      <c r="N418" s="2"/>
      <c r="O418" s="2"/>
      <c r="P418" s="2"/>
      <c r="Q418" s="2"/>
      <c r="R418" s="2"/>
      <c r="S418" s="2"/>
      <c r="T418" s="2"/>
      <c r="U418" s="33"/>
      <c r="V418" s="33"/>
      <c r="W418" s="33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</row>
    <row r="419" spans="2:44">
      <c r="B419" s="2"/>
      <c r="F419" s="33"/>
      <c r="G419" s="33"/>
      <c r="H419" s="33"/>
      <c r="I419" s="47"/>
      <c r="J419" s="43"/>
      <c r="K419" s="33"/>
      <c r="L419" s="33"/>
      <c r="M419" s="33"/>
      <c r="N419" s="2"/>
      <c r="O419" s="2"/>
      <c r="P419" s="2"/>
      <c r="Q419" s="2"/>
      <c r="R419" s="2"/>
      <c r="S419" s="2"/>
      <c r="T419" s="2"/>
      <c r="U419" s="33"/>
      <c r="V419" s="33"/>
      <c r="W419" s="33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</row>
    <row r="420" spans="2:44">
      <c r="B420" s="2"/>
      <c r="F420" s="33"/>
      <c r="G420" s="33"/>
      <c r="H420" s="33"/>
      <c r="I420" s="47"/>
      <c r="J420" s="43"/>
      <c r="K420" s="33"/>
      <c r="L420" s="33"/>
      <c r="M420" s="33"/>
      <c r="N420" s="2"/>
      <c r="O420" s="2"/>
      <c r="P420" s="2"/>
      <c r="Q420" s="2"/>
      <c r="R420" s="2"/>
      <c r="S420" s="2"/>
      <c r="T420" s="2"/>
      <c r="U420" s="33"/>
      <c r="V420" s="33"/>
      <c r="W420" s="33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</row>
    <row r="421" spans="2:44">
      <c r="B421" s="2"/>
      <c r="F421" s="33"/>
      <c r="G421" s="33"/>
      <c r="H421" s="33"/>
      <c r="I421" s="47"/>
      <c r="J421" s="43"/>
      <c r="K421" s="33"/>
      <c r="L421" s="33"/>
      <c r="M421" s="33"/>
      <c r="N421" s="2"/>
      <c r="O421" s="2"/>
      <c r="P421" s="2"/>
      <c r="Q421" s="2"/>
      <c r="R421" s="2"/>
      <c r="S421" s="2"/>
      <c r="T421" s="2"/>
      <c r="U421" s="33"/>
      <c r="V421" s="33"/>
      <c r="W421" s="33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</row>
    <row r="422" spans="2:44">
      <c r="B422" s="2"/>
      <c r="F422" s="33"/>
      <c r="G422" s="33"/>
      <c r="H422" s="33"/>
      <c r="I422" s="47"/>
      <c r="J422" s="43"/>
      <c r="K422" s="33"/>
      <c r="L422" s="33"/>
      <c r="M422" s="33"/>
      <c r="N422" s="2"/>
      <c r="O422" s="2"/>
      <c r="P422" s="2"/>
      <c r="Q422" s="2"/>
      <c r="R422" s="2"/>
      <c r="S422" s="2"/>
      <c r="T422" s="2"/>
      <c r="U422" s="33"/>
      <c r="V422" s="33"/>
      <c r="W422" s="33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</row>
  </sheetData>
  <mergeCells count="6">
    <mergeCell ref="L4:O4"/>
    <mergeCell ref="G4:J4"/>
    <mergeCell ref="V4:Y4"/>
    <mergeCell ref="Q4:T4"/>
    <mergeCell ref="AF4:AI4"/>
    <mergeCell ref="AA4:A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Denny Holtzapple</cp:lastModifiedBy>
  <cp:lastPrinted>2016-04-22T19:16:41Z</cp:lastPrinted>
  <dcterms:created xsi:type="dcterms:W3CDTF">2016-01-29T20:01:02Z</dcterms:created>
  <dcterms:modified xsi:type="dcterms:W3CDTF">2016-12-01T16:21:06Z</dcterms:modified>
</cp:coreProperties>
</file>